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D:\Archive\Data Analysis\Excel\Personal\"/>
    </mc:Choice>
  </mc:AlternateContent>
  <xr:revisionPtr revIDLastSave="0" documentId="13_ncr:1_{6E16D4D7-9DB3-40FB-A6EB-8E4E89E18240}" xr6:coauthVersionLast="47" xr6:coauthVersionMax="47" xr10:uidLastSave="{00000000-0000-0000-0000-000000000000}"/>
  <bookViews>
    <workbookView xWindow="225" yWindow="360" windowWidth="21045" windowHeight="18255" xr2:uid="{00000000-000D-0000-FFFF-FFFF00000000}"/>
  </bookViews>
  <sheets>
    <sheet name="Dashboard" sheetId="2" r:id="rId1"/>
    <sheet name="Staff" sheetId="3" state="hidden" r:id="rId2"/>
    <sheet name="Pivot" sheetId="1" state="hidden" r:id="rId3"/>
  </sheets>
  <definedNames>
    <definedName name="Agent">INDIRECT(Pivot!$O$21)</definedName>
    <definedName name="cell_SLA">Dashboard!$B$10</definedName>
    <definedName name="dashboard">Dashboard!$1:$1048576</definedName>
    <definedName name="grp_SelectAgentPhoto">"Oval 9,Picture 59"</definedName>
    <definedName name="hdr_piechartCSAT">Pivot!$C$3</definedName>
    <definedName name="hdr_piechartFeedback">Pivot!$B$3</definedName>
    <definedName name="hdr_piechartSDR">Pivot!$D$3</definedName>
    <definedName name="hdr_piechartSLA">Pivot!$E$3</definedName>
    <definedName name="lbl_SLAformatted">Pivot!$I$9</definedName>
    <definedName name="photo_1082962">Staff!$D$19</definedName>
    <definedName name="photo_1125028">Staff!$D$17</definedName>
    <definedName name="photo_1181391">Staff!$D$28</definedName>
    <definedName name="photo_1251841">Staff!$D$16</definedName>
    <definedName name="photo_1323605">Staff!$D$7</definedName>
    <definedName name="photo_1367269">Staff!$D$22</definedName>
    <definedName name="photo_1721429">Staff!$D$30</definedName>
    <definedName name="photo_220453">Staff!$D$9</definedName>
    <definedName name="photo_2558681">Staff!$D$4</definedName>
    <definedName name="photo_3024579">Staff!$D$18</definedName>
    <definedName name="photo_3090818">Staff!$D$13</definedName>
    <definedName name="photo_3184611">Staff!$D$15</definedName>
    <definedName name="photo_3608523">Staff!$D$6</definedName>
    <definedName name="photo_3783725">Staff!$D$12</definedName>
    <definedName name="photo_38554">Staff!$D$5</definedName>
    <definedName name="photo_3932730">Staff!$D$2</definedName>
    <definedName name="photo_537136">Staff!$D$23</definedName>
    <definedName name="photo_5414000">Staff!$D$24</definedName>
    <definedName name="photo_5869660">Staff!$D$27</definedName>
    <definedName name="photo_5907471">Staff!$D$14</definedName>
    <definedName name="photo_5950687">Staff!$D$8</definedName>
    <definedName name="photo_5959648">Staff!$D$26</definedName>
    <definedName name="photo_6213463">Staff!$D$29</definedName>
    <definedName name="photo_6802050">Staff!$D$10</definedName>
    <definedName name="photo_712521">Staff!$D$11</definedName>
    <definedName name="photo_842548">Staff!$D$20</definedName>
    <definedName name="photo_914931">Staff!$D$3</definedName>
    <definedName name="photo_932069">Staff!$D$25</definedName>
    <definedName name="phto_4173256">Staff!$D$21</definedName>
    <definedName name="pie_value_Feedback">Pivot!$B$8</definedName>
    <definedName name="pie_value_FeedbackBad">Pivot!$D$8</definedName>
    <definedName name="pie_value_FeedbackGood">Pivot!$C$8</definedName>
    <definedName name="pie_value_SDR">Pivot!$E$8</definedName>
    <definedName name="pie_value_SLAbreached">Pivot!$G$8</definedName>
    <definedName name="pie_value_SLAmet">Pivot!$F$8</definedName>
    <definedName name="Slicer_Full_Name">#N/A</definedName>
    <definedName name="Timeline_Created_timestamp">#N/A</definedName>
    <definedName name="webdisplay">Dashboard!$1:$1048576</definedName>
  </definedNames>
  <calcPr calcId="191029"/>
  <pivotCaches>
    <pivotCache cacheId="0" r:id="rId4"/>
    <pivotCache cacheId="1" r:id="rId5"/>
    <pivotCache cacheId="2" r:id="rId6"/>
    <pivotCache cacheId="102" r:id="rId7"/>
    <pivotCache cacheId="105" r:id="rId8"/>
    <pivotCache cacheId="108" r:id="rId9"/>
    <pivotCache cacheId="111" r:id="rId10"/>
    <pivotCache cacheId="114"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ople 1_1c84b3e7-e400-4d9c-be0c-d6389784a4a7" name="People 1" connection="Query - People(1)"/>
          <x15:modelTable id="Agents_61b799a2-40dc-419d-8ff8-e9497c0c37a3" name="Agents" connection="Query - Agents"/>
          <x15:modelTable id="Ticket Assignments_8c01a2c4-980b-4bc9-88d1-1c126496619e" name="Ticket Assignments" connection="Query - Ticket Assignments"/>
          <x15:modelTable id="Ticket Updates_61dc683e-1d6f-41bd-8afd-b03959acbba1" name="Ticket Updates" connection="Query - Ticket Updates"/>
          <x15:modelTable id="Ticket Internal Comments_1c342eeb-b830-4d44-9353-dc474dda7d75" name="Ticket Internal Comments" connection="Query - Ticket Internal Comments"/>
        </x15:modelTables>
        <x15:modelRelationships>
          <x15:modelRelationship fromTable="Ticket Assignments" fromColumn="Assignee name" toTable="Agents" toColumn="Full Name"/>
          <x15:modelRelationship fromTable="Ticket Updates" fromColumn="Ticket ID" toTable="Ticket Assignments" toColumn="Ticket ID"/>
        </x15:modelRelationships>
        <x15:extLst>
          <ext xmlns:x16="http://schemas.microsoft.com/office/spreadsheetml/2014/11/main" uri="{9835A34E-60A6-4A7C-AAB8-D5F71C897F49}">
            <x16:modelTimeGroupings>
              <x16:modelTimeGrouping tableName="Ticket Assignments" columnName="Created timestamp" columnId="Created timestamp">
                <x16:calculatedTimeColumn columnName="Created timestamp (Year)" columnId="Created timestamp (Year)" contentType="years" isSelected="1"/>
                <x16:calculatedTimeColumn columnName="Created timestamp (Quarter)" columnId="Created timestamp (Quarter)" contentType="quarters" isSelected="1"/>
                <x16:calculatedTimeColumn columnName="Created timestamp (Month Index)" columnId="Created timestamp (Month Index)" contentType="monthsindex" isSelected="1"/>
                <x16:calculatedTimeColumn columnName="Created timestamp (Month)" columnId="Created timestamp (Month)" contentType="months" isSelected="1"/>
              </x16:modelTimeGrouping>
              <x16:modelTimeGrouping tableName="Ticket Updates" columnName="Reply timestamp" columnId="Reply timestamp">
                <x16:calculatedTimeColumn columnName="Reply timestamp (Year)" columnId="Reply timestamp (Year)" contentType="years" isSelected="1"/>
                <x16:calculatedTimeColumn columnName="Reply timestamp (Quarter)" columnId="Reply timestamp (Quarter)" contentType="quarters" isSelected="1"/>
                <x16:calculatedTimeColumn columnName="Reply timestamp (Month Index)" columnId="Reply timestamp (Month Index)" contentType="monthsindex" isSelected="1"/>
                <x16:calculatedTimeColumn columnName="Reply timestamp (Month)" columnId="Reply timestamp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1" i="1" l="1"/>
  <c r="AG26" i="1"/>
  <c r="P21" i="1"/>
  <c r="C3" i="3"/>
  <c r="C4" i="3"/>
  <c r="C5" i="3"/>
  <c r="C6" i="3"/>
  <c r="C7" i="3"/>
  <c r="C8" i="3"/>
  <c r="C9" i="3"/>
  <c r="C10" i="3"/>
  <c r="C11" i="3"/>
  <c r="C12" i="3"/>
  <c r="C13" i="3"/>
  <c r="C14" i="3"/>
  <c r="C15" i="3"/>
  <c r="C16" i="3"/>
  <c r="C17" i="3"/>
  <c r="C18" i="3"/>
  <c r="C19" i="3"/>
  <c r="C20" i="3"/>
  <c r="C21" i="3"/>
  <c r="C22" i="3"/>
  <c r="C23" i="3"/>
  <c r="C24" i="3"/>
  <c r="C25" i="3"/>
  <c r="C26" i="3"/>
  <c r="C27" i="3"/>
  <c r="C28" i="3"/>
  <c r="C29" i="3"/>
  <c r="C30" i="3"/>
  <c r="C2" i="3"/>
  <c r="O21" i="1"/>
  <c r="T26" i="1"/>
  <c r="U26" i="1"/>
  <c r="V26" i="1"/>
  <c r="W26" i="1"/>
  <c r="X26" i="1"/>
  <c r="Y26" i="1"/>
  <c r="Z26" i="1"/>
  <c r="AA26" i="1"/>
  <c r="AB26" i="1"/>
  <c r="AC26" i="1"/>
  <c r="AD26" i="1"/>
  <c r="AE26" i="1"/>
  <c r="AF26" i="1"/>
  <c r="S26" i="1"/>
  <c r="I9" i="1"/>
  <c r="E3" i="1"/>
  <c r="D3" i="1"/>
  <c r="C3" i="1"/>
  <c r="B3" i="1"/>
  <c r="C5" i="1"/>
  <c r="E4" i="1"/>
  <c r="D5" i="1"/>
  <c r="E5" i="1"/>
  <c r="B5" i="1"/>
  <c r="D4" i="1"/>
  <c r="C4" i="1"/>
  <c r="B4" i="1"/>
  <c r="S27" i="1"/>
  <c r="AG27" i="1"/>
  <c r="AB27" i="1"/>
  <c r="W27" i="1"/>
  <c r="AE27" i="1"/>
  <c r="T27" i="1"/>
  <c r="X27" i="1"/>
  <c r="AC27" i="1"/>
  <c r="U27" i="1"/>
  <c r="AD27" i="1"/>
  <c r="Y27" i="1"/>
  <c r="AF27" i="1"/>
  <c r="V27" i="1"/>
  <c r="AA27" i="1"/>
  <c r="Z27" i="1"/>
  <c r="U28" i="1" l="1"/>
  <c r="Z28" i="1"/>
  <c r="AC28" i="1"/>
  <c r="X2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9CC30D-90A1-48BC-9575-F1DB2C498E87}" name="Query - Agents" description="Connection to the 'Agents' query in the workbook." type="100" refreshedVersion="8" minRefreshableVersion="5">
    <extLst>
      <ext xmlns:x15="http://schemas.microsoft.com/office/spreadsheetml/2010/11/main" uri="{DE250136-89BD-433C-8126-D09CA5730AF9}">
        <x15:connection id="801ac482-2ee4-434f-ae3d-89bb15a6ba77">
          <x15:oledbPr connection="Provider=Microsoft.Mashup.OleDb.1;Data Source=$Workbook$;Location=Agents;Extended Properties=&quot;&quot;">
            <x15:dbTables>
              <x15:dbTable name="Agents"/>
            </x15:dbTables>
          </x15:oledbPr>
        </x15:connection>
      </ext>
    </extLst>
  </connection>
  <connection id="2" xr16:uid="{4DB00BCB-6CA8-4A13-8027-9B94B3165CB8}" keepAlive="1" name="Query - File location" description="Connection to the 'File location' query in the workbook." type="5" refreshedVersion="0" background="1">
    <dbPr connection="Provider=Microsoft.Mashup.OleDb.1;Data Source=$Workbook$;Location=&quot;File location&quot;;Extended Properties=&quot;&quot;" command="SELECT * FROM [File location]"/>
  </connection>
  <connection id="3" xr16:uid="{B41BCFA3-8F9B-46C0-81E4-4399660871C1}" keepAlive="1" name="Query - Filter SLA reply time (seconds)" description="Connection to the 'Filter SLA reply time (seconds)' query in the workbook." type="5" refreshedVersion="0" background="1">
    <dbPr connection="Provider=Microsoft.Mashup.OleDb.1;Data Source=$Workbook$;Location=&quot;Filter SLA reply time (seconds)&quot;;Extended Properties=&quot;&quot;" command="SELECT * FROM [Filter SLA reply time (seconds)]"/>
  </connection>
  <connection id="4" xr16:uid="{114B0C3F-9EB8-4DEE-ABDF-7D4675CF50D5}" name="Query - People(1)" description="Connection to the 'People' query in the workbook." type="100" refreshedVersion="8" minRefreshableVersion="5">
    <extLst>
      <ext xmlns:x15="http://schemas.microsoft.com/office/spreadsheetml/2010/11/main" uri="{DE250136-89BD-433C-8126-D09CA5730AF9}">
        <x15:connection id="e5750863-3766-4507-ad77-c5d1f5c97a10">
          <x15:oledbPr connection="Provider=Microsoft.Mashup.OleDb.1;Data Source=$Workbook$;Location=People;Extended Properties=&quot;&quot;">
            <x15:dbTables>
              <x15:dbTable name="People"/>
            </x15:dbTables>
          </x15:oledbPr>
        </x15:connection>
      </ext>
    </extLst>
  </connection>
  <connection id="5" xr16:uid="{11D93A06-9EFC-4E89-80BA-FAD8F9654434}" keepAlive="1" name="Query - prm_DataSource" description="Connection to the 'prm_DataSource' query in the workbook." type="5" refreshedVersion="0" background="1">
    <dbPr connection="Provider=Microsoft.Mashup.OleDb.1;Data Source=$Workbook$;Location=prm_DataSource;Extended Properties=&quot;&quot;" command="SELECT * FROM [prm_DataSource]"/>
  </connection>
  <connection id="6" xr16:uid="{DE4735E6-9FB8-41BA-97A6-6BDA0B684990}" keepAlive="1" name="Query - SLA reply time (seconds)" description="Connection to the 'SLA reply time (seconds)' query in the workbook." type="5" refreshedVersion="0" background="1">
    <dbPr connection="Provider=Microsoft.Mashup.OleDb.1;Data Source=$Workbook$;Location=&quot;SLA reply time (seconds)&quot;;Extended Properties=&quot;&quot;" command="SELECT * FROM [SLA reply time (seconds)]"/>
  </connection>
  <connection id="7" xr16:uid="{2AEDA623-8210-4009-B0EF-809438AB0ED3}" name="Query - Ticket Assignments" description="Connection to the 'Ticket Assignments' query in the workbook." type="100" refreshedVersion="8" minRefreshableVersion="5">
    <extLst>
      <ext xmlns:x15="http://schemas.microsoft.com/office/spreadsheetml/2010/11/main" uri="{DE250136-89BD-433C-8126-D09CA5730AF9}">
        <x15:connection id="d1810f00-eb5c-417c-a25a-562b5dd984ec">
          <x15:oledbPr connection="Provider=Microsoft.Mashup.OleDb.1;Data Source=$Workbook$;Location=&quot;Ticket Assignments&quot;;Extended Properties=&quot;&quot;">
            <x15:dbTables>
              <x15:dbTable name="Ticket Assignments"/>
            </x15:dbTables>
          </x15:oledbPr>
        </x15:connection>
      </ext>
    </extLst>
  </connection>
  <connection id="8" xr16:uid="{D97B0D7A-6B32-4EF9-A246-08EC1F013A50}" name="Query - Ticket Internal Comments" description="Connection to the 'Ticket Internal Comments' query in the workbook." type="100" refreshedVersion="8" minRefreshableVersion="5">
    <extLst>
      <ext xmlns:x15="http://schemas.microsoft.com/office/spreadsheetml/2010/11/main" uri="{DE250136-89BD-433C-8126-D09CA5730AF9}">
        <x15:connection id="873e3020-471f-43d1-bdc0-508883071d89">
          <x15:oledbPr connection="Provider=Microsoft.Mashup.OleDb.1;Data Source=$Workbook$;Location=&quot;Ticket Internal Comments&quot;;Extended Properties=&quot;&quot;">
            <x15:dbTables>
              <x15:dbTable name="Ticket Internal Comments"/>
            </x15:dbTables>
          </x15:oledbPr>
        </x15:connection>
      </ext>
    </extLst>
  </connection>
  <connection id="9" xr16:uid="{2BF9B162-CA86-4AA3-A471-2C0A105F0084}" name="Query - Ticket Updates" description="Connection to the 'Ticket Updates' query in the workbook." type="100" refreshedVersion="8" minRefreshableVersion="5">
    <extLst>
      <ext xmlns:x15="http://schemas.microsoft.com/office/spreadsheetml/2010/11/main" uri="{DE250136-89BD-433C-8126-D09CA5730AF9}">
        <x15:connection id="2390cb53-369f-4369-aaff-02f553647eed">
          <x15:oledbPr connection="Provider=Microsoft.Mashup.OleDb.1;Data Source=$Workbook$;Location=&quot;Ticket Updates&quot;;Extended Properties=&quot;&quot;">
            <x15:dbTables>
              <x15:dbTable name="Ticket Updates"/>
            </x15:dbTables>
          </x15:oledbPr>
        </x15:connection>
      </ext>
    </extLst>
  </connection>
  <connection id="10" xr16:uid="{A1A21649-57EE-4617-9635-79B420429B3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<sst xmlns="http://schemas.openxmlformats.org/spreadsheetml/2006/main" count="171" uniqueCount="93">
  <si>
    <t>Dylan Van Leeuwen</t>
  </si>
  <si>
    <t>Alisa Luo</t>
  </si>
  <si>
    <t>Faith Williams</t>
  </si>
  <si>
    <t>Tobias Hudson</t>
  </si>
  <si>
    <t>Vince Daniels</t>
  </si>
  <si>
    <t>Freja Knight</t>
  </si>
  <si>
    <t>James Gonzalez</t>
  </si>
  <si>
    <t>Shanyuan Jia</t>
  </si>
  <si>
    <t>Layla Mendoza</t>
  </si>
  <si>
    <t>Hyun Kwon</t>
  </si>
  <si>
    <t>Joaquin Rees</t>
  </si>
  <si>
    <t>Jake Reid</t>
  </si>
  <si>
    <t>Mary Wilson</t>
  </si>
  <si>
    <t>Levi Holmes</t>
  </si>
  <si>
    <t>Ella Martins</t>
  </si>
  <si>
    <t>Tanya Heo</t>
  </si>
  <si>
    <t>Carter Griffiths</t>
  </si>
  <si>
    <t>Amelia MacDonald</t>
  </si>
  <si>
    <t>Deepak Mittal</t>
  </si>
  <si>
    <t>Lily Doherty</t>
  </si>
  <si>
    <t>Xiu Zhou</t>
  </si>
  <si>
    <t>Elias Clarke</t>
  </si>
  <si>
    <t>Yuri Matsuda</t>
  </si>
  <si>
    <t>Anisha Anand</t>
  </si>
  <si>
    <t>Annabelle Jackson</t>
  </si>
  <si>
    <t>Jiang Zhang</t>
  </si>
  <si>
    <t>Aurora Valenzuela</t>
  </si>
  <si>
    <t>Naoya Matsumoto</t>
  </si>
  <si>
    <t>Rina Takagi</t>
  </si>
  <si>
    <t>Median reply time</t>
  </si>
  <si>
    <t>Median solve time</t>
  </si>
  <si>
    <t>Median 1st reply time</t>
  </si>
  <si>
    <t>#  Tickets</t>
  </si>
  <si>
    <t>#  Good feedback</t>
  </si>
  <si>
    <t>#  Bad feedback</t>
  </si>
  <si>
    <t>#  SDR</t>
  </si>
  <si>
    <t>#  SLA met (agent's tickets)</t>
  </si>
  <si>
    <t>#  SLA breached (agent's tickets)</t>
  </si>
  <si>
    <t>Median assign time</t>
  </si>
  <si>
    <t>Difference</t>
  </si>
  <si>
    <t>Percentage</t>
  </si>
  <si>
    <t>Customer Satisfaction</t>
  </si>
  <si>
    <t>Same Day Resolution</t>
  </si>
  <si>
    <t>1st reply SLA</t>
  </si>
  <si>
    <t>#  Feedback</t>
  </si>
  <si>
    <t>Customer Feedback</t>
  </si>
  <si>
    <t>SLA time</t>
  </si>
  <si>
    <t>Australia</t>
  </si>
  <si>
    <t>China</t>
  </si>
  <si>
    <t>India</t>
  </si>
  <si>
    <t>Japan</t>
  </si>
  <si>
    <t>Philippines</t>
  </si>
  <si>
    <t>South Korea</t>
  </si>
  <si>
    <t>United Kingdom</t>
  </si>
  <si>
    <t>United States of America</t>
  </si>
  <si>
    <t>Country</t>
  </si>
  <si>
    <t>ID</t>
  </si>
  <si>
    <t>Name</t>
  </si>
  <si>
    <t>Photo</t>
  </si>
  <si>
    <t># Tickets</t>
  </si>
  <si>
    <t># Good feedback</t>
  </si>
  <si>
    <t># Bad feedback</t>
  </si>
  <si>
    <t># SDR</t>
  </si>
  <si>
    <t># SLA met</t>
  </si>
  <si>
    <t># SLA breached</t>
  </si>
  <si>
    <t>2025</t>
  </si>
  <si>
    <t>Jan</t>
  </si>
  <si>
    <t>Feb</t>
  </si>
  <si>
    <t>Mar</t>
  </si>
  <si>
    <t>Apr</t>
  </si>
  <si>
    <t>May</t>
  </si>
  <si>
    <t>Jun</t>
  </si>
  <si>
    <t>Jul</t>
  </si>
  <si>
    <t>Aug</t>
  </si>
  <si>
    <t>Sep</t>
  </si>
  <si>
    <t>Oct</t>
  </si>
  <si>
    <t>Nov</t>
  </si>
  <si>
    <t>Dec</t>
  </si>
  <si>
    <t>2026</t>
  </si>
  <si>
    <t>YEAR</t>
  </si>
  <si>
    <t>MONTH</t>
  </si>
  <si>
    <t>CSAT</t>
  </si>
  <si>
    <t>FEEDBACK</t>
  </si>
  <si>
    <t>Agent</t>
  </si>
  <si>
    <t>Photo code</t>
  </si>
  <si>
    <t>Feedback</t>
  </si>
  <si>
    <t>SLA</t>
  </si>
  <si>
    <t>Median reply time in seconds</t>
  </si>
  <si>
    <t>00:02:33</t>
  </si>
  <si>
    <t>02:23:36</t>
  </si>
  <si>
    <t>00:14:31</t>
  </si>
  <si>
    <t>00:09:35</t>
  </si>
  <si>
    <t>photo_712521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</si>
</sst>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
    <numFmt numFmtId="165" formatCode="hh:mm:ss"/>
    <numFmt numFmtId="166" formatCode="0.0%"/>
    <numFmt numFmtId="167" formatCode="_-* #,##0_-;\-* #,##0_-;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color theme="1" tint="0.34998626667073579"/>
      <name val="Calibri Light"/>
      <family val="2"/>
    </font>
    <font>
      <b/>
      <sz val="10"/>
      <color theme="1"/>
      <name val="Calibri"/>
      <family val="2"/>
      <scheme val="minor"/>
    </font>
  </fonts>
  <fills count="2">
    <fill>
      <patternFill patternType="none"/>
    </fill>
    <fill>
      <patternFill patternType="gray125"/>
    </fill>
  </fills>
  <borders count="2">
    <border>
      <left/>
      <right/>
      <top/>
      <bottom/>
      <diagonal/>
    </border>
    <border>
      <left style="thin">
        <color rgb="FFF5F5F5"/>
      </left>
      <right style="thin">
        <color rgb="FFF5F5F5"/>
      </right>
      <top style="thin">
        <color rgb="FFF5F5F5"/>
      </top>
      <bottom style="thin">
        <color rgb="FFF5F5F5"/>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pivotButton="1"/>
    <xf numFmtId="0" fontId="0" fillId="0" borderId="0" xfId="0" applyNumberFormat="1"/>
    <xf numFmtId="1" fontId="0" fillId="0" borderId="0" xfId="0" applyNumberFormat="1"/>
    <xf numFmtId="164"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NumberFormat="1" applyAlignment="1">
      <alignment horizontal="center" vertical="center"/>
    </xf>
    <xf numFmtId="1" fontId="0" fillId="0" borderId="0" xfId="0" applyNumberFormat="1" applyAlignment="1">
      <alignment horizontal="center" vertical="center"/>
    </xf>
    <xf numFmtId="0" fontId="2" fillId="0" borderId="0" xfId="0" applyFont="1"/>
    <xf numFmtId="166" fontId="0" fillId="0" borderId="0" xfId="1" applyNumberFormat="1" applyFont="1" applyAlignment="1">
      <alignment horizontal="center" vertical="center"/>
    </xf>
    <xf numFmtId="166" fontId="0" fillId="0" borderId="0" xfId="0" applyNumberFormat="1" applyAlignment="1">
      <alignment horizontal="center" vertical="center"/>
    </xf>
    <xf numFmtId="3" fontId="0" fillId="0" borderId="0" xfId="0" applyNumberFormat="1" applyAlignment="1">
      <alignment horizontal="center" vertical="center"/>
    </xf>
    <xf numFmtId="167" fontId="0" fillId="0" borderId="0" xfId="0" applyNumberFormat="1" applyAlignment="1">
      <alignment horizontal="center" vertical="center"/>
    </xf>
    <xf numFmtId="0" fontId="4" fillId="0" borderId="1" xfId="0" applyFont="1" applyFill="1" applyBorder="1" applyAlignment="1">
      <alignment horizontal="center" vertical="center"/>
    </xf>
    <xf numFmtId="0" fontId="3" fillId="0" borderId="0" xfId="0" applyFont="1" applyFill="1"/>
    <xf numFmtId="165" fontId="5" fillId="0" borderId="0" xfId="0" applyNumberFormat="1" applyFont="1" applyAlignment="1">
      <alignment horizontal="center" vertical="center"/>
    </xf>
    <xf numFmtId="0" fontId="0" fillId="0" borderId="0" xfId="0" applyNumberFormat="1" applyAlignment="1">
      <alignment vertical="center"/>
    </xf>
  </cellXfs>
  <cellStyles count="2">
    <cellStyle name="Normal" xfId="0" builtinId="0"/>
    <cellStyle name="Percent" xfId="1" builtinId="5"/>
  </cellStyles>
  <dxfs count="41">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numFmt numFmtId="167" formatCode="_-* #,##0_-;\-* #,##0_-;_-* &quot;-&quot;??_-;_-@_-"/>
    </dxf>
    <dxf>
      <alignment horizontal="center"/>
    </dxf>
    <dxf>
      <numFmt numFmtId="167" formatCode="_-* #,##0_-;\-* #,##0_-;_-* &quot;-&quot;??_-;_-@_-"/>
    </dxf>
    <dxf>
      <alignment vertical="center"/>
    </dxf>
    <dxf>
      <alignment horizontal="center"/>
    </dxf>
    <dxf>
      <numFmt numFmtId="167" formatCode="_-* #,##0_-;\-* #,##0_-;_-* &quot;-&quot;??_-;_-@_-"/>
    </dxf>
    <dxf>
      <alignment vertical="center"/>
    </dxf>
    <dxf>
      <alignment vertical="center"/>
    </dxf>
    <dxf>
      <alignment horizontal="center"/>
    </dxf>
    <dxf>
      <alignment horizontal="center"/>
    </dxf>
    <dxf>
      <alignment horizontal="center"/>
    </dxf>
    <dxf>
      <font>
        <b val="0"/>
        <i val="0"/>
        <strike val="0"/>
        <condense val="0"/>
        <extend val="0"/>
        <outline val="0"/>
        <shadow val="0"/>
        <u val="none"/>
        <vertAlign val="baseline"/>
        <sz val="10"/>
        <color theme="1" tint="0.34998626667073579"/>
        <name val="Calibri Light"/>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F5F5F5"/>
        </left>
        <right style="thin">
          <color rgb="FFF5F5F5"/>
        </right>
        <top/>
        <bottom/>
      </border>
    </dxf>
    <dxf>
      <font>
        <b val="0"/>
        <i val="0"/>
        <strike val="0"/>
        <condense val="0"/>
        <extend val="0"/>
        <outline val="0"/>
        <shadow val="0"/>
        <u val="none"/>
        <vertAlign val="baseline"/>
        <sz val="10"/>
        <color theme="1" tint="0.34998626667073579"/>
        <name val="Calibri Light"/>
        <family val="2"/>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theme="0"/>
        <name val="Calibri"/>
        <family val="2"/>
        <scheme val="minor"/>
      </font>
      <fill>
        <patternFill patternType="none">
          <fgColor indexed="64"/>
          <bgColor auto="1"/>
        </patternFill>
      </fill>
    </dxf>
    <dxf>
      <font>
        <b/>
        <sz val="11"/>
        <color theme="1"/>
      </font>
    </dxf>
    <dxf>
      <fill>
        <patternFill patternType="solid">
          <fgColor theme="0"/>
          <bgColor theme="0"/>
        </patternFill>
      </fill>
      <border diagonalUp="0" diagonalDown="0">
        <left/>
        <right/>
        <top/>
        <bottom/>
        <vertical/>
        <horizontal/>
      </border>
    </dxf>
    <dxf>
      <font>
        <strike val="0"/>
        <sz val="10"/>
        <color theme="1" tint="0.24994659260841701"/>
        <name val="Calibri"/>
        <family val="2"/>
        <scheme val="none"/>
      </font>
      <border diagonalUp="0" diagonalDown="0">
        <left/>
        <right/>
        <top/>
        <bottom/>
        <vertical/>
        <horizontal/>
      </border>
    </dxf>
  </dxfs>
  <tableStyles count="2" defaultTableStyle="TableStyleMedium2" defaultPivotStyle="PivotStyleLight16">
    <tableStyle name="data  messe" pivot="0" table="0" count="4" xr9:uid="{041D4277-647B-48FF-8C59-8168364E4859}">
      <tableStyleElement type="wholeTable" dxfId="40"/>
    </tableStyle>
    <tableStyle name="data messe" pivot="0" table="0" count="8" xr9:uid="{118EDEEA-F5CA-4979-A3E0-68C8569F7B16}">
      <tableStyleElement type="wholeTable" dxfId="39"/>
      <tableStyleElement type="headerRow" dxfId="38"/>
    </tableStyle>
  </tableStyles>
  <colors>
    <mruColors>
      <color rgb="FFC0C0C0"/>
      <color rgb="FF23A9F2"/>
      <color rgb="FFF5F5F5"/>
      <color rgb="FF4803B1"/>
    </mruColors>
  </colors>
  <extLst>
    <ext xmlns:x14="http://schemas.microsoft.com/office/spreadsheetml/2009/9/main" uri="{46F421CA-312F-682f-3DD2-61675219B42D}">
      <x14:dxfs count="3">
        <dxf>
          <font>
            <color theme="0"/>
          </font>
          <fill>
            <patternFill>
              <bgColor rgb="FF23A9F2"/>
            </patternFill>
          </fill>
        </dxf>
        <dxf>
          <font>
            <color theme="0"/>
          </font>
          <fill>
            <patternFill>
              <bgColor rgb="FF23A9F2"/>
            </patternFill>
          </fill>
          <border diagonalUp="0" diagonalDown="0">
            <left/>
            <right/>
            <top/>
            <bottom/>
            <vertical/>
            <horizontal/>
          </border>
        </dxf>
        <dxf>
          <font>
            <color theme="0"/>
          </font>
          <fill>
            <patternFill>
              <bgColor rgb="FF23A9F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data  messe">
          <x14:slicerStyleElements>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F5F5F5"/>
            </patternFill>
          </fill>
        </dxf>
        <dxf>
          <fill>
            <patternFill patternType="solid">
              <fgColor theme="0"/>
              <bgColor rgb="FF23A9F2"/>
            </patternFill>
          </fill>
        </dxf>
        <dxf>
          <font>
            <sz val="10"/>
            <color theme="1" tint="0.34998626667073579"/>
            <name val="Calibri"/>
            <family val="2"/>
            <scheme val="minor"/>
          </font>
        </dxf>
        <dxf>
          <font>
            <sz val="10"/>
            <color theme="1" tint="0.34998626667073579"/>
            <name val="Calibri"/>
            <family val="2"/>
            <scheme val="none"/>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data mess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3" Type="http://schemas.openxmlformats.org/officeDocument/2006/relationships/customXml" Target="../customXml/item32.xml"/><Relationship Id="rId5" Type="http://schemas.openxmlformats.org/officeDocument/2006/relationships/pivotCacheDefinition" Target="pivotCache/pivotCacheDefinition2.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52" Type="http://schemas.openxmlformats.org/officeDocument/2006/relationships/customXml" Target="../customXml/item3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0.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pivotCacheDefinition" Target="pivotCache/pivotCacheDefinition5.xml"/><Relationship Id="rId51" Type="http://schemas.openxmlformats.org/officeDocument/2006/relationships/customXml" Target="../customXml/item30.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powerPivotData" Target="model/item.data"/><Relationship Id="rId41" Type="http://schemas.openxmlformats.org/officeDocument/2006/relationships/customXml" Target="../customXml/item20.xml"/><Relationship Id="rId54"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11/relationships/timelineCache" Target="timelineCaches/timeline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C0C0"/>
              </a:solidFill>
              <a:ln w="19050">
                <a:solidFill>
                  <a:schemeClr val="lt1"/>
                </a:solidFill>
              </a:ln>
              <a:effectLst/>
            </c:spPr>
            <c:extLst>
              <c:ext xmlns:c16="http://schemas.microsoft.com/office/drawing/2014/chart" uri="{C3380CC4-5D6E-409C-BE32-E72D297353CC}">
                <c16:uniqueId val="{00000001-F116-413E-8D88-3C9BB4A8B16F}"/>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F116-413E-8D88-3C9BB4A8B16F}"/>
              </c:ext>
            </c:extLst>
          </c:dPt>
          <c:val>
            <c:numRef>
              <c:f>Pivot!$C$4:$C$5</c:f>
              <c:numCache>
                <c:formatCode>0.0%</c:formatCode>
                <c:ptCount val="2"/>
                <c:pt idx="0">
                  <c:v>0.75137111517367461</c:v>
                </c:pt>
                <c:pt idx="1">
                  <c:v>0.24862888482632539</c:v>
                </c:pt>
              </c:numCache>
            </c:numRef>
          </c:val>
          <c:extLst>
            <c:ext xmlns:c16="http://schemas.microsoft.com/office/drawing/2014/chart" uri="{C3380CC4-5D6E-409C-BE32-E72D297353CC}">
              <c16:uniqueId val="{00000004-F116-413E-8D88-3C9BB4A8B16F}"/>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C0C0C0"/>
            </a:solidFill>
          </c:spPr>
          <c:dPt>
            <c:idx val="0"/>
            <c:bubble3D val="0"/>
            <c:spPr>
              <a:solidFill>
                <a:srgbClr val="C0C0C0"/>
              </a:solidFill>
              <a:ln w="19050">
                <a:solidFill>
                  <a:schemeClr val="lt1"/>
                </a:solidFill>
              </a:ln>
              <a:effectLst/>
            </c:spPr>
            <c:extLst>
              <c:ext xmlns:c16="http://schemas.microsoft.com/office/drawing/2014/chart" uri="{C3380CC4-5D6E-409C-BE32-E72D297353CC}">
                <c16:uniqueId val="{00000001-6D5F-427B-9751-0A1480900E6E}"/>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6D5F-427B-9751-0A1480900E6E}"/>
              </c:ext>
            </c:extLst>
          </c:dPt>
          <c:val>
            <c:numRef>
              <c:f>Pivot!$AC$27:$AC$28</c:f>
              <c:numCache>
                <c:formatCode>0.0%</c:formatCode>
                <c:ptCount val="2"/>
                <c:pt idx="0">
                  <c:v>1</c:v>
                </c:pt>
                <c:pt idx="1">
                  <c:v>0</c:v>
                </c:pt>
              </c:numCache>
            </c:numRef>
          </c:val>
          <c:extLst>
            <c:ext xmlns:c16="http://schemas.microsoft.com/office/drawing/2014/chart" uri="{C3380CC4-5D6E-409C-BE32-E72D297353CC}">
              <c16:uniqueId val="{00000004-6D5F-427B-9751-0A1480900E6E}"/>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Agent Performance Dashboard.xlsx]Pivot!pvt_AgentSLAtrend</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23A9F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79941517377442E-2"/>
          <c:y val="6.9841269841269843E-2"/>
          <c:w val="0.91665000264228713"/>
          <c:h val="0.68237170353705789"/>
        </c:manualLayout>
      </c:layout>
      <c:lineChart>
        <c:grouping val="standard"/>
        <c:varyColors val="0"/>
        <c:ser>
          <c:idx val="0"/>
          <c:order val="0"/>
          <c:tx>
            <c:strRef>
              <c:f>Pivot!$AP$60</c:f>
              <c:strCache>
                <c:ptCount val="1"/>
                <c:pt idx="0">
                  <c:v>Total</c:v>
                </c:pt>
              </c:strCache>
            </c:strRef>
          </c:tx>
          <c:spPr>
            <a:ln w="28575" cap="rnd">
              <a:solidFill>
                <a:srgbClr val="23A9F2"/>
              </a:solidFill>
              <a:round/>
            </a:ln>
            <a:effectLst/>
          </c:spPr>
          <c:marker>
            <c:symbol val="none"/>
          </c:marker>
          <c:cat>
            <c:multiLvlStrRef>
              <c:f>Pivot!$AN$61:$AO$84</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2025</c:v>
                  </c:pt>
                  <c:pt idx="12">
                    <c:v>2026</c:v>
                  </c:pt>
                </c:lvl>
              </c:multiLvlStrCache>
            </c:multiLvlStrRef>
          </c:cat>
          <c:val>
            <c:numRef>
              <c:f>Pivot!$AP$61:$AP$84</c:f>
              <c:numCache>
                <c:formatCode>0.0%;\-0.0%;0.0%</c:formatCode>
                <c:ptCount val="2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smooth val="0"/>
          <c:extLst>
            <c:ext xmlns:c16="http://schemas.microsoft.com/office/drawing/2014/chart" uri="{C3380CC4-5D6E-409C-BE32-E72D297353CC}">
              <c16:uniqueId val="{00000000-C894-4EE6-9936-31A7E0645C1B}"/>
            </c:ext>
          </c:extLst>
        </c:ser>
        <c:dLbls>
          <c:showLegendKey val="0"/>
          <c:showVal val="0"/>
          <c:showCatName val="0"/>
          <c:showSerName val="0"/>
          <c:showPercent val="0"/>
          <c:showBubbleSize val="0"/>
        </c:dLbls>
        <c:smooth val="0"/>
        <c:axId val="335598703"/>
        <c:axId val="335608687"/>
      </c:lineChart>
      <c:catAx>
        <c:axId val="3355987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cap="all" baseline="0">
                <a:solidFill>
                  <a:schemeClr val="tx1">
                    <a:lumMod val="65000"/>
                    <a:lumOff val="35000"/>
                  </a:schemeClr>
                </a:solidFill>
                <a:latin typeface="Calibri" panose="020F0502020204030204" pitchFamily="34" charset="0"/>
                <a:ea typeface="+mn-ea"/>
                <a:cs typeface="+mn-cs"/>
              </a:defRPr>
            </a:pPr>
            <a:endParaRPr lang="en-US"/>
          </a:p>
        </c:txPr>
        <c:crossAx val="335608687"/>
        <c:crosses val="autoZero"/>
        <c:auto val="1"/>
        <c:lblAlgn val="ctr"/>
        <c:lblOffset val="25"/>
        <c:noMultiLvlLbl val="0"/>
      </c:catAx>
      <c:valAx>
        <c:axId val="335608687"/>
        <c:scaling>
          <c:orientation val="minMax"/>
          <c:max val="1"/>
        </c:scaling>
        <c:delete val="0"/>
        <c:axPos val="l"/>
        <c:majorGridlines>
          <c:spPr>
            <a:ln w="9525" cap="flat" cmpd="sng" algn="ctr">
              <a:solidFill>
                <a:srgbClr val="F5F5F5"/>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335598703"/>
        <c:crosses val="autoZero"/>
        <c:crossBetween val="between"/>
        <c:majorUnit val="0.25"/>
        <c:minorUnit val="1.0000000000000002E-2"/>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85151969925035165"/>
          <c:y val="0.14464953703703703"/>
          <c:w val="0.12714696443002127"/>
          <c:h val="0.10509907407407408"/>
        </c:manualLayout>
      </c:layout>
      <c:overlay val="0"/>
      <c:spPr>
        <a:solidFill>
          <a:schemeClr val="bg1"/>
        </a:solidFill>
        <a:ln>
          <a:solidFill>
            <a:srgbClr val="C0C0C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Agent Performance Dashboard.xlsx]Pivot!pvt_AgentReplyTime</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23A9F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340067340067337E-3"/>
          <c:y val="2.9962546816479401E-2"/>
          <c:w val="0.9932659932659933"/>
          <c:h val="0.97003745318352064"/>
        </c:manualLayout>
      </c:layout>
      <c:lineChart>
        <c:grouping val="standard"/>
        <c:varyColors val="0"/>
        <c:ser>
          <c:idx val="0"/>
          <c:order val="0"/>
          <c:tx>
            <c:strRef>
              <c:f>Pivot!$AT$86</c:f>
              <c:strCache>
                <c:ptCount val="1"/>
                <c:pt idx="0">
                  <c:v>Total</c:v>
                </c:pt>
              </c:strCache>
            </c:strRef>
          </c:tx>
          <c:spPr>
            <a:ln w="19050" cap="rnd">
              <a:solidFill>
                <a:srgbClr val="23A9F2"/>
              </a:solidFill>
              <a:round/>
            </a:ln>
            <a:effectLst/>
          </c:spPr>
          <c:marker>
            <c:symbol val="none"/>
          </c:marker>
          <c:cat>
            <c:multiLvlStrRef>
              <c:f>Pivot!$AR$87:$AS$110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2025</c:v>
                  </c:pt>
                  <c:pt idx="12">
                    <c:v>2026</c:v>
                  </c:pt>
                </c:lvl>
              </c:multiLvlStrCache>
            </c:multiLvlStrRef>
          </c:cat>
          <c:val>
            <c:numRef>
              <c:f>Pivot!$AT$87:$AT$110</c:f>
              <c:numCache>
                <c:formatCode>0</c:formatCode>
                <c:ptCount val="24"/>
                <c:pt idx="0">
                  <c:v>647</c:v>
                </c:pt>
                <c:pt idx="1">
                  <c:v>583</c:v>
                </c:pt>
                <c:pt idx="2">
                  <c:v>698</c:v>
                </c:pt>
                <c:pt idx="3">
                  <c:v>830</c:v>
                </c:pt>
                <c:pt idx="4">
                  <c:v>933</c:v>
                </c:pt>
                <c:pt idx="5">
                  <c:v>627</c:v>
                </c:pt>
                <c:pt idx="6">
                  <c:v>795.5</c:v>
                </c:pt>
                <c:pt idx="7">
                  <c:v>1019</c:v>
                </c:pt>
                <c:pt idx="8">
                  <c:v>606</c:v>
                </c:pt>
                <c:pt idx="9">
                  <c:v>522</c:v>
                </c:pt>
                <c:pt idx="10">
                  <c:v>514</c:v>
                </c:pt>
                <c:pt idx="11">
                  <c:v>898</c:v>
                </c:pt>
                <c:pt idx="12">
                  <c:v>1148</c:v>
                </c:pt>
                <c:pt idx="13">
                  <c:v>479</c:v>
                </c:pt>
                <c:pt idx="14">
                  <c:v>1171</c:v>
                </c:pt>
                <c:pt idx="15">
                  <c:v>894</c:v>
                </c:pt>
                <c:pt idx="16">
                  <c:v>1164</c:v>
                </c:pt>
                <c:pt idx="17">
                  <c:v>949</c:v>
                </c:pt>
                <c:pt idx="18">
                  <c:v>818</c:v>
                </c:pt>
                <c:pt idx="19">
                  <c:v>877</c:v>
                </c:pt>
                <c:pt idx="20">
                  <c:v>789</c:v>
                </c:pt>
                <c:pt idx="21">
                  <c:v>968.5</c:v>
                </c:pt>
                <c:pt idx="22">
                  <c:v>1053.5</c:v>
                </c:pt>
                <c:pt idx="23">
                  <c:v>774.5</c:v>
                </c:pt>
              </c:numCache>
            </c:numRef>
          </c:val>
          <c:smooth val="0"/>
          <c:extLst>
            <c:ext xmlns:c16="http://schemas.microsoft.com/office/drawing/2014/chart" uri="{C3380CC4-5D6E-409C-BE32-E72D297353CC}">
              <c16:uniqueId val="{00000000-6C0B-4ED3-875D-6DB70BC81143}"/>
            </c:ext>
          </c:extLst>
        </c:ser>
        <c:dLbls>
          <c:showLegendKey val="0"/>
          <c:showVal val="0"/>
          <c:showCatName val="0"/>
          <c:showSerName val="0"/>
          <c:showPercent val="0"/>
          <c:showBubbleSize val="0"/>
        </c:dLbls>
        <c:smooth val="0"/>
        <c:axId val="335633647"/>
        <c:axId val="335636975"/>
      </c:lineChart>
      <c:catAx>
        <c:axId val="335633647"/>
        <c:scaling>
          <c:orientation val="minMax"/>
        </c:scaling>
        <c:delete val="1"/>
        <c:axPos val="b"/>
        <c:numFmt formatCode="General" sourceLinked="1"/>
        <c:majorTickMark val="none"/>
        <c:minorTickMark val="none"/>
        <c:tickLblPos val="nextTo"/>
        <c:crossAx val="335636975"/>
        <c:crosses val="autoZero"/>
        <c:auto val="1"/>
        <c:lblAlgn val="ctr"/>
        <c:lblOffset val="100"/>
        <c:noMultiLvlLbl val="0"/>
      </c:catAx>
      <c:valAx>
        <c:axId val="335636975"/>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33563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3A9F2"/>
              </a:solidFill>
              <a:ln w="19050">
                <a:solidFill>
                  <a:schemeClr val="lt1"/>
                </a:solidFill>
              </a:ln>
              <a:effectLst/>
            </c:spPr>
            <c:extLst>
              <c:ext xmlns:c16="http://schemas.microsoft.com/office/drawing/2014/chart" uri="{C3380CC4-5D6E-409C-BE32-E72D297353CC}">
                <c16:uniqueId val="{00000001-88B9-4CE0-B748-33AB002BE859}"/>
              </c:ext>
            </c:extLst>
          </c:dPt>
          <c:dPt>
            <c:idx val="1"/>
            <c:bubble3D val="0"/>
            <c:spPr>
              <a:solidFill>
                <a:srgbClr val="C0C0C0"/>
              </a:solidFill>
              <a:ln w="19050">
                <a:solidFill>
                  <a:schemeClr val="lt1"/>
                </a:solidFill>
              </a:ln>
              <a:effectLst/>
            </c:spPr>
            <c:extLst>
              <c:ext xmlns:c16="http://schemas.microsoft.com/office/drawing/2014/chart" uri="{C3380CC4-5D6E-409C-BE32-E72D297353CC}">
                <c16:uniqueId val="{00000003-88B9-4CE0-B748-33AB002BE859}"/>
              </c:ext>
            </c:extLst>
          </c:dPt>
          <c:val>
            <c:numRef>
              <c:f>Pivot!$D$4:$D$5</c:f>
              <c:numCache>
                <c:formatCode>0.0%</c:formatCode>
                <c:ptCount val="2"/>
                <c:pt idx="0">
                  <c:v>0.4506</c:v>
                </c:pt>
                <c:pt idx="1">
                  <c:v>0.5494</c:v>
                </c:pt>
              </c:numCache>
            </c:numRef>
          </c:val>
          <c:extLst>
            <c:ext xmlns:c16="http://schemas.microsoft.com/office/drawing/2014/chart" uri="{C3380CC4-5D6E-409C-BE32-E72D297353CC}">
              <c16:uniqueId val="{00000004-88B9-4CE0-B748-33AB002BE859}"/>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23A9F2"/>
              </a:solidFill>
              <a:ln w="19050">
                <a:solidFill>
                  <a:schemeClr val="lt1"/>
                </a:solidFill>
              </a:ln>
              <a:effectLst/>
            </c:spPr>
            <c:extLst>
              <c:ext xmlns:c16="http://schemas.microsoft.com/office/drawing/2014/chart" uri="{C3380CC4-5D6E-409C-BE32-E72D297353CC}">
                <c16:uniqueId val="{00000001-96C0-46EF-9A80-59C1902946A8}"/>
              </c:ext>
            </c:extLst>
          </c:dPt>
          <c:dPt>
            <c:idx val="1"/>
            <c:bubble3D val="0"/>
            <c:spPr>
              <a:solidFill>
                <a:srgbClr val="C0C0C0"/>
              </a:solidFill>
              <a:ln w="19050">
                <a:solidFill>
                  <a:schemeClr val="lt1"/>
                </a:solidFill>
              </a:ln>
              <a:effectLst/>
            </c:spPr>
            <c:extLst>
              <c:ext xmlns:c16="http://schemas.microsoft.com/office/drawing/2014/chart" uri="{C3380CC4-5D6E-409C-BE32-E72D297353CC}">
                <c16:uniqueId val="{00000003-96C0-46EF-9A80-59C1902946A8}"/>
              </c:ext>
            </c:extLst>
          </c:dPt>
          <c:val>
            <c:numRef>
              <c:f>Pivot!$B$4:$B$5</c:f>
              <c:numCache>
                <c:formatCode>0.0%</c:formatCode>
                <c:ptCount val="2"/>
                <c:pt idx="0">
                  <c:v>0.1094</c:v>
                </c:pt>
                <c:pt idx="1">
                  <c:v>0.89060000000000006</c:v>
                </c:pt>
              </c:numCache>
            </c:numRef>
          </c:val>
          <c:extLst>
            <c:ext xmlns:c16="http://schemas.microsoft.com/office/drawing/2014/chart" uri="{C3380CC4-5D6E-409C-BE32-E72D297353CC}">
              <c16:uniqueId val="{00000004-96C0-46EF-9A80-59C1902946A8}"/>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C0C0C0"/>
            </a:solidFill>
          </c:spPr>
          <c:dPt>
            <c:idx val="0"/>
            <c:bubble3D val="0"/>
            <c:spPr>
              <a:solidFill>
                <a:srgbClr val="C0C0C0"/>
              </a:solidFill>
              <a:ln w="19050">
                <a:solidFill>
                  <a:schemeClr val="lt1"/>
                </a:solidFill>
              </a:ln>
              <a:effectLst/>
            </c:spPr>
            <c:extLst>
              <c:ext xmlns:c16="http://schemas.microsoft.com/office/drawing/2014/chart" uri="{C3380CC4-5D6E-409C-BE32-E72D297353CC}">
                <c16:uniqueId val="{00000001-7D30-49B3-96AE-F002DA42C093}"/>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7D30-49B3-96AE-F002DA42C093}"/>
              </c:ext>
            </c:extLst>
          </c:dPt>
          <c:val>
            <c:numRef>
              <c:f>Pivot!$E$4:$E$5</c:f>
              <c:numCache>
                <c:formatCode>0.0%</c:formatCode>
                <c:ptCount val="2"/>
                <c:pt idx="0">
                  <c:v>0.99860000000000004</c:v>
                </c:pt>
                <c:pt idx="1">
                  <c:v>1.3999999999999568E-3</c:v>
                </c:pt>
              </c:numCache>
            </c:numRef>
          </c:val>
          <c:extLst>
            <c:ext xmlns:c16="http://schemas.microsoft.com/office/drawing/2014/chart" uri="{C3380CC4-5D6E-409C-BE32-E72D297353CC}">
              <c16:uniqueId val="{00000004-7D30-49B3-96AE-F002DA42C093}"/>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Agent Performance Dashboard.xlsx]Pivot!pvt_barTotalTickets</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A9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911042621012855"/>
          <c:y val="1.7241379310344827E-2"/>
          <c:w val="0.62156875162722625"/>
          <c:h val="0.97701149425287359"/>
        </c:manualLayout>
      </c:layout>
      <c:barChart>
        <c:barDir val="bar"/>
        <c:grouping val="clustered"/>
        <c:varyColors val="0"/>
        <c:ser>
          <c:idx val="0"/>
          <c:order val="0"/>
          <c:tx>
            <c:strRef>
              <c:f>Pivot!$L$11</c:f>
              <c:strCache>
                <c:ptCount val="1"/>
                <c:pt idx="0">
                  <c:v>Total</c:v>
                </c:pt>
              </c:strCache>
            </c:strRef>
          </c:tx>
          <c:spPr>
            <a:solidFill>
              <a:srgbClr val="23A9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Pivot!$K$12:$K$19</c:f>
              <c:strCache>
                <c:ptCount val="8"/>
                <c:pt idx="0">
                  <c:v>Philippines</c:v>
                </c:pt>
                <c:pt idx="1">
                  <c:v>South Korea</c:v>
                </c:pt>
                <c:pt idx="2">
                  <c:v>Japan</c:v>
                </c:pt>
                <c:pt idx="3">
                  <c:v>India</c:v>
                </c:pt>
                <c:pt idx="4">
                  <c:v>Australia</c:v>
                </c:pt>
                <c:pt idx="5">
                  <c:v>China</c:v>
                </c:pt>
                <c:pt idx="6">
                  <c:v>United States of America</c:v>
                </c:pt>
                <c:pt idx="7">
                  <c:v>United Kingdom</c:v>
                </c:pt>
              </c:strCache>
            </c:strRef>
          </c:cat>
          <c:val>
            <c:numRef>
              <c:f>Pivot!$L$12:$L$19</c:f>
              <c:numCache>
                <c:formatCode>0</c:formatCode>
                <c:ptCount val="8"/>
                <c:pt idx="0">
                  <c:v>79</c:v>
                </c:pt>
                <c:pt idx="1">
                  <c:v>108</c:v>
                </c:pt>
                <c:pt idx="2">
                  <c:v>151</c:v>
                </c:pt>
                <c:pt idx="3">
                  <c:v>158</c:v>
                </c:pt>
                <c:pt idx="4">
                  <c:v>275</c:v>
                </c:pt>
                <c:pt idx="5">
                  <c:v>495</c:v>
                </c:pt>
                <c:pt idx="6">
                  <c:v>1422</c:v>
                </c:pt>
                <c:pt idx="7">
                  <c:v>2312</c:v>
                </c:pt>
              </c:numCache>
            </c:numRef>
          </c:val>
          <c:extLst>
            <c:ext xmlns:c16="http://schemas.microsoft.com/office/drawing/2014/chart" uri="{C3380CC4-5D6E-409C-BE32-E72D297353CC}">
              <c16:uniqueId val="{00000000-754C-4B4C-A877-6FF3D7E65E5F}"/>
            </c:ext>
          </c:extLst>
        </c:ser>
        <c:dLbls>
          <c:showLegendKey val="0"/>
          <c:showVal val="0"/>
          <c:showCatName val="0"/>
          <c:showSerName val="0"/>
          <c:showPercent val="0"/>
          <c:showBubbleSize val="0"/>
        </c:dLbls>
        <c:gapWidth val="50"/>
        <c:axId val="177098927"/>
        <c:axId val="177104335"/>
      </c:barChart>
      <c:catAx>
        <c:axId val="177098927"/>
        <c:scaling>
          <c:orientation val="minMax"/>
        </c:scaling>
        <c:delete val="0"/>
        <c:axPos val="l"/>
        <c:numFmt formatCode="General" sourceLinked="1"/>
        <c:majorTickMark val="none"/>
        <c:minorTickMark val="none"/>
        <c:tickLblPos val="nextTo"/>
        <c:spPr>
          <a:noFill/>
          <a:ln w="3175" cap="flat" cmpd="sng" algn="ctr">
            <a:noFill/>
            <a:round/>
          </a:ln>
          <a:effectLst/>
        </c:spPr>
        <c:txPr>
          <a:bodyPr rot="-60000000" spcFirstLastPara="1" vertOverflow="ellipsis" vert="horz" wrap="square" anchor="ctr" anchorCtr="1"/>
          <a:lstStyle/>
          <a:p>
            <a:pPr>
              <a:defRPr sz="850" b="0" i="0" u="none" strike="noStrike" kern="1200" cap="all" baseline="0">
                <a:solidFill>
                  <a:schemeClr val="tx1">
                    <a:lumMod val="65000"/>
                    <a:lumOff val="35000"/>
                  </a:schemeClr>
                </a:solidFill>
                <a:latin typeface="Corbel" panose="020B0503020204020204" pitchFamily="34" charset="0"/>
                <a:ea typeface="+mn-ea"/>
                <a:cs typeface="Calibri" panose="020F0502020204030204" pitchFamily="34" charset="0"/>
              </a:defRPr>
            </a:pPr>
            <a:endParaRPr lang="en-US"/>
          </a:p>
        </c:txPr>
        <c:crossAx val="177104335"/>
        <c:crosses val="autoZero"/>
        <c:auto val="1"/>
        <c:lblAlgn val="ctr"/>
        <c:lblOffset val="100"/>
        <c:noMultiLvlLbl val="0"/>
      </c:catAx>
      <c:valAx>
        <c:axId val="177104335"/>
        <c:scaling>
          <c:orientation val="minMax"/>
        </c:scaling>
        <c:delete val="1"/>
        <c:axPos val="b"/>
        <c:numFmt formatCode="0" sourceLinked="1"/>
        <c:majorTickMark val="none"/>
        <c:minorTickMark val="none"/>
        <c:tickLblPos val="nextTo"/>
        <c:crossAx val="1770989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Agent Performance Dashboard.xlsx]Pivot!pvt_AgentCSATtrend</c:name>
    <c:fmtId val="18"/>
  </c:pivotSource>
  <c:chart>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C0C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23A9F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1971581615539E-2"/>
          <c:y val="3.7119535315817478E-2"/>
          <c:w val="0.87308995466475781"/>
          <c:h val="0.77074675925925917"/>
        </c:manualLayout>
      </c:layout>
      <c:barChart>
        <c:barDir val="col"/>
        <c:grouping val="clustered"/>
        <c:varyColors val="0"/>
        <c:ser>
          <c:idx val="1"/>
          <c:order val="1"/>
          <c:tx>
            <c:strRef>
              <c:f>Pivot!$AL$34</c:f>
              <c:strCache>
                <c:ptCount val="1"/>
                <c:pt idx="0">
                  <c:v>FEEDBACK</c:v>
                </c:pt>
              </c:strCache>
            </c:strRef>
          </c:tx>
          <c:spPr>
            <a:solidFill>
              <a:srgbClr val="C0C0C0"/>
            </a:solidFill>
            <a:ln>
              <a:noFill/>
            </a:ln>
            <a:effectLst/>
          </c:spPr>
          <c:invertIfNegative val="0"/>
          <c:cat>
            <c:multiLvlStrRef>
              <c:f>Pivot!$AI$35:$AJ$58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2025</c:v>
                  </c:pt>
                  <c:pt idx="12">
                    <c:v>2026</c:v>
                  </c:pt>
                </c:lvl>
              </c:multiLvlStrCache>
            </c:multiLvlStrRef>
          </c:cat>
          <c:val>
            <c:numRef>
              <c:f>Pivot!$AL$35:$AL$58</c:f>
              <c:numCache>
                <c:formatCode>General</c:formatCode>
                <c:ptCount val="24"/>
                <c:pt idx="0">
                  <c:v>2</c:v>
                </c:pt>
                <c:pt idx="1">
                  <c:v>2</c:v>
                </c:pt>
                <c:pt idx="2">
                  <c:v>2</c:v>
                </c:pt>
                <c:pt idx="3">
                  <c:v>3</c:v>
                </c:pt>
                <c:pt idx="4">
                  <c:v>0</c:v>
                </c:pt>
                <c:pt idx="5">
                  <c:v>0</c:v>
                </c:pt>
                <c:pt idx="6">
                  <c:v>3</c:v>
                </c:pt>
                <c:pt idx="7">
                  <c:v>0</c:v>
                </c:pt>
                <c:pt idx="8">
                  <c:v>3</c:v>
                </c:pt>
                <c:pt idx="9">
                  <c:v>2</c:v>
                </c:pt>
                <c:pt idx="10">
                  <c:v>2</c:v>
                </c:pt>
                <c:pt idx="11">
                  <c:v>1</c:v>
                </c:pt>
                <c:pt idx="12">
                  <c:v>0</c:v>
                </c:pt>
                <c:pt idx="13">
                  <c:v>0</c:v>
                </c:pt>
                <c:pt idx="14">
                  <c:v>0</c:v>
                </c:pt>
                <c:pt idx="15">
                  <c:v>3</c:v>
                </c:pt>
                <c:pt idx="16">
                  <c:v>1</c:v>
                </c:pt>
                <c:pt idx="17">
                  <c:v>1</c:v>
                </c:pt>
                <c:pt idx="18">
                  <c:v>3</c:v>
                </c:pt>
                <c:pt idx="19">
                  <c:v>0</c:v>
                </c:pt>
                <c:pt idx="20">
                  <c:v>3</c:v>
                </c:pt>
                <c:pt idx="21">
                  <c:v>1</c:v>
                </c:pt>
                <c:pt idx="22">
                  <c:v>2</c:v>
                </c:pt>
                <c:pt idx="23">
                  <c:v>2</c:v>
                </c:pt>
              </c:numCache>
            </c:numRef>
          </c:val>
          <c:extLst>
            <c:ext xmlns:c16="http://schemas.microsoft.com/office/drawing/2014/chart" uri="{C3380CC4-5D6E-409C-BE32-E72D297353CC}">
              <c16:uniqueId val="{00000000-F70A-4C9A-836A-A7409C757927}"/>
            </c:ext>
          </c:extLst>
        </c:ser>
        <c:dLbls>
          <c:showLegendKey val="0"/>
          <c:showVal val="0"/>
          <c:showCatName val="0"/>
          <c:showSerName val="0"/>
          <c:showPercent val="0"/>
          <c:showBubbleSize val="0"/>
        </c:dLbls>
        <c:gapWidth val="42"/>
        <c:axId val="787249711"/>
        <c:axId val="787249295"/>
      </c:barChart>
      <c:lineChart>
        <c:grouping val="standard"/>
        <c:varyColors val="0"/>
        <c:ser>
          <c:idx val="0"/>
          <c:order val="0"/>
          <c:tx>
            <c:strRef>
              <c:f>Pivot!$AK$34</c:f>
              <c:strCache>
                <c:ptCount val="1"/>
                <c:pt idx="0">
                  <c:v>CSAT</c:v>
                </c:pt>
              </c:strCache>
            </c:strRef>
          </c:tx>
          <c:spPr>
            <a:ln w="28575" cap="rnd">
              <a:solidFill>
                <a:srgbClr val="23A9F2"/>
              </a:solidFill>
              <a:round/>
            </a:ln>
            <a:effectLst/>
          </c:spPr>
          <c:marker>
            <c:symbol val="none"/>
          </c:marker>
          <c:cat>
            <c:multiLvlStrRef>
              <c:f>Pivot!$AI$35:$AJ$58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2025</c:v>
                  </c:pt>
                  <c:pt idx="12">
                    <c:v>2026</c:v>
                  </c:pt>
                </c:lvl>
              </c:multiLvlStrCache>
            </c:multiLvlStrRef>
          </c:cat>
          <c:val>
            <c:numRef>
              <c:f>Pivot!$AK$35:$AK$58</c:f>
              <c:numCache>
                <c:formatCode>0.0%;\-0.0%;0.0%</c:formatCode>
                <c:ptCount val="24"/>
                <c:pt idx="0">
                  <c:v>1</c:v>
                </c:pt>
                <c:pt idx="1">
                  <c:v>1</c:v>
                </c:pt>
                <c:pt idx="2">
                  <c:v>1</c:v>
                </c:pt>
                <c:pt idx="3">
                  <c:v>0.66666666666666663</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0.5</c:v>
                </c:pt>
                <c:pt idx="23">
                  <c:v>1</c:v>
                </c:pt>
              </c:numCache>
            </c:numRef>
          </c:val>
          <c:smooth val="0"/>
          <c:extLst>
            <c:ext xmlns:c16="http://schemas.microsoft.com/office/drawing/2014/chart" uri="{C3380CC4-5D6E-409C-BE32-E72D297353CC}">
              <c16:uniqueId val="{00000001-F70A-4C9A-836A-A7409C757927}"/>
            </c:ext>
          </c:extLst>
        </c:ser>
        <c:dLbls>
          <c:showLegendKey val="0"/>
          <c:showVal val="0"/>
          <c:showCatName val="0"/>
          <c:showSerName val="0"/>
          <c:showPercent val="0"/>
          <c:showBubbleSize val="0"/>
        </c:dLbls>
        <c:marker val="1"/>
        <c:smooth val="0"/>
        <c:axId val="153450799"/>
        <c:axId val="153447471"/>
      </c:lineChart>
      <c:catAx>
        <c:axId val="153450799"/>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0" spcFirstLastPara="1" vertOverflow="ellipsis" wrap="square" anchor="ctr" anchorCtr="1"/>
          <a:lstStyle/>
          <a:p>
            <a:pPr>
              <a:defRPr sz="1000" b="0" i="0" u="none" strike="noStrike" kern="1200" cap="all" baseline="0">
                <a:solidFill>
                  <a:schemeClr val="tx1">
                    <a:lumMod val="65000"/>
                    <a:lumOff val="35000"/>
                  </a:schemeClr>
                </a:solidFill>
                <a:latin typeface="Calibri" panose="020F0502020204030204" pitchFamily="34" charset="0"/>
                <a:ea typeface="+mn-ea"/>
                <a:cs typeface="+mn-cs"/>
              </a:defRPr>
            </a:pPr>
            <a:endParaRPr lang="en-US"/>
          </a:p>
        </c:txPr>
        <c:crossAx val="153447471"/>
        <c:crossesAt val="0"/>
        <c:auto val="1"/>
        <c:lblAlgn val="ctr"/>
        <c:lblOffset val="25"/>
        <c:noMultiLvlLbl val="0"/>
      </c:catAx>
      <c:valAx>
        <c:axId val="153447471"/>
        <c:scaling>
          <c:orientation val="minMax"/>
          <c:max val="1"/>
          <c:min val="0"/>
        </c:scaling>
        <c:delete val="0"/>
        <c:axPos val="l"/>
        <c:majorGridlines>
          <c:spPr>
            <a:ln w="9525" cap="flat" cmpd="sng" algn="ctr">
              <a:solidFill>
                <a:srgbClr val="F5F5F5"/>
              </a:solidFill>
              <a:prstDash val="solid"/>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baseline="0">
                <a:solidFill>
                  <a:schemeClr val="tx1">
                    <a:lumMod val="65000"/>
                    <a:lumOff val="35000"/>
                  </a:schemeClr>
                </a:solidFill>
                <a:latin typeface="Calibri" panose="020F0502020204030204" pitchFamily="34" charset="0"/>
                <a:ea typeface="+mn-ea"/>
                <a:cs typeface="+mn-cs"/>
              </a:defRPr>
            </a:pPr>
            <a:endParaRPr lang="en-US"/>
          </a:p>
        </c:txPr>
        <c:crossAx val="153450799"/>
        <c:crosses val="autoZero"/>
        <c:crossBetween val="between"/>
        <c:majorUnit val="0.25"/>
        <c:minorUnit val="0.25"/>
      </c:valAx>
      <c:valAx>
        <c:axId val="78724929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249711"/>
        <c:crosses val="max"/>
        <c:crossBetween val="between"/>
        <c:majorUnit val="1"/>
        <c:minorUnit val="1"/>
      </c:valAx>
      <c:catAx>
        <c:axId val="787249711"/>
        <c:scaling>
          <c:orientation val="minMax"/>
        </c:scaling>
        <c:delete val="1"/>
        <c:axPos val="b"/>
        <c:numFmt formatCode="General" sourceLinked="1"/>
        <c:majorTickMark val="out"/>
        <c:minorTickMark val="none"/>
        <c:tickLblPos val="nextTo"/>
        <c:crossAx val="787249295"/>
        <c:crosses val="autoZero"/>
        <c:auto val="1"/>
        <c:lblAlgn val="ctr"/>
        <c:lblOffset val="100"/>
        <c:noMultiLvlLbl val="0"/>
      </c:catAx>
      <c:spPr>
        <a:noFill/>
        <a:ln>
          <a:noFill/>
        </a:ln>
        <a:effectLst/>
      </c:spPr>
    </c:plotArea>
    <c:legend>
      <c:legendPos val="r"/>
      <c:legendEntry>
        <c:idx val="0"/>
        <c:txPr>
          <a:bodyPr rot="0" spcFirstLastPara="1" vertOverflow="ellipsis" vert="horz" wrap="square" anchor="ctr" anchorCtr="1"/>
          <a:lstStyle/>
          <a:p>
            <a:pPr>
              <a:defRPr sz="85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legendEntry>
      <c:legendEntry>
        <c:idx val="1"/>
        <c:txPr>
          <a:bodyPr rot="0" spcFirstLastPara="1" vertOverflow="ellipsis" vert="horz" wrap="square" anchor="ctr" anchorCtr="1"/>
          <a:lstStyle/>
          <a:p>
            <a:pPr>
              <a:defRPr sz="85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legendEntry>
      <c:layout>
        <c:manualLayout>
          <c:xMode val="edge"/>
          <c:yMode val="edge"/>
          <c:x val="0.81317765393684116"/>
          <c:y val="0.1029684166049582"/>
          <c:w val="0.11952610666749661"/>
          <c:h val="0.19823927295431684"/>
        </c:manualLayout>
      </c:layout>
      <c:overlay val="0"/>
      <c:spPr>
        <a:solidFill>
          <a:schemeClr val="bg1"/>
        </a:solidFill>
        <a:ln>
          <a:solidFill>
            <a:srgbClr val="C0C0C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23A9F2"/>
            </a:solidFill>
          </c:spPr>
          <c:dPt>
            <c:idx val="0"/>
            <c:bubble3D val="0"/>
            <c:spPr>
              <a:solidFill>
                <a:srgbClr val="23A9F2"/>
              </a:solidFill>
              <a:ln w="19050">
                <a:solidFill>
                  <a:schemeClr val="lt1"/>
                </a:solidFill>
              </a:ln>
              <a:effectLst/>
            </c:spPr>
            <c:extLst>
              <c:ext xmlns:c16="http://schemas.microsoft.com/office/drawing/2014/chart" uri="{C3380CC4-5D6E-409C-BE32-E72D297353CC}">
                <c16:uniqueId val="{00000001-E514-4EEE-950E-D3EEFD74ABE6}"/>
              </c:ext>
            </c:extLst>
          </c:dPt>
          <c:dPt>
            <c:idx val="1"/>
            <c:bubble3D val="0"/>
            <c:spPr>
              <a:solidFill>
                <a:srgbClr val="C0C0C0"/>
              </a:solidFill>
              <a:ln w="19050">
                <a:solidFill>
                  <a:schemeClr val="lt1"/>
                </a:solidFill>
              </a:ln>
              <a:effectLst/>
            </c:spPr>
            <c:extLst>
              <c:ext xmlns:c16="http://schemas.microsoft.com/office/drawing/2014/chart" uri="{C3380CC4-5D6E-409C-BE32-E72D297353CC}">
                <c16:uniqueId val="{00000003-E514-4EEE-950E-D3EEFD74ABE6}"/>
              </c:ext>
            </c:extLst>
          </c:dPt>
          <c:val>
            <c:numRef>
              <c:f>Pivot!$U$27:$U$28</c:f>
              <c:numCache>
                <c:formatCode>0.0%</c:formatCode>
                <c:ptCount val="2"/>
                <c:pt idx="0">
                  <c:v>0.27480916030534353</c:v>
                </c:pt>
                <c:pt idx="1">
                  <c:v>0.72519083969465647</c:v>
                </c:pt>
              </c:numCache>
            </c:numRef>
          </c:val>
          <c:extLst>
            <c:ext xmlns:c16="http://schemas.microsoft.com/office/drawing/2014/chart" uri="{C3380CC4-5D6E-409C-BE32-E72D297353CC}">
              <c16:uniqueId val="{00000004-E514-4EEE-950E-D3EEFD74ABE6}"/>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C0C0"/>
              </a:solidFill>
              <a:ln w="19050">
                <a:solidFill>
                  <a:schemeClr val="lt1"/>
                </a:solidFill>
              </a:ln>
              <a:effectLst/>
            </c:spPr>
            <c:extLst>
              <c:ext xmlns:c16="http://schemas.microsoft.com/office/drawing/2014/chart" uri="{C3380CC4-5D6E-409C-BE32-E72D297353CC}">
                <c16:uniqueId val="{00000001-DD7D-4C36-9554-217C4C0F55D7}"/>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DD7D-4C36-9554-217C4C0F55D7}"/>
              </c:ext>
            </c:extLst>
          </c:dPt>
          <c:val>
            <c:numRef>
              <c:f>Pivot!$X$27:$X$28</c:f>
              <c:numCache>
                <c:formatCode>0.0%</c:formatCode>
                <c:ptCount val="2"/>
                <c:pt idx="0">
                  <c:v>0.94444444444444442</c:v>
                </c:pt>
                <c:pt idx="1">
                  <c:v>5.555555555555558E-2</c:v>
                </c:pt>
              </c:numCache>
            </c:numRef>
          </c:val>
          <c:extLst>
            <c:ext xmlns:c16="http://schemas.microsoft.com/office/drawing/2014/chart" uri="{C3380CC4-5D6E-409C-BE32-E72D297353CC}">
              <c16:uniqueId val="{00000004-DD7D-4C36-9554-217C4C0F55D7}"/>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23A9F2"/>
            </a:solidFill>
          </c:spPr>
          <c:dPt>
            <c:idx val="0"/>
            <c:bubble3D val="0"/>
            <c:spPr>
              <a:solidFill>
                <a:srgbClr val="23A9F2"/>
              </a:solidFill>
              <a:ln w="19050">
                <a:solidFill>
                  <a:schemeClr val="lt1"/>
                </a:solidFill>
              </a:ln>
              <a:effectLst/>
            </c:spPr>
            <c:extLst>
              <c:ext xmlns:c16="http://schemas.microsoft.com/office/drawing/2014/chart" uri="{C3380CC4-5D6E-409C-BE32-E72D297353CC}">
                <c16:uniqueId val="{00000001-A051-4224-8A53-77E95DD37548}"/>
              </c:ext>
            </c:extLst>
          </c:dPt>
          <c:dPt>
            <c:idx val="1"/>
            <c:bubble3D val="0"/>
            <c:spPr>
              <a:solidFill>
                <a:srgbClr val="C0C0C0"/>
              </a:solidFill>
              <a:ln w="19050">
                <a:solidFill>
                  <a:schemeClr val="lt1"/>
                </a:solidFill>
              </a:ln>
              <a:effectLst/>
            </c:spPr>
            <c:extLst>
              <c:ext xmlns:c16="http://schemas.microsoft.com/office/drawing/2014/chart" uri="{C3380CC4-5D6E-409C-BE32-E72D297353CC}">
                <c16:uniqueId val="{00000003-A051-4224-8A53-77E95DD37548}"/>
              </c:ext>
            </c:extLst>
          </c:dPt>
          <c:val>
            <c:numRef>
              <c:f>Pivot!$Z$27:$Z$28</c:f>
              <c:numCache>
                <c:formatCode>0.0%</c:formatCode>
                <c:ptCount val="2"/>
                <c:pt idx="0">
                  <c:v>0.5572519083969466</c:v>
                </c:pt>
                <c:pt idx="1">
                  <c:v>0.4427480916030534</c:v>
                </c:pt>
              </c:numCache>
            </c:numRef>
          </c:val>
          <c:extLst>
            <c:ext xmlns:c16="http://schemas.microsoft.com/office/drawing/2014/chart" uri="{C3380CC4-5D6E-409C-BE32-E72D297353CC}">
              <c16:uniqueId val="{00000004-A051-4224-8A53-77E95DD37548}"/>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7.xml"/><Relationship Id="rId18" Type="http://schemas.openxmlformats.org/officeDocument/2006/relationships/chart" Target="../charts/chart12.xml"/><Relationship Id="rId3" Type="http://schemas.openxmlformats.org/officeDocument/2006/relationships/image" Target="../media/image1.png"/><Relationship Id="rId7" Type="http://schemas.openxmlformats.org/officeDocument/2006/relationships/chart" Target="../charts/chart2.xml"/><Relationship Id="rId12" Type="http://schemas.openxmlformats.org/officeDocument/2006/relationships/image" Target="../media/image3.emf"/><Relationship Id="rId17" Type="http://schemas.openxmlformats.org/officeDocument/2006/relationships/chart" Target="../charts/chart11.xml"/><Relationship Id="rId2" Type="http://schemas.openxmlformats.org/officeDocument/2006/relationships/hyperlink" Target="https://twitter.com/data_messe/" TargetMode="External"/><Relationship Id="rId16" Type="http://schemas.openxmlformats.org/officeDocument/2006/relationships/chart" Target="../charts/chart10.xml"/><Relationship Id="rId1" Type="http://schemas.openxmlformats.org/officeDocument/2006/relationships/hyperlink" Target="https://community.powerbi.com/t5/Data-Stories-Gallery/Follow-the-sun-customer-service-support/m-p/2168279" TargetMode="External"/><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2.png"/><Relationship Id="rId15" Type="http://schemas.openxmlformats.org/officeDocument/2006/relationships/chart" Target="../charts/chart9.xml"/><Relationship Id="rId10" Type="http://schemas.openxmlformats.org/officeDocument/2006/relationships/chart" Target="../charts/chart5.xml"/><Relationship Id="rId19" Type="http://schemas.openxmlformats.org/officeDocument/2006/relationships/image" Target="../media/image4.png"/><Relationship Id="rId4" Type="http://schemas.openxmlformats.org/officeDocument/2006/relationships/hyperlink" Target="https://datamesse.github.io/" TargetMode="External"/><Relationship Id="rId9" Type="http://schemas.openxmlformats.org/officeDocument/2006/relationships/chart" Target="../charts/chart4.xml"/><Relationship Id="rId14"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18" Type="http://schemas.openxmlformats.org/officeDocument/2006/relationships/image" Target="../media/image23.png"/><Relationship Id="rId26" Type="http://schemas.openxmlformats.org/officeDocument/2006/relationships/image" Target="../media/image31.png"/><Relationship Id="rId3" Type="http://schemas.openxmlformats.org/officeDocument/2006/relationships/image" Target="../media/image8.png"/><Relationship Id="rId21" Type="http://schemas.openxmlformats.org/officeDocument/2006/relationships/image" Target="../media/image26.png"/><Relationship Id="rId7" Type="http://schemas.openxmlformats.org/officeDocument/2006/relationships/image" Target="../media/image12.png"/><Relationship Id="rId12" Type="http://schemas.openxmlformats.org/officeDocument/2006/relationships/image" Target="../media/image17.png"/><Relationship Id="rId17" Type="http://schemas.openxmlformats.org/officeDocument/2006/relationships/image" Target="../media/image22.png"/><Relationship Id="rId25" Type="http://schemas.openxmlformats.org/officeDocument/2006/relationships/image" Target="../media/image30.png"/><Relationship Id="rId2" Type="http://schemas.openxmlformats.org/officeDocument/2006/relationships/image" Target="../media/image7.png"/><Relationship Id="rId16" Type="http://schemas.openxmlformats.org/officeDocument/2006/relationships/image" Target="../media/image21.png"/><Relationship Id="rId20" Type="http://schemas.openxmlformats.org/officeDocument/2006/relationships/image" Target="../media/image25.png"/><Relationship Id="rId29" Type="http://schemas.openxmlformats.org/officeDocument/2006/relationships/image" Target="../media/image34.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24" Type="http://schemas.openxmlformats.org/officeDocument/2006/relationships/image" Target="../media/image29.png"/><Relationship Id="rId5" Type="http://schemas.openxmlformats.org/officeDocument/2006/relationships/image" Target="../media/image10.png"/><Relationship Id="rId15" Type="http://schemas.openxmlformats.org/officeDocument/2006/relationships/image" Target="../media/image20.png"/><Relationship Id="rId23" Type="http://schemas.openxmlformats.org/officeDocument/2006/relationships/image" Target="../media/image28.png"/><Relationship Id="rId28" Type="http://schemas.openxmlformats.org/officeDocument/2006/relationships/image" Target="../media/image33.png"/><Relationship Id="rId10" Type="http://schemas.openxmlformats.org/officeDocument/2006/relationships/image" Target="../media/image15.png"/><Relationship Id="rId19" Type="http://schemas.openxmlformats.org/officeDocument/2006/relationships/image" Target="../media/image24.png"/><Relationship Id="rId4" Type="http://schemas.openxmlformats.org/officeDocument/2006/relationships/image" Target="../media/image9.png"/><Relationship Id="rId9" Type="http://schemas.openxmlformats.org/officeDocument/2006/relationships/image" Target="../media/image14.png"/><Relationship Id="rId14" Type="http://schemas.openxmlformats.org/officeDocument/2006/relationships/image" Target="../media/image19.png"/><Relationship Id="rId22" Type="http://schemas.openxmlformats.org/officeDocument/2006/relationships/image" Target="../media/image27.png"/><Relationship Id="rId27"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266700</xdr:colOff>
      <xdr:row>20</xdr:row>
      <xdr:rowOff>133350</xdr:rowOff>
    </xdr:from>
    <xdr:to>
      <xdr:col>21</xdr:col>
      <xdr:colOff>457200</xdr:colOff>
      <xdr:row>44</xdr:row>
      <xdr:rowOff>66675</xdr:rowOff>
    </xdr:to>
    <xdr:sp macro="" textlink="">
      <xdr:nvSpPr>
        <xdr:cNvPr id="95" name="Rectangle 94">
          <a:extLst>
            <a:ext uri="{FF2B5EF4-FFF2-40B4-BE49-F238E27FC236}">
              <a16:creationId xmlns:a16="http://schemas.microsoft.com/office/drawing/2014/main" id="{00000000-0008-0000-0000-00005F000000}"/>
            </a:ext>
          </a:extLst>
        </xdr:cNvPr>
        <xdr:cNvSpPr/>
      </xdr:nvSpPr>
      <xdr:spPr>
        <a:xfrm>
          <a:off x="266700" y="3943350"/>
          <a:ext cx="13458825" cy="4505325"/>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161925</xdr:colOff>
      <xdr:row>20</xdr:row>
      <xdr:rowOff>28574</xdr:rowOff>
    </xdr:from>
    <xdr:to>
      <xdr:col>21</xdr:col>
      <xdr:colOff>361950</xdr:colOff>
      <xdr:row>43</xdr:row>
      <xdr:rowOff>171449</xdr:rowOff>
    </xdr:to>
    <xdr:sp macro="" textlink="">
      <xdr:nvSpPr>
        <xdr:cNvPr id="94" name="Rectangle 93">
          <a:extLst>
            <a:ext uri="{FF2B5EF4-FFF2-40B4-BE49-F238E27FC236}">
              <a16:creationId xmlns:a16="http://schemas.microsoft.com/office/drawing/2014/main" id="{00000000-0008-0000-0000-00005E000000}"/>
            </a:ext>
          </a:extLst>
        </xdr:cNvPr>
        <xdr:cNvSpPr/>
      </xdr:nvSpPr>
      <xdr:spPr>
        <a:xfrm>
          <a:off x="161925" y="3838574"/>
          <a:ext cx="13468350" cy="4524375"/>
        </a:xfrm>
        <a:prstGeom prst="rect">
          <a:avLst/>
        </a:prstGeom>
        <a:solidFill>
          <a:schemeClr val="bg1"/>
        </a:solidFill>
        <a:ln>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1</xdr:col>
      <xdr:colOff>4</xdr:colOff>
      <xdr:row>15</xdr:row>
      <xdr:rowOff>9525</xdr:rowOff>
    </xdr:from>
    <xdr:to>
      <xdr:col>20</xdr:col>
      <xdr:colOff>495300</xdr:colOff>
      <xdr:row>19</xdr:row>
      <xdr:rowOff>75525</xdr:rowOff>
    </xdr:to>
    <mc:AlternateContent xmlns:mc="http://schemas.openxmlformats.org/markup-compatibility/2006" xmlns:tsle="http://schemas.microsoft.com/office/drawing/2012/timeslicer">
      <mc:Choice Requires="tsle">
        <xdr:graphicFrame macro="">
          <xdr:nvGraphicFramePr>
            <xdr:cNvPr id="22" name="tml_TicketCreated">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microsoft.com/office/drawing/2012/timeslicer">
              <tsle:timeslicer name="tml_TicketCreated"/>
            </a:graphicData>
          </a:graphic>
        </xdr:graphicFrame>
      </mc:Choice>
      <mc:Fallback xmlns="">
        <xdr:sp macro="" textlink="">
          <xdr:nvSpPr>
            <xdr:cNvPr id="0" name=""/>
            <xdr:cNvSpPr>
              <a:spLocks noTextEdit="1"/>
            </xdr:cNvSpPr>
          </xdr:nvSpPr>
          <xdr:spPr>
            <a:xfrm>
              <a:off x="609604" y="2867025"/>
              <a:ext cx="12544421" cy="8280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fLocksWithSheet="0" fPrintsWithSheet="0"/>
  </xdr:twoCellAnchor>
  <xdr:twoCellAnchor>
    <xdr:from>
      <xdr:col>4</xdr:col>
      <xdr:colOff>542925</xdr:colOff>
      <xdr:row>7</xdr:row>
      <xdr:rowOff>9525</xdr:rowOff>
    </xdr:from>
    <xdr:to>
      <xdr:col>21</xdr:col>
      <xdr:colOff>276224</xdr:colOff>
      <xdr:row>16</xdr:row>
      <xdr:rowOff>19050</xdr:rowOff>
    </xdr:to>
    <xdr:sp macro="" textlink="">
      <xdr:nvSpPr>
        <xdr:cNvPr id="92" name="Rectangle 91">
          <a:extLst>
            <a:ext uri="{FF2B5EF4-FFF2-40B4-BE49-F238E27FC236}">
              <a16:creationId xmlns:a16="http://schemas.microsoft.com/office/drawing/2014/main" id="{00000000-0008-0000-0000-00005C000000}"/>
            </a:ext>
          </a:extLst>
        </xdr:cNvPr>
        <xdr:cNvSpPr/>
      </xdr:nvSpPr>
      <xdr:spPr>
        <a:xfrm>
          <a:off x="3448050" y="1343025"/>
          <a:ext cx="10096499" cy="1724025"/>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4</xdr:col>
      <xdr:colOff>457199</xdr:colOff>
      <xdr:row>6</xdr:row>
      <xdr:rowOff>142874</xdr:rowOff>
    </xdr:from>
    <xdr:to>
      <xdr:col>21</xdr:col>
      <xdr:colOff>209550</xdr:colOff>
      <xdr:row>15</xdr:row>
      <xdr:rowOff>152400</xdr:rowOff>
    </xdr:to>
    <xdr:sp macro="" textlink="">
      <xdr:nvSpPr>
        <xdr:cNvPr id="50" name="Rectangle 49">
          <a:extLst>
            <a:ext uri="{FF2B5EF4-FFF2-40B4-BE49-F238E27FC236}">
              <a16:creationId xmlns:a16="http://schemas.microsoft.com/office/drawing/2014/main" id="{00000000-0008-0000-0000-000032000000}"/>
            </a:ext>
          </a:extLst>
        </xdr:cNvPr>
        <xdr:cNvSpPr/>
      </xdr:nvSpPr>
      <xdr:spPr>
        <a:xfrm>
          <a:off x="3362324" y="1285874"/>
          <a:ext cx="10115551" cy="1724026"/>
        </a:xfrm>
        <a:prstGeom prst="rect">
          <a:avLst/>
        </a:prstGeom>
        <a:solidFill>
          <a:schemeClr val="bg1"/>
        </a:solidFill>
        <a:ln>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4</xdr:col>
      <xdr:colOff>457200</xdr:colOff>
      <xdr:row>3</xdr:row>
      <xdr:rowOff>9526</xdr:rowOff>
    </xdr:from>
    <xdr:to>
      <xdr:col>21</xdr:col>
      <xdr:colOff>28575</xdr:colOff>
      <xdr:row>6</xdr:row>
      <xdr:rowOff>95250</xdr:rowOff>
    </xdr:to>
    <xdr:grpSp>
      <xdr:nvGrpSpPr>
        <xdr:cNvPr id="27" name="Group 26">
          <a:extLst>
            <a:ext uri="{FF2B5EF4-FFF2-40B4-BE49-F238E27FC236}">
              <a16:creationId xmlns:a16="http://schemas.microsoft.com/office/drawing/2014/main" id="{00000000-0008-0000-0000-00001B000000}"/>
            </a:ext>
          </a:extLst>
        </xdr:cNvPr>
        <xdr:cNvGrpSpPr/>
      </xdr:nvGrpSpPr>
      <xdr:grpSpPr>
        <a:xfrm>
          <a:off x="3362325" y="581026"/>
          <a:ext cx="9934575" cy="657224"/>
          <a:chOff x="3238500" y="581026"/>
          <a:chExt cx="9934575" cy="657224"/>
        </a:xfrm>
      </xdr:grpSpPr>
      <xdr:sp macro="" textlink="">
        <xdr:nvSpPr>
          <xdr:cNvPr id="19" name="Rectangle 18">
            <a:extLst>
              <a:ext uri="{FF2B5EF4-FFF2-40B4-BE49-F238E27FC236}">
                <a16:creationId xmlns:a16="http://schemas.microsoft.com/office/drawing/2014/main" id="{00000000-0008-0000-0000-000013000000}"/>
              </a:ext>
            </a:extLst>
          </xdr:cNvPr>
          <xdr:cNvSpPr/>
        </xdr:nvSpPr>
        <xdr:spPr>
          <a:xfrm>
            <a:off x="3238500" y="581026"/>
            <a:ext cx="9934575" cy="657224"/>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8" name="TextBox 17">
            <a:hlinkClick xmlns:r="http://schemas.openxmlformats.org/officeDocument/2006/relationships" r:id="rId1"/>
            <a:extLst>
              <a:ext uri="{FF2B5EF4-FFF2-40B4-BE49-F238E27FC236}">
                <a16:creationId xmlns:a16="http://schemas.microsoft.com/office/drawing/2014/main" id="{00000000-0008-0000-0000-000012000000}"/>
              </a:ext>
            </a:extLst>
          </xdr:cNvPr>
          <xdr:cNvSpPr txBox="1"/>
        </xdr:nvSpPr>
        <xdr:spPr>
          <a:xfrm>
            <a:off x="3543299" y="933451"/>
            <a:ext cx="91535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aseline="0">
                <a:solidFill>
                  <a:schemeClr val="bg1"/>
                </a:solidFill>
                <a:latin typeface="Calibri" panose="020F0502020204030204" pitchFamily="34" charset="0"/>
                <a:cs typeface="Calibri" panose="020F0502020204030204" pitchFamily="34" charset="0"/>
              </a:rPr>
              <a:t>Redux of Power BI report:</a:t>
            </a:r>
            <a:r>
              <a:rPr lang="en-AU" sz="1200" baseline="0">
                <a:solidFill>
                  <a:schemeClr val="bg1"/>
                </a:solidFill>
                <a:latin typeface="Calibri Light" panose="020F0302020204030204" pitchFamily="34" charset="0"/>
                <a:cs typeface="Calibri Light" panose="020F0302020204030204" pitchFamily="34" charset="0"/>
              </a:rPr>
              <a:t>  https://community.powerbi.com/t5/Data-Stories-Gallery/Follow-the-sun-customer-service-support/m-p/2168279</a:t>
            </a:r>
            <a:endParaRPr lang="en-AU" sz="1200">
              <a:solidFill>
                <a:schemeClr val="bg1"/>
              </a:solidFill>
              <a:latin typeface="Calibri Light" panose="020F0302020204030204" pitchFamily="34" charset="0"/>
              <a:cs typeface="Calibri Light" panose="020F0302020204030204" pitchFamily="34" charset="0"/>
            </a:endParaRPr>
          </a:p>
        </xdr:txBody>
      </xdr:sp>
    </xdr:grpSp>
    <xdr:clientData/>
  </xdr:twoCellAnchor>
  <xdr:twoCellAnchor>
    <xdr:from>
      <xdr:col>0</xdr:col>
      <xdr:colOff>247649</xdr:colOff>
      <xdr:row>1</xdr:row>
      <xdr:rowOff>47626</xdr:rowOff>
    </xdr:from>
    <xdr:to>
      <xdr:col>20</xdr:col>
      <xdr:colOff>19050</xdr:colOff>
      <xdr:row>4</xdr:row>
      <xdr:rowOff>133350</xdr:rowOff>
    </xdr:to>
    <xdr:grpSp>
      <xdr:nvGrpSpPr>
        <xdr:cNvPr id="26" name="design_title">
          <a:extLst>
            <a:ext uri="{FF2B5EF4-FFF2-40B4-BE49-F238E27FC236}">
              <a16:creationId xmlns:a16="http://schemas.microsoft.com/office/drawing/2014/main" id="{00000000-0008-0000-0000-00001A000000}"/>
            </a:ext>
          </a:extLst>
        </xdr:cNvPr>
        <xdr:cNvGrpSpPr/>
      </xdr:nvGrpSpPr>
      <xdr:grpSpPr>
        <a:xfrm>
          <a:off x="247649" y="238126"/>
          <a:ext cx="12430126" cy="657224"/>
          <a:chOff x="247649" y="238126"/>
          <a:chExt cx="12306301" cy="657224"/>
        </a:xfrm>
      </xdr:grpSpPr>
      <xdr:sp macro="" textlink="">
        <xdr:nvSpPr>
          <xdr:cNvPr id="9" name="Rectangle 8">
            <a:extLst>
              <a:ext uri="{FF2B5EF4-FFF2-40B4-BE49-F238E27FC236}">
                <a16:creationId xmlns:a16="http://schemas.microsoft.com/office/drawing/2014/main" id="{00000000-0008-0000-0000-000009000000}"/>
              </a:ext>
            </a:extLst>
          </xdr:cNvPr>
          <xdr:cNvSpPr/>
        </xdr:nvSpPr>
        <xdr:spPr>
          <a:xfrm>
            <a:off x="247649" y="238126"/>
            <a:ext cx="12306301" cy="657224"/>
          </a:xfrm>
          <a:prstGeom prst="rect">
            <a:avLst/>
          </a:prstGeom>
          <a:solidFill>
            <a:srgbClr val="F5F5F5"/>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667000" y="304800"/>
            <a:ext cx="96202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600" b="0">
                <a:solidFill>
                  <a:schemeClr val="tx1">
                    <a:lumMod val="75000"/>
                    <a:lumOff val="25000"/>
                  </a:schemeClr>
                </a:solidFill>
                <a:latin typeface="New Gulim" panose="02030600000101010101" pitchFamily="18" charset="-127"/>
                <a:ea typeface="New Gulim" panose="02030600000101010101" pitchFamily="18" charset="-127"/>
                <a:cs typeface="Segoe UI Historic" panose="020B0502040204020203" pitchFamily="34" charset="0"/>
              </a:rPr>
              <a:t>CUSTOMER</a:t>
            </a:r>
            <a:r>
              <a:rPr lang="en-AU" sz="2600" b="0" baseline="0">
                <a:solidFill>
                  <a:schemeClr val="tx1">
                    <a:lumMod val="75000"/>
                    <a:lumOff val="25000"/>
                  </a:schemeClr>
                </a:solidFill>
                <a:latin typeface="New Gulim" panose="02030600000101010101" pitchFamily="18" charset="-127"/>
                <a:ea typeface="New Gulim" panose="02030600000101010101" pitchFamily="18" charset="-127"/>
                <a:cs typeface="Segoe UI Historic" panose="020B0502040204020203" pitchFamily="34" charset="0"/>
              </a:rPr>
              <a:t> SUPPORT AGENT PERFORMANCE DASHBOARD</a:t>
            </a:r>
            <a:endParaRPr lang="en-AU" sz="2600" b="0">
              <a:solidFill>
                <a:schemeClr val="tx1">
                  <a:lumMod val="75000"/>
                  <a:lumOff val="25000"/>
                </a:schemeClr>
              </a:solidFill>
              <a:latin typeface="New Gulim" panose="02030600000101010101" pitchFamily="18" charset="-127"/>
              <a:ea typeface="New Gulim" panose="02030600000101010101" pitchFamily="18" charset="-127"/>
              <a:cs typeface="Segoe UI Historic" panose="020B0502040204020203" pitchFamily="34" charset="0"/>
            </a:endParaRPr>
          </a:p>
        </xdr:txBody>
      </xdr:sp>
    </xdr:grpSp>
    <xdr:clientData/>
  </xdr:twoCellAnchor>
  <xdr:twoCellAnchor>
    <xdr:from>
      <xdr:col>0</xdr:col>
      <xdr:colOff>0</xdr:colOff>
      <xdr:row>0</xdr:row>
      <xdr:rowOff>104776</xdr:rowOff>
    </xdr:from>
    <xdr:to>
      <xdr:col>3</xdr:col>
      <xdr:colOff>318721</xdr:colOff>
      <xdr:row>4</xdr:row>
      <xdr:rowOff>9526</xdr:rowOff>
    </xdr:to>
    <xdr:grpSp>
      <xdr:nvGrpSpPr>
        <xdr:cNvPr id="17" name="design_datamesselinks">
          <a:extLst>
            <a:ext uri="{FF2B5EF4-FFF2-40B4-BE49-F238E27FC236}">
              <a16:creationId xmlns:a16="http://schemas.microsoft.com/office/drawing/2014/main" id="{00000000-0008-0000-0000-000011000000}"/>
            </a:ext>
          </a:extLst>
        </xdr:cNvPr>
        <xdr:cNvGrpSpPr/>
      </xdr:nvGrpSpPr>
      <xdr:grpSpPr>
        <a:xfrm>
          <a:off x="0" y="104776"/>
          <a:ext cx="2614246" cy="666750"/>
          <a:chOff x="0" y="1"/>
          <a:chExt cx="2490421" cy="666750"/>
        </a:xfrm>
      </xdr:grpSpPr>
      <xdr:sp macro="" textlink="">
        <xdr:nvSpPr>
          <xdr:cNvPr id="2" name="Rectangle 1">
            <a:extLst>
              <a:ext uri="{FF2B5EF4-FFF2-40B4-BE49-F238E27FC236}">
                <a16:creationId xmlns:a16="http://schemas.microsoft.com/office/drawing/2014/main" id="{00000000-0008-0000-0000-000002000000}"/>
              </a:ext>
            </a:extLst>
          </xdr:cNvPr>
          <xdr:cNvSpPr/>
        </xdr:nvSpPr>
        <xdr:spPr>
          <a:xfrm>
            <a:off x="0" y="1"/>
            <a:ext cx="2490421" cy="666750"/>
          </a:xfrm>
          <a:prstGeom prst="rect">
            <a:avLst/>
          </a:prstGeom>
          <a:solidFill>
            <a:srgbClr val="23A9F2"/>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pic>
        <xdr:nvPicPr>
          <xdr:cNvPr id="4" name="Picture 3">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2474" y="141513"/>
            <a:ext cx="359215" cy="360000"/>
          </a:xfrm>
          <a:prstGeom prst="rect">
            <a:avLst/>
          </a:prstGeom>
        </xdr:spPr>
      </xdr:pic>
      <xdr:pic>
        <xdr:nvPicPr>
          <xdr:cNvPr id="13" name="Picture 12">
            <a:hlinkClick xmlns:r="http://schemas.openxmlformats.org/officeDocument/2006/relationships" r:id="rId4"/>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3815" y="166425"/>
            <a:ext cx="312882" cy="306000"/>
          </a:xfrm>
          <a:prstGeom prst="rect">
            <a:avLst/>
          </a:prstGeom>
        </xdr:spPr>
      </xdr:pic>
      <xdr:sp macro="" textlink="">
        <xdr:nvSpPr>
          <xdr:cNvPr id="15" name="TextBox 14">
            <a:hlinkClick xmlns:r="http://schemas.openxmlformats.org/officeDocument/2006/relationships" r:id="rId4"/>
            <a:extLst>
              <a:ext uri="{FF2B5EF4-FFF2-40B4-BE49-F238E27FC236}">
                <a16:creationId xmlns:a16="http://schemas.microsoft.com/office/drawing/2014/main" id="{00000000-0008-0000-0000-00000F000000}"/>
              </a:ext>
            </a:extLst>
          </xdr:cNvPr>
          <xdr:cNvSpPr txBox="1"/>
        </xdr:nvSpPr>
        <xdr:spPr>
          <a:xfrm>
            <a:off x="997919" y="139944"/>
            <a:ext cx="144487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0">
                <a:solidFill>
                  <a:schemeClr val="bg1"/>
                </a:solidFill>
                <a:latin typeface="New Gulim" panose="02030600000101010101" pitchFamily="18" charset="-127"/>
                <a:ea typeface="New Gulim" panose="02030600000101010101" pitchFamily="18" charset="-127"/>
                <a:cs typeface="Cascadia Code" panose="020B0609020000020004" pitchFamily="49" charset="0"/>
              </a:rPr>
              <a:t>data</a:t>
            </a:r>
            <a:r>
              <a:rPr lang="en-AU" sz="1050" b="0">
                <a:solidFill>
                  <a:schemeClr val="bg1"/>
                </a:solidFill>
                <a:latin typeface="New Gulim" panose="02030600000101010101" pitchFamily="18" charset="-127"/>
                <a:ea typeface="New Gulim" panose="02030600000101010101" pitchFamily="18" charset="-127"/>
                <a:cs typeface="Cascadia Code" panose="020B0609020000020004" pitchFamily="49" charset="0"/>
              </a:rPr>
              <a:t> </a:t>
            </a:r>
            <a:r>
              <a:rPr lang="en-AU" sz="1800" b="0">
                <a:solidFill>
                  <a:schemeClr val="bg1"/>
                </a:solidFill>
                <a:latin typeface="New Gulim" panose="02030600000101010101" pitchFamily="18" charset="-127"/>
                <a:ea typeface="New Gulim" panose="02030600000101010101" pitchFamily="18" charset="-127"/>
                <a:cs typeface="Cascadia Code" panose="020B0609020000020004" pitchFamily="49" charset="0"/>
              </a:rPr>
              <a:t>messe</a:t>
            </a:r>
          </a:p>
        </xdr:txBody>
      </xdr:sp>
    </xdr:grpSp>
    <xdr:clientData/>
  </xdr:twoCellAnchor>
  <xdr:twoCellAnchor>
    <xdr:from>
      <xdr:col>1</xdr:col>
      <xdr:colOff>333375</xdr:colOff>
      <xdr:row>4</xdr:row>
      <xdr:rowOff>142875</xdr:rowOff>
    </xdr:from>
    <xdr:to>
      <xdr:col>4</xdr:col>
      <xdr:colOff>209550</xdr:colOff>
      <xdr:row>6</xdr:row>
      <xdr:rowOff>104775</xdr:rowOff>
    </xdr:to>
    <xdr:grpSp>
      <xdr:nvGrpSpPr>
        <xdr:cNvPr id="25" name="Group 24">
          <a:extLst>
            <a:ext uri="{FF2B5EF4-FFF2-40B4-BE49-F238E27FC236}">
              <a16:creationId xmlns:a16="http://schemas.microsoft.com/office/drawing/2014/main" id="{00000000-0008-0000-0000-000019000000}"/>
            </a:ext>
          </a:extLst>
        </xdr:cNvPr>
        <xdr:cNvGrpSpPr/>
      </xdr:nvGrpSpPr>
      <xdr:grpSpPr>
        <a:xfrm>
          <a:off x="942975" y="904875"/>
          <a:ext cx="2171700" cy="342900"/>
          <a:chOff x="942975" y="904875"/>
          <a:chExt cx="2047876" cy="342900"/>
        </a:xfrm>
      </xdr:grpSpPr>
      <xdr:sp macro="" textlink="">
        <xdr:nvSpPr>
          <xdr:cNvPr id="21" name="Rectangle 20">
            <a:extLst>
              <a:ext uri="{FF2B5EF4-FFF2-40B4-BE49-F238E27FC236}">
                <a16:creationId xmlns:a16="http://schemas.microsoft.com/office/drawing/2014/main" id="{00000000-0008-0000-0000-000015000000}"/>
              </a:ext>
            </a:extLst>
          </xdr:cNvPr>
          <xdr:cNvSpPr/>
        </xdr:nvSpPr>
        <xdr:spPr>
          <a:xfrm>
            <a:off x="942975" y="904875"/>
            <a:ext cx="2047876" cy="3429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942975" y="940043"/>
            <a:ext cx="2020930" cy="260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b="0">
                <a:solidFill>
                  <a:schemeClr val="bg1"/>
                </a:solidFill>
                <a:latin typeface="Calibri" panose="020F0502020204030204" pitchFamily="34" charset="0"/>
                <a:ea typeface="New Gulim" panose="02030600000101010101" pitchFamily="18" charset="-127"/>
                <a:cs typeface="Calibri" panose="020F0502020204030204" pitchFamily="34" charset="0"/>
              </a:rPr>
              <a:t>Last updated: </a:t>
            </a:r>
            <a:r>
              <a:rPr lang="en-AU" sz="1200" b="0">
                <a:solidFill>
                  <a:schemeClr val="bg1"/>
                </a:solidFill>
                <a:latin typeface="Calibri Light" panose="020F0302020204030204" pitchFamily="34" charset="0"/>
                <a:ea typeface="New Gulim" panose="02030600000101010101" pitchFamily="18" charset="-127"/>
                <a:cs typeface="Calibri Light" panose="020F0302020204030204" pitchFamily="34" charset="0"/>
              </a:rPr>
              <a:t>12th July 2022</a:t>
            </a:r>
          </a:p>
        </xdr:txBody>
      </xdr:sp>
    </xdr:grpSp>
    <xdr:clientData/>
  </xdr:twoCellAnchor>
  <xdr:twoCellAnchor>
    <xdr:from>
      <xdr:col>11</xdr:col>
      <xdr:colOff>477077</xdr:colOff>
      <xdr:row>7</xdr:row>
      <xdr:rowOff>142876</xdr:rowOff>
    </xdr:from>
    <xdr:to>
      <xdr:col>21</xdr:col>
      <xdr:colOff>243166</xdr:colOff>
      <xdr:row>16</xdr:row>
      <xdr:rowOff>9525</xdr:rowOff>
    </xdr:to>
    <xdr:grpSp>
      <xdr:nvGrpSpPr>
        <xdr:cNvPr id="11" name="grp_piecharts">
          <a:extLst>
            <a:ext uri="{FF2B5EF4-FFF2-40B4-BE49-F238E27FC236}">
              <a16:creationId xmlns:a16="http://schemas.microsoft.com/office/drawing/2014/main" id="{00000000-0008-0000-0000-00000B000000}"/>
            </a:ext>
          </a:extLst>
        </xdr:cNvPr>
        <xdr:cNvGrpSpPr/>
      </xdr:nvGrpSpPr>
      <xdr:grpSpPr>
        <a:xfrm>
          <a:off x="7649402" y="1476376"/>
          <a:ext cx="5862089" cy="1581149"/>
          <a:chOff x="7527818" y="1228726"/>
          <a:chExt cx="5817266" cy="1581149"/>
        </a:xfrm>
      </xdr:grpSpPr>
      <xdr:grpSp>
        <xdr:nvGrpSpPr>
          <xdr:cNvPr id="6" name="grp_piechart2">
            <a:extLst>
              <a:ext uri="{FF2B5EF4-FFF2-40B4-BE49-F238E27FC236}">
                <a16:creationId xmlns:a16="http://schemas.microsoft.com/office/drawing/2014/main" id="{00000000-0008-0000-0000-000006000000}"/>
              </a:ext>
            </a:extLst>
          </xdr:cNvPr>
          <xdr:cNvGrpSpPr/>
        </xdr:nvGrpSpPr>
        <xdr:grpSpPr>
          <a:xfrm>
            <a:off x="8945201" y="1228726"/>
            <a:ext cx="1564097" cy="1581149"/>
            <a:chOff x="5038725" y="1123950"/>
            <a:chExt cx="1581148" cy="1657349"/>
          </a:xfrm>
        </xdr:grpSpPr>
        <xdr:graphicFrame macro="">
          <xdr:nvGraphicFramePr>
            <xdr:cNvPr id="33" name="piechart_2">
              <a:extLst>
                <a:ext uri="{FF2B5EF4-FFF2-40B4-BE49-F238E27FC236}">
                  <a16:creationId xmlns:a16="http://schemas.microsoft.com/office/drawing/2014/main" id="{00000000-0008-0000-0000-000021000000}"/>
                </a:ext>
              </a:extLst>
            </xdr:cNvPr>
            <xdr:cNvGraphicFramePr>
              <a:graphicFrameLocks/>
            </xdr:cNvGraphicFramePr>
          </xdr:nvGraphicFramePr>
          <xdr:xfrm>
            <a:off x="5038725" y="1123950"/>
            <a:ext cx="1581148" cy="1657349"/>
          </xdr:xfrm>
          <a:graphic>
            <a:graphicData uri="http://schemas.openxmlformats.org/drawingml/2006/chart">
              <c:chart xmlns:c="http://schemas.openxmlformats.org/drawingml/2006/chart" xmlns:r="http://schemas.openxmlformats.org/officeDocument/2006/relationships" r:id="rId6"/>
            </a:graphicData>
          </a:graphic>
        </xdr:graphicFrame>
        <xdr:sp macro="" textlink="Pivot!C4">
          <xdr:nvSpPr>
            <xdr:cNvPr id="34" name="lbl_piechartPercent2">
              <a:extLst>
                <a:ext uri="{FF2B5EF4-FFF2-40B4-BE49-F238E27FC236}">
                  <a16:creationId xmlns:a16="http://schemas.microsoft.com/office/drawing/2014/main" id="{00000000-0008-0000-0000-000022000000}"/>
                </a:ext>
              </a:extLst>
            </xdr:cNvPr>
            <xdr:cNvSpPr txBox="1"/>
          </xdr:nvSpPr>
          <xdr:spPr>
            <a:xfrm>
              <a:off x="5124450" y="1781175"/>
              <a:ext cx="13811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2806D3-A3A5-4F3B-8C1C-F9AD93D176D5}" type="TxLink">
                <a:rPr lang="en-US" sz="2700" b="1" i="0" u="none" strike="noStrike">
                  <a:solidFill>
                    <a:schemeClr val="tx1">
                      <a:lumMod val="75000"/>
                      <a:lumOff val="25000"/>
                    </a:schemeClr>
                  </a:solidFill>
                  <a:latin typeface="New Gulim" panose="02030600000101010101" pitchFamily="18" charset="-127"/>
                  <a:ea typeface="New Gulim" panose="02030600000101010101" pitchFamily="18" charset="-127"/>
                  <a:cs typeface="Calibri"/>
                </a:rPr>
                <a:pPr algn="ctr"/>
                <a:t>75.1%</a:t>
              </a:fld>
              <a:endParaRPr lang="en-AU" sz="2700" b="1">
                <a:solidFill>
                  <a:schemeClr val="tx1">
                    <a:lumMod val="75000"/>
                    <a:lumOff val="25000"/>
                  </a:schemeClr>
                </a:solidFill>
                <a:latin typeface="New Gulim" panose="02030600000101010101" pitchFamily="18" charset="-127"/>
                <a:ea typeface="New Gulim" panose="02030600000101010101" pitchFamily="18" charset="-127"/>
              </a:endParaRPr>
            </a:p>
          </xdr:txBody>
        </xdr:sp>
        <xdr:sp macro="" textlink="pie_value_FeedbackGood">
          <xdr:nvSpPr>
            <xdr:cNvPr id="35" name="lbl_piechartValue2-1">
              <a:extLst>
                <a:ext uri="{FF2B5EF4-FFF2-40B4-BE49-F238E27FC236}">
                  <a16:creationId xmlns:a16="http://schemas.microsoft.com/office/drawing/2014/main" id="{00000000-0008-0000-0000-000023000000}"/>
                </a:ext>
              </a:extLst>
            </xdr:cNvPr>
            <xdr:cNvSpPr txBox="1"/>
          </xdr:nvSpPr>
          <xdr:spPr>
            <a:xfrm>
              <a:off x="5362574" y="2181225"/>
              <a:ext cx="47625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FA56F5-6B24-4345-93AC-E6C54CE80C21}" type="TxLink">
                <a:rPr lang="en-US" sz="1400" b="1" i="0" u="none" strike="noStrike">
                  <a:solidFill>
                    <a:schemeClr val="tx1">
                      <a:lumMod val="65000"/>
                      <a:lumOff val="35000"/>
                    </a:schemeClr>
                  </a:solidFill>
                  <a:latin typeface="Calibri"/>
                  <a:ea typeface="New Gulim" panose="02030600000101010101" pitchFamily="18" charset="-127"/>
                  <a:cs typeface="Calibri"/>
                </a:rPr>
                <a:pPr algn="ctr"/>
                <a:t>411</a:t>
              </a:fld>
              <a:endParaRPr lang="en-AU" sz="1400" b="1">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hdr_piechartCSAT">
          <xdr:nvSpPr>
            <xdr:cNvPr id="36" name="lbl_piechartTitle2">
              <a:extLst>
                <a:ext uri="{FF2B5EF4-FFF2-40B4-BE49-F238E27FC236}">
                  <a16:creationId xmlns:a16="http://schemas.microsoft.com/office/drawing/2014/main" id="{00000000-0008-0000-0000-000024000000}"/>
                </a:ext>
              </a:extLst>
            </xdr:cNvPr>
            <xdr:cNvSpPr txBox="1"/>
          </xdr:nvSpPr>
          <xdr:spPr>
            <a:xfrm>
              <a:off x="5238749" y="1333499"/>
              <a:ext cx="1181101"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307C99-379F-4EDA-B451-4632DB1ABF25}" type="TxLink">
                <a:rPr lang="en-US" sz="1000" b="0" i="0" u="none" strike="noStrike">
                  <a:solidFill>
                    <a:schemeClr val="tx1">
                      <a:lumMod val="65000"/>
                      <a:lumOff val="35000"/>
                    </a:schemeClr>
                  </a:solidFill>
                  <a:latin typeface="Calibri"/>
                  <a:ea typeface="New Gulim" panose="02030600000101010101" pitchFamily="18" charset="-127"/>
                  <a:cs typeface="Calibri"/>
                </a:rPr>
                <a:pPr algn="ctr"/>
                <a:t>CUSTOMER SATISFACTION</a:t>
              </a:fld>
              <a:endParaRPr lang="en-AU" sz="1000" b="0">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pie_value_FeedbackBad">
          <xdr:nvSpPr>
            <xdr:cNvPr id="37" name="lbl_piechartValue2-1">
              <a:extLst>
                <a:ext uri="{FF2B5EF4-FFF2-40B4-BE49-F238E27FC236}">
                  <a16:creationId xmlns:a16="http://schemas.microsoft.com/office/drawing/2014/main" id="{00000000-0008-0000-0000-000025000000}"/>
                </a:ext>
              </a:extLst>
            </xdr:cNvPr>
            <xdr:cNvSpPr txBox="1"/>
          </xdr:nvSpPr>
          <xdr:spPr>
            <a:xfrm>
              <a:off x="5791199" y="2181225"/>
              <a:ext cx="47625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D1FAF2-946C-45FA-B925-0C8FBCC26992}" type="TxLink">
                <a:rPr lang="en-US" sz="1400" b="1" i="0" u="none" strike="noStrike">
                  <a:solidFill>
                    <a:srgbClr val="FF0000"/>
                  </a:solidFill>
                  <a:latin typeface="Calibri"/>
                  <a:ea typeface="New Gulim" panose="02030600000101010101" pitchFamily="18" charset="-127"/>
                  <a:cs typeface="Calibri"/>
                </a:rPr>
                <a:pPr algn="ctr"/>
                <a:t>136</a:t>
              </a:fld>
              <a:endParaRPr lang="en-AU" sz="1400" b="1">
                <a:solidFill>
                  <a:srgbClr val="FF0000"/>
                </a:solidFill>
                <a:latin typeface="Calibri" panose="020F0502020204030204" pitchFamily="34" charset="0"/>
                <a:ea typeface="New Gulim" panose="02030600000101010101" pitchFamily="18" charset="-127"/>
                <a:cs typeface="Calibri" panose="020F0502020204030204" pitchFamily="34" charset="0"/>
              </a:endParaRPr>
            </a:p>
          </xdr:txBody>
        </xdr:sp>
      </xdr:grpSp>
      <xdr:grpSp>
        <xdr:nvGrpSpPr>
          <xdr:cNvPr id="7" name="grp_piechart3">
            <a:extLst>
              <a:ext uri="{FF2B5EF4-FFF2-40B4-BE49-F238E27FC236}">
                <a16:creationId xmlns:a16="http://schemas.microsoft.com/office/drawing/2014/main" id="{00000000-0008-0000-0000-000007000000}"/>
              </a:ext>
            </a:extLst>
          </xdr:cNvPr>
          <xdr:cNvGrpSpPr/>
        </xdr:nvGrpSpPr>
        <xdr:grpSpPr>
          <a:xfrm>
            <a:off x="10358396" y="1228726"/>
            <a:ext cx="1569305" cy="1581149"/>
            <a:chOff x="6991350" y="1123950"/>
            <a:chExt cx="1581148" cy="1657349"/>
          </a:xfrm>
        </xdr:grpSpPr>
        <xdr:graphicFrame macro="">
          <xdr:nvGraphicFramePr>
            <xdr:cNvPr id="38" name="piechart_3">
              <a:extLst>
                <a:ext uri="{FF2B5EF4-FFF2-40B4-BE49-F238E27FC236}">
                  <a16:creationId xmlns:a16="http://schemas.microsoft.com/office/drawing/2014/main" id="{00000000-0008-0000-0000-000026000000}"/>
                </a:ext>
              </a:extLst>
            </xdr:cNvPr>
            <xdr:cNvGraphicFramePr>
              <a:graphicFrameLocks/>
            </xdr:cNvGraphicFramePr>
          </xdr:nvGraphicFramePr>
          <xdr:xfrm>
            <a:off x="6991350" y="1123950"/>
            <a:ext cx="1581148" cy="1657349"/>
          </xdr:xfrm>
          <a:graphic>
            <a:graphicData uri="http://schemas.openxmlformats.org/drawingml/2006/chart">
              <c:chart xmlns:c="http://schemas.openxmlformats.org/drawingml/2006/chart" xmlns:r="http://schemas.openxmlformats.org/officeDocument/2006/relationships" r:id="rId7"/>
            </a:graphicData>
          </a:graphic>
        </xdr:graphicFrame>
        <xdr:sp macro="" textlink="hdr_piechartSDR">
          <xdr:nvSpPr>
            <xdr:cNvPr id="40" name="lbl_piechartTitle3">
              <a:extLst>
                <a:ext uri="{FF2B5EF4-FFF2-40B4-BE49-F238E27FC236}">
                  <a16:creationId xmlns:a16="http://schemas.microsoft.com/office/drawing/2014/main" id="{00000000-0008-0000-0000-000028000000}"/>
                </a:ext>
              </a:extLst>
            </xdr:cNvPr>
            <xdr:cNvSpPr txBox="1"/>
          </xdr:nvSpPr>
          <xdr:spPr>
            <a:xfrm>
              <a:off x="7191374" y="1333499"/>
              <a:ext cx="1181101"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9DF77E-04D7-408F-8E5D-C6AAFA9B717D}" type="TxLink">
                <a:rPr lang="en-US" sz="1000" b="0" i="0" u="none" strike="noStrike">
                  <a:solidFill>
                    <a:schemeClr val="tx1">
                      <a:lumMod val="65000"/>
                      <a:lumOff val="35000"/>
                    </a:schemeClr>
                  </a:solidFill>
                  <a:latin typeface="Calibri"/>
                  <a:ea typeface="New Gulim" panose="02030600000101010101" pitchFamily="18" charset="-127"/>
                  <a:cs typeface="Calibri"/>
                </a:rPr>
                <a:pPr algn="ctr"/>
                <a:t>SAME DAY RESOLUTION</a:t>
              </a:fld>
              <a:endParaRPr lang="en-AU" sz="800" b="0">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Pivot!D4">
          <xdr:nvSpPr>
            <xdr:cNvPr id="41" name="lbl_piechartPercent3">
              <a:extLst>
                <a:ext uri="{FF2B5EF4-FFF2-40B4-BE49-F238E27FC236}">
                  <a16:creationId xmlns:a16="http://schemas.microsoft.com/office/drawing/2014/main" id="{00000000-0008-0000-0000-000029000000}"/>
                </a:ext>
              </a:extLst>
            </xdr:cNvPr>
            <xdr:cNvSpPr txBox="1"/>
          </xdr:nvSpPr>
          <xdr:spPr>
            <a:xfrm>
              <a:off x="7181849" y="1781175"/>
              <a:ext cx="126682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77859B-660A-41D2-AB15-4600CCB4961C}" type="TxLink">
                <a:rPr lang="en-US" sz="2700" b="1" i="0" u="none" strike="noStrike">
                  <a:solidFill>
                    <a:schemeClr val="tx1">
                      <a:lumMod val="75000"/>
                      <a:lumOff val="25000"/>
                    </a:schemeClr>
                  </a:solidFill>
                  <a:latin typeface="New Gulim" panose="02030600000101010101" pitchFamily="18" charset="-127"/>
                  <a:ea typeface="New Gulim" panose="02030600000101010101" pitchFamily="18" charset="-127"/>
                  <a:cs typeface="Calibri"/>
                </a:rPr>
                <a:pPr algn="ctr"/>
                <a:t>45.1%</a:t>
              </a:fld>
              <a:endParaRPr lang="en-AU" sz="2700" b="1">
                <a:solidFill>
                  <a:schemeClr val="tx1">
                    <a:lumMod val="75000"/>
                    <a:lumOff val="25000"/>
                  </a:schemeClr>
                </a:solidFill>
                <a:latin typeface="New Gulim" panose="02030600000101010101" pitchFamily="18" charset="-127"/>
                <a:ea typeface="New Gulim" panose="02030600000101010101" pitchFamily="18" charset="-127"/>
              </a:endParaRPr>
            </a:p>
          </xdr:txBody>
        </xdr:sp>
        <xdr:sp macro="" textlink="pie_value_SDR">
          <xdr:nvSpPr>
            <xdr:cNvPr id="42" name="lbl_piechartValue3">
              <a:extLst>
                <a:ext uri="{FF2B5EF4-FFF2-40B4-BE49-F238E27FC236}">
                  <a16:creationId xmlns:a16="http://schemas.microsoft.com/office/drawing/2014/main" id="{00000000-0008-0000-0000-00002A000000}"/>
                </a:ext>
              </a:extLst>
            </xdr:cNvPr>
            <xdr:cNvSpPr txBox="1"/>
          </xdr:nvSpPr>
          <xdr:spPr>
            <a:xfrm>
              <a:off x="7400924" y="2181225"/>
              <a:ext cx="69532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6C28AA-A16B-4F3C-9CB3-0D2032FE00B6}" type="TxLink">
                <a:rPr lang="en-US" sz="1400" b="1" i="0" u="none" strike="noStrike">
                  <a:solidFill>
                    <a:schemeClr val="tx1">
                      <a:lumMod val="65000"/>
                      <a:lumOff val="35000"/>
                    </a:schemeClr>
                  </a:solidFill>
                  <a:latin typeface="Calibri"/>
                  <a:ea typeface="New Gulim" panose="02030600000101010101" pitchFamily="18" charset="-127"/>
                  <a:cs typeface="Calibri"/>
                </a:rPr>
                <a:pPr algn="ctr"/>
                <a:t> 2,253 </a:t>
              </a:fld>
              <a:endParaRPr lang="en-AU" sz="1400" b="1">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grpSp>
      <xdr:grpSp>
        <xdr:nvGrpSpPr>
          <xdr:cNvPr id="5" name="grp_piechart1">
            <a:extLst>
              <a:ext uri="{FF2B5EF4-FFF2-40B4-BE49-F238E27FC236}">
                <a16:creationId xmlns:a16="http://schemas.microsoft.com/office/drawing/2014/main" id="{00000000-0008-0000-0000-000005000000}"/>
              </a:ext>
            </a:extLst>
          </xdr:cNvPr>
          <xdr:cNvGrpSpPr/>
        </xdr:nvGrpSpPr>
        <xdr:grpSpPr>
          <a:xfrm>
            <a:off x="7527818" y="1228726"/>
            <a:ext cx="1568285" cy="1581149"/>
            <a:chOff x="3095627" y="1123951"/>
            <a:chExt cx="1581148" cy="1657349"/>
          </a:xfrm>
        </xdr:grpSpPr>
        <xdr:graphicFrame macro="">
          <xdr:nvGraphicFramePr>
            <xdr:cNvPr id="20" name="piechart_1">
              <a:extLst>
                <a:ext uri="{FF2B5EF4-FFF2-40B4-BE49-F238E27FC236}">
                  <a16:creationId xmlns:a16="http://schemas.microsoft.com/office/drawing/2014/main" id="{00000000-0008-0000-0000-000014000000}"/>
                </a:ext>
              </a:extLst>
            </xdr:cNvPr>
            <xdr:cNvGraphicFramePr>
              <a:graphicFrameLocks/>
            </xdr:cNvGraphicFramePr>
          </xdr:nvGraphicFramePr>
          <xdr:xfrm>
            <a:off x="3095627" y="1123951"/>
            <a:ext cx="1581148" cy="1657349"/>
          </xdr:xfrm>
          <a:graphic>
            <a:graphicData uri="http://schemas.openxmlformats.org/drawingml/2006/chart">
              <c:chart xmlns:c="http://schemas.openxmlformats.org/drawingml/2006/chart" xmlns:r="http://schemas.openxmlformats.org/officeDocument/2006/relationships" r:id="rId8"/>
            </a:graphicData>
          </a:graphic>
        </xdr:graphicFrame>
        <xdr:sp macro="" textlink="Pivot!B4">
          <xdr:nvSpPr>
            <xdr:cNvPr id="3" name="lbl_piechartPercent1">
              <a:extLst>
                <a:ext uri="{FF2B5EF4-FFF2-40B4-BE49-F238E27FC236}">
                  <a16:creationId xmlns:a16="http://schemas.microsoft.com/office/drawing/2014/main" id="{00000000-0008-0000-0000-000003000000}"/>
                </a:ext>
              </a:extLst>
            </xdr:cNvPr>
            <xdr:cNvSpPr txBox="1"/>
          </xdr:nvSpPr>
          <xdr:spPr>
            <a:xfrm>
              <a:off x="3276599" y="1781175"/>
              <a:ext cx="126682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8192E8-1F70-4D6C-920B-89833B03D2E6}" type="TxLink">
                <a:rPr lang="en-US" sz="2700" b="1" i="0" u="none" strike="noStrike">
                  <a:solidFill>
                    <a:schemeClr val="tx1">
                      <a:lumMod val="75000"/>
                      <a:lumOff val="25000"/>
                    </a:schemeClr>
                  </a:solidFill>
                  <a:latin typeface="New Gulim" panose="02030600000101010101" pitchFamily="18" charset="-127"/>
                  <a:ea typeface="New Gulim" panose="02030600000101010101" pitchFamily="18" charset="-127"/>
                  <a:cs typeface="Calibri"/>
                </a:rPr>
                <a:pPr algn="ctr"/>
                <a:t>10.9%</a:t>
              </a:fld>
              <a:endParaRPr lang="en-AU" sz="2700" b="1">
                <a:solidFill>
                  <a:schemeClr val="tx1">
                    <a:lumMod val="75000"/>
                    <a:lumOff val="25000"/>
                  </a:schemeClr>
                </a:solidFill>
                <a:latin typeface="New Gulim" panose="02030600000101010101" pitchFamily="18" charset="-127"/>
                <a:ea typeface="New Gulim" panose="02030600000101010101" pitchFamily="18" charset="-127"/>
              </a:endParaRPr>
            </a:p>
          </xdr:txBody>
        </xdr:sp>
        <xdr:sp macro="" textlink="pie_value_Feedback">
          <xdr:nvSpPr>
            <xdr:cNvPr id="23" name="lbl_piechartValue1">
              <a:extLst>
                <a:ext uri="{FF2B5EF4-FFF2-40B4-BE49-F238E27FC236}">
                  <a16:creationId xmlns:a16="http://schemas.microsoft.com/office/drawing/2014/main" id="{00000000-0008-0000-0000-000017000000}"/>
                </a:ext>
              </a:extLst>
            </xdr:cNvPr>
            <xdr:cNvSpPr txBox="1"/>
          </xdr:nvSpPr>
          <xdr:spPr>
            <a:xfrm>
              <a:off x="3543299" y="2181225"/>
              <a:ext cx="69532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4C0FC3-C1CB-46C6-8C89-A9D85D9C9C6F}" type="TxLink">
                <a:rPr lang="en-US" sz="1400" b="1" i="0" u="none" strike="noStrike">
                  <a:solidFill>
                    <a:schemeClr val="tx1">
                      <a:lumMod val="65000"/>
                      <a:lumOff val="35000"/>
                    </a:schemeClr>
                  </a:solidFill>
                  <a:latin typeface="Calibri"/>
                  <a:ea typeface="New Gulim" panose="02030600000101010101" pitchFamily="18" charset="-127"/>
                  <a:cs typeface="Calibri"/>
                </a:rPr>
                <a:pPr algn="ctr"/>
                <a:t>547</a:t>
              </a:fld>
              <a:endParaRPr lang="en-AU" sz="1800" b="1">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hdr_piechartFeedback">
          <xdr:nvSpPr>
            <xdr:cNvPr id="43" name="lbl_piechartTitle1">
              <a:extLst>
                <a:ext uri="{FF2B5EF4-FFF2-40B4-BE49-F238E27FC236}">
                  <a16:creationId xmlns:a16="http://schemas.microsoft.com/office/drawing/2014/main" id="{00000000-0008-0000-0000-00002B000000}"/>
                </a:ext>
              </a:extLst>
            </xdr:cNvPr>
            <xdr:cNvSpPr txBox="1"/>
          </xdr:nvSpPr>
          <xdr:spPr>
            <a:xfrm>
              <a:off x="3286124" y="1333499"/>
              <a:ext cx="1181101"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83C96D-C38E-4886-B21B-27A937AF86B0}" type="TxLink">
                <a:rPr lang="en-US" sz="1000" b="0" i="0" u="none" strike="noStrike">
                  <a:solidFill>
                    <a:schemeClr val="tx1">
                      <a:lumMod val="65000"/>
                      <a:lumOff val="35000"/>
                    </a:schemeClr>
                  </a:solidFill>
                  <a:latin typeface="Calibri"/>
                  <a:ea typeface="New Gulim" panose="02030600000101010101" pitchFamily="18" charset="-127"/>
                  <a:cs typeface="Calibri"/>
                </a:rPr>
                <a:pPr algn="ctr"/>
                <a:t>CUSTOMER FEEDBACK</a:t>
              </a:fld>
              <a:endParaRPr lang="en-AU" sz="800" b="0">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grpSp>
      <xdr:grpSp>
        <xdr:nvGrpSpPr>
          <xdr:cNvPr id="8" name="grp_piechart4">
            <a:extLst>
              <a:ext uri="{FF2B5EF4-FFF2-40B4-BE49-F238E27FC236}">
                <a16:creationId xmlns:a16="http://schemas.microsoft.com/office/drawing/2014/main" id="{00000000-0008-0000-0000-000008000000}"/>
              </a:ext>
            </a:extLst>
          </xdr:cNvPr>
          <xdr:cNvGrpSpPr/>
        </xdr:nvGrpSpPr>
        <xdr:grpSpPr>
          <a:xfrm>
            <a:off x="11776799" y="1228726"/>
            <a:ext cx="1568285" cy="1581149"/>
            <a:chOff x="9201150" y="1123950"/>
            <a:chExt cx="1581148" cy="1657349"/>
          </a:xfrm>
        </xdr:grpSpPr>
        <xdr:graphicFrame macro="">
          <xdr:nvGraphicFramePr>
            <xdr:cNvPr id="44" name="piechart_4">
              <a:extLst>
                <a:ext uri="{FF2B5EF4-FFF2-40B4-BE49-F238E27FC236}">
                  <a16:creationId xmlns:a16="http://schemas.microsoft.com/office/drawing/2014/main" id="{00000000-0008-0000-0000-00002C000000}"/>
                </a:ext>
              </a:extLst>
            </xdr:cNvPr>
            <xdr:cNvGraphicFramePr>
              <a:graphicFrameLocks/>
            </xdr:cNvGraphicFramePr>
          </xdr:nvGraphicFramePr>
          <xdr:xfrm>
            <a:off x="9201150" y="1123950"/>
            <a:ext cx="1581148" cy="1657349"/>
          </xdr:xfrm>
          <a:graphic>
            <a:graphicData uri="http://schemas.openxmlformats.org/drawingml/2006/chart">
              <c:chart xmlns:c="http://schemas.openxmlformats.org/drawingml/2006/chart" xmlns:r="http://schemas.openxmlformats.org/officeDocument/2006/relationships" r:id="rId9"/>
            </a:graphicData>
          </a:graphic>
        </xdr:graphicFrame>
        <xdr:sp macro="" textlink="hdr_piechartSLA">
          <xdr:nvSpPr>
            <xdr:cNvPr id="45" name="lbl_piechartTitle4">
              <a:extLst>
                <a:ext uri="{FF2B5EF4-FFF2-40B4-BE49-F238E27FC236}">
                  <a16:creationId xmlns:a16="http://schemas.microsoft.com/office/drawing/2014/main" id="{00000000-0008-0000-0000-00002D000000}"/>
                </a:ext>
              </a:extLst>
            </xdr:cNvPr>
            <xdr:cNvSpPr txBox="1"/>
          </xdr:nvSpPr>
          <xdr:spPr>
            <a:xfrm>
              <a:off x="9396117" y="1333501"/>
              <a:ext cx="1182722"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BD0561-FB94-488A-B2FD-623FBC3D676C}" type="TxLink">
                <a:rPr lang="en-US" sz="1100" b="0" i="0" u="none" strike="noStrike">
                  <a:solidFill>
                    <a:schemeClr val="tx1">
                      <a:lumMod val="65000"/>
                      <a:lumOff val="35000"/>
                    </a:schemeClr>
                  </a:solidFill>
                  <a:latin typeface="Calibri"/>
                  <a:ea typeface="New Gulim" panose="02030600000101010101" pitchFamily="18" charset="-127"/>
                  <a:cs typeface="Calibri"/>
                </a:rPr>
                <a:pPr algn="ctr"/>
                <a:t>1ST REPLY SLA</a:t>
              </a:fld>
              <a:endParaRPr lang="en-AU" sz="1000" b="0">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Pivot!E4">
          <xdr:nvSpPr>
            <xdr:cNvPr id="46" name="lbl_piechartPercent4">
              <a:extLst>
                <a:ext uri="{FF2B5EF4-FFF2-40B4-BE49-F238E27FC236}">
                  <a16:creationId xmlns:a16="http://schemas.microsoft.com/office/drawing/2014/main" id="{00000000-0008-0000-0000-00002E000000}"/>
                </a:ext>
              </a:extLst>
            </xdr:cNvPr>
            <xdr:cNvSpPr txBox="1"/>
          </xdr:nvSpPr>
          <xdr:spPr>
            <a:xfrm>
              <a:off x="9286875" y="1781175"/>
              <a:ext cx="137849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CF9034-F985-47D5-8190-BC0F31A02547}" type="TxLink">
                <a:rPr lang="en-US" sz="2700" b="1" i="0" u="none" strike="noStrike">
                  <a:solidFill>
                    <a:schemeClr val="tx1">
                      <a:lumMod val="75000"/>
                      <a:lumOff val="25000"/>
                    </a:schemeClr>
                  </a:solidFill>
                  <a:latin typeface="New Gulim" panose="02030600000101010101" pitchFamily="18" charset="-127"/>
                  <a:ea typeface="New Gulim" panose="02030600000101010101" pitchFamily="18" charset="-127"/>
                  <a:cs typeface="Calibri"/>
                </a:rPr>
                <a:pPr algn="ctr"/>
                <a:t>99.9%</a:t>
              </a:fld>
              <a:endParaRPr lang="en-AU" sz="2700" b="1">
                <a:solidFill>
                  <a:schemeClr val="tx1">
                    <a:lumMod val="75000"/>
                    <a:lumOff val="25000"/>
                  </a:schemeClr>
                </a:solidFill>
                <a:latin typeface="New Gulim" panose="02030600000101010101" pitchFamily="18" charset="-127"/>
                <a:ea typeface="New Gulim" panose="02030600000101010101" pitchFamily="18" charset="-127"/>
              </a:endParaRPr>
            </a:p>
          </xdr:txBody>
        </xdr:sp>
        <xdr:sp macro="" textlink="pie_value_SLAmet">
          <xdr:nvSpPr>
            <xdr:cNvPr id="47" name="lbl_piechartValue4-1">
              <a:extLst>
                <a:ext uri="{FF2B5EF4-FFF2-40B4-BE49-F238E27FC236}">
                  <a16:creationId xmlns:a16="http://schemas.microsoft.com/office/drawing/2014/main" id="{00000000-0008-0000-0000-00002F000000}"/>
                </a:ext>
              </a:extLst>
            </xdr:cNvPr>
            <xdr:cNvSpPr txBox="1"/>
          </xdr:nvSpPr>
          <xdr:spPr>
            <a:xfrm>
              <a:off x="9429750" y="2188520"/>
              <a:ext cx="6420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C52A35-B559-4C28-A5DD-0B700D81B6D6}" type="TxLink">
                <a:rPr lang="en-US" sz="1400" b="1" i="0" u="none" strike="noStrike">
                  <a:solidFill>
                    <a:schemeClr val="tx1">
                      <a:lumMod val="65000"/>
                      <a:lumOff val="35000"/>
                    </a:schemeClr>
                  </a:solidFill>
                  <a:latin typeface="Calibri"/>
                  <a:ea typeface="New Gulim" panose="02030600000101010101" pitchFamily="18" charset="-127"/>
                  <a:cs typeface="Calibri"/>
                </a:rPr>
                <a:pPr algn="ctr"/>
                <a:t> 4,993 </a:t>
              </a:fld>
              <a:endParaRPr lang="en-AU" sz="1400" b="1">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pie_value_SLAbreached">
          <xdr:nvSpPr>
            <xdr:cNvPr id="48" name="lbl_piechartValue4-2">
              <a:extLst>
                <a:ext uri="{FF2B5EF4-FFF2-40B4-BE49-F238E27FC236}">
                  <a16:creationId xmlns:a16="http://schemas.microsoft.com/office/drawing/2014/main" id="{00000000-0008-0000-0000-000030000000}"/>
                </a:ext>
              </a:extLst>
            </xdr:cNvPr>
            <xdr:cNvSpPr txBox="1"/>
          </xdr:nvSpPr>
          <xdr:spPr>
            <a:xfrm>
              <a:off x="9829800" y="2186899"/>
              <a:ext cx="666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4A3EA4-DF6D-4F1B-8DD1-22ABDB9A77D5}" type="TxLink">
                <a:rPr lang="en-US" sz="1400" b="1" i="0" u="none" strike="noStrike">
                  <a:solidFill>
                    <a:srgbClr val="FF0000"/>
                  </a:solidFill>
                  <a:latin typeface="Calibri"/>
                  <a:ea typeface="New Gulim" panose="02030600000101010101" pitchFamily="18" charset="-127"/>
                  <a:cs typeface="Calibri"/>
                </a:rPr>
                <a:pPr algn="ctr"/>
                <a:t> 7 </a:t>
              </a:fld>
              <a:endParaRPr lang="en-AU" sz="1400" b="1">
                <a:solidFill>
                  <a:srgbClr val="FF0000"/>
                </a:solidFill>
                <a:latin typeface="Calibri" panose="020F0502020204030204" pitchFamily="34" charset="0"/>
                <a:ea typeface="New Gulim" panose="02030600000101010101" pitchFamily="18" charset="-127"/>
                <a:cs typeface="Calibri" panose="020F0502020204030204" pitchFamily="34" charset="0"/>
              </a:endParaRPr>
            </a:p>
          </xdr:txBody>
        </xdr:sp>
      </xdr:grpSp>
    </xdr:grpSp>
    <xdr:clientData/>
  </xdr:twoCellAnchor>
  <xdr:twoCellAnchor>
    <xdr:from>
      <xdr:col>2</xdr:col>
      <xdr:colOff>9525</xdr:colOff>
      <xdr:row>7</xdr:row>
      <xdr:rowOff>142875</xdr:rowOff>
    </xdr:from>
    <xdr:to>
      <xdr:col>4</xdr:col>
      <xdr:colOff>305551</xdr:colOff>
      <xdr:row>10</xdr:row>
      <xdr:rowOff>107025</xdr:rowOff>
    </xdr:to>
    <xdr:grpSp>
      <xdr:nvGrpSpPr>
        <xdr:cNvPr id="14" name="grp_SLAlabel">
          <a:extLst>
            <a:ext uri="{FF2B5EF4-FFF2-40B4-BE49-F238E27FC236}">
              <a16:creationId xmlns:a16="http://schemas.microsoft.com/office/drawing/2014/main" id="{00000000-0008-0000-0000-00000E000000}"/>
            </a:ext>
          </a:extLst>
        </xdr:cNvPr>
        <xdr:cNvGrpSpPr/>
      </xdr:nvGrpSpPr>
      <xdr:grpSpPr>
        <a:xfrm>
          <a:off x="1571625" y="1476375"/>
          <a:ext cx="1639051" cy="535650"/>
          <a:chOff x="1609725" y="2000250"/>
          <a:chExt cx="1639051" cy="535650"/>
        </a:xfrm>
      </xdr:grpSpPr>
      <xdr:sp macro="" textlink="lbl_SLAformatted">
        <xdr:nvSpPr>
          <xdr:cNvPr id="12" name="lbl_SLAtimelargeformat">
            <a:extLst>
              <a:ext uri="{FF2B5EF4-FFF2-40B4-BE49-F238E27FC236}">
                <a16:creationId xmlns:a16="http://schemas.microsoft.com/office/drawing/2014/main" id="{00000000-0008-0000-0000-00000C000000}"/>
              </a:ext>
            </a:extLst>
          </xdr:cNvPr>
          <xdr:cNvSpPr txBox="1"/>
        </xdr:nvSpPr>
        <xdr:spPr>
          <a:xfrm>
            <a:off x="1628776" y="2000250"/>
            <a:ext cx="162000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A4B491-1A3C-47DF-81C5-E63458FC2B4A}" type="TxLink">
              <a:rPr lang="en-US" sz="2600" b="0" i="0" u="none" strike="noStrike">
                <a:solidFill>
                  <a:schemeClr val="tx1">
                    <a:lumMod val="75000"/>
                    <a:lumOff val="25000"/>
                  </a:schemeClr>
                </a:solidFill>
                <a:latin typeface="New Gulim" panose="02030600000101010101" pitchFamily="18" charset="-127"/>
                <a:ea typeface="New Gulim" panose="02030600000101010101" pitchFamily="18" charset="-127"/>
                <a:cs typeface="Calibri"/>
              </a:rPr>
              <a:pPr algn="ctr"/>
              <a:t>01:00:00</a:t>
            </a:fld>
            <a:endParaRPr lang="en-AU" sz="2600" b="0">
              <a:solidFill>
                <a:schemeClr val="tx1">
                  <a:lumMod val="75000"/>
                  <a:lumOff val="25000"/>
                </a:schemeClr>
              </a:solidFill>
              <a:latin typeface="New Gulim" panose="02030600000101010101" pitchFamily="18" charset="-127"/>
              <a:ea typeface="New Gulim" panose="02030600000101010101" pitchFamily="18" charset="-127"/>
            </a:endParaRPr>
          </a:p>
        </xdr:txBody>
      </xdr:sp>
      <xdr:sp macro="" textlink="">
        <xdr:nvSpPr>
          <xdr:cNvPr id="49" name="lbl_SLAtimehhmmss">
            <a:extLst>
              <a:ext uri="{FF2B5EF4-FFF2-40B4-BE49-F238E27FC236}">
                <a16:creationId xmlns:a16="http://schemas.microsoft.com/office/drawing/2014/main" id="{00000000-0008-0000-0000-000031000000}"/>
              </a:ext>
            </a:extLst>
          </xdr:cNvPr>
          <xdr:cNvSpPr txBox="1"/>
        </xdr:nvSpPr>
        <xdr:spPr>
          <a:xfrm>
            <a:off x="1609725" y="2247900"/>
            <a:ext cx="162000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rPr>
              <a:t>hh          mm </a:t>
            </a:r>
            <a:r>
              <a:rPr lang="en-US" sz="1100" b="0" i="0" u="none" strike="noStrike" baseline="0">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rPr>
              <a:t>         ss</a:t>
            </a:r>
            <a:endParaRPr lang="en-US" sz="1100" b="0" i="0" u="none" strike="noStrike">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endParaRPr>
          </a:p>
        </xdr:txBody>
      </xdr:sp>
    </xdr:grpSp>
    <xdr:clientData/>
  </xdr:twoCellAnchor>
  <xdr:twoCellAnchor>
    <xdr:from>
      <xdr:col>0</xdr:col>
      <xdr:colOff>590550</xdr:colOff>
      <xdr:row>8</xdr:row>
      <xdr:rowOff>9525</xdr:rowOff>
    </xdr:from>
    <xdr:to>
      <xdr:col>2</xdr:col>
      <xdr:colOff>57150</xdr:colOff>
      <xdr:row>8</xdr:row>
      <xdr:rowOff>183225</xdr:rowOff>
    </xdr:to>
    <xdr:sp macro="" textlink="">
      <xdr:nvSpPr>
        <xdr:cNvPr id="51" name="lbl_DataSource">
          <a:extLst>
            <a:ext uri="{FF2B5EF4-FFF2-40B4-BE49-F238E27FC236}">
              <a16:creationId xmlns:a16="http://schemas.microsoft.com/office/drawing/2014/main" id="{00000000-0008-0000-0000-000033000000}"/>
            </a:ext>
          </a:extLst>
        </xdr:cNvPr>
        <xdr:cNvSpPr txBox="1"/>
      </xdr:nvSpPr>
      <xdr:spPr>
        <a:xfrm>
          <a:off x="590550" y="2105025"/>
          <a:ext cx="1028700" cy="173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rPr>
            <a:t>SLA LIMIT</a:t>
          </a:r>
        </a:p>
      </xdr:txBody>
    </xdr:sp>
    <xdr:clientData/>
  </xdr:twoCellAnchor>
  <xdr:twoCellAnchor>
    <xdr:from>
      <xdr:col>1</xdr:col>
      <xdr:colOff>76477</xdr:colOff>
      <xdr:row>10</xdr:row>
      <xdr:rowOff>101061</xdr:rowOff>
    </xdr:from>
    <xdr:to>
      <xdr:col>4</xdr:col>
      <xdr:colOff>159146</xdr:colOff>
      <xdr:row>16</xdr:row>
      <xdr:rowOff>24178</xdr:rowOff>
    </xdr:to>
    <xdr:grpSp>
      <xdr:nvGrpSpPr>
        <xdr:cNvPr id="58" name="grp_InfoBox">
          <a:extLst>
            <a:ext uri="{FF2B5EF4-FFF2-40B4-BE49-F238E27FC236}">
              <a16:creationId xmlns:a16="http://schemas.microsoft.com/office/drawing/2014/main" id="{00000000-0008-0000-0000-00003A000000}"/>
            </a:ext>
          </a:extLst>
        </xdr:cNvPr>
        <xdr:cNvGrpSpPr/>
      </xdr:nvGrpSpPr>
      <xdr:grpSpPr>
        <a:xfrm>
          <a:off x="686077" y="2006061"/>
          <a:ext cx="2378194" cy="1066117"/>
          <a:chOff x="3359576" y="1477121"/>
          <a:chExt cx="2373606" cy="1069940"/>
        </a:xfrm>
      </xdr:grpSpPr>
      <xdr:sp macro="" textlink="">
        <xdr:nvSpPr>
          <xdr:cNvPr id="59" name="Rectangle 58">
            <a:extLst>
              <a:ext uri="{FF2B5EF4-FFF2-40B4-BE49-F238E27FC236}">
                <a16:creationId xmlns:a16="http://schemas.microsoft.com/office/drawing/2014/main" id="{00000000-0008-0000-0000-00003B000000}"/>
              </a:ext>
            </a:extLst>
          </xdr:cNvPr>
          <xdr:cNvSpPr/>
        </xdr:nvSpPr>
        <xdr:spPr>
          <a:xfrm>
            <a:off x="3412309" y="1658052"/>
            <a:ext cx="2320873" cy="889009"/>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39" name="Rectangle 38">
            <a:extLst>
              <a:ext uri="{FF2B5EF4-FFF2-40B4-BE49-F238E27FC236}">
                <a16:creationId xmlns:a16="http://schemas.microsoft.com/office/drawing/2014/main" id="{00000000-0008-0000-0000-000027000000}"/>
              </a:ext>
            </a:extLst>
          </xdr:cNvPr>
          <xdr:cNvSpPr/>
        </xdr:nvSpPr>
        <xdr:spPr>
          <a:xfrm>
            <a:off x="3360828" y="1610427"/>
            <a:ext cx="2321543" cy="889010"/>
          </a:xfrm>
          <a:prstGeom prst="rect">
            <a:avLst/>
          </a:prstGeom>
          <a:solidFill>
            <a:schemeClr val="bg1"/>
          </a:solidFill>
          <a:ln>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52" name="Rectangle: Single Corner Snipped 51">
            <a:extLst>
              <a:ext uri="{FF2B5EF4-FFF2-40B4-BE49-F238E27FC236}">
                <a16:creationId xmlns:a16="http://schemas.microsoft.com/office/drawing/2014/main" id="{00000000-0008-0000-0000-000034000000}"/>
              </a:ext>
            </a:extLst>
          </xdr:cNvPr>
          <xdr:cNvSpPr/>
        </xdr:nvSpPr>
        <xdr:spPr>
          <a:xfrm>
            <a:off x="3359576" y="1477121"/>
            <a:ext cx="663074" cy="257606"/>
          </a:xfrm>
          <a:prstGeom prst="snip1Rect">
            <a:avLst>
              <a:gd name="adj" fmla="val 50000"/>
            </a:avLst>
          </a:prstGeom>
          <a:solidFill>
            <a:schemeClr val="bg1"/>
          </a:solidFill>
          <a:ln>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53" name="Rectangle 52">
            <a:extLst>
              <a:ext uri="{FF2B5EF4-FFF2-40B4-BE49-F238E27FC236}">
                <a16:creationId xmlns:a16="http://schemas.microsoft.com/office/drawing/2014/main" id="{00000000-0008-0000-0000-000035000000}"/>
              </a:ext>
            </a:extLst>
          </xdr:cNvPr>
          <xdr:cNvSpPr/>
        </xdr:nvSpPr>
        <xdr:spPr>
          <a:xfrm>
            <a:off x="3367200" y="1617085"/>
            <a:ext cx="676754" cy="1793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3369121" y="1648482"/>
            <a:ext cx="1882509" cy="879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solidFill>
                  <a:schemeClr val="tx1">
                    <a:lumMod val="65000"/>
                    <a:lumOff val="35000"/>
                  </a:schemeClr>
                </a:solidFill>
                <a:latin typeface="Calibri Light" panose="020F0302020204030204" pitchFamily="34" charset="0"/>
                <a:cs typeface="Calibri Light" panose="020F0302020204030204" pitchFamily="34" charset="0"/>
              </a:rPr>
              <a:t>Type</a:t>
            </a:r>
            <a:r>
              <a:rPr lang="en-AU" sz="1000" baseline="0">
                <a:solidFill>
                  <a:schemeClr val="tx1">
                    <a:lumMod val="65000"/>
                    <a:lumOff val="35000"/>
                  </a:schemeClr>
                </a:solidFill>
                <a:latin typeface="Calibri Light" panose="020F0302020204030204" pitchFamily="34" charset="0"/>
                <a:cs typeface="Calibri Light" panose="020F0302020204030204" pitchFamily="34" charset="0"/>
              </a:rPr>
              <a:t> the SLA limit in seconds.</a:t>
            </a:r>
          </a:p>
          <a:p>
            <a:endParaRPr lang="en-AU" sz="400" baseline="0">
              <a:solidFill>
                <a:schemeClr val="tx1">
                  <a:lumMod val="65000"/>
                  <a:lumOff val="35000"/>
                </a:schemeClr>
              </a:solidFill>
              <a:latin typeface="Calibri Light" panose="020F0302020204030204" pitchFamily="34" charset="0"/>
              <a:cs typeface="Calibri Light" panose="020F0302020204030204" pitchFamily="34" charset="0"/>
            </a:endParaRPr>
          </a:p>
          <a:p>
            <a:r>
              <a:rPr lang="en-AU" sz="1000" i="1" baseline="0">
                <a:solidFill>
                  <a:schemeClr val="tx1">
                    <a:lumMod val="65000"/>
                    <a:lumOff val="35000"/>
                  </a:schemeClr>
                </a:solidFill>
                <a:latin typeface="Calibri Light" panose="020F0302020204030204" pitchFamily="34" charset="0"/>
                <a:cs typeface="Calibri Light" panose="020F0302020204030204" pitchFamily="34" charset="0"/>
              </a:rPr>
              <a:t>This is the time agents have to give a first reply to new tickets.</a:t>
            </a:r>
          </a:p>
          <a:p>
            <a:endParaRPr lang="en-AU" sz="400" baseline="0">
              <a:solidFill>
                <a:schemeClr val="tx1">
                  <a:lumMod val="65000"/>
                  <a:lumOff val="35000"/>
                </a:schemeClr>
              </a:solidFill>
              <a:latin typeface="Calibri Light" panose="020F0302020204030204" pitchFamily="34" charset="0"/>
              <a:cs typeface="Calibri Light" panose="020F0302020204030204" pitchFamily="34" charset="0"/>
            </a:endParaRPr>
          </a:p>
          <a:p>
            <a:r>
              <a:rPr lang="en-AU" sz="1000" baseline="0">
                <a:solidFill>
                  <a:schemeClr val="tx1">
                    <a:lumMod val="65000"/>
                    <a:lumOff val="35000"/>
                  </a:schemeClr>
                </a:solidFill>
                <a:latin typeface="Calibri Light" panose="020F0302020204030204" pitchFamily="34" charset="0"/>
                <a:cs typeface="Calibri Light" panose="020F0302020204030204" pitchFamily="34" charset="0"/>
              </a:rPr>
              <a:t>Then click the </a:t>
            </a:r>
            <a:r>
              <a:rPr lang="en-AU" sz="1000" baseline="0">
                <a:solidFill>
                  <a:schemeClr val="tx1">
                    <a:lumMod val="65000"/>
                    <a:lumOff val="35000"/>
                  </a:schemeClr>
                </a:solidFill>
                <a:latin typeface="Calibri" panose="020F0502020204030204" pitchFamily="34" charset="0"/>
                <a:cs typeface="Calibri" panose="020F0502020204030204" pitchFamily="34" charset="0"/>
              </a:rPr>
              <a:t>Refresh All</a:t>
            </a:r>
            <a:r>
              <a:rPr lang="en-AU" sz="1000" baseline="0">
                <a:solidFill>
                  <a:schemeClr val="tx1">
                    <a:lumMod val="65000"/>
                    <a:lumOff val="35000"/>
                  </a:schemeClr>
                </a:solidFill>
                <a:latin typeface="Calibri Light" panose="020F0302020204030204" pitchFamily="34" charset="0"/>
                <a:cs typeface="Calibri Light" panose="020F0302020204030204" pitchFamily="34" charset="0"/>
              </a:rPr>
              <a:t> button.</a:t>
            </a:r>
            <a:endParaRPr lang="en-AU" sz="1000">
              <a:solidFill>
                <a:schemeClr val="tx1">
                  <a:lumMod val="65000"/>
                  <a:lumOff val="35000"/>
                </a:schemeClr>
              </a:solidFill>
              <a:latin typeface="Calibri Light" panose="020F0302020204030204" pitchFamily="34" charset="0"/>
              <a:cs typeface="Calibri Light" panose="020F0302020204030204" pitchFamily="34" charset="0"/>
            </a:endParaRPr>
          </a:p>
        </xdr:txBody>
      </xdr:sp>
      <xdr:sp macro="" textlink="">
        <xdr:nvSpPr>
          <xdr:cNvPr id="56" name="ttl_Info">
            <a:extLst>
              <a:ext uri="{FF2B5EF4-FFF2-40B4-BE49-F238E27FC236}">
                <a16:creationId xmlns:a16="http://schemas.microsoft.com/office/drawing/2014/main" id="{00000000-0008-0000-0000-000038000000}"/>
              </a:ext>
            </a:extLst>
          </xdr:cNvPr>
          <xdr:cNvSpPr txBox="1"/>
        </xdr:nvSpPr>
        <xdr:spPr>
          <a:xfrm>
            <a:off x="3405071" y="1486966"/>
            <a:ext cx="422965" cy="174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i="0" u="none" strike="noStrike">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rPr>
              <a:t>INFO</a:t>
            </a:r>
          </a:p>
        </xdr:txBody>
      </xdr:sp>
      <xdr:sp macro="" textlink="">
        <xdr:nvSpPr>
          <xdr:cNvPr id="55" name="Rectangle 54">
            <a:extLst>
              <a:ext uri="{FF2B5EF4-FFF2-40B4-BE49-F238E27FC236}">
                <a16:creationId xmlns:a16="http://schemas.microsoft.com/office/drawing/2014/main" id="{00000000-0008-0000-0000-000037000000}"/>
              </a:ext>
            </a:extLst>
          </xdr:cNvPr>
          <xdr:cNvSpPr/>
        </xdr:nvSpPr>
        <xdr:spPr>
          <a:xfrm flipH="1">
            <a:off x="3409667" y="1537401"/>
            <a:ext cx="45719" cy="79375"/>
          </a:xfrm>
          <a:prstGeom prst="rect">
            <a:avLst/>
          </a:prstGeom>
          <a:solidFill>
            <a:srgbClr val="23A9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xdr:from>
      <xdr:col>4</xdr:col>
      <xdr:colOff>495300</xdr:colOff>
      <xdr:row>8</xdr:row>
      <xdr:rowOff>46927</xdr:rowOff>
    </xdr:from>
    <xdr:to>
      <xdr:col>12</xdr:col>
      <xdr:colOff>47625</xdr:colOff>
      <xdr:row>15</xdr:row>
      <xdr:rowOff>85493</xdr:rowOff>
    </xdr:to>
    <xdr:graphicFrame macro="">
      <xdr:nvGraphicFramePr>
        <xdr:cNvPr id="57" name="Chart 56">
          <a:extLst>
            <a:ext uri="{FF2B5EF4-FFF2-40B4-BE49-F238E27FC236}">
              <a16:creationId xmlns:a16="http://schemas.microsoft.com/office/drawing/2014/main" id="{00000000-0008-0000-00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19050</xdr:colOff>
      <xdr:row>17</xdr:row>
      <xdr:rowOff>95249</xdr:rowOff>
    </xdr:from>
    <xdr:to>
      <xdr:col>1</xdr:col>
      <xdr:colOff>219450</xdr:colOff>
      <xdr:row>19</xdr:row>
      <xdr:rowOff>133350</xdr:rowOff>
    </xdr:to>
    <xdr:sp macro="" textlink="">
      <xdr:nvSpPr>
        <xdr:cNvPr id="62" name="timeline_left">
          <a:extLst>
            <a:ext uri="{FF2B5EF4-FFF2-40B4-BE49-F238E27FC236}">
              <a16:creationId xmlns:a16="http://schemas.microsoft.com/office/drawing/2014/main" id="{00000000-0008-0000-0000-00003E000000}"/>
            </a:ext>
          </a:extLst>
        </xdr:cNvPr>
        <xdr:cNvSpPr txBox="1"/>
      </xdr:nvSpPr>
      <xdr:spPr>
        <a:xfrm>
          <a:off x="19050" y="3333749"/>
          <a:ext cx="810000" cy="41910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000" b="0" i="0" u="none" strike="noStrike">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rPr>
            <a:t>TICKET</a:t>
          </a:r>
        </a:p>
        <a:p>
          <a:pPr algn="r"/>
          <a:r>
            <a:rPr lang="en-US" sz="1000" b="0" i="0" u="none" strike="noStrike">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rPr>
            <a:t>CREATED</a:t>
          </a:r>
        </a:p>
      </xdr:txBody>
    </xdr:sp>
    <xdr:clientData/>
  </xdr:twoCellAnchor>
  <xdr:twoCellAnchor>
    <xdr:from>
      <xdr:col>20</xdr:col>
      <xdr:colOff>219076</xdr:colOff>
      <xdr:row>17</xdr:row>
      <xdr:rowOff>95250</xdr:rowOff>
    </xdr:from>
    <xdr:to>
      <xdr:col>20</xdr:col>
      <xdr:colOff>523876</xdr:colOff>
      <xdr:row>19</xdr:row>
      <xdr:rowOff>133351</xdr:rowOff>
    </xdr:to>
    <xdr:sp macro="" textlink="">
      <xdr:nvSpPr>
        <xdr:cNvPr id="63" name="timeline_right">
          <a:extLst>
            <a:ext uri="{FF2B5EF4-FFF2-40B4-BE49-F238E27FC236}">
              <a16:creationId xmlns:a16="http://schemas.microsoft.com/office/drawing/2014/main" id="{00000000-0008-0000-0000-00003F000000}"/>
            </a:ext>
          </a:extLst>
        </xdr:cNvPr>
        <xdr:cNvSpPr txBox="1"/>
      </xdr:nvSpPr>
      <xdr:spPr>
        <a:xfrm>
          <a:off x="12877801" y="3333750"/>
          <a:ext cx="304800" cy="41910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endParaRPr lang="en-US" sz="1000" b="0" i="0" u="none" strike="noStrike">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endParaRPr>
        </a:p>
      </xdr:txBody>
    </xdr:sp>
    <xdr:clientData/>
  </xdr:twoCellAnchor>
  <xdr:twoCellAnchor editAs="oneCell">
    <xdr:from>
      <xdr:col>0</xdr:col>
      <xdr:colOff>180975</xdr:colOff>
      <xdr:row>21</xdr:row>
      <xdr:rowOff>171451</xdr:rowOff>
    </xdr:from>
    <xdr:to>
      <xdr:col>3</xdr:col>
      <xdr:colOff>476250</xdr:colOff>
      <xdr:row>43</xdr:row>
      <xdr:rowOff>133351</xdr:rowOff>
    </xdr:to>
    <mc:AlternateContent xmlns:mc="http://schemas.openxmlformats.org/markup-compatibility/2006" xmlns:a14="http://schemas.microsoft.com/office/drawing/2010/main">
      <mc:Choice Requires="a14">
        <xdr:graphicFrame macro="">
          <xdr:nvGraphicFramePr>
            <xdr:cNvPr id="64" name="Full Name">
              <a:extLst>
                <a:ext uri="{FF2B5EF4-FFF2-40B4-BE49-F238E27FC236}">
                  <a16:creationId xmlns:a16="http://schemas.microsoft.com/office/drawing/2014/main" id="{00000000-0008-0000-0000-000040000000}"/>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mlns="">
        <xdr:sp macro="" textlink="">
          <xdr:nvSpPr>
            <xdr:cNvPr id="0" name=""/>
            <xdr:cNvSpPr>
              <a:spLocks noTextEdit="1"/>
            </xdr:cNvSpPr>
          </xdr:nvSpPr>
          <xdr:spPr>
            <a:xfrm>
              <a:off x="180975" y="4171951"/>
              <a:ext cx="2590800" cy="41529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295274</xdr:colOff>
      <xdr:row>20</xdr:row>
      <xdr:rowOff>104774</xdr:rowOff>
    </xdr:from>
    <xdr:to>
      <xdr:col>21</xdr:col>
      <xdr:colOff>476249</xdr:colOff>
      <xdr:row>31</xdr:row>
      <xdr:rowOff>169274</xdr:rowOff>
    </xdr:to>
    <xdr:graphicFrame macro="">
      <xdr:nvGraphicFramePr>
        <xdr:cNvPr id="66" name="cmb_CSATfeedback">
          <a:extLst>
            <a:ext uri="{FF2B5EF4-FFF2-40B4-BE49-F238E27FC236}">
              <a16:creationId xmlns:a16="http://schemas.microsoft.com/office/drawing/2014/main" id="{00000000-0008-0000-0000-00004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38100</xdr:colOff>
          <xdr:row>22</xdr:row>
          <xdr:rowOff>47625</xdr:rowOff>
        </xdr:from>
        <xdr:to>
          <xdr:col>6</xdr:col>
          <xdr:colOff>247650</xdr:colOff>
          <xdr:row>29</xdr:row>
          <xdr:rowOff>142875</xdr:rowOff>
        </xdr:to>
        <xdr:pic>
          <xdr:nvPicPr>
            <xdr:cNvPr id="60" name="Picture 59">
              <a:extLst>
                <a:ext uri="{FF2B5EF4-FFF2-40B4-BE49-F238E27FC236}">
                  <a16:creationId xmlns:a16="http://schemas.microsoft.com/office/drawing/2014/main" id="{00000000-0008-0000-0000-00003C000000}"/>
                </a:ext>
              </a:extLst>
            </xdr:cNvPr>
            <xdr:cNvPicPr>
              <a:picLocks noChangeAspect="1"/>
              <a:extLst>
                <a:ext uri="{84589F7E-364E-4C9E-8A38-B11213B215E9}">
                  <a14:cameraTool cellRange="Agent" spid="_x0000_s1069"/>
                </a:ext>
              </a:extLst>
            </xdr:cNvPicPr>
          </xdr:nvPicPr>
          <xdr:blipFill>
            <a:blip xmlns:r="http://schemas.openxmlformats.org/officeDocument/2006/relationships" r:embed="rId12"/>
            <a:stretch>
              <a:fillRect/>
            </a:stretch>
          </xdr:blipFill>
          <xdr:spPr>
            <a:xfrm>
              <a:off x="2943225" y="4238625"/>
              <a:ext cx="1428750" cy="1428750"/>
            </a:xfrm>
            <a:prstGeom prst="ellipse">
              <a:avLst/>
            </a:prstGeom>
          </xdr:spPr>
        </xdr:pic>
        <xdr:clientData/>
      </xdr:twoCellAnchor>
    </mc:Choice>
    <mc:Fallback/>
  </mc:AlternateContent>
  <xdr:twoCellAnchor>
    <xdr:from>
      <xdr:col>4</xdr:col>
      <xdr:colOff>114300</xdr:colOff>
      <xdr:row>22</xdr:row>
      <xdr:rowOff>114300</xdr:rowOff>
    </xdr:from>
    <xdr:to>
      <xdr:col>6</xdr:col>
      <xdr:colOff>191037</xdr:colOff>
      <xdr:row>29</xdr:row>
      <xdr:rowOff>95250</xdr:rowOff>
    </xdr:to>
    <xdr:sp macro="" textlink="">
      <xdr:nvSpPr>
        <xdr:cNvPr id="10" name="Oval 9">
          <a:extLst>
            <a:ext uri="{FF2B5EF4-FFF2-40B4-BE49-F238E27FC236}">
              <a16:creationId xmlns:a16="http://schemas.microsoft.com/office/drawing/2014/main" id="{00000000-0008-0000-0000-00000A000000}"/>
            </a:ext>
          </a:extLst>
        </xdr:cNvPr>
        <xdr:cNvSpPr/>
      </xdr:nvSpPr>
      <xdr:spPr>
        <a:xfrm>
          <a:off x="3019425" y="4305300"/>
          <a:ext cx="1295937" cy="1314450"/>
        </a:xfrm>
        <a:prstGeom prst="ellipse">
          <a:avLst/>
        </a:prstGeom>
        <a:noFill/>
        <a:ln w="114300">
          <a:solidFill>
            <a:srgbClr val="F5F5F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4</xdr:col>
      <xdr:colOff>438149</xdr:colOff>
      <xdr:row>6</xdr:row>
      <xdr:rowOff>180976</xdr:rowOff>
    </xdr:from>
    <xdr:to>
      <xdr:col>9</xdr:col>
      <xdr:colOff>323850</xdr:colOff>
      <xdr:row>7</xdr:row>
      <xdr:rowOff>161925</xdr:rowOff>
    </xdr:to>
    <xdr:sp macro="" textlink="">
      <xdr:nvSpPr>
        <xdr:cNvPr id="61" name="timeline_left">
          <a:extLst>
            <a:ext uri="{FF2B5EF4-FFF2-40B4-BE49-F238E27FC236}">
              <a16:creationId xmlns:a16="http://schemas.microsoft.com/office/drawing/2014/main" id="{00000000-0008-0000-0000-00003D000000}"/>
            </a:ext>
          </a:extLst>
        </xdr:cNvPr>
        <xdr:cNvSpPr txBox="1"/>
      </xdr:nvSpPr>
      <xdr:spPr>
        <a:xfrm>
          <a:off x="3343274" y="1323976"/>
          <a:ext cx="2933701"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tx1">
                  <a:lumMod val="65000"/>
                  <a:lumOff val="35000"/>
                </a:schemeClr>
              </a:solidFill>
              <a:latin typeface="Corbel" panose="020B0503020204020204" pitchFamily="34" charset="0"/>
              <a:ea typeface="New Gulim" panose="02030600000101010101" pitchFamily="18" charset="-127"/>
              <a:cs typeface="Calibri Light" panose="020F0302020204030204" pitchFamily="34" charset="0"/>
            </a:rPr>
            <a:t>OVERALL  TEAM  PERFORMANCE</a:t>
          </a:r>
        </a:p>
      </xdr:txBody>
    </xdr:sp>
    <xdr:clientData/>
  </xdr:twoCellAnchor>
  <xdr:twoCellAnchor>
    <xdr:from>
      <xdr:col>0</xdr:col>
      <xdr:colOff>161925</xdr:colOff>
      <xdr:row>20</xdr:row>
      <xdr:rowOff>152401</xdr:rowOff>
    </xdr:from>
    <xdr:to>
      <xdr:col>5</xdr:col>
      <xdr:colOff>371475</xdr:colOff>
      <xdr:row>21</xdr:row>
      <xdr:rowOff>114301</xdr:rowOff>
    </xdr:to>
    <xdr:sp macro="" textlink="">
      <xdr:nvSpPr>
        <xdr:cNvPr id="65" name="timeline_left">
          <a:extLst>
            <a:ext uri="{FF2B5EF4-FFF2-40B4-BE49-F238E27FC236}">
              <a16:creationId xmlns:a16="http://schemas.microsoft.com/office/drawing/2014/main" id="{00000000-0008-0000-0000-000041000000}"/>
            </a:ext>
          </a:extLst>
        </xdr:cNvPr>
        <xdr:cNvSpPr txBox="1"/>
      </xdr:nvSpPr>
      <xdr:spPr>
        <a:xfrm>
          <a:off x="161925" y="3962401"/>
          <a:ext cx="3724275"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tx1">
                  <a:lumMod val="65000"/>
                  <a:lumOff val="35000"/>
                </a:schemeClr>
              </a:solidFill>
              <a:latin typeface="Corbel" panose="020B0503020204020204" pitchFamily="34" charset="0"/>
              <a:ea typeface="New Gulim" panose="02030600000101010101" pitchFamily="18" charset="-127"/>
              <a:cs typeface="Calibri Light" panose="020F0302020204030204" pitchFamily="34" charset="0"/>
            </a:rPr>
            <a:t>INDIVIDUAL  AGENT  PERFORMANCE</a:t>
          </a:r>
        </a:p>
      </xdr:txBody>
    </xdr:sp>
    <xdr:clientData/>
  </xdr:twoCellAnchor>
  <xdr:twoCellAnchor>
    <xdr:from>
      <xdr:col>1</xdr:col>
      <xdr:colOff>942975</xdr:colOff>
      <xdr:row>42</xdr:row>
      <xdr:rowOff>28576</xdr:rowOff>
    </xdr:from>
    <xdr:to>
      <xdr:col>2</xdr:col>
      <xdr:colOff>657225</xdr:colOff>
      <xdr:row>42</xdr:row>
      <xdr:rowOff>171450</xdr:rowOff>
    </xdr:to>
    <xdr:sp macro="" textlink="">
      <xdr:nvSpPr>
        <xdr:cNvPr id="67" name="slicer_cover">
          <a:extLst>
            <a:ext uri="{FF2B5EF4-FFF2-40B4-BE49-F238E27FC236}">
              <a16:creationId xmlns:a16="http://schemas.microsoft.com/office/drawing/2014/main" id="{00000000-0008-0000-0000-000043000000}"/>
            </a:ext>
          </a:extLst>
        </xdr:cNvPr>
        <xdr:cNvSpPr/>
      </xdr:nvSpPr>
      <xdr:spPr>
        <a:xfrm>
          <a:off x="1552575" y="8029576"/>
          <a:ext cx="666750" cy="1428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7</xdr:col>
      <xdr:colOff>19050</xdr:colOff>
      <xdr:row>38</xdr:row>
      <xdr:rowOff>142875</xdr:rowOff>
    </xdr:from>
    <xdr:to>
      <xdr:col>9</xdr:col>
      <xdr:colOff>66052</xdr:colOff>
      <xdr:row>40</xdr:row>
      <xdr:rowOff>125358</xdr:rowOff>
    </xdr:to>
    <xdr:sp macro="" textlink="Pivot!AC27">
      <xdr:nvSpPr>
        <xdr:cNvPr id="76" name="lbl_piechartPercent4agent">
          <a:extLst>
            <a:ext uri="{FF2B5EF4-FFF2-40B4-BE49-F238E27FC236}">
              <a16:creationId xmlns:a16="http://schemas.microsoft.com/office/drawing/2014/main" id="{00000000-0008-0000-0000-00004C000000}"/>
            </a:ext>
          </a:extLst>
        </xdr:cNvPr>
        <xdr:cNvSpPr txBox="1"/>
      </xdr:nvSpPr>
      <xdr:spPr>
        <a:xfrm>
          <a:off x="4752975" y="7381875"/>
          <a:ext cx="1266202" cy="36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F2A526-6A45-4DBD-9A89-1B9C52C65FD9}" type="TxLink">
            <a:rPr lang="en-US" sz="2400" b="0" i="0" u="none" strike="noStrike">
              <a:solidFill>
                <a:schemeClr val="tx1">
                  <a:lumMod val="75000"/>
                  <a:lumOff val="25000"/>
                </a:schemeClr>
              </a:solidFill>
              <a:latin typeface="Calibri"/>
              <a:ea typeface="New Gulim" panose="02030600000101010101" pitchFamily="18" charset="-127"/>
              <a:cs typeface="Calibri"/>
            </a:rPr>
            <a:pPr algn="ctr"/>
            <a:t>100.0%</a:t>
          </a:fld>
          <a:endParaRPr lang="en-US" sz="2400" b="1">
            <a:solidFill>
              <a:schemeClr val="tx1">
                <a:lumMod val="75000"/>
                <a:lumOff val="25000"/>
              </a:schemeClr>
            </a:solidFill>
            <a:latin typeface="New Gulim" panose="02030600000101010101" pitchFamily="18" charset="-127"/>
            <a:ea typeface="New Gulim" panose="02030600000101010101" pitchFamily="18" charset="-127"/>
          </a:endParaRPr>
        </a:p>
      </xdr:txBody>
    </xdr:sp>
    <xdr:clientData/>
  </xdr:twoCellAnchor>
  <xdr:twoCellAnchor>
    <xdr:from>
      <xdr:col>4</xdr:col>
      <xdr:colOff>514350</xdr:colOff>
      <xdr:row>29</xdr:row>
      <xdr:rowOff>95251</xdr:rowOff>
    </xdr:from>
    <xdr:to>
      <xdr:col>7</xdr:col>
      <xdr:colOff>53550</xdr:colOff>
      <xdr:row>36</xdr:row>
      <xdr:rowOff>129751</xdr:rowOff>
    </xdr:to>
    <xdr:grpSp>
      <xdr:nvGrpSpPr>
        <xdr:cNvPr id="29" name="grp_piechartagent1">
          <a:extLst>
            <a:ext uri="{FF2B5EF4-FFF2-40B4-BE49-F238E27FC236}">
              <a16:creationId xmlns:a16="http://schemas.microsoft.com/office/drawing/2014/main" id="{00000000-0008-0000-0000-00001D000000}"/>
            </a:ext>
          </a:extLst>
        </xdr:cNvPr>
        <xdr:cNvGrpSpPr/>
      </xdr:nvGrpSpPr>
      <xdr:grpSpPr>
        <a:xfrm>
          <a:off x="3419475" y="5619751"/>
          <a:ext cx="1368000" cy="1368000"/>
          <a:chOff x="3419475" y="5600701"/>
          <a:chExt cx="1368000" cy="1368000"/>
        </a:xfrm>
      </xdr:grpSpPr>
      <xdr:graphicFrame macro="">
        <xdr:nvGraphicFramePr>
          <xdr:cNvPr id="68" name="piechart_1agent">
            <a:extLst>
              <a:ext uri="{FF2B5EF4-FFF2-40B4-BE49-F238E27FC236}">
                <a16:creationId xmlns:a16="http://schemas.microsoft.com/office/drawing/2014/main" id="{00000000-0008-0000-0000-000044000000}"/>
              </a:ext>
            </a:extLst>
          </xdr:cNvPr>
          <xdr:cNvGraphicFramePr>
            <a:graphicFrameLocks/>
          </xdr:cNvGraphicFramePr>
        </xdr:nvGraphicFramePr>
        <xdr:xfrm>
          <a:off x="3419475" y="5600701"/>
          <a:ext cx="1368000" cy="1368000"/>
        </xdr:xfrm>
        <a:graphic>
          <a:graphicData uri="http://schemas.openxmlformats.org/drawingml/2006/chart">
            <c:chart xmlns:c="http://schemas.openxmlformats.org/drawingml/2006/chart" xmlns:r="http://schemas.openxmlformats.org/officeDocument/2006/relationships" r:id="rId13"/>
          </a:graphicData>
        </a:graphic>
      </xdr:graphicFrame>
      <xdr:sp macro="" textlink="Pivot!U27">
        <xdr:nvSpPr>
          <xdr:cNvPr id="69" name="lbl_piechartPercent1agent">
            <a:extLst>
              <a:ext uri="{FF2B5EF4-FFF2-40B4-BE49-F238E27FC236}">
                <a16:creationId xmlns:a16="http://schemas.microsoft.com/office/drawing/2014/main" id="{00000000-0008-0000-0000-000045000000}"/>
              </a:ext>
            </a:extLst>
          </xdr:cNvPr>
          <xdr:cNvSpPr txBox="1"/>
        </xdr:nvSpPr>
        <xdr:spPr>
          <a:xfrm>
            <a:off x="3486150" y="6134100"/>
            <a:ext cx="1266202" cy="36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E571A6-C13C-4BD0-84C0-2372715A09E0}" type="TxLink">
              <a:rPr lang="en-US" sz="2400" b="0" i="0" u="none" strike="noStrike">
                <a:solidFill>
                  <a:schemeClr val="tx1">
                    <a:lumMod val="75000"/>
                    <a:lumOff val="25000"/>
                  </a:schemeClr>
                </a:solidFill>
                <a:latin typeface="Calibri"/>
                <a:ea typeface="New Gulim" panose="02030600000101010101" pitchFamily="18" charset="-127"/>
                <a:cs typeface="Calibri"/>
              </a:rPr>
              <a:pPr algn="ctr"/>
              <a:t>27.5%</a:t>
            </a:fld>
            <a:endParaRPr lang="en-US" sz="2400" b="1">
              <a:solidFill>
                <a:schemeClr val="tx1">
                  <a:lumMod val="75000"/>
                  <a:lumOff val="25000"/>
                </a:schemeClr>
              </a:solidFill>
              <a:latin typeface="New Gulim" panose="02030600000101010101" pitchFamily="18" charset="-127"/>
              <a:ea typeface="New Gulim" panose="02030600000101010101" pitchFamily="18" charset="-127"/>
            </a:endParaRPr>
          </a:p>
        </xdr:txBody>
      </xdr:sp>
      <xdr:sp macro="" textlink="Pivot!T27">
        <xdr:nvSpPr>
          <xdr:cNvPr id="77" name="lbl_piechartValue1agent">
            <a:extLst>
              <a:ext uri="{FF2B5EF4-FFF2-40B4-BE49-F238E27FC236}">
                <a16:creationId xmlns:a16="http://schemas.microsoft.com/office/drawing/2014/main" id="{00000000-0008-0000-0000-00004D000000}"/>
              </a:ext>
            </a:extLst>
          </xdr:cNvPr>
          <xdr:cNvSpPr txBox="1"/>
        </xdr:nvSpPr>
        <xdr:spPr>
          <a:xfrm>
            <a:off x="3743325" y="6486525"/>
            <a:ext cx="694983" cy="254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8E3D45-9BEA-4D81-ADEB-BF368C2D8DF3}" type="TxLink">
              <a:rPr lang="en-US" sz="1200" b="1" i="0" u="none" strike="noStrike">
                <a:solidFill>
                  <a:schemeClr val="tx1">
                    <a:lumMod val="65000"/>
                    <a:lumOff val="35000"/>
                  </a:schemeClr>
                </a:solidFill>
                <a:latin typeface="Calibri"/>
                <a:ea typeface="New Gulim" panose="02030600000101010101" pitchFamily="18" charset="-127"/>
                <a:cs typeface="Calibri"/>
              </a:rPr>
              <a:pPr algn="ctr"/>
              <a:t>36</a:t>
            </a:fld>
            <a:endParaRPr lang="en-AU" sz="1200" b="1">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hdr_piechartFeedback">
        <xdr:nvSpPr>
          <xdr:cNvPr id="83" name="lbl_piechartTitle1">
            <a:extLst>
              <a:ext uri="{FF2B5EF4-FFF2-40B4-BE49-F238E27FC236}">
                <a16:creationId xmlns:a16="http://schemas.microsoft.com/office/drawing/2014/main" id="{00000000-0008-0000-0000-000053000000}"/>
              </a:ext>
            </a:extLst>
          </xdr:cNvPr>
          <xdr:cNvSpPr txBox="1"/>
        </xdr:nvSpPr>
        <xdr:spPr>
          <a:xfrm>
            <a:off x="3514725" y="5800725"/>
            <a:ext cx="1180519" cy="481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83C96D-C38E-4886-B21B-27A937AF86B0}" type="TxLink">
              <a:rPr lang="en-US" sz="1000" b="0" i="0" u="none" strike="noStrike">
                <a:solidFill>
                  <a:schemeClr val="tx1">
                    <a:lumMod val="65000"/>
                    <a:lumOff val="35000"/>
                  </a:schemeClr>
                </a:solidFill>
                <a:latin typeface="Calibri"/>
                <a:ea typeface="New Gulim" panose="02030600000101010101" pitchFamily="18" charset="-127"/>
                <a:cs typeface="Calibri"/>
              </a:rPr>
              <a:pPr algn="ctr"/>
              <a:t>CUSTOMER FEEDBACK</a:t>
            </a:fld>
            <a:endParaRPr lang="en-AU" sz="1000" b="0">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grpSp>
    <xdr:clientData/>
  </xdr:twoCellAnchor>
  <xdr:twoCellAnchor>
    <xdr:from>
      <xdr:col>6</xdr:col>
      <xdr:colOff>561974</xdr:colOff>
      <xdr:row>29</xdr:row>
      <xdr:rowOff>95250</xdr:rowOff>
    </xdr:from>
    <xdr:to>
      <xdr:col>9</xdr:col>
      <xdr:colOff>101174</xdr:colOff>
      <xdr:row>36</xdr:row>
      <xdr:rowOff>129750</xdr:rowOff>
    </xdr:to>
    <xdr:grpSp>
      <xdr:nvGrpSpPr>
        <xdr:cNvPr id="30" name="grp_piechartagent2">
          <a:extLst>
            <a:ext uri="{FF2B5EF4-FFF2-40B4-BE49-F238E27FC236}">
              <a16:creationId xmlns:a16="http://schemas.microsoft.com/office/drawing/2014/main" id="{00000000-0008-0000-0000-00001E000000}"/>
            </a:ext>
          </a:extLst>
        </xdr:cNvPr>
        <xdr:cNvGrpSpPr/>
      </xdr:nvGrpSpPr>
      <xdr:grpSpPr>
        <a:xfrm>
          <a:off x="4686299" y="5619750"/>
          <a:ext cx="1368000" cy="1368000"/>
          <a:chOff x="4686299" y="5600700"/>
          <a:chExt cx="1368000" cy="1368000"/>
        </a:xfrm>
      </xdr:grpSpPr>
      <xdr:graphicFrame macro="">
        <xdr:nvGraphicFramePr>
          <xdr:cNvPr id="70" name="piechart_2agent">
            <a:extLst>
              <a:ext uri="{FF2B5EF4-FFF2-40B4-BE49-F238E27FC236}">
                <a16:creationId xmlns:a16="http://schemas.microsoft.com/office/drawing/2014/main" id="{00000000-0008-0000-0000-000046000000}"/>
              </a:ext>
            </a:extLst>
          </xdr:cNvPr>
          <xdr:cNvGraphicFramePr>
            <a:graphicFrameLocks/>
          </xdr:cNvGraphicFramePr>
        </xdr:nvGraphicFramePr>
        <xdr:xfrm>
          <a:off x="4686299" y="5600700"/>
          <a:ext cx="1368000" cy="1368000"/>
        </xdr:xfrm>
        <a:graphic>
          <a:graphicData uri="http://schemas.openxmlformats.org/drawingml/2006/chart">
            <c:chart xmlns:c="http://schemas.openxmlformats.org/drawingml/2006/chart" xmlns:r="http://schemas.openxmlformats.org/officeDocument/2006/relationships" r:id="rId14"/>
          </a:graphicData>
        </a:graphic>
      </xdr:graphicFrame>
      <xdr:sp macro="" textlink="Pivot!X27">
        <xdr:nvSpPr>
          <xdr:cNvPr id="71" name="lbl_piechartPercent2agent">
            <a:extLst>
              <a:ext uri="{FF2B5EF4-FFF2-40B4-BE49-F238E27FC236}">
                <a16:creationId xmlns:a16="http://schemas.microsoft.com/office/drawing/2014/main" id="{00000000-0008-0000-0000-000047000000}"/>
              </a:ext>
            </a:extLst>
          </xdr:cNvPr>
          <xdr:cNvSpPr txBox="1"/>
        </xdr:nvSpPr>
        <xdr:spPr>
          <a:xfrm>
            <a:off x="4752975" y="6134100"/>
            <a:ext cx="1266202" cy="36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0DB027-A1F1-4015-93E0-7CFCBC479354}" type="TxLink">
              <a:rPr lang="en-US" sz="2400" b="0" i="0" u="none" strike="noStrike">
                <a:solidFill>
                  <a:schemeClr val="tx1">
                    <a:lumMod val="75000"/>
                    <a:lumOff val="25000"/>
                  </a:schemeClr>
                </a:solidFill>
                <a:latin typeface="Calibri"/>
                <a:ea typeface="New Gulim" panose="02030600000101010101" pitchFamily="18" charset="-127"/>
                <a:cs typeface="Calibri"/>
              </a:rPr>
              <a:pPr algn="ctr"/>
              <a:t>94.4%</a:t>
            </a:fld>
            <a:endParaRPr lang="en-US" sz="2400" b="1">
              <a:solidFill>
                <a:schemeClr val="tx1">
                  <a:lumMod val="75000"/>
                  <a:lumOff val="25000"/>
                </a:schemeClr>
              </a:solidFill>
              <a:latin typeface="New Gulim" panose="02030600000101010101" pitchFamily="18" charset="-127"/>
              <a:ea typeface="New Gulim" panose="02030600000101010101" pitchFamily="18" charset="-127"/>
            </a:endParaRPr>
          </a:p>
        </xdr:txBody>
      </xdr:sp>
      <xdr:sp macro="" textlink="Pivot!V27">
        <xdr:nvSpPr>
          <xdr:cNvPr id="78" name="lbl_piechartValue2-1agent">
            <a:extLst>
              <a:ext uri="{FF2B5EF4-FFF2-40B4-BE49-F238E27FC236}">
                <a16:creationId xmlns:a16="http://schemas.microsoft.com/office/drawing/2014/main" id="{00000000-0008-0000-0000-00004E000000}"/>
              </a:ext>
            </a:extLst>
          </xdr:cNvPr>
          <xdr:cNvSpPr txBox="1"/>
        </xdr:nvSpPr>
        <xdr:spPr>
          <a:xfrm>
            <a:off x="5010150" y="6400800"/>
            <a:ext cx="694983" cy="254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578855-00BE-4A1D-B58E-1F754E5F3A2D}" type="TxLink">
              <a:rPr lang="en-US" sz="1200" b="1" i="0" u="none" strike="noStrike">
                <a:solidFill>
                  <a:schemeClr val="tx1">
                    <a:lumMod val="65000"/>
                    <a:lumOff val="35000"/>
                  </a:schemeClr>
                </a:solidFill>
                <a:latin typeface="Calibri"/>
                <a:ea typeface="New Gulim" panose="02030600000101010101" pitchFamily="18" charset="-127"/>
                <a:cs typeface="Calibri"/>
              </a:rPr>
              <a:pPr algn="ctr"/>
              <a:t>34</a:t>
            </a:fld>
            <a:endParaRPr lang="en-AU" sz="1400" b="1">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Pivot!W27">
        <xdr:nvSpPr>
          <xdr:cNvPr id="79" name="lbl_piechartValue2-2agent">
            <a:extLst>
              <a:ext uri="{FF2B5EF4-FFF2-40B4-BE49-F238E27FC236}">
                <a16:creationId xmlns:a16="http://schemas.microsoft.com/office/drawing/2014/main" id="{00000000-0008-0000-0000-00004F000000}"/>
              </a:ext>
            </a:extLst>
          </xdr:cNvPr>
          <xdr:cNvSpPr txBox="1"/>
        </xdr:nvSpPr>
        <xdr:spPr>
          <a:xfrm>
            <a:off x="5019675" y="6553200"/>
            <a:ext cx="694983" cy="254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912BA7-CC46-4943-B782-5978275C56B0}" type="TxLink">
              <a:rPr lang="en-US" sz="1200" b="1" i="0" u="none" strike="noStrike">
                <a:solidFill>
                  <a:srgbClr val="FF0000"/>
                </a:solidFill>
                <a:latin typeface="Calibri"/>
                <a:ea typeface="New Gulim" panose="02030600000101010101" pitchFamily="18" charset="-127"/>
                <a:cs typeface="Calibri"/>
              </a:rPr>
              <a:pPr algn="ctr"/>
              <a:t>2</a:t>
            </a:fld>
            <a:endParaRPr lang="en-AU" sz="1200" b="1">
              <a:solidFill>
                <a:srgbClr val="FF0000"/>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hdr_piechartCSAT">
        <xdr:nvSpPr>
          <xdr:cNvPr id="84" name="lbl_piechartTitle2">
            <a:extLst>
              <a:ext uri="{FF2B5EF4-FFF2-40B4-BE49-F238E27FC236}">
                <a16:creationId xmlns:a16="http://schemas.microsoft.com/office/drawing/2014/main" id="{00000000-0008-0000-0000-000054000000}"/>
              </a:ext>
            </a:extLst>
          </xdr:cNvPr>
          <xdr:cNvSpPr txBox="1"/>
        </xdr:nvSpPr>
        <xdr:spPr>
          <a:xfrm>
            <a:off x="4791075" y="5800725"/>
            <a:ext cx="1177367" cy="481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307C99-379F-4EDA-B451-4632DB1ABF25}" type="TxLink">
              <a:rPr lang="en-US" sz="1000" b="0" i="0" u="none" strike="noStrike">
                <a:solidFill>
                  <a:schemeClr val="tx1">
                    <a:lumMod val="65000"/>
                    <a:lumOff val="35000"/>
                  </a:schemeClr>
                </a:solidFill>
                <a:latin typeface="Calibri"/>
                <a:ea typeface="New Gulim" panose="02030600000101010101" pitchFamily="18" charset="-127"/>
                <a:cs typeface="Calibri"/>
              </a:rPr>
              <a:pPr algn="ctr"/>
              <a:t>CUSTOMER SATISFACTION</a:t>
            </a:fld>
            <a:endParaRPr lang="en-AU" sz="1000" b="0">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grpSp>
    <xdr:clientData/>
  </xdr:twoCellAnchor>
  <xdr:twoCellAnchor>
    <xdr:from>
      <xdr:col>4</xdr:col>
      <xdr:colOff>514350</xdr:colOff>
      <xdr:row>36</xdr:row>
      <xdr:rowOff>38101</xdr:rowOff>
    </xdr:from>
    <xdr:to>
      <xdr:col>7</xdr:col>
      <xdr:colOff>53550</xdr:colOff>
      <xdr:row>43</xdr:row>
      <xdr:rowOff>72601</xdr:rowOff>
    </xdr:to>
    <xdr:grpSp>
      <xdr:nvGrpSpPr>
        <xdr:cNvPr id="31" name="grp_piechartagent3">
          <a:extLst>
            <a:ext uri="{FF2B5EF4-FFF2-40B4-BE49-F238E27FC236}">
              <a16:creationId xmlns:a16="http://schemas.microsoft.com/office/drawing/2014/main" id="{00000000-0008-0000-0000-00001F000000}"/>
            </a:ext>
          </a:extLst>
        </xdr:cNvPr>
        <xdr:cNvGrpSpPr/>
      </xdr:nvGrpSpPr>
      <xdr:grpSpPr>
        <a:xfrm>
          <a:off x="3419475" y="6896101"/>
          <a:ext cx="1368000" cy="1368000"/>
          <a:chOff x="3419475" y="6877051"/>
          <a:chExt cx="1368000" cy="1368000"/>
        </a:xfrm>
      </xdr:grpSpPr>
      <xdr:graphicFrame macro="">
        <xdr:nvGraphicFramePr>
          <xdr:cNvPr id="73" name="piechart_3agent">
            <a:extLst>
              <a:ext uri="{FF2B5EF4-FFF2-40B4-BE49-F238E27FC236}">
                <a16:creationId xmlns:a16="http://schemas.microsoft.com/office/drawing/2014/main" id="{00000000-0008-0000-0000-000049000000}"/>
              </a:ext>
            </a:extLst>
          </xdr:cNvPr>
          <xdr:cNvGraphicFramePr>
            <a:graphicFrameLocks/>
          </xdr:cNvGraphicFramePr>
        </xdr:nvGraphicFramePr>
        <xdr:xfrm>
          <a:off x="3419475" y="6877051"/>
          <a:ext cx="1368000" cy="1368000"/>
        </xdr:xfrm>
        <a:graphic>
          <a:graphicData uri="http://schemas.openxmlformats.org/drawingml/2006/chart">
            <c:chart xmlns:c="http://schemas.openxmlformats.org/drawingml/2006/chart" xmlns:r="http://schemas.openxmlformats.org/officeDocument/2006/relationships" r:id="rId15"/>
          </a:graphicData>
        </a:graphic>
      </xdr:graphicFrame>
      <xdr:sp macro="" textlink="Pivot!Z27">
        <xdr:nvSpPr>
          <xdr:cNvPr id="74" name="lbl_piechartPercent3agent">
            <a:extLst>
              <a:ext uri="{FF2B5EF4-FFF2-40B4-BE49-F238E27FC236}">
                <a16:creationId xmlns:a16="http://schemas.microsoft.com/office/drawing/2014/main" id="{00000000-0008-0000-0000-00004A000000}"/>
              </a:ext>
            </a:extLst>
          </xdr:cNvPr>
          <xdr:cNvSpPr txBox="1"/>
        </xdr:nvSpPr>
        <xdr:spPr>
          <a:xfrm>
            <a:off x="3486150" y="7381875"/>
            <a:ext cx="1266202" cy="36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4AC418-E3CC-4082-856D-7DDDF5C13F04}" type="TxLink">
              <a:rPr lang="en-US" sz="2400" b="0" i="0" u="none" strike="noStrike">
                <a:solidFill>
                  <a:schemeClr val="tx1">
                    <a:lumMod val="75000"/>
                    <a:lumOff val="25000"/>
                  </a:schemeClr>
                </a:solidFill>
                <a:latin typeface="Calibri"/>
                <a:ea typeface="New Gulim" panose="02030600000101010101" pitchFamily="18" charset="-127"/>
                <a:cs typeface="Calibri"/>
              </a:rPr>
              <a:pPr algn="ctr"/>
              <a:t>55.7%</a:t>
            </a:fld>
            <a:endParaRPr lang="en-US" sz="2400" b="1">
              <a:solidFill>
                <a:schemeClr val="tx1">
                  <a:lumMod val="75000"/>
                  <a:lumOff val="25000"/>
                </a:schemeClr>
              </a:solidFill>
              <a:latin typeface="New Gulim" panose="02030600000101010101" pitchFamily="18" charset="-127"/>
              <a:ea typeface="New Gulim" panose="02030600000101010101" pitchFamily="18" charset="-127"/>
            </a:endParaRPr>
          </a:p>
        </xdr:txBody>
      </xdr:sp>
      <xdr:sp macro="" textlink="Pivot!Y27">
        <xdr:nvSpPr>
          <xdr:cNvPr id="80" name="lbl_piechartValue3agent">
            <a:extLst>
              <a:ext uri="{FF2B5EF4-FFF2-40B4-BE49-F238E27FC236}">
                <a16:creationId xmlns:a16="http://schemas.microsoft.com/office/drawing/2014/main" id="{00000000-0008-0000-0000-000050000000}"/>
              </a:ext>
            </a:extLst>
          </xdr:cNvPr>
          <xdr:cNvSpPr txBox="1"/>
        </xdr:nvSpPr>
        <xdr:spPr>
          <a:xfrm>
            <a:off x="3743325" y="7734300"/>
            <a:ext cx="694983" cy="254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B6B060-7059-4B8C-90FB-78965F8C4BB8}" type="TxLink">
              <a:rPr lang="en-US" sz="1200" b="1" i="0" u="none" strike="noStrike">
                <a:solidFill>
                  <a:schemeClr val="tx1">
                    <a:lumMod val="65000"/>
                    <a:lumOff val="35000"/>
                  </a:schemeClr>
                </a:solidFill>
                <a:latin typeface="Calibri"/>
                <a:ea typeface="New Gulim" panose="02030600000101010101" pitchFamily="18" charset="-127"/>
                <a:cs typeface="Calibri"/>
              </a:rPr>
              <a:pPr algn="ctr"/>
              <a:t>73</a:t>
            </a:fld>
            <a:endParaRPr lang="en-AU" sz="1400" b="1">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hdr_piechartSDR">
        <xdr:nvSpPr>
          <xdr:cNvPr id="85" name="lbl_piechartTitle3">
            <a:extLst>
              <a:ext uri="{FF2B5EF4-FFF2-40B4-BE49-F238E27FC236}">
                <a16:creationId xmlns:a16="http://schemas.microsoft.com/office/drawing/2014/main" id="{00000000-0008-0000-0000-000055000000}"/>
              </a:ext>
            </a:extLst>
          </xdr:cNvPr>
          <xdr:cNvSpPr txBox="1"/>
        </xdr:nvSpPr>
        <xdr:spPr>
          <a:xfrm>
            <a:off x="3514725" y="7048500"/>
            <a:ext cx="1181287" cy="481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9DF77E-04D7-408F-8E5D-C6AAFA9B717D}" type="TxLink">
              <a:rPr lang="en-US" sz="1000" b="0" i="0" u="none" strike="noStrike">
                <a:solidFill>
                  <a:schemeClr val="tx1">
                    <a:lumMod val="65000"/>
                    <a:lumOff val="35000"/>
                  </a:schemeClr>
                </a:solidFill>
                <a:latin typeface="Calibri"/>
                <a:ea typeface="New Gulim" panose="02030600000101010101" pitchFamily="18" charset="-127"/>
                <a:cs typeface="Calibri"/>
              </a:rPr>
              <a:pPr algn="ctr"/>
              <a:t>SAME DAY RESOLUTION</a:t>
            </a:fld>
            <a:endParaRPr lang="en-AU" sz="800" b="0">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grpSp>
    <xdr:clientData/>
  </xdr:twoCellAnchor>
  <xdr:twoCellAnchor>
    <xdr:from>
      <xdr:col>6</xdr:col>
      <xdr:colOff>561974</xdr:colOff>
      <xdr:row>36</xdr:row>
      <xdr:rowOff>38100</xdr:rowOff>
    </xdr:from>
    <xdr:to>
      <xdr:col>9</xdr:col>
      <xdr:colOff>101174</xdr:colOff>
      <xdr:row>43</xdr:row>
      <xdr:rowOff>72600</xdr:rowOff>
    </xdr:to>
    <xdr:grpSp>
      <xdr:nvGrpSpPr>
        <xdr:cNvPr id="32" name="grp_piechartagent4">
          <a:extLst>
            <a:ext uri="{FF2B5EF4-FFF2-40B4-BE49-F238E27FC236}">
              <a16:creationId xmlns:a16="http://schemas.microsoft.com/office/drawing/2014/main" id="{00000000-0008-0000-0000-000020000000}"/>
            </a:ext>
          </a:extLst>
        </xdr:cNvPr>
        <xdr:cNvGrpSpPr/>
      </xdr:nvGrpSpPr>
      <xdr:grpSpPr>
        <a:xfrm>
          <a:off x="4686299" y="6896100"/>
          <a:ext cx="1368000" cy="1368000"/>
          <a:chOff x="4686299" y="6877050"/>
          <a:chExt cx="1368000" cy="1368000"/>
        </a:xfrm>
      </xdr:grpSpPr>
      <xdr:graphicFrame macro="">
        <xdr:nvGraphicFramePr>
          <xdr:cNvPr id="75" name="piechart_4agent">
            <a:extLst>
              <a:ext uri="{FF2B5EF4-FFF2-40B4-BE49-F238E27FC236}">
                <a16:creationId xmlns:a16="http://schemas.microsoft.com/office/drawing/2014/main" id="{00000000-0008-0000-0000-00004B000000}"/>
              </a:ext>
            </a:extLst>
          </xdr:cNvPr>
          <xdr:cNvGraphicFramePr>
            <a:graphicFrameLocks/>
          </xdr:cNvGraphicFramePr>
        </xdr:nvGraphicFramePr>
        <xdr:xfrm>
          <a:off x="4686299" y="6877050"/>
          <a:ext cx="1368000" cy="1368000"/>
        </xdr:xfrm>
        <a:graphic>
          <a:graphicData uri="http://schemas.openxmlformats.org/drawingml/2006/chart">
            <c:chart xmlns:c="http://schemas.openxmlformats.org/drawingml/2006/chart" xmlns:r="http://schemas.openxmlformats.org/officeDocument/2006/relationships" r:id="rId16"/>
          </a:graphicData>
        </a:graphic>
      </xdr:graphicFrame>
      <xdr:sp macro="" textlink="Pivot!AA27">
        <xdr:nvSpPr>
          <xdr:cNvPr id="81" name="lbl_piechartValue4-1agent">
            <a:extLst>
              <a:ext uri="{FF2B5EF4-FFF2-40B4-BE49-F238E27FC236}">
                <a16:creationId xmlns:a16="http://schemas.microsoft.com/office/drawing/2014/main" id="{00000000-0008-0000-0000-000051000000}"/>
              </a:ext>
            </a:extLst>
          </xdr:cNvPr>
          <xdr:cNvSpPr txBox="1"/>
        </xdr:nvSpPr>
        <xdr:spPr>
          <a:xfrm>
            <a:off x="5010150" y="7648575"/>
            <a:ext cx="694983" cy="254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7956B9-969C-4E1B-AA77-E7E1A96A71B1}" type="TxLink">
              <a:rPr lang="en-US" sz="1200" b="1" i="0" u="none" strike="noStrike">
                <a:solidFill>
                  <a:schemeClr val="tx1">
                    <a:lumMod val="65000"/>
                    <a:lumOff val="35000"/>
                  </a:schemeClr>
                </a:solidFill>
                <a:latin typeface="Calibri"/>
                <a:ea typeface="New Gulim" panose="02030600000101010101" pitchFamily="18" charset="-127"/>
                <a:cs typeface="Calibri"/>
              </a:rPr>
              <a:pPr algn="ctr"/>
              <a:t>131</a:t>
            </a:fld>
            <a:endParaRPr lang="en-AU" sz="1600" b="1">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Pivot!AB27">
        <xdr:nvSpPr>
          <xdr:cNvPr id="82" name="lbl_piechartValue4-2agent">
            <a:extLst>
              <a:ext uri="{FF2B5EF4-FFF2-40B4-BE49-F238E27FC236}">
                <a16:creationId xmlns:a16="http://schemas.microsoft.com/office/drawing/2014/main" id="{00000000-0008-0000-0000-000052000000}"/>
              </a:ext>
            </a:extLst>
          </xdr:cNvPr>
          <xdr:cNvSpPr txBox="1"/>
        </xdr:nvSpPr>
        <xdr:spPr>
          <a:xfrm>
            <a:off x="5019675" y="7800975"/>
            <a:ext cx="694983" cy="254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02F32D-47FC-41C3-8556-788834E39252}" type="TxLink">
              <a:rPr lang="en-US" sz="1200" b="1" i="0" u="none" strike="noStrike">
                <a:solidFill>
                  <a:srgbClr val="FF0000"/>
                </a:solidFill>
                <a:latin typeface="Calibri"/>
                <a:ea typeface="New Gulim" panose="02030600000101010101" pitchFamily="18" charset="-127"/>
                <a:cs typeface="Calibri"/>
              </a:rPr>
              <a:pPr algn="ctr"/>
              <a:t>0</a:t>
            </a:fld>
            <a:endParaRPr lang="en-AU" sz="1400" b="1">
              <a:solidFill>
                <a:srgbClr val="FF0000"/>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hdr_piechartSLA">
        <xdr:nvSpPr>
          <xdr:cNvPr id="86" name="lbl_piechartTitle4">
            <a:extLst>
              <a:ext uri="{FF2B5EF4-FFF2-40B4-BE49-F238E27FC236}">
                <a16:creationId xmlns:a16="http://schemas.microsoft.com/office/drawing/2014/main" id="{00000000-0008-0000-0000-000056000000}"/>
              </a:ext>
            </a:extLst>
          </xdr:cNvPr>
          <xdr:cNvSpPr txBox="1"/>
        </xdr:nvSpPr>
        <xdr:spPr>
          <a:xfrm>
            <a:off x="4781550" y="7096125"/>
            <a:ext cx="1182139" cy="481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BD0561-FB94-488A-B2FD-623FBC3D676C}" type="TxLink">
              <a:rPr lang="en-US" sz="1100" b="0" i="0" u="none" strike="noStrike">
                <a:solidFill>
                  <a:schemeClr val="tx1">
                    <a:lumMod val="65000"/>
                    <a:lumOff val="35000"/>
                  </a:schemeClr>
                </a:solidFill>
                <a:latin typeface="Calibri"/>
                <a:ea typeface="New Gulim" panose="02030600000101010101" pitchFamily="18" charset="-127"/>
                <a:cs typeface="Calibri"/>
              </a:rPr>
              <a:pPr algn="ctr"/>
              <a:t>1ST REPLY SLA</a:t>
            </a:fld>
            <a:endParaRPr lang="en-AU" sz="1000" b="0">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grpSp>
    <xdr:clientData/>
  </xdr:twoCellAnchor>
  <xdr:twoCellAnchor>
    <xdr:from>
      <xdr:col>9</xdr:col>
      <xdr:colOff>304800</xdr:colOff>
      <xdr:row>32</xdr:row>
      <xdr:rowOff>66676</xdr:rowOff>
    </xdr:from>
    <xdr:to>
      <xdr:col>21</xdr:col>
      <xdr:colOff>133349</xdr:colOff>
      <xdr:row>43</xdr:row>
      <xdr:rowOff>131176</xdr:rowOff>
    </xdr:to>
    <xdr:graphicFrame macro="">
      <xdr:nvGraphicFramePr>
        <xdr:cNvPr id="90" name="Chart 89">
          <a:extLst>
            <a:ext uri="{FF2B5EF4-FFF2-40B4-BE49-F238E27FC236}">
              <a16:creationId xmlns:a16="http://schemas.microsoft.com/office/drawing/2014/main" id="{00000000-0008-0000-0000-00005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133350</xdr:colOff>
      <xdr:row>23</xdr:row>
      <xdr:rowOff>66675</xdr:rowOff>
    </xdr:from>
    <xdr:to>
      <xdr:col>9</xdr:col>
      <xdr:colOff>247650</xdr:colOff>
      <xdr:row>24</xdr:row>
      <xdr:rowOff>110141</xdr:rowOff>
    </xdr:to>
    <xdr:sp macro="" textlink="Pivot!P21">
      <xdr:nvSpPr>
        <xdr:cNvPr id="96" name="lblCountryAgent">
          <a:extLst>
            <a:ext uri="{FF2B5EF4-FFF2-40B4-BE49-F238E27FC236}">
              <a16:creationId xmlns:a16="http://schemas.microsoft.com/office/drawing/2014/main" id="{00000000-0008-0000-0000-000060000000}"/>
            </a:ext>
          </a:extLst>
        </xdr:cNvPr>
        <xdr:cNvSpPr txBox="1"/>
      </xdr:nvSpPr>
      <xdr:spPr>
        <a:xfrm>
          <a:off x="4257675" y="4448175"/>
          <a:ext cx="1943100" cy="233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E639CE-C4A7-432B-8DB6-77DB4BB431AA}" type="TxLink">
            <a:rPr lang="en-US" sz="1300" b="0" i="0" u="none" strike="noStrike">
              <a:solidFill>
                <a:schemeClr val="tx1">
                  <a:lumMod val="65000"/>
                  <a:lumOff val="35000"/>
                </a:schemeClr>
              </a:solidFill>
              <a:latin typeface="Calibri Light" panose="020F0302020204030204" pitchFamily="34" charset="0"/>
              <a:ea typeface="New Gulim" panose="02030600000101010101" pitchFamily="18" charset="-127"/>
              <a:cs typeface="Calibri Light" panose="020F0302020204030204" pitchFamily="34" charset="0"/>
            </a:rPr>
            <a:pPr algn="ctr"/>
            <a:t>Australia</a:t>
          </a:fld>
          <a:endParaRPr lang="en-AU" sz="1300" b="0">
            <a:solidFill>
              <a:schemeClr val="tx1">
                <a:lumMod val="65000"/>
                <a:lumOff val="35000"/>
              </a:schemeClr>
            </a:solidFill>
            <a:latin typeface="Calibri Light" panose="020F0302020204030204" pitchFamily="34" charset="0"/>
            <a:ea typeface="New Gulim" panose="02030600000101010101" pitchFamily="18" charset="-127"/>
            <a:cs typeface="Calibri Light" panose="020F0302020204030204" pitchFamily="34" charset="0"/>
          </a:endParaRPr>
        </a:p>
      </xdr:txBody>
    </xdr:sp>
    <xdr:clientData/>
  </xdr:twoCellAnchor>
  <xdr:twoCellAnchor>
    <xdr:from>
      <xdr:col>6</xdr:col>
      <xdr:colOff>342900</xdr:colOff>
      <xdr:row>26</xdr:row>
      <xdr:rowOff>28575</xdr:rowOff>
    </xdr:from>
    <xdr:to>
      <xdr:col>9</xdr:col>
      <xdr:colOff>295276</xdr:colOff>
      <xdr:row>30</xdr:row>
      <xdr:rowOff>19050</xdr:rowOff>
    </xdr:to>
    <xdr:graphicFrame macro="">
      <xdr:nvGraphicFramePr>
        <xdr:cNvPr id="97" name="Chart 96">
          <a:extLst>
            <a:ext uri="{FF2B5EF4-FFF2-40B4-BE49-F238E27FC236}">
              <a16:creationId xmlns:a16="http://schemas.microsoft.com/office/drawing/2014/main" id="{00000000-0008-0000-0000-00006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276225</xdr:colOff>
      <xdr:row>25</xdr:row>
      <xdr:rowOff>114299</xdr:rowOff>
    </xdr:from>
    <xdr:to>
      <xdr:col>9</xdr:col>
      <xdr:colOff>238125</xdr:colOff>
      <xdr:row>26</xdr:row>
      <xdr:rowOff>123824</xdr:rowOff>
    </xdr:to>
    <xdr:sp macro="" textlink="">
      <xdr:nvSpPr>
        <xdr:cNvPr id="98" name="lbl_AgentMedianReplyTime">
          <a:extLst>
            <a:ext uri="{FF2B5EF4-FFF2-40B4-BE49-F238E27FC236}">
              <a16:creationId xmlns:a16="http://schemas.microsoft.com/office/drawing/2014/main" id="{00000000-0008-0000-0000-000062000000}"/>
            </a:ext>
          </a:extLst>
        </xdr:cNvPr>
        <xdr:cNvSpPr txBox="1"/>
      </xdr:nvSpPr>
      <xdr:spPr>
        <a:xfrm>
          <a:off x="4400550" y="4876799"/>
          <a:ext cx="17907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i="0" u="none" strike="noStrike">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rPr>
            <a:t>MEDIAN REPLY TIME ( in seconds)</a:t>
          </a:r>
        </a:p>
      </xdr:txBody>
    </xdr:sp>
    <xdr:clientData/>
  </xdr:twoCellAnchor>
  <xdr:twoCellAnchor>
    <xdr:from>
      <xdr:col>6</xdr:col>
      <xdr:colOff>95249</xdr:colOff>
      <xdr:row>21</xdr:row>
      <xdr:rowOff>133350</xdr:rowOff>
    </xdr:from>
    <xdr:to>
      <xdr:col>9</xdr:col>
      <xdr:colOff>333374</xdr:colOff>
      <xdr:row>23</xdr:row>
      <xdr:rowOff>110141</xdr:rowOff>
    </xdr:to>
    <xdr:sp macro="" textlink="Pivot!N21">
      <xdr:nvSpPr>
        <xdr:cNvPr id="99" name="lblAgent">
          <a:extLst>
            <a:ext uri="{FF2B5EF4-FFF2-40B4-BE49-F238E27FC236}">
              <a16:creationId xmlns:a16="http://schemas.microsoft.com/office/drawing/2014/main" id="{00000000-0008-0000-0000-000063000000}"/>
            </a:ext>
          </a:extLst>
        </xdr:cNvPr>
        <xdr:cNvSpPr txBox="1"/>
      </xdr:nvSpPr>
      <xdr:spPr>
        <a:xfrm>
          <a:off x="4219574" y="4133850"/>
          <a:ext cx="2066925" cy="357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E61E75-3211-4CD7-A1D6-B908C9D9CE34}" type="TxLink">
            <a:rPr lang="en-US" sz="1800" b="0" i="0" u="none" strike="noStrike">
              <a:solidFill>
                <a:srgbClr val="000000"/>
              </a:solidFill>
              <a:latin typeface="Calibri Light" panose="020F0302020204030204" pitchFamily="34" charset="0"/>
              <a:ea typeface="New Gulim" panose="02030600000101010101" pitchFamily="18" charset="-127"/>
              <a:cs typeface="Calibri Light" panose="020F0302020204030204" pitchFamily="34" charset="0"/>
            </a:rPr>
            <a:pPr algn="ctr"/>
            <a:t>Ella Martins</a:t>
          </a:fld>
          <a:endParaRPr lang="en-AU" sz="2000" b="0">
            <a:solidFill>
              <a:schemeClr val="tx1">
                <a:lumMod val="65000"/>
                <a:lumOff val="35000"/>
              </a:schemeClr>
            </a:solidFill>
            <a:latin typeface="Calibri Light" panose="020F0302020204030204" pitchFamily="34" charset="0"/>
            <a:ea typeface="New Gulim" panose="02030600000101010101" pitchFamily="18" charset="-127"/>
            <a:cs typeface="Calibri Light" panose="020F0302020204030204" pitchFamily="34" charset="0"/>
          </a:endParaRPr>
        </a:p>
      </xdr:txBody>
    </xdr:sp>
    <xdr:clientData/>
  </xdr:twoCellAnchor>
  <xdr:twoCellAnchor>
    <xdr:from>
      <xdr:col>20</xdr:col>
      <xdr:colOff>76200</xdr:colOff>
      <xdr:row>34</xdr:row>
      <xdr:rowOff>28576</xdr:rowOff>
    </xdr:from>
    <xdr:to>
      <xdr:col>20</xdr:col>
      <xdr:colOff>486150</xdr:colOff>
      <xdr:row>34</xdr:row>
      <xdr:rowOff>180976</xdr:rowOff>
    </xdr:to>
    <xdr:sp macro="" textlink="">
      <xdr:nvSpPr>
        <xdr:cNvPr id="100" name="timeline_left">
          <a:extLst>
            <a:ext uri="{FF2B5EF4-FFF2-40B4-BE49-F238E27FC236}">
              <a16:creationId xmlns:a16="http://schemas.microsoft.com/office/drawing/2014/main" id="{00000000-0008-0000-0000-000064000000}"/>
            </a:ext>
          </a:extLst>
        </xdr:cNvPr>
        <xdr:cNvSpPr txBox="1"/>
      </xdr:nvSpPr>
      <xdr:spPr>
        <a:xfrm>
          <a:off x="12734925" y="6505576"/>
          <a:ext cx="40995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850" b="0" i="0" u="none" strike="noStrike">
              <a:solidFill>
                <a:schemeClr val="tx1">
                  <a:lumMod val="65000"/>
                  <a:lumOff val="35000"/>
                </a:schemeClr>
              </a:solidFill>
              <a:latin typeface="Corbel" panose="020B0503020204020204" pitchFamily="34" charset="0"/>
              <a:ea typeface="New Gulim" panose="02030600000101010101" pitchFamily="18" charset="-127"/>
              <a:cs typeface="Calibri" panose="020F0502020204030204" pitchFamily="34" charset="0"/>
            </a:rPr>
            <a:t>SLA</a:t>
          </a:r>
        </a:p>
      </xdr:txBody>
    </xdr:sp>
    <xdr:clientData/>
  </xdr:twoCellAnchor>
  <xdr:twoCellAnchor editAs="oneCell">
    <xdr:from>
      <xdr:col>3</xdr:col>
      <xdr:colOff>257175</xdr:colOff>
      <xdr:row>11</xdr:row>
      <xdr:rowOff>114300</xdr:rowOff>
    </xdr:from>
    <xdr:to>
      <xdr:col>4</xdr:col>
      <xdr:colOff>47822</xdr:colOff>
      <xdr:row>15</xdr:row>
      <xdr:rowOff>128455</xdr:rowOff>
    </xdr:to>
    <xdr:pic>
      <xdr:nvPicPr>
        <xdr:cNvPr id="72" name="Picture 71">
          <a:extLst>
            <a:ext uri="{FF2B5EF4-FFF2-40B4-BE49-F238E27FC236}">
              <a16:creationId xmlns:a16="http://schemas.microsoft.com/office/drawing/2014/main" id="{37CFF1EC-95E0-2E45-9A76-8CB581AE8A56}"/>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552700" y="2209800"/>
          <a:ext cx="400247" cy="776155"/>
        </a:xfrm>
        <a:prstGeom prst="rect">
          <a:avLst/>
        </a:prstGeom>
      </xdr:spPr>
    </xdr:pic>
    <xdr:clientData/>
  </xdr:twoCellAnchor>
  <xdr:twoCellAnchor editAs="oneCell">
    <xdr:from>
      <xdr:col>3</xdr:col>
      <xdr:colOff>352425</xdr:colOff>
      <xdr:row>22</xdr:row>
      <xdr:rowOff>47625</xdr:rowOff>
    </xdr:from>
    <xdr:to>
      <xdr:col>5</xdr:col>
      <xdr:colOff>561975</xdr:colOff>
      <xdr:row>29</xdr:row>
      <xdr:rowOff>142875</xdr:rowOff>
    </xdr:to>
    <xdr:sp macro="" textlink="">
      <xdr:nvSpPr>
        <xdr:cNvPr id="1057" name="AutoShape 33">
          <a:extLst>
            <a:ext uri="{FF2B5EF4-FFF2-40B4-BE49-F238E27FC236}">
              <a16:creationId xmlns:a16="http://schemas.microsoft.com/office/drawing/2014/main" id="{D2A768DF-208E-67A2-0F61-C11E0EA90DCB}"/>
            </a:ext>
          </a:extLst>
        </xdr:cNvPr>
        <xdr:cNvSpPr>
          <a:spLocks noChangeAspect="1" noChangeArrowheads="1"/>
        </xdr:cNvSpPr>
      </xdr:nvSpPr>
      <xdr:spPr bwMode="auto">
        <a:xfrm>
          <a:off x="2647950" y="4238625"/>
          <a:ext cx="1428750" cy="1428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76200</xdr:rowOff>
    </xdr:from>
    <xdr:to>
      <xdr:col>3</xdr:col>
      <xdr:colOff>1346041</xdr:colOff>
      <xdr:row>1</xdr:row>
      <xdr:rowOff>1346041</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14825" y="266700"/>
          <a:ext cx="1269841" cy="1269841"/>
        </a:xfrm>
        <a:prstGeom prst="ellipse">
          <a:avLst/>
        </a:prstGeom>
      </xdr:spPr>
    </xdr:pic>
    <xdr:clientData/>
  </xdr:twoCellAnchor>
  <xdr:twoCellAnchor editAs="oneCell">
    <xdr:from>
      <xdr:col>3</xdr:col>
      <xdr:colOff>76200</xdr:colOff>
      <xdr:row>2</xdr:row>
      <xdr:rowOff>85725</xdr:rowOff>
    </xdr:from>
    <xdr:to>
      <xdr:col>3</xdr:col>
      <xdr:colOff>1346041</xdr:colOff>
      <xdr:row>2</xdr:row>
      <xdr:rowOff>1355566</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14825" y="1704975"/>
          <a:ext cx="1269841" cy="1269841"/>
        </a:xfrm>
        <a:prstGeom prst="ellipse">
          <a:avLst/>
        </a:prstGeom>
      </xdr:spPr>
    </xdr:pic>
    <xdr:clientData/>
  </xdr:twoCellAnchor>
  <xdr:twoCellAnchor editAs="oneCell">
    <xdr:from>
      <xdr:col>3</xdr:col>
      <xdr:colOff>85725</xdr:colOff>
      <xdr:row>3</xdr:row>
      <xdr:rowOff>85725</xdr:rowOff>
    </xdr:from>
    <xdr:to>
      <xdr:col>3</xdr:col>
      <xdr:colOff>1355566</xdr:colOff>
      <xdr:row>3</xdr:row>
      <xdr:rowOff>1355566</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324350" y="3133725"/>
          <a:ext cx="1269841" cy="1269841"/>
        </a:xfrm>
        <a:prstGeom prst="ellipse">
          <a:avLst/>
        </a:prstGeom>
      </xdr:spPr>
    </xdr:pic>
    <xdr:clientData/>
  </xdr:twoCellAnchor>
  <xdr:twoCellAnchor editAs="oneCell">
    <xdr:from>
      <xdr:col>3</xdr:col>
      <xdr:colOff>85725</xdr:colOff>
      <xdr:row>4</xdr:row>
      <xdr:rowOff>85725</xdr:rowOff>
    </xdr:from>
    <xdr:to>
      <xdr:col>3</xdr:col>
      <xdr:colOff>1355566</xdr:colOff>
      <xdr:row>4</xdr:row>
      <xdr:rowOff>1355566</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324350" y="4562475"/>
          <a:ext cx="1269841" cy="1269841"/>
        </a:xfrm>
        <a:prstGeom prst="ellipse">
          <a:avLst/>
        </a:prstGeom>
      </xdr:spPr>
    </xdr:pic>
    <xdr:clientData/>
  </xdr:twoCellAnchor>
  <xdr:twoCellAnchor editAs="oneCell">
    <xdr:from>
      <xdr:col>3</xdr:col>
      <xdr:colOff>85725</xdr:colOff>
      <xdr:row>5</xdr:row>
      <xdr:rowOff>85725</xdr:rowOff>
    </xdr:from>
    <xdr:to>
      <xdr:col>3</xdr:col>
      <xdr:colOff>1355566</xdr:colOff>
      <xdr:row>5</xdr:row>
      <xdr:rowOff>1355566</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324350" y="5991225"/>
          <a:ext cx="1269841" cy="1269841"/>
        </a:xfrm>
        <a:prstGeom prst="ellipse">
          <a:avLst/>
        </a:prstGeom>
      </xdr:spPr>
    </xdr:pic>
    <xdr:clientData/>
  </xdr:twoCellAnchor>
  <xdr:twoCellAnchor editAs="oneCell">
    <xdr:from>
      <xdr:col>3</xdr:col>
      <xdr:colOff>85724</xdr:colOff>
      <xdr:row>6</xdr:row>
      <xdr:rowOff>85724</xdr:rowOff>
    </xdr:from>
    <xdr:to>
      <xdr:col>3</xdr:col>
      <xdr:colOff>1356524</xdr:colOff>
      <xdr:row>6</xdr:row>
      <xdr:rowOff>1356524</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324349" y="7419974"/>
          <a:ext cx="1270800" cy="1270800"/>
        </a:xfrm>
        <a:prstGeom prst="ellipse">
          <a:avLst/>
        </a:prstGeom>
      </xdr:spPr>
    </xdr:pic>
    <xdr:clientData/>
  </xdr:twoCellAnchor>
  <xdr:twoCellAnchor editAs="oneCell">
    <xdr:from>
      <xdr:col>3</xdr:col>
      <xdr:colOff>85724</xdr:colOff>
      <xdr:row>7</xdr:row>
      <xdr:rowOff>85724</xdr:rowOff>
    </xdr:from>
    <xdr:to>
      <xdr:col>3</xdr:col>
      <xdr:colOff>1356524</xdr:colOff>
      <xdr:row>7</xdr:row>
      <xdr:rowOff>1356524</xdr:rowOff>
    </xdr:to>
    <xdr:pic>
      <xdr:nvPicPr>
        <xdr:cNvPr id="15" name="Picture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324349" y="8848724"/>
          <a:ext cx="1270800" cy="1270800"/>
        </a:xfrm>
        <a:prstGeom prst="ellipse">
          <a:avLst/>
        </a:prstGeom>
      </xdr:spPr>
    </xdr:pic>
    <xdr:clientData/>
  </xdr:twoCellAnchor>
  <xdr:twoCellAnchor editAs="oneCell">
    <xdr:from>
      <xdr:col>3</xdr:col>
      <xdr:colOff>85725</xdr:colOff>
      <xdr:row>8</xdr:row>
      <xdr:rowOff>85725</xdr:rowOff>
    </xdr:from>
    <xdr:to>
      <xdr:col>3</xdr:col>
      <xdr:colOff>1355566</xdr:colOff>
      <xdr:row>8</xdr:row>
      <xdr:rowOff>1355566</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324350" y="10277475"/>
          <a:ext cx="1269841" cy="1269841"/>
        </a:xfrm>
        <a:prstGeom prst="ellipse">
          <a:avLst/>
        </a:prstGeom>
      </xdr:spPr>
    </xdr:pic>
    <xdr:clientData/>
  </xdr:twoCellAnchor>
  <xdr:twoCellAnchor editAs="oneCell">
    <xdr:from>
      <xdr:col>3</xdr:col>
      <xdr:colOff>76200</xdr:colOff>
      <xdr:row>9</xdr:row>
      <xdr:rowOff>85725</xdr:rowOff>
    </xdr:from>
    <xdr:to>
      <xdr:col>3</xdr:col>
      <xdr:colOff>1346041</xdr:colOff>
      <xdr:row>9</xdr:row>
      <xdr:rowOff>1355566</xdr:rowOff>
    </xdr:to>
    <xdr:pic>
      <xdr:nvPicPr>
        <xdr:cNvPr id="19" name="Picture 18">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314825" y="11706225"/>
          <a:ext cx="1269841" cy="1269841"/>
        </a:xfrm>
        <a:prstGeom prst="ellipse">
          <a:avLst/>
        </a:prstGeom>
      </xdr:spPr>
    </xdr:pic>
    <xdr:clientData/>
  </xdr:twoCellAnchor>
  <xdr:twoCellAnchor editAs="oneCell">
    <xdr:from>
      <xdr:col>3</xdr:col>
      <xdr:colOff>85725</xdr:colOff>
      <xdr:row>10</xdr:row>
      <xdr:rowOff>85725</xdr:rowOff>
    </xdr:from>
    <xdr:to>
      <xdr:col>3</xdr:col>
      <xdr:colOff>1355566</xdr:colOff>
      <xdr:row>10</xdr:row>
      <xdr:rowOff>1355566</xdr:rowOff>
    </xdr:to>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324350" y="13134975"/>
          <a:ext cx="1269841" cy="1269841"/>
        </a:xfrm>
        <a:prstGeom prst="ellipse">
          <a:avLst/>
        </a:prstGeom>
      </xdr:spPr>
    </xdr:pic>
    <xdr:clientData/>
  </xdr:twoCellAnchor>
  <xdr:twoCellAnchor editAs="oneCell">
    <xdr:from>
      <xdr:col>3</xdr:col>
      <xdr:colOff>85725</xdr:colOff>
      <xdr:row>11</xdr:row>
      <xdr:rowOff>85725</xdr:rowOff>
    </xdr:from>
    <xdr:to>
      <xdr:col>3</xdr:col>
      <xdr:colOff>1355566</xdr:colOff>
      <xdr:row>11</xdr:row>
      <xdr:rowOff>1355566</xdr:rowOff>
    </xdr:to>
    <xdr:pic>
      <xdr:nvPicPr>
        <xdr:cNvPr id="23" name="Picture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324350" y="14563725"/>
          <a:ext cx="1269841" cy="1269841"/>
        </a:xfrm>
        <a:prstGeom prst="ellipse">
          <a:avLst/>
        </a:prstGeom>
      </xdr:spPr>
    </xdr:pic>
    <xdr:clientData/>
  </xdr:twoCellAnchor>
  <xdr:twoCellAnchor editAs="oneCell">
    <xdr:from>
      <xdr:col>3</xdr:col>
      <xdr:colOff>85724</xdr:colOff>
      <xdr:row>12</xdr:row>
      <xdr:rowOff>85724</xdr:rowOff>
    </xdr:from>
    <xdr:to>
      <xdr:col>3</xdr:col>
      <xdr:colOff>1356524</xdr:colOff>
      <xdr:row>12</xdr:row>
      <xdr:rowOff>1356524</xdr:rowOff>
    </xdr:to>
    <xdr:pic>
      <xdr:nvPicPr>
        <xdr:cNvPr id="25" name="Picture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324349" y="15992474"/>
          <a:ext cx="1270800" cy="1270800"/>
        </a:xfrm>
        <a:prstGeom prst="ellipse">
          <a:avLst/>
        </a:prstGeom>
      </xdr:spPr>
    </xdr:pic>
    <xdr:clientData/>
  </xdr:twoCellAnchor>
  <xdr:twoCellAnchor editAs="oneCell">
    <xdr:from>
      <xdr:col>3</xdr:col>
      <xdr:colOff>85724</xdr:colOff>
      <xdr:row>13</xdr:row>
      <xdr:rowOff>85724</xdr:rowOff>
    </xdr:from>
    <xdr:to>
      <xdr:col>3</xdr:col>
      <xdr:colOff>1356524</xdr:colOff>
      <xdr:row>13</xdr:row>
      <xdr:rowOff>1356524</xdr:rowOff>
    </xdr:to>
    <xdr:pic>
      <xdr:nvPicPr>
        <xdr:cNvPr id="27" name="Picture 2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324349" y="17421224"/>
          <a:ext cx="1270800" cy="1270800"/>
        </a:xfrm>
        <a:prstGeom prst="ellipse">
          <a:avLst/>
        </a:prstGeom>
      </xdr:spPr>
    </xdr:pic>
    <xdr:clientData/>
  </xdr:twoCellAnchor>
  <xdr:twoCellAnchor editAs="oneCell">
    <xdr:from>
      <xdr:col>3</xdr:col>
      <xdr:colOff>85725</xdr:colOff>
      <xdr:row>14</xdr:row>
      <xdr:rowOff>85725</xdr:rowOff>
    </xdr:from>
    <xdr:to>
      <xdr:col>3</xdr:col>
      <xdr:colOff>1355566</xdr:colOff>
      <xdr:row>14</xdr:row>
      <xdr:rowOff>1355566</xdr:rowOff>
    </xdr:to>
    <xdr:pic>
      <xdr:nvPicPr>
        <xdr:cNvPr id="29" name="Picture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324350" y="18849975"/>
          <a:ext cx="1269841" cy="1269841"/>
        </a:xfrm>
        <a:prstGeom prst="ellipse">
          <a:avLst/>
        </a:prstGeom>
      </xdr:spPr>
    </xdr:pic>
    <xdr:clientData/>
  </xdr:twoCellAnchor>
  <xdr:twoCellAnchor editAs="oneCell">
    <xdr:from>
      <xdr:col>3</xdr:col>
      <xdr:colOff>85725</xdr:colOff>
      <xdr:row>15</xdr:row>
      <xdr:rowOff>76200</xdr:rowOff>
    </xdr:from>
    <xdr:to>
      <xdr:col>3</xdr:col>
      <xdr:colOff>1355566</xdr:colOff>
      <xdr:row>15</xdr:row>
      <xdr:rowOff>1346041</xdr:rowOff>
    </xdr:to>
    <xdr:pic>
      <xdr:nvPicPr>
        <xdr:cNvPr id="31" name="Picture 30">
          <a:extLst>
            <a:ext uri="{FF2B5EF4-FFF2-40B4-BE49-F238E27FC236}">
              <a16:creationId xmlns:a16="http://schemas.microsoft.com/office/drawing/2014/main" id="{00000000-0008-0000-0100-00001F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4324350" y="20269200"/>
          <a:ext cx="1269841" cy="1269841"/>
        </a:xfrm>
        <a:prstGeom prst="ellipse">
          <a:avLst/>
        </a:prstGeom>
      </xdr:spPr>
    </xdr:pic>
    <xdr:clientData/>
  </xdr:twoCellAnchor>
  <xdr:twoCellAnchor editAs="oneCell">
    <xdr:from>
      <xdr:col>3</xdr:col>
      <xdr:colOff>85725</xdr:colOff>
      <xdr:row>16</xdr:row>
      <xdr:rowOff>76200</xdr:rowOff>
    </xdr:from>
    <xdr:to>
      <xdr:col>3</xdr:col>
      <xdr:colOff>1355566</xdr:colOff>
      <xdr:row>16</xdr:row>
      <xdr:rowOff>1346041</xdr:rowOff>
    </xdr:to>
    <xdr:pic>
      <xdr:nvPicPr>
        <xdr:cNvPr id="33" name="Picture 32">
          <a:extLst>
            <a:ext uri="{FF2B5EF4-FFF2-40B4-BE49-F238E27FC236}">
              <a16:creationId xmlns:a16="http://schemas.microsoft.com/office/drawing/2014/main" id="{00000000-0008-0000-0100-000021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4324350" y="21697950"/>
          <a:ext cx="1269841" cy="1269841"/>
        </a:xfrm>
        <a:prstGeom prst="ellipse">
          <a:avLst/>
        </a:prstGeom>
      </xdr:spPr>
    </xdr:pic>
    <xdr:clientData/>
  </xdr:twoCellAnchor>
  <xdr:twoCellAnchor editAs="oneCell">
    <xdr:from>
      <xdr:col>3</xdr:col>
      <xdr:colOff>85725</xdr:colOff>
      <xdr:row>17</xdr:row>
      <xdr:rowOff>76200</xdr:rowOff>
    </xdr:from>
    <xdr:to>
      <xdr:col>3</xdr:col>
      <xdr:colOff>1355566</xdr:colOff>
      <xdr:row>17</xdr:row>
      <xdr:rowOff>1346041</xdr:rowOff>
    </xdr:to>
    <xdr:pic>
      <xdr:nvPicPr>
        <xdr:cNvPr id="35" name="Picture 34">
          <a:extLst>
            <a:ext uri="{FF2B5EF4-FFF2-40B4-BE49-F238E27FC236}">
              <a16:creationId xmlns:a16="http://schemas.microsoft.com/office/drawing/2014/main" id="{00000000-0008-0000-0100-000023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4324350" y="23126700"/>
          <a:ext cx="1269841" cy="1269841"/>
        </a:xfrm>
        <a:prstGeom prst="ellipse">
          <a:avLst/>
        </a:prstGeom>
      </xdr:spPr>
    </xdr:pic>
    <xdr:clientData/>
  </xdr:twoCellAnchor>
  <xdr:twoCellAnchor editAs="oneCell">
    <xdr:from>
      <xdr:col>3</xdr:col>
      <xdr:colOff>85725</xdr:colOff>
      <xdr:row>18</xdr:row>
      <xdr:rowOff>76200</xdr:rowOff>
    </xdr:from>
    <xdr:to>
      <xdr:col>3</xdr:col>
      <xdr:colOff>1355566</xdr:colOff>
      <xdr:row>18</xdr:row>
      <xdr:rowOff>1346041</xdr:rowOff>
    </xdr:to>
    <xdr:pic>
      <xdr:nvPicPr>
        <xdr:cNvPr id="37" name="Picture 36">
          <a:extLst>
            <a:ext uri="{FF2B5EF4-FFF2-40B4-BE49-F238E27FC236}">
              <a16:creationId xmlns:a16="http://schemas.microsoft.com/office/drawing/2014/main" id="{00000000-0008-0000-0100-000025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324350" y="24555450"/>
          <a:ext cx="1269841" cy="1269841"/>
        </a:xfrm>
        <a:prstGeom prst="ellipse">
          <a:avLst/>
        </a:prstGeom>
      </xdr:spPr>
    </xdr:pic>
    <xdr:clientData/>
  </xdr:twoCellAnchor>
  <xdr:twoCellAnchor editAs="oneCell">
    <xdr:from>
      <xdr:col>3</xdr:col>
      <xdr:colOff>95250</xdr:colOff>
      <xdr:row>19</xdr:row>
      <xdr:rowOff>76200</xdr:rowOff>
    </xdr:from>
    <xdr:to>
      <xdr:col>3</xdr:col>
      <xdr:colOff>1365091</xdr:colOff>
      <xdr:row>19</xdr:row>
      <xdr:rowOff>1346041</xdr:rowOff>
    </xdr:to>
    <xdr:pic>
      <xdr:nvPicPr>
        <xdr:cNvPr id="39" name="Picture 38">
          <a:extLst>
            <a:ext uri="{FF2B5EF4-FFF2-40B4-BE49-F238E27FC236}">
              <a16:creationId xmlns:a16="http://schemas.microsoft.com/office/drawing/2014/main" id="{00000000-0008-0000-0100-000027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4333875" y="25984200"/>
          <a:ext cx="1269841" cy="1269841"/>
        </a:xfrm>
        <a:prstGeom prst="ellipse">
          <a:avLst/>
        </a:prstGeom>
      </xdr:spPr>
    </xdr:pic>
    <xdr:clientData/>
  </xdr:twoCellAnchor>
  <xdr:twoCellAnchor editAs="oneCell">
    <xdr:from>
      <xdr:col>3</xdr:col>
      <xdr:colOff>85725</xdr:colOff>
      <xdr:row>20</xdr:row>
      <xdr:rowOff>85725</xdr:rowOff>
    </xdr:from>
    <xdr:to>
      <xdr:col>3</xdr:col>
      <xdr:colOff>1355566</xdr:colOff>
      <xdr:row>20</xdr:row>
      <xdr:rowOff>1355566</xdr:rowOff>
    </xdr:to>
    <xdr:pic>
      <xdr:nvPicPr>
        <xdr:cNvPr id="41" name="Picture 4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4324350" y="27422475"/>
          <a:ext cx="1269841" cy="1269841"/>
        </a:xfrm>
        <a:prstGeom prst="ellipse">
          <a:avLst/>
        </a:prstGeom>
      </xdr:spPr>
    </xdr:pic>
    <xdr:clientData/>
  </xdr:twoCellAnchor>
  <xdr:twoCellAnchor editAs="oneCell">
    <xdr:from>
      <xdr:col>3</xdr:col>
      <xdr:colOff>85725</xdr:colOff>
      <xdr:row>21</xdr:row>
      <xdr:rowOff>85725</xdr:rowOff>
    </xdr:from>
    <xdr:to>
      <xdr:col>3</xdr:col>
      <xdr:colOff>1355566</xdr:colOff>
      <xdr:row>21</xdr:row>
      <xdr:rowOff>1355566</xdr:rowOff>
    </xdr:to>
    <xdr:pic>
      <xdr:nvPicPr>
        <xdr:cNvPr id="43" name="Picture 42">
          <a:extLst>
            <a:ext uri="{FF2B5EF4-FFF2-40B4-BE49-F238E27FC236}">
              <a16:creationId xmlns:a16="http://schemas.microsoft.com/office/drawing/2014/main" id="{00000000-0008-0000-0100-00002B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4324350" y="28851225"/>
          <a:ext cx="1269841" cy="1269841"/>
        </a:xfrm>
        <a:prstGeom prst="ellipse">
          <a:avLst/>
        </a:prstGeom>
      </xdr:spPr>
    </xdr:pic>
    <xdr:clientData/>
  </xdr:twoCellAnchor>
  <xdr:twoCellAnchor editAs="oneCell">
    <xdr:from>
      <xdr:col>3</xdr:col>
      <xdr:colOff>85725</xdr:colOff>
      <xdr:row>22</xdr:row>
      <xdr:rowOff>76200</xdr:rowOff>
    </xdr:from>
    <xdr:to>
      <xdr:col>3</xdr:col>
      <xdr:colOff>1355566</xdr:colOff>
      <xdr:row>22</xdr:row>
      <xdr:rowOff>1346041</xdr:rowOff>
    </xdr:to>
    <xdr:pic>
      <xdr:nvPicPr>
        <xdr:cNvPr id="45" name="Picture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4324350" y="30270450"/>
          <a:ext cx="1269841" cy="1269841"/>
        </a:xfrm>
        <a:prstGeom prst="ellipse">
          <a:avLst/>
        </a:prstGeom>
      </xdr:spPr>
    </xdr:pic>
    <xdr:clientData/>
  </xdr:twoCellAnchor>
  <xdr:twoCellAnchor editAs="oneCell">
    <xdr:from>
      <xdr:col>3</xdr:col>
      <xdr:colOff>85725</xdr:colOff>
      <xdr:row>23</xdr:row>
      <xdr:rowOff>76200</xdr:rowOff>
    </xdr:from>
    <xdr:to>
      <xdr:col>3</xdr:col>
      <xdr:colOff>1355566</xdr:colOff>
      <xdr:row>23</xdr:row>
      <xdr:rowOff>1346041</xdr:rowOff>
    </xdr:to>
    <xdr:pic>
      <xdr:nvPicPr>
        <xdr:cNvPr id="47" name="Picture 46">
          <a:extLst>
            <a:ext uri="{FF2B5EF4-FFF2-40B4-BE49-F238E27FC236}">
              <a16:creationId xmlns:a16="http://schemas.microsoft.com/office/drawing/2014/main" id="{00000000-0008-0000-0100-00002F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4324350" y="31699200"/>
          <a:ext cx="1269841" cy="1269841"/>
        </a:xfrm>
        <a:prstGeom prst="ellipse">
          <a:avLst/>
        </a:prstGeom>
      </xdr:spPr>
    </xdr:pic>
    <xdr:clientData/>
  </xdr:twoCellAnchor>
  <xdr:twoCellAnchor editAs="oneCell">
    <xdr:from>
      <xdr:col>3</xdr:col>
      <xdr:colOff>85725</xdr:colOff>
      <xdr:row>24</xdr:row>
      <xdr:rowOff>85725</xdr:rowOff>
    </xdr:from>
    <xdr:to>
      <xdr:col>3</xdr:col>
      <xdr:colOff>1355566</xdr:colOff>
      <xdr:row>24</xdr:row>
      <xdr:rowOff>1355566</xdr:rowOff>
    </xdr:to>
    <xdr:pic>
      <xdr:nvPicPr>
        <xdr:cNvPr id="49" name="Picture 48">
          <a:extLst>
            <a:ext uri="{FF2B5EF4-FFF2-40B4-BE49-F238E27FC236}">
              <a16:creationId xmlns:a16="http://schemas.microsoft.com/office/drawing/2014/main" id="{00000000-0008-0000-0100-000031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4324350" y="33137475"/>
          <a:ext cx="1269841" cy="1269841"/>
        </a:xfrm>
        <a:prstGeom prst="ellipse">
          <a:avLst/>
        </a:prstGeom>
      </xdr:spPr>
    </xdr:pic>
    <xdr:clientData/>
  </xdr:twoCellAnchor>
  <xdr:twoCellAnchor editAs="oneCell">
    <xdr:from>
      <xdr:col>3</xdr:col>
      <xdr:colOff>85724</xdr:colOff>
      <xdr:row>25</xdr:row>
      <xdr:rowOff>85724</xdr:rowOff>
    </xdr:from>
    <xdr:to>
      <xdr:col>3</xdr:col>
      <xdr:colOff>1356524</xdr:colOff>
      <xdr:row>25</xdr:row>
      <xdr:rowOff>1356524</xdr:rowOff>
    </xdr:to>
    <xdr:pic>
      <xdr:nvPicPr>
        <xdr:cNvPr id="51" name="Picture 50">
          <a:extLst>
            <a:ext uri="{FF2B5EF4-FFF2-40B4-BE49-F238E27FC236}">
              <a16:creationId xmlns:a16="http://schemas.microsoft.com/office/drawing/2014/main" id="{00000000-0008-0000-0100-000033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4324349" y="34566224"/>
          <a:ext cx="1270800" cy="1270800"/>
        </a:xfrm>
        <a:prstGeom prst="ellipse">
          <a:avLst/>
        </a:prstGeom>
      </xdr:spPr>
    </xdr:pic>
    <xdr:clientData/>
  </xdr:twoCellAnchor>
  <xdr:twoCellAnchor editAs="oneCell">
    <xdr:from>
      <xdr:col>3</xdr:col>
      <xdr:colOff>85724</xdr:colOff>
      <xdr:row>26</xdr:row>
      <xdr:rowOff>85724</xdr:rowOff>
    </xdr:from>
    <xdr:to>
      <xdr:col>3</xdr:col>
      <xdr:colOff>1356524</xdr:colOff>
      <xdr:row>26</xdr:row>
      <xdr:rowOff>1356524</xdr:rowOff>
    </xdr:to>
    <xdr:pic>
      <xdr:nvPicPr>
        <xdr:cNvPr id="53" name="Picture 52">
          <a:extLst>
            <a:ext uri="{FF2B5EF4-FFF2-40B4-BE49-F238E27FC236}">
              <a16:creationId xmlns:a16="http://schemas.microsoft.com/office/drawing/2014/main" id="{00000000-0008-0000-0100-000035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4324349" y="35994974"/>
          <a:ext cx="1270800" cy="1270800"/>
        </a:xfrm>
        <a:prstGeom prst="ellipse">
          <a:avLst/>
        </a:prstGeom>
      </xdr:spPr>
    </xdr:pic>
    <xdr:clientData/>
  </xdr:twoCellAnchor>
  <xdr:twoCellAnchor editAs="oneCell">
    <xdr:from>
      <xdr:col>3</xdr:col>
      <xdr:colOff>85725</xdr:colOff>
      <xdr:row>27</xdr:row>
      <xdr:rowOff>76200</xdr:rowOff>
    </xdr:from>
    <xdr:to>
      <xdr:col>3</xdr:col>
      <xdr:colOff>1355566</xdr:colOff>
      <xdr:row>27</xdr:row>
      <xdr:rowOff>1346041</xdr:rowOff>
    </xdr:to>
    <xdr:pic>
      <xdr:nvPicPr>
        <xdr:cNvPr id="55" name="Picture 54">
          <a:extLst>
            <a:ext uri="{FF2B5EF4-FFF2-40B4-BE49-F238E27FC236}">
              <a16:creationId xmlns:a16="http://schemas.microsoft.com/office/drawing/2014/main" id="{00000000-0008-0000-0100-000037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4324350" y="37414200"/>
          <a:ext cx="1269841" cy="1269841"/>
        </a:xfrm>
        <a:prstGeom prst="ellipse">
          <a:avLst/>
        </a:prstGeom>
      </xdr:spPr>
    </xdr:pic>
    <xdr:clientData/>
  </xdr:twoCellAnchor>
  <xdr:twoCellAnchor editAs="oneCell">
    <xdr:from>
      <xdr:col>3</xdr:col>
      <xdr:colOff>95250</xdr:colOff>
      <xdr:row>28</xdr:row>
      <xdr:rowOff>76200</xdr:rowOff>
    </xdr:from>
    <xdr:to>
      <xdr:col>3</xdr:col>
      <xdr:colOff>1365091</xdr:colOff>
      <xdr:row>28</xdr:row>
      <xdr:rowOff>1346041</xdr:rowOff>
    </xdr:to>
    <xdr:pic>
      <xdr:nvPicPr>
        <xdr:cNvPr id="57" name="Picture 56">
          <a:extLst>
            <a:ext uri="{FF2B5EF4-FFF2-40B4-BE49-F238E27FC236}">
              <a16:creationId xmlns:a16="http://schemas.microsoft.com/office/drawing/2014/main" id="{00000000-0008-0000-0100-000039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4333875" y="38842950"/>
          <a:ext cx="1269841" cy="1269841"/>
        </a:xfrm>
        <a:prstGeom prst="ellipse">
          <a:avLst/>
        </a:prstGeom>
      </xdr:spPr>
    </xdr:pic>
    <xdr:clientData/>
  </xdr:twoCellAnchor>
  <xdr:twoCellAnchor editAs="oneCell">
    <xdr:from>
      <xdr:col>3</xdr:col>
      <xdr:colOff>85724</xdr:colOff>
      <xdr:row>29</xdr:row>
      <xdr:rowOff>85724</xdr:rowOff>
    </xdr:from>
    <xdr:to>
      <xdr:col>3</xdr:col>
      <xdr:colOff>1356524</xdr:colOff>
      <xdr:row>29</xdr:row>
      <xdr:rowOff>1356524</xdr:rowOff>
    </xdr:to>
    <xdr:pic>
      <xdr:nvPicPr>
        <xdr:cNvPr id="59" name="Picture 58">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4324349" y="40281224"/>
          <a:ext cx="1270800" cy="1270800"/>
        </a:xfrm>
        <a:prstGeom prst="ellipse">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732.626871875" backgroundQuery="1" createdVersion="8" refreshedVersion="8" minRefreshableVersion="3" recordCount="0" supportSubquery="1" supportAdvancedDrill="1" xr:uid="{F768E91D-6C16-4F35-9E5F-AD3C48B39607}">
  <cacheSource type="external" connectionId="10"/>
  <cacheFields count="3">
    <cacheField name="[Agents].[Country].[Country]" caption="Country" numFmtId="0" hierarchy="1" level="1">
      <sharedItems count="8">
        <s v="Australia"/>
        <s v="China"/>
        <s v="India"/>
        <s v="Japan"/>
        <s v="Philippines"/>
        <s v="South Korea"/>
        <s v="United Kingdom"/>
        <s v="United States of America"/>
      </sharedItems>
      <extLst>
        <ext xmlns:x15="http://schemas.microsoft.com/office/spreadsheetml/2010/11/main" uri="{4F2E5C28-24EA-4eb8-9CBF-B6C8F9C3D259}">
          <x15:cachedUniqueNames>
            <x15:cachedUniqueName index="0" name="[Agents].[Country].&amp;[Australia]"/>
            <x15:cachedUniqueName index="1" name="[Agents].[Country].&amp;[China]"/>
            <x15:cachedUniqueName index="2" name="[Agents].[Country].&amp;[India]"/>
            <x15:cachedUniqueName index="3" name="[Agents].[Country].&amp;[Japan]"/>
            <x15:cachedUniqueName index="4" name="[Agents].[Country].&amp;[Philippines]"/>
            <x15:cachedUniqueName index="5" name="[Agents].[Country].&amp;[South Korea]"/>
            <x15:cachedUniqueName index="6" name="[Agents].[Country].&amp;[United Kingdom]"/>
            <x15:cachedUniqueName index="7" name="[Agents].[Country].&amp;[United States of America]"/>
          </x15:cachedUniqueNames>
        </ext>
      </extLst>
    </cacheField>
    <cacheField name="[Measures].[#  Tickets]" caption="#  Tickets" numFmtId="0" hierarchy="49" level="32767"/>
    <cacheField name="[Ticket Assignments].[Created timestamp].[Created timestamp]" caption="Created timestamp" numFmtId="0" hierarchy="9" level="1">
      <sharedItems containsSemiMixedTypes="0" containsNonDate="0" containsString="0"/>
    </cacheField>
  </cacheFields>
  <cacheHierarchies count="76">
    <cacheHierarchy uniqueName="[Agents].[Full Name]" caption="Full Name" attribute="1" defaultMemberUniqueName="[Agents].[Full Name].[All]" allUniqueName="[Agents].[Full Name].[All]" dimensionUniqueName="[Agents]" displayFolder="" count="0" memberValueDatatype="130" unbalanced="0"/>
    <cacheHierarchy uniqueName="[Agents].[Country]" caption="Country" attribute="1" defaultMemberUniqueName="[Agents].[Country].[All]" allUniqueName="[Agents].[Country].[All]" dimensionUniqueName="[Agents]" displayFolder="" count="2" memberValueDatatype="130" unbalanced="0">
      <fieldsUsage count="2">
        <fieldUsage x="-1"/>
        <fieldUsage x="0"/>
      </fieldsUsage>
    </cacheHierarchy>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2" memberValueDatatype="7" unbalanced="0">
      <fieldsUsage count="2">
        <fieldUsage x="-1"/>
        <fieldUsage x="2"/>
      </fieldsUsage>
    </cacheHierarchy>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0" memberValueDatatype="130" unbalanced="0"/>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0" memberValueDatatype="130" unbalanced="0"/>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3"/>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4"/>
        </ext>
      </extLst>
    </cacheHierarchy>
    <cacheHierarchy uniqueName="[Measures].[#  Tickets]" caption="#  Tickets" measure="1" displayFolder="" measureGroup="Agents" count="0" oneField="1">
      <fieldsUsage count="1">
        <fieldUsage x="1"/>
      </fieldsUsage>
    </cacheHierarchy>
    <cacheHierarchy uniqueName="[Measures].[#  Good feedback]" caption="#  Good feedback" measure="1" displayFolder="" measureGroup="Agents" count="0"/>
    <cacheHierarchy uniqueName="[Measures].[#  Bad feedback]" caption="#  Bad feedback" measure="1" displayFolder="" measureGroup="Agents" count="0"/>
    <cacheHierarchy uniqueName="[Measures].[%  CSAT]" caption="%  CSAT" measure="1" displayFolder="" measureGroup="Agents" count="0"/>
    <cacheHierarchy uniqueName="[Measures].[#  SDR]" caption="#  SDR" measure="1" displayFolder="" measureGroup="Agents" count="0"/>
    <cacheHierarchy uniqueName="[Measures].[%  SDR]" caption="%  SDR" measure="1" displayFolder="" measureGroup="Agents" count="0"/>
    <cacheHierarchy uniqueName="[Measures].[#  SLA met (agent's replies)]" caption="#  SLA met (agent's replies)" measure="1" displayFolder="" measureGroup="Agents" count="0"/>
    <cacheHierarchy uniqueName="[Measures].[#  SLA met (agent's tickets)]" caption="#  SLA met (agent's tickets)" measure="1" displayFolder="" measureGroup="Agents" count="0"/>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cacheHierarchy uniqueName="[Measures].[%  SLA]" caption="%  SLA" measure="1" displayFolder="" measureGroup="Agents" count="0"/>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cacheHierarchy uniqueName="[Measures].[#  Feedback]" caption="#  Feedback" measure="1" displayFolder="" measureGroup="Agents" count="0"/>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dimensions count="6">
    <dimension name="Agents" uniqueName="[Agents]" caption="Agents"/>
    <dimension measure="1" name="Measures" uniqueName="[Measures]" caption="Measures"/>
    <dimension name="People 1" uniqueName="[People 1]" caption="People 1"/>
    <dimension name="Ticket Assignments" uniqueName="[Ticket Assignments]" caption="Ticket Assignments"/>
    <dimension name="Ticket Internal Comments" uniqueName="[Ticket Internal Comments]" caption="Ticket Internal Comments"/>
    <dimension name="Ticket Updates" uniqueName="[Ticket Updates]" caption="Ticket Updates"/>
  </dimensions>
  <measureGroups count="5">
    <measureGroup name="Agents" caption="Agents"/>
    <measureGroup name="People 1" caption="People 1"/>
    <measureGroup name="Ticket Assignments" caption="Ticket Assignments"/>
    <measureGroup name="Ticket Internal Comments" caption="Ticket Internal Comments"/>
    <measureGroup name="Ticket Updates" caption="Ticket Updates"/>
  </measureGroups>
  <maps count="8">
    <map measureGroup="0" dimension="0"/>
    <map measureGroup="1" dimension="2"/>
    <map measureGroup="2" dimension="0"/>
    <map measureGroup="2" dimension="3"/>
    <map measureGroup="3" dimension="4"/>
    <map measureGroup="4" dimension="0"/>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732.479337152778" backgroundQuery="1" createdVersion="3" refreshedVersion="8" minRefreshableVersion="3" recordCount="0" supportSubquery="1" supportAdvancedDrill="1" xr:uid="{D0E59EF4-6338-4250-AA72-F730CE426432}">
  <cacheSource type="external" connectionId="10">
    <extLst>
      <ext xmlns:x14="http://schemas.microsoft.com/office/spreadsheetml/2009/9/main" uri="{F057638F-6D5F-4e77-A914-E7F072B9BCA8}">
        <x14:sourceConnection name="ThisWorkbookDataModel"/>
      </ext>
    </extLst>
  </cacheSource>
  <cacheFields count="0"/>
  <cacheHierarchies count="76">
    <cacheHierarchy uniqueName="[Agents].[Full Name]" caption="Full Name" attribute="1" defaultMemberUniqueName="[Agents].[Full Name].[All]" allUniqueName="[Agents].[Full Name].[All]" dimensionUniqueName="[Agents]" displayFolder="" count="0" memberValueDatatype="130" unbalanced="0"/>
    <cacheHierarchy uniqueName="[Agents].[Country]" caption="Country" attribute="1" defaultMemberUniqueName="[Agents].[Country].[All]" allUniqueName="[Agents].[Country].[All]" dimensionUniqueName="[Agents]" displayFolder="" count="0" memberValueDatatype="130" unbalanced="0"/>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2" memberValueDatatype="7" unbalanced="0"/>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0" memberValueDatatype="130" unbalanced="0"/>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0" memberValueDatatype="130" unbalanced="0"/>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3"/>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4"/>
        </ext>
      </extLst>
    </cacheHierarchy>
    <cacheHierarchy uniqueName="[Measures].[#  Tickets]" caption="#  Tickets" measure="1" displayFolder="" measureGroup="Agents" count="0"/>
    <cacheHierarchy uniqueName="[Measures].[#  Good feedback]" caption="#  Good feedback" measure="1" displayFolder="" measureGroup="Agents" count="0"/>
    <cacheHierarchy uniqueName="[Measures].[#  Bad feedback]" caption="#  Bad feedback" measure="1" displayFolder="" measureGroup="Agents" count="0"/>
    <cacheHierarchy uniqueName="[Measures].[%  CSAT]" caption="%  CSAT" measure="1" displayFolder="" measureGroup="Agents" count="0"/>
    <cacheHierarchy uniqueName="[Measures].[#  SDR]" caption="#  SDR" measure="1" displayFolder="" measureGroup="Agents" count="0"/>
    <cacheHierarchy uniqueName="[Measures].[%  SDR]" caption="%  SDR" measure="1" displayFolder="" measureGroup="Agents" count="0"/>
    <cacheHierarchy uniqueName="[Measures].[#  SLA met (agent's replies)]" caption="#  SLA met (agent's replies)" measure="1" displayFolder="" measureGroup="Agents" count="0"/>
    <cacheHierarchy uniqueName="[Measures].[#  SLA met (agent's tickets)]" caption="#  SLA met (agent's tickets)" measure="1" displayFolder="" measureGroup="Agents" count="0"/>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cacheHierarchy uniqueName="[Measures].[%  SLA]" caption="%  SLA" measure="1" displayFolder="" measureGroup="Agents" count="0"/>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cacheHierarchy uniqueName="[Measures].[#  Feedback]" caption="#  Feedback" measure="1" displayFolder="" measureGroup="Agents" count="0"/>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722689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732.626873726855" backgroundQuery="1" createdVersion="8" refreshedVersion="8" minRefreshableVersion="3" recordCount="0" supportSubquery="1" supportAdvancedDrill="1" xr:uid="{AC533181-6AC7-42E2-A0B2-AAF78FAFDF19}">
  <cacheSource type="external" connectionId="10"/>
  <cacheFields count="5">
    <cacheField name="[Measures].[%  CSAT]" caption="%  CSAT" numFmtId="0" hierarchy="52" level="32767"/>
    <cacheField name="[Measures].[%  SDR]" caption="%  SDR" numFmtId="0" hierarchy="54" level="32767"/>
    <cacheField name="[Measures].[%  SLA]" caption="%  SLA" numFmtId="0" hierarchy="59" level="32767"/>
    <cacheField name="[Measures].[%  Feedback]" caption="%  Feedback" numFmtId="0" hierarchy="68" level="32767"/>
    <cacheField name="[Ticket Assignments].[Created timestamp].[Created timestamp]" caption="Created timestamp" numFmtId="0" hierarchy="9" level="1">
      <sharedItems containsSemiMixedTypes="0" containsNonDate="0" containsString="0"/>
    </cacheField>
  </cacheFields>
  <cacheHierarchies count="76">
    <cacheHierarchy uniqueName="[Agents].[Full Name]" caption="Full Name" attribute="1" defaultMemberUniqueName="[Agents].[Full Name].[All]" allUniqueName="[Agents].[Full Name].[All]" dimensionUniqueName="[Agents]" displayFolder="" count="0" memberValueDatatype="130" unbalanced="0"/>
    <cacheHierarchy uniqueName="[Agents].[Country]" caption="Country" attribute="1" defaultMemberUniqueName="[Agents].[Country].[All]" allUniqueName="[Agents].[Country].[All]" dimensionUniqueName="[Agents]" displayFolder="" count="0" memberValueDatatype="130" unbalanced="0"/>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2" memberValueDatatype="7" unbalanced="0">
      <fieldsUsage count="2">
        <fieldUsage x="-1"/>
        <fieldUsage x="4"/>
      </fieldsUsage>
    </cacheHierarchy>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0" memberValueDatatype="130" unbalanced="0"/>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0" memberValueDatatype="130" unbalanced="0"/>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3"/>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4"/>
        </ext>
      </extLst>
    </cacheHierarchy>
    <cacheHierarchy uniqueName="[Measures].[#  Tickets]" caption="#  Tickets" measure="1" displayFolder="" measureGroup="Agents" count="0"/>
    <cacheHierarchy uniqueName="[Measures].[#  Good feedback]" caption="#  Good feedback" measure="1" displayFolder="" measureGroup="Agents" count="0"/>
    <cacheHierarchy uniqueName="[Measures].[#  Bad feedback]" caption="#  Bad feedback" measure="1" displayFolder="" measureGroup="Agents" count="0"/>
    <cacheHierarchy uniqueName="[Measures].[%  CSAT]" caption="%  CSAT" measure="1" displayFolder="" measureGroup="Agents" count="0" oneField="1">
      <fieldsUsage count="1">
        <fieldUsage x="0"/>
      </fieldsUsage>
    </cacheHierarchy>
    <cacheHierarchy uniqueName="[Measures].[#  SDR]" caption="#  SDR" measure="1" displayFolder="" measureGroup="Agents" count="0"/>
    <cacheHierarchy uniqueName="[Measures].[%  SDR]" caption="%  SDR" measure="1" displayFolder="" measureGroup="Agents" count="0" oneField="1">
      <fieldsUsage count="1">
        <fieldUsage x="1"/>
      </fieldsUsage>
    </cacheHierarchy>
    <cacheHierarchy uniqueName="[Measures].[#  SLA met (agent's replies)]" caption="#  SLA met (agent's replies)" measure="1" displayFolder="" measureGroup="Agents" count="0"/>
    <cacheHierarchy uniqueName="[Measures].[#  SLA met (agent's tickets)]" caption="#  SLA met (agent's tickets)" measure="1" displayFolder="" measureGroup="Agents" count="0"/>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cacheHierarchy uniqueName="[Measures].[%  SLA]" caption="%  SLA" measure="1" displayFolder="" measureGroup="Agents" count="0" oneField="1">
      <fieldsUsage count="1">
        <fieldUsage x="2"/>
      </fieldsUsage>
    </cacheHierarchy>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oneField="1">
      <fieldsUsage count="1">
        <fieldUsage x="3"/>
      </fieldsUsage>
    </cacheHierarchy>
    <cacheHierarchy uniqueName="[Measures].[#  Feedback]" caption="#  Feedback" measure="1" displayFolder="" measureGroup="Agents" count="0"/>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dimensions count="6">
    <dimension name="Agents" uniqueName="[Agents]" caption="Agents"/>
    <dimension measure="1" name="Measures" uniqueName="[Measures]" caption="Measures"/>
    <dimension name="People 1" uniqueName="[People 1]" caption="People 1"/>
    <dimension name="Ticket Assignments" uniqueName="[Ticket Assignments]" caption="Ticket Assignments"/>
    <dimension name="Ticket Internal Comments" uniqueName="[Ticket Internal Comments]" caption="Ticket Internal Comments"/>
    <dimension name="Ticket Updates" uniqueName="[Ticket Updates]" caption="Ticket Updates"/>
  </dimensions>
  <measureGroups count="5">
    <measureGroup name="Agents" caption="Agents"/>
    <measureGroup name="People 1" caption="People 1"/>
    <measureGroup name="Ticket Assignments" caption="Ticket Assignments"/>
    <measureGroup name="Ticket Internal Comments" caption="Ticket Internal Comments"/>
    <measureGroup name="Ticket Updates" caption="Ticket Updates"/>
  </measureGroups>
  <maps count="8">
    <map measureGroup="0" dimension="0"/>
    <map measureGroup="1" dimension="2"/>
    <map measureGroup="2" dimension="0"/>
    <map measureGroup="2" dimension="3"/>
    <map measureGroup="3" dimension="4"/>
    <map measureGroup="4" dimension="0"/>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732.626875578702" backgroundQuery="1" createdVersion="8" refreshedVersion="8" minRefreshableVersion="3" recordCount="0" supportSubquery="1" supportAdvancedDrill="1" xr:uid="{0AD595BB-E453-4418-B484-B24250AB3BC8}">
  <cacheSource type="external" connectionId="10"/>
  <cacheFields count="7">
    <cacheField name="[Measures].[#  Feedback]" caption="#  Feedback" numFmtId="0" hierarchy="69" level="32767"/>
    <cacheField name="[Measures].[#  Good feedback]" caption="#  Good feedback" numFmtId="0" hierarchy="50" level="32767"/>
    <cacheField name="[Measures].[#  Bad feedback]" caption="#  Bad feedback" numFmtId="0" hierarchy="51" level="32767"/>
    <cacheField name="[Measures].[#  SDR]" caption="#  SDR" numFmtId="0" hierarchy="53" level="32767"/>
    <cacheField name="[Measures].[#  SLA met (agent's tickets)]" caption="#  SLA met (agent's tickets)" numFmtId="0" hierarchy="56" level="32767"/>
    <cacheField name="[Measures].[#  SLA breached (agent's tickets)]" caption="#  SLA breached (agent's tickets)" numFmtId="0" hierarchy="58" level="32767"/>
    <cacheField name="[Ticket Assignments].[Created timestamp].[Created timestamp]" caption="Created timestamp" numFmtId="0" hierarchy="9" level="1">
      <sharedItems containsSemiMixedTypes="0" containsNonDate="0" containsString="0"/>
    </cacheField>
  </cacheFields>
  <cacheHierarchies count="76">
    <cacheHierarchy uniqueName="[Agents].[Full Name]" caption="Full Name" attribute="1" defaultMemberUniqueName="[Agents].[Full Name].[All]" allUniqueName="[Agents].[Full Name].[All]" dimensionUniqueName="[Agents]" displayFolder="" count="0" memberValueDatatype="130" unbalanced="0"/>
    <cacheHierarchy uniqueName="[Agents].[Country]" caption="Country" attribute="1" defaultMemberUniqueName="[Agents].[Country].[All]" allUniqueName="[Agents].[Country].[All]" dimensionUniqueName="[Agents]" displayFolder="" count="0" memberValueDatatype="130" unbalanced="0"/>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2" memberValueDatatype="7" unbalanced="0">
      <fieldsUsage count="2">
        <fieldUsage x="-1"/>
        <fieldUsage x="6"/>
      </fieldsUsage>
    </cacheHierarchy>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0" memberValueDatatype="130" unbalanced="0"/>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0" memberValueDatatype="130" unbalanced="0"/>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3"/>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4"/>
        </ext>
      </extLst>
    </cacheHierarchy>
    <cacheHierarchy uniqueName="[Measures].[#  Tickets]" caption="#  Tickets" measure="1" displayFolder="" measureGroup="Agents" count="0"/>
    <cacheHierarchy uniqueName="[Measures].[#  Good feedback]" caption="#  Good feedback" measure="1" displayFolder="" measureGroup="Agents" count="0" oneField="1">
      <fieldsUsage count="1">
        <fieldUsage x="1"/>
      </fieldsUsage>
    </cacheHierarchy>
    <cacheHierarchy uniqueName="[Measures].[#  Bad feedback]" caption="#  Bad feedback" measure="1" displayFolder="" measureGroup="Agents" count="0" oneField="1">
      <fieldsUsage count="1">
        <fieldUsage x="2"/>
      </fieldsUsage>
    </cacheHierarchy>
    <cacheHierarchy uniqueName="[Measures].[%  CSAT]" caption="%  CSAT" measure="1" displayFolder="" measureGroup="Agents" count="0"/>
    <cacheHierarchy uniqueName="[Measures].[#  SDR]" caption="#  SDR" measure="1" displayFolder="" measureGroup="Agents" count="0" oneField="1">
      <fieldsUsage count="1">
        <fieldUsage x="3"/>
      </fieldsUsage>
    </cacheHierarchy>
    <cacheHierarchy uniqueName="[Measures].[%  SDR]" caption="%  SDR" measure="1" displayFolder="" measureGroup="Agents" count="0"/>
    <cacheHierarchy uniqueName="[Measures].[#  SLA met (agent's replies)]" caption="#  SLA met (agent's replies)" measure="1" displayFolder="" measureGroup="Agents" count="0"/>
    <cacheHierarchy uniqueName="[Measures].[#  SLA met (agent's tickets)]" caption="#  SLA met (agent's tickets)" measure="1" displayFolder="" measureGroup="Agents" count="0" oneField="1">
      <fieldsUsage count="1">
        <fieldUsage x="4"/>
      </fieldsUsage>
    </cacheHierarchy>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oneField="1">
      <fieldsUsage count="1">
        <fieldUsage x="5"/>
      </fieldsUsage>
    </cacheHierarchy>
    <cacheHierarchy uniqueName="[Measures].[%  SLA]" caption="%  SLA" measure="1" displayFolder="" measureGroup="Agents" count="0"/>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cacheHierarchy uniqueName="[Measures].[#  Feedback]" caption="#  Feedback" measure="1" displayFolder="" measureGroup="Agents" count="0" oneField="1">
      <fieldsUsage count="1">
        <fieldUsage x="0"/>
      </fieldsUsage>
    </cacheHierarchy>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dimensions count="6">
    <dimension name="Agents" uniqueName="[Agents]" caption="Agents"/>
    <dimension measure="1" name="Measures" uniqueName="[Measures]" caption="Measures"/>
    <dimension name="People 1" uniqueName="[People 1]" caption="People 1"/>
    <dimension name="Ticket Assignments" uniqueName="[Ticket Assignments]" caption="Ticket Assignments"/>
    <dimension name="Ticket Internal Comments" uniqueName="[Ticket Internal Comments]" caption="Ticket Internal Comments"/>
    <dimension name="Ticket Updates" uniqueName="[Ticket Updates]" caption="Ticket Updates"/>
  </dimensions>
  <measureGroups count="5">
    <measureGroup name="Agents" caption="Agents"/>
    <measureGroup name="People 1" caption="People 1"/>
    <measureGroup name="Ticket Assignments" caption="Ticket Assignments"/>
    <measureGroup name="Ticket Internal Comments" caption="Ticket Internal Comments"/>
    <measureGroup name="Ticket Updates" caption="Ticket Updates"/>
  </measureGroups>
  <maps count="8">
    <map measureGroup="0" dimension="0"/>
    <map measureGroup="1" dimension="2"/>
    <map measureGroup="2" dimension="0"/>
    <map measureGroup="2" dimension="3"/>
    <map measureGroup="3" dimension="4"/>
    <map measureGroup="4" dimension="0"/>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732.755651620369" backgroundQuery="1" createdVersion="8" refreshedVersion="8" minRefreshableVersion="3" recordCount="0" supportSubquery="1" supportAdvancedDrill="1" xr:uid="{56C90DD7-C2F1-4379-95BD-CE859145245E}">
  <cacheSource type="external" connectionId="10"/>
  <cacheFields count="17">
    <cacheField name="[Agents].[Full Name].[Full Name]" caption="Full Name" numFmtId="0" level="1">
      <sharedItems count="1">
        <s v="Annabelle Jackson"/>
      </sharedItems>
      <extLst>
        <ext xmlns:x15="http://schemas.microsoft.com/office/spreadsheetml/2010/11/main" uri="{4F2E5C28-24EA-4eb8-9CBF-B6C8F9C3D259}">
          <x15:cachedUniqueNames>
            <x15:cachedUniqueName index="0" name="[Agents].[Full Name].&amp;[Annabelle Jackson]"/>
          </x15:cachedUniqueNames>
        </ext>
      </extLst>
    </cacheField>
    <cacheField name="[Measures].[#  Tickets]" caption="#  Tickets" numFmtId="0" hierarchy="49" level="32767"/>
    <cacheField name="[Measures].[#  Good feedback]" caption="#  Good feedback" numFmtId="0" hierarchy="50" level="32767"/>
    <cacheField name="[Measures].[#  Bad feedback]" caption="#  Bad feedback" numFmtId="0" hierarchy="51" level="32767"/>
    <cacheField name="[Measures].[#  SDR]" caption="#  SDR" numFmtId="0" hierarchy="53" level="32767"/>
    <cacheField name="[Measures].[#  SLA met (agent's tickets)]" caption="#  SLA met (agent's tickets)" numFmtId="0" hierarchy="56" level="32767"/>
    <cacheField name="[Measures].[#  SLA breached (agent's tickets)]" caption="#  SLA breached (agent's tickets)" numFmtId="0" hierarchy="58" level="32767"/>
    <cacheField name="[Measures].[%  SLA]" caption="%  SLA" numFmtId="0" hierarchy="59" level="32767"/>
    <cacheField name="[Measures].[%  SDR]" caption="%  SDR" numFmtId="0" hierarchy="54" level="32767"/>
    <cacheField name="[Measures].[%  CSAT]" caption="%  CSAT" numFmtId="0" hierarchy="52" level="32767"/>
    <cacheField name="[Measures].[Median assign time]" caption="Median assign time" numFmtId="0" hierarchy="62" level="32767"/>
    <cacheField name="[Measures].[Median solve time]" caption="Median solve time" numFmtId="0" hierarchy="63" level="32767"/>
    <cacheField name="[Measures].[Median reply time]" caption="Median reply time" numFmtId="0" hierarchy="65" level="32767"/>
    <cacheField name="[Measures].[Median 1st reply time]" caption="Median 1st reply time" numFmtId="0" hierarchy="67" level="32767"/>
    <cacheField name="[Measures].[%  Feedback]" caption="%  Feedback" numFmtId="0" hierarchy="68" level="32767"/>
    <cacheField name="[Measures].[#  Feedback]" caption="#  Feedback" numFmtId="0" hierarchy="69" level="32767"/>
    <cacheField name="[Ticket Assignments].[Created timestamp].[Created timestamp]" caption="Created timestamp" numFmtId="0" hierarchy="9" level="1">
      <sharedItems containsSemiMixedTypes="0" containsNonDate="0" containsString="0"/>
    </cacheField>
  </cacheFields>
  <cacheHierarchies count="76">
    <cacheHierarchy uniqueName="[Agents].[Full Name]" caption="Full Name" attribute="1" defaultMemberUniqueName="[Agents].[Full Name].[All]" allUniqueName="[Agents].[Full Name].[All]" dimensionUniqueName="[Agents]" displayFolder="" count="2" memberValueDatatype="130" unbalanced="0">
      <fieldsUsage count="2">
        <fieldUsage x="-1"/>
        <fieldUsage x="0"/>
      </fieldsUsage>
    </cacheHierarchy>
    <cacheHierarchy uniqueName="[Agents].[Country]" caption="Country" attribute="1" defaultMemberUniqueName="[Agents].[Country].[All]" allUniqueName="[Agents].[Country].[All]" dimensionUniqueName="[Agents]" displayFolder="" count="0" memberValueDatatype="130" unbalanced="0"/>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2" memberValueDatatype="7" unbalanced="0">
      <fieldsUsage count="2">
        <fieldUsage x="-1"/>
        <fieldUsage x="16"/>
      </fieldsUsage>
    </cacheHierarchy>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0" memberValueDatatype="130" unbalanced="0"/>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0" memberValueDatatype="130" unbalanced="0"/>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3"/>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4"/>
        </ext>
      </extLst>
    </cacheHierarchy>
    <cacheHierarchy uniqueName="[Measures].[#  Tickets]" caption="#  Tickets" measure="1" displayFolder="" measureGroup="Agents" count="0" oneField="1">
      <fieldsUsage count="1">
        <fieldUsage x="1"/>
      </fieldsUsage>
    </cacheHierarchy>
    <cacheHierarchy uniqueName="[Measures].[#  Good feedback]" caption="#  Good feedback" measure="1" displayFolder="" measureGroup="Agents" count="0" oneField="1">
      <fieldsUsage count="1">
        <fieldUsage x="2"/>
      </fieldsUsage>
    </cacheHierarchy>
    <cacheHierarchy uniqueName="[Measures].[#  Bad feedback]" caption="#  Bad feedback" measure="1" displayFolder="" measureGroup="Agents" count="0" oneField="1">
      <fieldsUsage count="1">
        <fieldUsage x="3"/>
      </fieldsUsage>
    </cacheHierarchy>
    <cacheHierarchy uniqueName="[Measures].[%  CSAT]" caption="%  CSAT" measure="1" displayFolder="" measureGroup="Agents" count="0" oneField="1">
      <fieldsUsage count="1">
        <fieldUsage x="9"/>
      </fieldsUsage>
    </cacheHierarchy>
    <cacheHierarchy uniqueName="[Measures].[#  SDR]" caption="#  SDR" measure="1" displayFolder="" measureGroup="Agents" count="0" oneField="1">
      <fieldsUsage count="1">
        <fieldUsage x="4"/>
      </fieldsUsage>
    </cacheHierarchy>
    <cacheHierarchy uniqueName="[Measures].[%  SDR]" caption="%  SDR" measure="1" displayFolder="" measureGroup="Agents" count="0" oneField="1">
      <fieldsUsage count="1">
        <fieldUsage x="8"/>
      </fieldsUsage>
    </cacheHierarchy>
    <cacheHierarchy uniqueName="[Measures].[#  SLA met (agent's replies)]" caption="#  SLA met (agent's replies)" measure="1" displayFolder="" measureGroup="Agents" count="0"/>
    <cacheHierarchy uniqueName="[Measures].[#  SLA met (agent's tickets)]" caption="#  SLA met (agent's tickets)" measure="1" displayFolder="" measureGroup="Agents" count="0" oneField="1">
      <fieldsUsage count="1">
        <fieldUsage x="5"/>
      </fieldsUsage>
    </cacheHierarchy>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oneField="1">
      <fieldsUsage count="1">
        <fieldUsage x="6"/>
      </fieldsUsage>
    </cacheHierarchy>
    <cacheHierarchy uniqueName="[Measures].[%  SLA]" caption="%  SLA" measure="1" displayFolder="" measureGroup="Agents" count="0" oneField="1">
      <fieldsUsage count="1">
        <fieldUsage x="7"/>
      </fieldsUsage>
    </cacheHierarchy>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oneField="1">
      <fieldsUsage count="1">
        <fieldUsage x="10"/>
      </fieldsUsage>
    </cacheHierarchy>
    <cacheHierarchy uniqueName="[Measures].[Median solve time]" caption="Median solve time" measure="1" displayFolder="" measureGroup="Agents" count="0" oneField="1">
      <fieldsUsage count="1">
        <fieldUsage x="11"/>
      </fieldsUsage>
    </cacheHierarchy>
    <cacheHierarchy uniqueName="[Measures].[Median reply time (secs)]" caption="Median reply time (secs)" measure="1" displayFolder="" measureGroup="Agents" count="0"/>
    <cacheHierarchy uniqueName="[Measures].[Median reply time]" caption="Median reply time" measure="1" displayFolder="" measureGroup="Agents" count="0" oneField="1">
      <fieldsUsage count="1">
        <fieldUsage x="12"/>
      </fieldsUsage>
    </cacheHierarchy>
    <cacheHierarchy uniqueName="[Measures].[Median 1st reply time (secs)]" caption="Median 1st reply time (secs)" measure="1" displayFolder="" measureGroup="Agents" count="0"/>
    <cacheHierarchy uniqueName="[Measures].[Median 1st reply time]" caption="Median 1st reply time" measure="1" displayFolder="" measureGroup="Agents" count="0" oneField="1">
      <fieldsUsage count="1">
        <fieldUsage x="13"/>
      </fieldsUsage>
    </cacheHierarchy>
    <cacheHierarchy uniqueName="[Measures].[%  Feedback]" caption="%  Feedback" measure="1" displayFolder="" measureGroup="Agents" count="0" oneField="1">
      <fieldsUsage count="1">
        <fieldUsage x="14"/>
      </fieldsUsage>
    </cacheHierarchy>
    <cacheHierarchy uniqueName="[Measures].[#  Feedback]" caption="#  Feedback" measure="1" displayFolder="" measureGroup="Agents" count="0" oneField="1">
      <fieldsUsage count="1">
        <fieldUsage x="15"/>
      </fieldsUsage>
    </cacheHierarchy>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dimensions count="6">
    <dimension name="Agents" uniqueName="[Agents]" caption="Agents"/>
    <dimension measure="1" name="Measures" uniqueName="[Measures]" caption="Measures"/>
    <dimension name="People 1" uniqueName="[People 1]" caption="People 1"/>
    <dimension name="Ticket Assignments" uniqueName="[Ticket Assignments]" caption="Ticket Assignments"/>
    <dimension name="Ticket Internal Comments" uniqueName="[Ticket Internal Comments]" caption="Ticket Internal Comments"/>
    <dimension name="Ticket Updates" uniqueName="[Ticket Updates]" caption="Ticket Updates"/>
  </dimensions>
  <measureGroups count="5">
    <measureGroup name="Agents" caption="Agents"/>
    <measureGroup name="People 1" caption="People 1"/>
    <measureGroup name="Ticket Assignments" caption="Ticket Assignments"/>
    <measureGroup name="Ticket Internal Comments" caption="Ticket Internal Comments"/>
    <measureGroup name="Ticket Updates" caption="Ticket Updates"/>
  </measureGroups>
  <maps count="8">
    <map measureGroup="0" dimension="0"/>
    <map measureGroup="1" dimension="2"/>
    <map measureGroup="2" dimension="0"/>
    <map measureGroup="2" dimension="3"/>
    <map measureGroup="3" dimension="4"/>
    <map measureGroup="4" dimension="0"/>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732.755653009262" backgroundQuery="1" createdVersion="8" refreshedVersion="8" minRefreshableVersion="3" recordCount="0" supportSubquery="1" supportAdvancedDrill="1" xr:uid="{111B1C63-8BF1-4CE0-ACFB-74E01CD6A7C1}">
  <cacheSource type="external" connectionId="10"/>
  <cacheFields count="6">
    <cacheField name="[Measures].[%  CSAT]" caption="%  CSAT" numFmtId="0" hierarchy="52" level="32767"/>
    <cacheField name="[Ticket Assignments].[Created timestamp (Month)].[Created timestamp (Month)]" caption="Created timestamp (Month)" numFmtId="0" hierarchy="22"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Ticket Assignments].[Created timestamp (Month)].&amp;[Jan]"/>
            <x15:cachedUniqueName index="1" name="[Ticket Assignments].[Created timestamp (Month)].&amp;[Feb]"/>
            <x15:cachedUniqueName index="2" name="[Ticket Assignments].[Created timestamp (Month)].&amp;[Mar]"/>
            <x15:cachedUniqueName index="3" name="[Ticket Assignments].[Created timestamp (Month)].&amp;[Apr]"/>
            <x15:cachedUniqueName index="4" name="[Ticket Assignments].[Created timestamp (Month)].&amp;[May]"/>
            <x15:cachedUniqueName index="5" name="[Ticket Assignments].[Created timestamp (Month)].&amp;[Jun]"/>
            <x15:cachedUniqueName index="6" name="[Ticket Assignments].[Created timestamp (Month)].&amp;[Jul]"/>
            <x15:cachedUniqueName index="7" name="[Ticket Assignments].[Created timestamp (Month)].&amp;[Aug]"/>
            <x15:cachedUniqueName index="8" name="[Ticket Assignments].[Created timestamp (Month)].&amp;[Sep]"/>
            <x15:cachedUniqueName index="9" name="[Ticket Assignments].[Created timestamp (Month)].&amp;[Oct]"/>
            <x15:cachedUniqueName index="10" name="[Ticket Assignments].[Created timestamp (Month)].&amp;[Nov]"/>
            <x15:cachedUniqueName index="11" name="[Ticket Assignments].[Created timestamp (Month)].&amp;[Dec]"/>
          </x15:cachedUniqueNames>
        </ext>
      </extLst>
    </cacheField>
    <cacheField name="[Ticket Assignments].[Created timestamp (Year)].[Created timestamp (Year)]" caption="Created timestamp (Year)" numFmtId="0" hierarchy="20" level="1">
      <sharedItems count="2">
        <s v="2025"/>
        <s v="2026"/>
      </sharedItems>
      <extLst>
        <ext xmlns:x15="http://schemas.microsoft.com/office/spreadsheetml/2010/11/main" uri="{4F2E5C28-24EA-4eb8-9CBF-B6C8F9C3D259}">
          <x15:cachedUniqueNames>
            <x15:cachedUniqueName index="0" name="[Ticket Assignments].[Created timestamp (Year)].&amp;[2025]"/>
            <x15:cachedUniqueName index="1" name="[Ticket Assignments].[Created timestamp (Year)].&amp;[2026]"/>
          </x15:cachedUniqueNames>
        </ext>
      </extLst>
    </cacheField>
    <cacheField name="[Agents].[Full Name].[Full Name]" caption="Full Name" numFmtId="0" level="1">
      <sharedItems containsSemiMixedTypes="0" containsNonDate="0" containsString="0"/>
    </cacheField>
    <cacheField name="[Measures].[#  Feedback]" caption="#  Feedback" numFmtId="0" hierarchy="69" level="32767"/>
    <cacheField name="[Ticket Assignments].[Created timestamp].[Created timestamp]" caption="Created timestamp" numFmtId="0" hierarchy="9" level="1">
      <sharedItems containsSemiMixedTypes="0" containsNonDate="0" containsString="0"/>
    </cacheField>
  </cacheFields>
  <cacheHierarchies count="76">
    <cacheHierarchy uniqueName="[Agents].[Full Name]" caption="Full Name" attribute="1" defaultMemberUniqueName="[Agents].[Full Name].[All]" allUniqueName="[Agents].[Full Name].[All]" dimensionUniqueName="[Agents]" displayFolder="" count="2" memberValueDatatype="130" unbalanced="0">
      <fieldsUsage count="2">
        <fieldUsage x="-1"/>
        <fieldUsage x="3"/>
      </fieldsUsage>
    </cacheHierarchy>
    <cacheHierarchy uniqueName="[Agents].[Country]" caption="Country" attribute="1" defaultMemberUniqueName="[Agents].[Country].[All]" allUniqueName="[Agents].[Country].[All]" dimensionUniqueName="[Agents]" displayFolder="" count="0" memberValueDatatype="130" unbalanced="0"/>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2" memberValueDatatype="7" unbalanced="0">
      <fieldsUsage count="2">
        <fieldUsage x="-1"/>
        <fieldUsage x="5"/>
      </fieldsUsage>
    </cacheHierarchy>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2" memberValueDatatype="130" unbalanced="0">
      <fieldsUsage count="2">
        <fieldUsage x="-1"/>
        <fieldUsage x="2"/>
      </fieldsUsage>
    </cacheHierarchy>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2" memberValueDatatype="130" unbalanced="0">
      <fieldsUsage count="2">
        <fieldUsage x="-1"/>
        <fieldUsage x="1"/>
      </fieldsUsage>
    </cacheHierarchy>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3"/>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4"/>
        </ext>
      </extLst>
    </cacheHierarchy>
    <cacheHierarchy uniqueName="[Measures].[#  Tickets]" caption="#  Tickets" measure="1" displayFolder="" measureGroup="Agents" count="0"/>
    <cacheHierarchy uniqueName="[Measures].[#  Good feedback]" caption="#  Good feedback" measure="1" displayFolder="" measureGroup="Agents" count="0"/>
    <cacheHierarchy uniqueName="[Measures].[#  Bad feedback]" caption="#  Bad feedback" measure="1" displayFolder="" measureGroup="Agents" count="0"/>
    <cacheHierarchy uniqueName="[Measures].[%  CSAT]" caption="%  CSAT" measure="1" displayFolder="" measureGroup="Agents" count="0" oneField="1">
      <fieldsUsage count="1">
        <fieldUsage x="0"/>
      </fieldsUsage>
    </cacheHierarchy>
    <cacheHierarchy uniqueName="[Measures].[#  SDR]" caption="#  SDR" measure="1" displayFolder="" measureGroup="Agents" count="0"/>
    <cacheHierarchy uniqueName="[Measures].[%  SDR]" caption="%  SDR" measure="1" displayFolder="" measureGroup="Agents" count="0"/>
    <cacheHierarchy uniqueName="[Measures].[#  SLA met (agent's replies)]" caption="#  SLA met (agent's replies)" measure="1" displayFolder="" measureGroup="Agents" count="0"/>
    <cacheHierarchy uniqueName="[Measures].[#  SLA met (agent's tickets)]" caption="#  SLA met (agent's tickets)" measure="1" displayFolder="" measureGroup="Agents" count="0"/>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cacheHierarchy uniqueName="[Measures].[%  SLA]" caption="%  SLA" measure="1" displayFolder="" measureGroup="Agents" count="0"/>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cacheHierarchy uniqueName="[Measures].[#  Feedback]" caption="#  Feedback" measure="1" displayFolder="" measureGroup="Agents" count="0" oneField="1">
      <fieldsUsage count="1">
        <fieldUsage x="4"/>
      </fieldsUsage>
    </cacheHierarchy>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dimensions count="6">
    <dimension name="Agents" uniqueName="[Agents]" caption="Agents"/>
    <dimension measure="1" name="Measures" uniqueName="[Measures]" caption="Measures"/>
    <dimension name="People 1" uniqueName="[People 1]" caption="People 1"/>
    <dimension name="Ticket Assignments" uniqueName="[Ticket Assignments]" caption="Ticket Assignments"/>
    <dimension name="Ticket Internal Comments" uniqueName="[Ticket Internal Comments]" caption="Ticket Internal Comments"/>
    <dimension name="Ticket Updates" uniqueName="[Ticket Updates]" caption="Ticket Updates"/>
  </dimensions>
  <measureGroups count="5">
    <measureGroup name="Agents" caption="Agents"/>
    <measureGroup name="People 1" caption="People 1"/>
    <measureGroup name="Ticket Assignments" caption="Ticket Assignments"/>
    <measureGroup name="Ticket Internal Comments" caption="Ticket Internal Comments"/>
    <measureGroup name="Ticket Updates" caption="Ticket Updates"/>
  </measureGroups>
  <maps count="8">
    <map measureGroup="0" dimension="0"/>
    <map measureGroup="1" dimension="2"/>
    <map measureGroup="2" dimension="0"/>
    <map measureGroup="2" dimension="3"/>
    <map measureGroup="3" dimension="4"/>
    <map measureGroup="4" dimension="0"/>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732.75565428241" backgroundQuery="1" createdVersion="8" refreshedVersion="8" minRefreshableVersion="3" recordCount="0" supportSubquery="1" supportAdvancedDrill="1" xr:uid="{D728F54C-612D-4452-9127-0CC2AABD7207}">
  <cacheSource type="external" connectionId="10"/>
  <cacheFields count="3">
    <cacheField name="[Agents].[Full Name].[Full Name]" caption="Full Name" numFmtId="0" level="1">
      <sharedItems count="1">
        <s v="Ella Martins"/>
      </sharedItems>
      <extLst>
        <ext xmlns:x15="http://schemas.microsoft.com/office/spreadsheetml/2010/11/main" uri="{4F2E5C28-24EA-4eb8-9CBF-B6C8F9C3D259}">
          <x15:cachedUniqueNames>
            <x15:cachedUniqueName index="0" name="[Agents].[Full Name].&amp;[Ella Martins]"/>
          </x15:cachedUniqueNames>
        </ext>
      </extLst>
    </cacheField>
    <cacheField name="[Agents].[Photo code].[Photo code]" caption="Photo code" numFmtId="0" hierarchy="3" level="1">
      <sharedItems count="1">
        <s v="photo_712521"/>
      </sharedItems>
      <extLst>
        <ext xmlns:x15="http://schemas.microsoft.com/office/spreadsheetml/2010/11/main" uri="{4F2E5C28-24EA-4eb8-9CBF-B6C8F9C3D259}">
          <x15:cachedUniqueNames>
            <x15:cachedUniqueName index="0" name="[Agents].[Photo code].&amp;[photo_712521]"/>
          </x15:cachedUniqueNames>
        </ext>
      </extLst>
    </cacheField>
    <cacheField name="[Agents].[Country].[Country]" caption="Country" numFmtId="0" hierarchy="1" level="1">
      <sharedItems count="1">
        <s v="Australia"/>
      </sharedItems>
      <extLst>
        <ext xmlns:x15="http://schemas.microsoft.com/office/spreadsheetml/2010/11/main" uri="{4F2E5C28-24EA-4eb8-9CBF-B6C8F9C3D259}">
          <x15:cachedUniqueNames>
            <x15:cachedUniqueName index="0" name="[Agents].[Country].&amp;[Australia]"/>
          </x15:cachedUniqueNames>
        </ext>
      </extLst>
    </cacheField>
  </cacheFields>
  <cacheHierarchies count="76">
    <cacheHierarchy uniqueName="[Agents].[Full Name]" caption="Full Name" attribute="1" defaultMemberUniqueName="[Agents].[Full Name].[All]" allUniqueName="[Agents].[Full Name].[All]" dimensionUniqueName="[Agents]" displayFolder="" count="2" memberValueDatatype="130" unbalanced="0">
      <fieldsUsage count="2">
        <fieldUsage x="-1"/>
        <fieldUsage x="0"/>
      </fieldsUsage>
    </cacheHierarchy>
    <cacheHierarchy uniqueName="[Agents].[Country]" caption="Country" attribute="1" defaultMemberUniqueName="[Agents].[Country].[All]" allUniqueName="[Agents].[Country].[All]" dimensionUniqueName="[Agents]" displayFolder="" count="2" memberValueDatatype="130" unbalanced="0">
      <fieldsUsage count="2">
        <fieldUsage x="-1"/>
        <fieldUsage x="2"/>
      </fieldsUsage>
    </cacheHierarchy>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2" memberValueDatatype="130" unbalanced="0">
      <fieldsUsage count="2">
        <fieldUsage x="-1"/>
        <fieldUsage x="1"/>
      </fieldsUsage>
    </cacheHierarchy>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0" memberValueDatatype="7" unbalanced="0"/>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0" memberValueDatatype="130" unbalanced="0"/>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0" memberValueDatatype="130" unbalanced="0"/>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3"/>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4"/>
        </ext>
      </extLst>
    </cacheHierarchy>
    <cacheHierarchy uniqueName="[Measures].[#  Tickets]" caption="#  Tickets" measure="1" displayFolder="" measureGroup="Agents" count="0"/>
    <cacheHierarchy uniqueName="[Measures].[#  Good feedback]" caption="#  Good feedback" measure="1" displayFolder="" measureGroup="Agents" count="0"/>
    <cacheHierarchy uniqueName="[Measures].[#  Bad feedback]" caption="#  Bad feedback" measure="1" displayFolder="" measureGroup="Agents" count="0"/>
    <cacheHierarchy uniqueName="[Measures].[%  CSAT]" caption="%  CSAT" measure="1" displayFolder="" measureGroup="Agents" count="0"/>
    <cacheHierarchy uniqueName="[Measures].[#  SDR]" caption="#  SDR" measure="1" displayFolder="" measureGroup="Agents" count="0"/>
    <cacheHierarchy uniqueName="[Measures].[%  SDR]" caption="%  SDR" measure="1" displayFolder="" measureGroup="Agents" count="0"/>
    <cacheHierarchy uniqueName="[Measures].[#  SLA met (agent's replies)]" caption="#  SLA met (agent's replies)" measure="1" displayFolder="" measureGroup="Agents" count="0"/>
    <cacheHierarchy uniqueName="[Measures].[#  SLA met (agent's tickets)]" caption="#  SLA met (agent's tickets)" measure="1" displayFolder="" measureGroup="Agents" count="0"/>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cacheHierarchy uniqueName="[Measures].[%  SLA]" caption="%  SLA" measure="1" displayFolder="" measureGroup="Agents" count="0"/>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cacheHierarchy uniqueName="[Measures].[#  Feedback]" caption="#  Feedback" measure="1" displayFolder="" measureGroup="Agents" count="0"/>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dimensions count="6">
    <dimension name="Agents" uniqueName="[Agents]" caption="Agents"/>
    <dimension measure="1" name="Measures" uniqueName="[Measures]" caption="Measures"/>
    <dimension name="People 1" uniqueName="[People 1]" caption="People 1"/>
    <dimension name="Ticket Assignments" uniqueName="[Ticket Assignments]" caption="Ticket Assignments"/>
    <dimension name="Ticket Internal Comments" uniqueName="[Ticket Internal Comments]" caption="Ticket Internal Comments"/>
    <dimension name="Ticket Updates" uniqueName="[Ticket Updates]" caption="Ticket Updates"/>
  </dimensions>
  <measureGroups count="5">
    <measureGroup name="Agents" caption="Agents"/>
    <measureGroup name="People 1" caption="People 1"/>
    <measureGroup name="Ticket Assignments" caption="Ticket Assignments"/>
    <measureGroup name="Ticket Internal Comments" caption="Ticket Internal Comments"/>
    <measureGroup name="Ticket Updates" caption="Ticket Updates"/>
  </measureGroups>
  <maps count="8">
    <map measureGroup="0" dimension="0"/>
    <map measureGroup="1" dimension="2"/>
    <map measureGroup="2" dimension="0"/>
    <map measureGroup="2" dimension="3"/>
    <map measureGroup="3" dimension="4"/>
    <map measureGroup="4" dimension="0"/>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732.755656250003" backgroundQuery="1" createdVersion="8" refreshedVersion="8" minRefreshableVersion="3" recordCount="0" supportSubquery="1" supportAdvancedDrill="1" xr:uid="{22AC6335-4289-475E-9E3E-7D01740E1554}">
  <cacheSource type="external" connectionId="10"/>
  <cacheFields count="5">
    <cacheField name="[Measures].[%  SLA]" caption="%  SLA" numFmtId="0" hierarchy="59" level="32767"/>
    <cacheField name="[Ticket Assignments].[Created timestamp (Year)].[Created timestamp (Year)]" caption="Created timestamp (Year)" numFmtId="0" hierarchy="20" level="1">
      <sharedItems count="2">
        <s v="2025"/>
        <s v="2026"/>
      </sharedItems>
      <extLst>
        <ext xmlns:x15="http://schemas.microsoft.com/office/spreadsheetml/2010/11/main" uri="{4F2E5C28-24EA-4eb8-9CBF-B6C8F9C3D259}">
          <x15:cachedUniqueNames>
            <x15:cachedUniqueName index="0" name="[Ticket Assignments].[Created timestamp (Year)].&amp;[2025]"/>
            <x15:cachedUniqueName index="1" name="[Ticket Assignments].[Created timestamp (Year)].&amp;[2026]"/>
          </x15:cachedUniqueNames>
        </ext>
      </extLst>
    </cacheField>
    <cacheField name="[Ticket Assignments].[Created timestamp (Month)].[Created timestamp (Month)]" caption="Created timestamp (Month)" numFmtId="0" hierarchy="22"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Ticket Assignments].[Created timestamp (Month)].&amp;[Jan]"/>
            <x15:cachedUniqueName index="1" name="[Ticket Assignments].[Created timestamp (Month)].&amp;[Feb]"/>
            <x15:cachedUniqueName index="2" name="[Ticket Assignments].[Created timestamp (Month)].&amp;[Mar]"/>
            <x15:cachedUniqueName index="3" name="[Ticket Assignments].[Created timestamp (Month)].&amp;[Apr]"/>
            <x15:cachedUniqueName index="4" name="[Ticket Assignments].[Created timestamp (Month)].&amp;[May]"/>
            <x15:cachedUniqueName index="5" name="[Ticket Assignments].[Created timestamp (Month)].&amp;[Jun]"/>
            <x15:cachedUniqueName index="6" name="[Ticket Assignments].[Created timestamp (Month)].&amp;[Jul]"/>
            <x15:cachedUniqueName index="7" name="[Ticket Assignments].[Created timestamp (Month)].&amp;[Aug]"/>
            <x15:cachedUniqueName index="8" name="[Ticket Assignments].[Created timestamp (Month)].&amp;[Sep]"/>
            <x15:cachedUniqueName index="9" name="[Ticket Assignments].[Created timestamp (Month)].&amp;[Oct]"/>
            <x15:cachedUniqueName index="10" name="[Ticket Assignments].[Created timestamp (Month)].&amp;[Nov]"/>
            <x15:cachedUniqueName index="11" name="[Ticket Assignments].[Created timestamp (Month)].&amp;[Dec]"/>
          </x15:cachedUniqueNames>
        </ext>
      </extLst>
    </cacheField>
    <cacheField name="[Ticket Assignments].[Created timestamp].[Created timestamp]" caption="Created timestamp" numFmtId="0" hierarchy="9" level="1">
      <sharedItems containsSemiMixedTypes="0" containsNonDate="0" containsString="0"/>
    </cacheField>
    <cacheField name="[Agents].[Full Name].[Full Name]" caption="Full Name" numFmtId="0" level="1">
      <sharedItems containsSemiMixedTypes="0" containsNonDate="0" containsString="0"/>
    </cacheField>
  </cacheFields>
  <cacheHierarchies count="76">
    <cacheHierarchy uniqueName="[Agents].[Full Name]" caption="Full Name" attribute="1" defaultMemberUniqueName="[Agents].[Full Name].[All]" allUniqueName="[Agents].[Full Name].[All]" dimensionUniqueName="[Agents]" displayFolder="" count="2" memberValueDatatype="130" unbalanced="0">
      <fieldsUsage count="2">
        <fieldUsage x="-1"/>
        <fieldUsage x="4"/>
      </fieldsUsage>
    </cacheHierarchy>
    <cacheHierarchy uniqueName="[Agents].[Country]" caption="Country" attribute="1" defaultMemberUniqueName="[Agents].[Country].[All]" allUniqueName="[Agents].[Country].[All]" dimensionUniqueName="[Agents]" displayFolder="" count="0" memberValueDatatype="130" unbalanced="0"/>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2" memberValueDatatype="7" unbalanced="0">
      <fieldsUsage count="2">
        <fieldUsage x="-1"/>
        <fieldUsage x="3"/>
      </fieldsUsage>
    </cacheHierarchy>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2" memberValueDatatype="130" unbalanced="0">
      <fieldsUsage count="2">
        <fieldUsage x="-1"/>
        <fieldUsage x="1"/>
      </fieldsUsage>
    </cacheHierarchy>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2" memberValueDatatype="130" unbalanced="0">
      <fieldsUsage count="2">
        <fieldUsage x="-1"/>
        <fieldUsage x="2"/>
      </fieldsUsage>
    </cacheHierarchy>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3"/>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4"/>
        </ext>
      </extLst>
    </cacheHierarchy>
    <cacheHierarchy uniqueName="[Measures].[#  Tickets]" caption="#  Tickets" measure="1" displayFolder="" measureGroup="Agents" count="0"/>
    <cacheHierarchy uniqueName="[Measures].[#  Good feedback]" caption="#  Good feedback" measure="1" displayFolder="" measureGroup="Agents" count="0"/>
    <cacheHierarchy uniqueName="[Measures].[#  Bad feedback]" caption="#  Bad feedback" measure="1" displayFolder="" measureGroup="Agents" count="0"/>
    <cacheHierarchy uniqueName="[Measures].[%  CSAT]" caption="%  CSAT" measure="1" displayFolder="" measureGroup="Agents" count="0"/>
    <cacheHierarchy uniqueName="[Measures].[#  SDR]" caption="#  SDR" measure="1" displayFolder="" measureGroup="Agents" count="0"/>
    <cacheHierarchy uniqueName="[Measures].[%  SDR]" caption="%  SDR" measure="1" displayFolder="" measureGroup="Agents" count="0"/>
    <cacheHierarchy uniqueName="[Measures].[#  SLA met (agent's replies)]" caption="#  SLA met (agent's replies)" measure="1" displayFolder="" measureGroup="Agents" count="0"/>
    <cacheHierarchy uniqueName="[Measures].[#  SLA met (agent's tickets)]" caption="#  SLA met (agent's tickets)" measure="1" displayFolder="" measureGroup="Agents" count="0"/>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cacheHierarchy uniqueName="[Measures].[%  SLA]" caption="%  SLA" measure="1" displayFolder="" measureGroup="Agents" count="0" oneField="1">
      <fieldsUsage count="1">
        <fieldUsage x="0"/>
      </fieldsUsage>
    </cacheHierarchy>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cacheHierarchy uniqueName="[Measures].[#  Feedback]" caption="#  Feedback" measure="1" displayFolder="" measureGroup="Agents" count="0"/>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dimensions count="6">
    <dimension name="Agents" uniqueName="[Agents]" caption="Agents"/>
    <dimension measure="1" name="Measures" uniqueName="[Measures]" caption="Measures"/>
    <dimension name="People 1" uniqueName="[People 1]" caption="People 1"/>
    <dimension name="Ticket Assignments" uniqueName="[Ticket Assignments]" caption="Ticket Assignments"/>
    <dimension name="Ticket Internal Comments" uniqueName="[Ticket Internal Comments]" caption="Ticket Internal Comments"/>
    <dimension name="Ticket Updates" uniqueName="[Ticket Updates]" caption="Ticket Updates"/>
  </dimensions>
  <measureGroups count="5">
    <measureGroup name="Agents" caption="Agents"/>
    <measureGroup name="People 1" caption="People 1"/>
    <measureGroup name="Ticket Assignments" caption="Ticket Assignments"/>
    <measureGroup name="Ticket Internal Comments" caption="Ticket Internal Comments"/>
    <measureGroup name="Ticket Updates" caption="Ticket Updates"/>
  </measureGroups>
  <maps count="8">
    <map measureGroup="0" dimension="0"/>
    <map measureGroup="1" dimension="2"/>
    <map measureGroup="2" dimension="0"/>
    <map measureGroup="2" dimension="3"/>
    <map measureGroup="3" dimension="4"/>
    <map measureGroup="4" dimension="0"/>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732.755657754627" backgroundQuery="1" createdVersion="8" refreshedVersion="8" minRefreshableVersion="3" recordCount="0" supportSubquery="1" supportAdvancedDrill="1" xr:uid="{31A3B483-6268-4571-8C17-7B02AE306F14}">
  <cacheSource type="external" connectionId="10"/>
  <cacheFields count="5">
    <cacheField name="[Measures].[Median reply time (secs)]" caption="Median reply time (secs)" numFmtId="0" hierarchy="64" level="32767"/>
    <cacheField name="[Ticket Updates].[Reply timestamp (Month)].[Reply timestamp (Month)]" caption="Reply timestamp (Month)" numFmtId="0" hierarchy="44"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Ticket Updates].[Reply timestamp (Month)].&amp;[Jan]"/>
            <x15:cachedUniqueName index="1" name="[Ticket Updates].[Reply timestamp (Month)].&amp;[Feb]"/>
            <x15:cachedUniqueName index="2" name="[Ticket Updates].[Reply timestamp (Month)].&amp;[Mar]"/>
            <x15:cachedUniqueName index="3" name="[Ticket Updates].[Reply timestamp (Month)].&amp;[Apr]"/>
            <x15:cachedUniqueName index="4" name="[Ticket Updates].[Reply timestamp (Month)].&amp;[May]"/>
            <x15:cachedUniqueName index="5" name="[Ticket Updates].[Reply timestamp (Month)].&amp;[Jun]"/>
            <x15:cachedUniqueName index="6" name="[Ticket Updates].[Reply timestamp (Month)].&amp;[Jul]"/>
            <x15:cachedUniqueName index="7" name="[Ticket Updates].[Reply timestamp (Month)].&amp;[Aug]"/>
            <x15:cachedUniqueName index="8" name="[Ticket Updates].[Reply timestamp (Month)].&amp;[Sep]"/>
            <x15:cachedUniqueName index="9" name="[Ticket Updates].[Reply timestamp (Month)].&amp;[Oct]"/>
            <x15:cachedUniqueName index="10" name="[Ticket Updates].[Reply timestamp (Month)].&amp;[Nov]"/>
            <x15:cachedUniqueName index="11" name="[Ticket Updates].[Reply timestamp (Month)].&amp;[Dec]"/>
          </x15:cachedUniqueNames>
        </ext>
      </extLst>
    </cacheField>
    <cacheField name="[Ticket Updates].[Reply timestamp (Year)].[Reply timestamp (Year)]" caption="Reply timestamp (Year)" numFmtId="0" hierarchy="42" level="1">
      <sharedItems count="2">
        <s v="2025"/>
        <s v="2026"/>
      </sharedItems>
      <extLst>
        <ext xmlns:x15="http://schemas.microsoft.com/office/spreadsheetml/2010/11/main" uri="{4F2E5C28-24EA-4eb8-9CBF-B6C8F9C3D259}">
          <x15:cachedUniqueNames>
            <x15:cachedUniqueName index="0" name="[Ticket Updates].[Reply timestamp (Year)].&amp;[2025]"/>
            <x15:cachedUniqueName index="1" name="[Ticket Updates].[Reply timestamp (Year)].&amp;[2026]"/>
          </x15:cachedUniqueNames>
        </ext>
      </extLst>
    </cacheField>
    <cacheField name="[Ticket Assignments].[Created timestamp].[Created timestamp]" caption="Created timestamp" numFmtId="0" hierarchy="9" level="1">
      <sharedItems containsSemiMixedTypes="0" containsNonDate="0" containsString="0"/>
    </cacheField>
    <cacheField name="[Agents].[Full Name].[Full Name]" caption="Full Name" numFmtId="0" level="1">
      <sharedItems containsSemiMixedTypes="0" containsNonDate="0" containsString="0"/>
    </cacheField>
  </cacheFields>
  <cacheHierarchies count="76">
    <cacheHierarchy uniqueName="[Agents].[Full Name]" caption="Full Name" attribute="1" defaultMemberUniqueName="[Agents].[Full Name].[All]" allUniqueName="[Agents].[Full Name].[All]" dimensionUniqueName="[Agents]" displayFolder="" count="2" memberValueDatatype="130" unbalanced="0">
      <fieldsUsage count="2">
        <fieldUsage x="-1"/>
        <fieldUsage x="4"/>
      </fieldsUsage>
    </cacheHierarchy>
    <cacheHierarchy uniqueName="[Agents].[Country]" caption="Country" attribute="1" defaultMemberUniqueName="[Agents].[Country].[All]" allUniqueName="[Agents].[Country].[All]" dimensionUniqueName="[Agents]" displayFolder="" count="0" memberValueDatatype="130" unbalanced="0"/>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2" memberValueDatatype="7" unbalanced="0">
      <fieldsUsage count="2">
        <fieldUsage x="-1"/>
        <fieldUsage x="3"/>
      </fieldsUsage>
    </cacheHierarchy>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0" memberValueDatatype="130" unbalanced="0"/>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0" memberValueDatatype="130" unbalanced="0"/>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2"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2" memberValueDatatype="130" unbalanced="0">
      <fieldsUsage count="2">
        <fieldUsage x="-1"/>
        <fieldUsage x="2"/>
      </fieldsUsage>
    </cacheHierarchy>
    <cacheHierarchy uniqueName="[Ticket Updates].[Reply timestamp (Quarter)]" caption="Reply timestamp (Quarter)" attribute="1" defaultMemberUniqueName="[Ticket Updates].[Reply timestamp (Quarter)].[All]" allUniqueName="[Ticket Updates].[Reply timestamp (Quarter)].[All]" dimensionUniqueName="[Ticket Updates]" displayFolder="" count="2"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2" memberValueDatatype="130" unbalanced="0">
      <fieldsUsage count="2">
        <fieldUsage x="-1"/>
        <fieldUsage x="1"/>
      </fieldsUsage>
    </cacheHierarchy>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3"/>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4"/>
        </ext>
      </extLst>
    </cacheHierarchy>
    <cacheHierarchy uniqueName="[Measures].[#  Tickets]" caption="#  Tickets" measure="1" displayFolder="" measureGroup="Agents" count="0"/>
    <cacheHierarchy uniqueName="[Measures].[#  Good feedback]" caption="#  Good feedback" measure="1" displayFolder="" measureGroup="Agents" count="0"/>
    <cacheHierarchy uniqueName="[Measures].[#  Bad feedback]" caption="#  Bad feedback" measure="1" displayFolder="" measureGroup="Agents" count="0"/>
    <cacheHierarchy uniqueName="[Measures].[%  CSAT]" caption="%  CSAT" measure="1" displayFolder="" measureGroup="Agents" count="0"/>
    <cacheHierarchy uniqueName="[Measures].[#  SDR]" caption="#  SDR" measure="1" displayFolder="" measureGroup="Agents" count="0"/>
    <cacheHierarchy uniqueName="[Measures].[%  SDR]" caption="%  SDR" measure="1" displayFolder="" measureGroup="Agents" count="0"/>
    <cacheHierarchy uniqueName="[Measures].[#  SLA met (agent's replies)]" caption="#  SLA met (agent's replies)" measure="1" displayFolder="" measureGroup="Agents" count="0"/>
    <cacheHierarchy uniqueName="[Measures].[#  SLA met (agent's tickets)]" caption="#  SLA met (agent's tickets)" measure="1" displayFolder="" measureGroup="Agents" count="0"/>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cacheHierarchy uniqueName="[Measures].[%  SLA]" caption="%  SLA" measure="1" displayFolder="" measureGroup="Agents" count="0"/>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oneField="1">
      <fieldsUsage count="1">
        <fieldUsage x="0"/>
      </fieldsUsage>
    </cacheHierarchy>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cacheHierarchy uniqueName="[Measures].[#  Feedback]" caption="#  Feedback" measure="1" displayFolder="" measureGroup="Agents" count="0"/>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dimensions count="6">
    <dimension name="Agents" uniqueName="[Agents]" caption="Agents"/>
    <dimension measure="1" name="Measures" uniqueName="[Measures]" caption="Measures"/>
    <dimension name="People 1" uniqueName="[People 1]" caption="People 1"/>
    <dimension name="Ticket Assignments" uniqueName="[Ticket Assignments]" caption="Ticket Assignments"/>
    <dimension name="Ticket Internal Comments" uniqueName="[Ticket Internal Comments]" caption="Ticket Internal Comments"/>
    <dimension name="Ticket Updates" uniqueName="[Ticket Updates]" caption="Ticket Updates"/>
  </dimensions>
  <measureGroups count="5">
    <measureGroup name="Agents" caption="Agents"/>
    <measureGroup name="People 1" caption="People 1"/>
    <measureGroup name="Ticket Assignments" caption="Ticket Assignments"/>
    <measureGroup name="Ticket Internal Comments" caption="Ticket Internal Comments"/>
    <measureGroup name="Ticket Updates" caption="Ticket Updates"/>
  </measureGroups>
  <maps count="8">
    <map measureGroup="0" dimension="0"/>
    <map measureGroup="1" dimension="2"/>
    <map measureGroup="2" dimension="0"/>
    <map measureGroup="2" dimension="3"/>
    <map measureGroup="3" dimension="4"/>
    <map measureGroup="4" dimension="0"/>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732.479327893518" backgroundQuery="1" createdVersion="3" refreshedVersion="8" minRefreshableVersion="3" recordCount="0" supportSubquery="1" supportAdvancedDrill="1" xr:uid="{ABD984E8-A2D9-4E35-8338-5686B7CE5FAE}">
  <cacheSource type="external" connectionId="10">
    <extLst>
      <ext xmlns:x14="http://schemas.microsoft.com/office/spreadsheetml/2009/9/main" uri="{F057638F-6D5F-4e77-A914-E7F072B9BCA8}">
        <x14:sourceConnection name="ThisWorkbookDataModel"/>
      </ext>
    </extLst>
  </cacheSource>
  <cacheFields count="0"/>
  <cacheHierarchies count="76">
    <cacheHierarchy uniqueName="[Agents].[Full Name]" caption="Full Name" attribute="1" defaultMemberUniqueName="[Agents].[Full Name].[All]" allUniqueName="[Agents].[Full Name].[All]" dimensionUniqueName="[Agents]" displayFolder="" count="2" memberValueDatatype="130" unbalanced="0"/>
    <cacheHierarchy uniqueName="[Agents].[Country]" caption="Country" attribute="1" defaultMemberUniqueName="[Agents].[Country].[All]" allUniqueName="[Agents].[Country].[All]" dimensionUniqueName="[Agents]" displayFolder="" count="0" memberValueDatatype="130" unbalanced="0"/>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0" memberValueDatatype="7" unbalanced="0"/>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0" memberValueDatatype="130" unbalanced="0"/>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0" memberValueDatatype="130" unbalanced="0"/>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3"/>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4"/>
        </ext>
      </extLst>
    </cacheHierarchy>
    <cacheHierarchy uniqueName="[Measures].[#  Tickets]" caption="#  Tickets" measure="1" displayFolder="" measureGroup="Agents" count="0"/>
    <cacheHierarchy uniqueName="[Measures].[#  Good feedback]" caption="#  Good feedback" measure="1" displayFolder="" measureGroup="Agents" count="0"/>
    <cacheHierarchy uniqueName="[Measures].[#  Bad feedback]" caption="#  Bad feedback" measure="1" displayFolder="" measureGroup="Agents" count="0"/>
    <cacheHierarchy uniqueName="[Measures].[%  CSAT]" caption="%  CSAT" measure="1" displayFolder="" measureGroup="Agents" count="0"/>
    <cacheHierarchy uniqueName="[Measures].[#  SDR]" caption="#  SDR" measure="1" displayFolder="" measureGroup="Agents" count="0"/>
    <cacheHierarchy uniqueName="[Measures].[%  SDR]" caption="%  SDR" measure="1" displayFolder="" measureGroup="Agents" count="0"/>
    <cacheHierarchy uniqueName="[Measures].[#  SLA met (agent's replies)]" caption="#  SLA met (agent's replies)" measure="1" displayFolder="" measureGroup="Agents" count="0"/>
    <cacheHierarchy uniqueName="[Measures].[#  SLA met (agent's tickets)]" caption="#  SLA met (agent's tickets)" measure="1" displayFolder="" measureGroup="Agents" count="0"/>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cacheHierarchy uniqueName="[Measures].[%  SLA]" caption="%  SLA" measure="1" displayFolder="" measureGroup="Agents" count="0"/>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cacheHierarchy uniqueName="[Measures].[#  Feedback]" caption="#  Feedback" measure="1" displayFolder="" measureGroup="Agents" count="0"/>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7164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64CD90-97EF-4948-BAB1-E0071141D93C}" name="pvt_AgentReplyTime" cacheId="114"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7">
  <location ref="AR86:AT110" firstHeaderRow="1" firstDataRow="1" firstDataCol="2"/>
  <pivotFields count="5">
    <pivotField dataField="1" compact="0" outline="0" subtotalTop="0" showAll="0" defaultSubtotal="0"/>
    <pivotField name="MONTH" axis="axisRow" compact="0" allDrilled="1" outline="0" subtotalTop="0" showAll="0" dataSourceSort="1" defaultSubtotal="0" defaultAttributeDrillState="1">
      <items count="12">
        <item x="0"/>
        <item x="1"/>
        <item x="2"/>
        <item x="3"/>
        <item x="4"/>
        <item x="5"/>
        <item x="6"/>
        <item x="7"/>
        <item x="8"/>
        <item x="9"/>
        <item x="10"/>
        <item x="11"/>
      </items>
    </pivotField>
    <pivotField name="YEAR" axis="axisRow" compact="0" allDrilled="1" outline="0" subtotalTop="0" showAll="0" dataSourceSort="1" defaultSubtotal="0">
      <items count="2">
        <item x="0"/>
        <item x="1"/>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2"/>
    <field x="1"/>
  </rowFields>
  <rowItems count="2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rowItems>
  <colItems count="1">
    <i/>
  </colItems>
  <dataFields count="1">
    <dataField name="Median reply time in seconds" fld="0"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76">
    <pivotHierarchy multipleItemSelectionAllowed="1" dragToData="1">
      <members count="1" level="1">
        <member name="[Agents].[Full Name].&amp;[Ella Marti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reply time in second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4" name="[Ticket Assignments].[Created timestamp]">
      <autoFilter ref="A1">
        <filterColumn colId="0">
          <customFilters and="1">
            <customFilter operator="greaterThanOrEqual" val="45658"/>
            <customFilter operator="lessThanOrEqual" val="46387"/>
          </customFilters>
        </filterColumn>
      </autoFilter>
      <extLst>
        <ext xmlns:x15="http://schemas.microsoft.com/office/spreadsheetml/2010/11/main" uri="{0605FD5F-26C8-4aeb-8148-2DB25E43C511}">
          <x15:pivotFilter useWholeDay="1"/>
        </ext>
      </extLst>
    </filter>
  </filters>
  <rowHierarchiesUsage count="2">
    <rowHierarchyUsage hierarchyUsage="42"/>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s]"/>
        <x15:activeTabTopLevelEntity name="[Ticket Updates]"/>
        <x15:activeTabTopLevelEntity name="[Ticket Assign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BA8583-C83A-46D0-910D-63D31D25BA27}" name="pvt_AgentSLAtrend" cacheId="111"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9">
  <location ref="AN60:AP84" firstHeaderRow="1" firstDataRow="1" firstDataCol="2"/>
  <pivotFields count="5">
    <pivotField dataField="1" compact="0" outline="0" subtotalTop="0" showAll="0" defaultSubtotal="0"/>
    <pivotField name="YEAR" axis="axisRow" compact="0" allDrilled="1" outline="0" subtotalTop="0" showAll="0" dataSourceSort="1" defaultSubtotal="0" defaultAttributeDrillState="1">
      <items count="2">
        <item x="0"/>
        <item x="1"/>
      </items>
    </pivotField>
    <pivotField name="MONTH"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1"/>
    <field x="2"/>
  </rowFields>
  <rowItems count="2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rowItems>
  <colItems count="1">
    <i/>
  </colItems>
  <dataFields count="1">
    <dataField name="SLA" fld="0"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76">
    <pivotHierarchy multipleItemSelectionAllowed="1" dragToData="1">
      <members count="1" level="1">
        <member name="[Agents].[Full Name].&amp;[Ella Marti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ICKE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L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0" name="[Ticket Assignments].[Created timestamp]">
      <autoFilter ref="A1">
        <filterColumn colId="0">
          <customFilters and="1">
            <customFilter operator="greaterThanOrEqual" val="45658"/>
            <customFilter operator="lessThanOrEqual" val="4638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s]"/>
        <x15:activeTabTopLevelEntity name="[Ticket Assign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DBAF1D-7E98-4A56-9742-7EB9CCDD3AE1}" name="pvt_piecharts" cacheId="1" applyNumberFormats="0" applyBorderFormats="0" applyFontFormats="0" applyPatternFormats="0" applyAlignmentFormats="0" applyWidthHeightFormats="1" dataCaption="Values" tag="00f7032a-050a-480b-96b7-27ff7eec5017" updatedVersion="8" minRefreshableVersion="5" useAutoFormatting="1" subtotalHiddenItems="1" rowGrandTotals="0" colGrandTotals="0" itemPrintTitles="1" createdVersion="8" indent="0" compact="0" compactData="0" multipleFieldFilters="0" chartFormat="3">
  <location ref="B1:E2" firstHeaderRow="0" firstDataRow="1" firstDataCol="0"/>
  <pivotFields count="5">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4">
    <i>
      <x/>
    </i>
    <i i="1">
      <x v="1"/>
    </i>
    <i i="2">
      <x v="2"/>
    </i>
    <i i="3">
      <x v="3"/>
    </i>
  </colItems>
  <dataFields count="4">
    <dataField name="Customer Feedback" fld="3" subtotal="count" baseField="0" baseItem="0"/>
    <dataField name="Customer Satisfaction" fld="0" subtotal="count" baseField="0" baseItem="0"/>
    <dataField name="Same Day Resolution" fld="1" subtotal="count" baseField="0" baseItem="0"/>
    <dataField name="1st reply SLA" fld="2" subtotal="count" baseField="0" baseItem="0"/>
  </dataFields>
  <formats count="6">
    <format dxfId="19">
      <pivotArea type="all" dataOnly="0" outline="0" fieldPosition="0"/>
    </format>
    <format dxfId="18">
      <pivotArea outline="0" collapsedLevelsAreSubtotals="1" fieldPosition="0"/>
    </format>
    <format dxfId="17">
      <pivotArea dataOnly="0" labelOnly="1" outline="0" fieldPosition="0">
        <references count="1">
          <reference field="4294967294" count="4">
            <x v="0"/>
            <x v="1"/>
            <x v="2"/>
            <x v="3"/>
          </reference>
        </references>
      </pivotArea>
    </format>
    <format dxfId="16">
      <pivotArea type="all" dataOnly="0" outline="0" fieldPosition="0"/>
    </format>
    <format dxfId="15">
      <pivotArea outline="0" collapsedLevelsAreSubtotals="1" fieldPosition="0"/>
    </format>
    <format dxfId="14">
      <pivotArea dataOnly="0" labelOnly="1" outline="0" fieldPosition="0">
        <references count="1">
          <reference field="4294967294" count="4">
            <x v="0"/>
            <x v="1"/>
            <x v="2"/>
            <x v="3"/>
          </reference>
        </references>
      </pivotArea>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Customer Satisfaction"/>
    <pivotHierarchy dragToRow="0" dragToCol="0" dragToPage="0" dragToData="1"/>
    <pivotHierarchy dragToRow="0" dragToCol="0" dragToPage="0" dragToData="1" caption="Same Day Resolu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1st reply SL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ustomer Feedback"/>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93" name="[Ticket Assignments].[Created timestamp]">
      <autoFilter ref="A1">
        <filterColumn colId="0">
          <customFilters and="1">
            <customFilter operator="greaterThanOrEqual" val="45658"/>
            <customFilter operator="lessThanOrEqual" val="4638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s]"/>
        <x15:activeTabTopLevelEntity name="[Ticket Assign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920288-F4C4-4B2D-A0E4-1C8D14EB6BA9}" name="pvt_AgentStats" cacheId="102" applyNumberFormats="0" applyBorderFormats="0" applyFontFormats="0" applyPatternFormats="0" applyAlignmentFormats="0" applyWidthHeightFormats="1" dataCaption="Values" tag="aa824352-eaff-459e-a7e9-f962b9613b35" updatedVersion="8" minRefreshableVersion="5" useAutoFormatting="1" subtotalHiddenItems="1" rowGrandTotals="0" colGrandTotals="0" itemPrintTitles="1" createdVersion="8" indent="0" compact="0" compactData="0" multipleFieldFilters="0">
  <location ref="S30:AG31" firstHeaderRow="0" firstDataRow="1" firstDataCol="0"/>
  <pivotFields count="17">
    <pivotField name="Agent" compact="0" allDrilled="1" outline="0" subtotalTop="0" showAll="0" dataSourceSort="1" defaultSubtotal="0" defaultAttributeDrillState="1">
      <items count="1">
        <item x="0"/>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 Tickets" fld="1" subtotal="count" baseField="0" baseItem="0"/>
    <dataField fld="15" subtotal="count" baseField="0" baseItem="0"/>
    <dataField name="Feedback" fld="14" subtotal="count" baseField="0" baseItem="0"/>
    <dataField name="# Good feedback" fld="2" subtotal="count" baseField="0" baseItem="0"/>
    <dataField name="# Bad feedback" fld="3" subtotal="count" baseField="0" baseItem="0"/>
    <dataField name="Customer Satisfaction" fld="9" subtotal="count" baseField="0" baseItem="0"/>
    <dataField name="# SDR" fld="4" subtotal="count" baseField="0" baseItem="0"/>
    <dataField name="Same Day Resolution" fld="8" subtotal="count" baseField="0" baseItem="0"/>
    <dataField name="# SLA met" fld="5" subtotal="count" baseField="0" baseItem="0"/>
    <dataField name="# SLA breached" fld="6" subtotal="count" baseField="0" baseItem="0"/>
    <dataField name="1st reply SLA" fld="7" subtotal="count" baseField="0" baseItem="0"/>
    <dataField fld="10" subtotal="count" baseField="0" baseItem="0"/>
    <dataField fld="11" subtotal="count" baseField="0" baseItem="0"/>
    <dataField fld="12" subtotal="count" baseField="0" baseItem="0"/>
    <dataField fld="13" subtotal="count" baseField="0" baseItem="0"/>
  </dataFields>
  <formats count="2">
    <format dxfId="21">
      <pivotArea dataOnly="0" labelOnly="1" outline="0" fieldPosition="0">
        <references count="1">
          <reference field="4294967294" count="13">
            <x v="0"/>
            <x v="3"/>
            <x v="4"/>
            <x v="5"/>
            <x v="6"/>
            <x v="7"/>
            <x v="8"/>
            <x v="9"/>
            <x v="10"/>
            <x v="11"/>
            <x v="12"/>
            <x v="13"/>
            <x v="14"/>
          </reference>
        </references>
      </pivotArea>
    </format>
    <format dxfId="20">
      <pivotArea dataOnly="0" labelOnly="1" outline="0" fieldPosition="0">
        <references count="1">
          <reference field="4294967294" count="13">
            <x v="0"/>
            <x v="3"/>
            <x v="4"/>
            <x v="5"/>
            <x v="6"/>
            <x v="7"/>
            <x v="8"/>
            <x v="9"/>
            <x v="10"/>
            <x v="11"/>
            <x v="12"/>
            <x v="13"/>
            <x v="14"/>
          </reference>
        </references>
      </pivotArea>
    </format>
  </formats>
  <pivotHierarchies count="76">
    <pivotHierarchy multipleItemSelectionAllowed="1" dragToData="1">
      <members count="1" level="1">
        <member name="[Agents].[Full Name].&amp;[Ella Marti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Tickets"/>
    <pivotHierarchy dragToRow="0" dragToCol="0" dragToPage="0" dragToData="1" caption="# Good feedback"/>
    <pivotHierarchy dragToRow="0" dragToCol="0" dragToPage="0" dragToData="1" caption="# Bad feedback"/>
    <pivotHierarchy dragToRow="0" dragToCol="0" dragToPage="0" dragToData="1" caption="Customer Satisfaction"/>
    <pivotHierarchy dragToRow="0" dragToCol="0" dragToPage="0" dragToData="1" caption="# SDR"/>
    <pivotHierarchy dragToRow="0" dragToCol="0" dragToPage="0" dragToData="1" caption="Same Day Resolution"/>
    <pivotHierarchy dragToRow="0" dragToCol="0" dragToPage="0" dragToData="1"/>
    <pivotHierarchy dragToRow="0" dragToCol="0" dragToPage="0" dragToData="1" caption="# SLA met"/>
    <pivotHierarchy dragToRow="0" dragToCol="0" dragToPage="0" dragToData="1"/>
    <pivotHierarchy dragToRow="0" dragToCol="0" dragToPage="0" dragToData="1" caption="# SLA breached"/>
    <pivotHierarchy dragToRow="0" dragToCol="0" dragToPage="0" dragToData="1" caption="1st reply SL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Feedback"/>
    <pivotHierarchy dragToRow="0" dragToCol="0" dragToPage="0" dragToData="1" caption="Customer Feedback"/>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6" type="dateBetween" evalOrder="-1" id="16" name="[Ticket Assignments].[Created timestamp]">
      <autoFilter ref="A1">
        <filterColumn colId="0">
          <customFilters and="1">
            <customFilter operator="greaterThanOrEqual" val="45658"/>
            <customFilter operator="lessThanOrEqual" val="4638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F8ACFA-0320-435E-B6C5-6AF21C73A7FB}" name="pvt_AgentCSATtrend" cacheId="105"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30">
  <location ref="AI34:AL58" firstHeaderRow="0" firstDataRow="1" firstDataCol="2"/>
  <pivotFields count="6">
    <pivotField dataField="1" compact="0" outline="0" subtotalTop="0" showAll="0" defaultSubtotal="0"/>
    <pivotField name="MONTH" axis="axisRow" compact="0" allDrilled="1" outline="0" subtotalTop="0" showAll="0" dataSourceSort="1" defaultSubtotal="0" defaultAttributeDrillState="1">
      <items count="12">
        <item x="0"/>
        <item x="1"/>
        <item x="2"/>
        <item x="3"/>
        <item x="4"/>
        <item x="5"/>
        <item x="6"/>
        <item x="7"/>
        <item x="8"/>
        <item x="9"/>
        <item x="10"/>
        <item x="11"/>
      </items>
    </pivotField>
    <pivotField name="YEAR"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Fields count="2">
    <field x="2"/>
    <field x="1"/>
  </rowFields>
  <rowItems count="2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rowItems>
  <colFields count="1">
    <field x="-2"/>
  </colFields>
  <colItems count="2">
    <i>
      <x/>
    </i>
    <i i="1">
      <x v="1"/>
    </i>
  </colItems>
  <dataFields count="2">
    <dataField name="CSAT" fld="0" subtotal="count" baseField="0" baseItem="0"/>
    <dataField name="FEEDBACK" fld="4" subtotal="count" baseField="0" baseItem="0"/>
  </dataFields>
  <chartFormats count="6">
    <chartFormat chart="18" format="4" series="1">
      <pivotArea type="data" outline="0" fieldPosition="0">
        <references count="1">
          <reference field="4294967294" count="1" selected="0">
            <x v="1"/>
          </reference>
        </references>
      </pivotArea>
    </chartFormat>
    <chartFormat chart="18" format="5"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1"/>
          </reference>
        </references>
      </pivotArea>
    </chartFormat>
    <chartFormat chart="19" format="7"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1"/>
          </reference>
        </references>
      </pivotArea>
    </chartFormat>
  </chartFormats>
  <pivotHierarchies count="76">
    <pivotHierarchy multipleItemSelectionAllowed="1" dragToData="1">
      <members count="1" level="1">
        <member name="[Agents].[Full Name].&amp;[Ella Marti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CSA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FEEDBACK"/>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dateBetween" evalOrder="-1" id="42" name="[Ticket Assignments].[Created timestamp]">
      <autoFilter ref="A1">
        <filterColumn colId="0">
          <customFilters and="1">
            <customFilter operator="greaterThanOrEqual" val="45658"/>
            <customFilter operator="lessThanOrEqual" val="4638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s]"/>
        <x15:activeTabTopLevelEntity name="[Ticket Assign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E76E9A-1562-4389-852E-298E95FA7F06}" name="pvt_piechartsValues" cacheId="2" applyNumberFormats="0" applyBorderFormats="0" applyFontFormats="0" applyPatternFormats="0" applyAlignmentFormats="0" applyWidthHeightFormats="1" dataCaption="Values" tag="0dbe9a90-28ec-4524-b0f5-7248aa9d5cdd" updatedVersion="8" minRefreshableVersion="5" useAutoFormatting="1" subtotalHiddenItems="1" rowGrandTotals="0" colGrandTotals="0" itemPrintTitles="1" createdVersion="8" indent="0" compact="0" compactData="0" multipleFieldFilters="0">
  <location ref="B7:G8" firstHeaderRow="0" firstDataRow="1" firstDataCol="0"/>
  <pivotFields count="7">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0" subtotal="count" baseField="0" baseItem="0"/>
    <dataField fld="1" subtotal="count" baseField="0" baseItem="0"/>
    <dataField fld="2" subtotal="count" baseField="0" baseItem="0"/>
    <dataField fld="3" subtotal="count" baseField="0" baseItem="0" numFmtId="167"/>
    <dataField fld="4" subtotal="count" baseField="0" baseItem="0" numFmtId="167"/>
    <dataField fld="5" subtotal="count" baseField="0" baseItem="0" numFmtId="167"/>
  </dataFields>
  <formats count="13">
    <format dxfId="34">
      <pivotArea type="all" dataOnly="0" outline="0" fieldPosition="0"/>
    </format>
    <format dxfId="33">
      <pivotArea outline="0" collapsedLevelsAreSubtotals="1" fieldPosition="0"/>
    </format>
    <format dxfId="32">
      <pivotArea dataOnly="0" labelOnly="1" outline="0" fieldPosition="0">
        <references count="1">
          <reference field="4294967294" count="6">
            <x v="0"/>
            <x v="1"/>
            <x v="2"/>
            <x v="3"/>
            <x v="4"/>
            <x v="5"/>
          </reference>
        </references>
      </pivotArea>
    </format>
    <format dxfId="31">
      <pivotArea type="all" dataOnly="0" outline="0" fieldPosition="0"/>
    </format>
    <format dxfId="30">
      <pivotArea outline="0" collapsedLevelsAreSubtotals="1" fieldPosition="0"/>
    </format>
    <format dxfId="29">
      <pivotArea outline="0" fieldPosition="0">
        <references count="1">
          <reference field="4294967294" count="1" selected="0">
            <x v="4"/>
          </reference>
        </references>
      </pivotArea>
    </format>
    <format dxfId="28">
      <pivotArea outline="0" fieldPosition="0">
        <references count="1">
          <reference field="4294967294" count="1" selected="0">
            <x v="4"/>
          </reference>
        </references>
      </pivotArea>
    </format>
    <format dxfId="27">
      <pivotArea outline="0" fieldPosition="0">
        <references count="1">
          <reference field="4294967294" count="1" selected="0">
            <x v="4"/>
          </reference>
        </references>
      </pivotArea>
    </format>
    <format dxfId="26">
      <pivotArea outline="0" fieldPosition="0">
        <references count="1">
          <reference field="4294967294" count="1" selected="0">
            <x v="3"/>
          </reference>
        </references>
      </pivotArea>
    </format>
    <format dxfId="25">
      <pivotArea outline="0" fieldPosition="0">
        <references count="1">
          <reference field="4294967294" count="1" selected="0">
            <x v="3"/>
          </reference>
        </references>
      </pivotArea>
    </format>
    <format dxfId="24">
      <pivotArea outline="0" fieldPosition="0">
        <references count="1">
          <reference field="4294967294" count="1" selected="0">
            <x v="5"/>
          </reference>
        </references>
      </pivotArea>
    </format>
    <format dxfId="23">
      <pivotArea outline="0" fieldPosition="0">
        <references count="1">
          <reference field="4294967294" count="1" selected="0">
            <x v="5"/>
          </reference>
        </references>
      </pivotArea>
    </format>
    <format dxfId="22">
      <pivotArea outline="0" fieldPosition="0">
        <references count="1">
          <reference field="4294967294" count="3" selected="0">
            <x v="3"/>
            <x v="4"/>
            <x v="5"/>
          </reference>
        </references>
      </pivotArea>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6" type="dateBetween" evalOrder="-1" id="93" name="[Ticket Assignments].[Created timestamp]">
      <autoFilter ref="A1">
        <filterColumn colId="0">
          <customFilters and="1">
            <customFilter operator="greaterThanOrEqual" val="45658"/>
            <customFilter operator="lessThanOrEqual" val="4638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s]"/>
        <x15:activeTabTopLevelEntity name="[Ticket Assign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766224-812B-4404-81E4-C106FFEDE4D8}" name="pvt_barTotalTickets" cacheId="0"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9">
  <location ref="K11:L19" firstHeaderRow="1" firstDataRow="1" firstDataCol="1"/>
  <pivotFields count="3">
    <pivotField axis="axisRow" compact="0" allDrilled="1" outline="0"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8">
    <i>
      <x v="4"/>
    </i>
    <i>
      <x v="5"/>
    </i>
    <i>
      <x v="3"/>
    </i>
    <i>
      <x v="2"/>
    </i>
    <i>
      <x/>
    </i>
    <i>
      <x v="1"/>
    </i>
    <i>
      <x v="7"/>
    </i>
    <i>
      <x v="6"/>
    </i>
  </rowItems>
  <colItems count="1">
    <i/>
  </colItems>
  <dataFields count="1">
    <dataField fld="1"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93" name="[Ticket Assignments].[Created timestamp]">
      <autoFilter ref="A1">
        <filterColumn colId="0">
          <customFilters and="1">
            <customFilter operator="greaterThanOrEqual" val="45658"/>
            <customFilter operator="lessThanOrEqual" val="46387"/>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cket Assignments]"/>
        <x15:activeTabTopLevelEntity name="[Ag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D359A3-CF7D-40B3-B10D-9C1A6DBC329A}" name="pvt_AgentSelection" cacheId="10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N23:P24" firstHeaderRow="1" firstDataRow="1" firstDataCol="3"/>
  <pivotFields count="3">
    <pivotField name="Agent" axis="axisRow" compact="0" allDrilled="1" outline="0" showAll="0" dataSourceSort="1" defaultSubtotal="0" defaultAttributeDrillState="1">
      <items count="1">
        <item s="1" x="0"/>
      </items>
    </pivotField>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x="0"/>
      </items>
    </pivotField>
  </pivotFields>
  <rowFields count="3">
    <field x="0"/>
    <field x="1"/>
    <field x="2"/>
  </rowFields>
  <rowItems count="1">
    <i>
      <x/>
      <x/>
      <x/>
    </i>
  </rowItems>
  <pivotHierarchies count="7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0"/>
    <rowHierarchyUsage hierarchyUsage="3"/>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166CB648-65A3-4340-B7EB-D8A3CF4990D7}" sourceName="[Agents].[Full Name]">
  <pivotTables>
    <pivotTable tabId="1" name="pvt_AgentStats"/>
    <pivotTable tabId="1" name="pvt_AgentCSATtrend"/>
    <pivotTable tabId="1" name="pvt_AgentSelection"/>
    <pivotTable tabId="1" name="pvt_AgentSLAtrend"/>
    <pivotTable tabId="1" name="pvt_AgentReplyTime"/>
  </pivotTables>
  <data>
    <olap pivotCacheId="5716449">
      <levels count="2">
        <level uniqueName="[Agents].[Full Name].[(All)]" sourceCaption="(All)" count="0"/>
        <level uniqueName="[Agents].[Full Name].[Full Name]" sourceCaption="Full Name" count="30">
          <ranges>
            <range startItem="0">
              <i n="[Agents].[Full Name].&amp;[Alisa Luo]" c="Alisa Luo"/>
              <i n="[Agents].[Full Name].&amp;[Amelia MacDonald]" c="Amelia MacDonald"/>
              <i n="[Agents].[Full Name].&amp;[Anisha Anand]" c="Anisha Anand"/>
              <i n="[Agents].[Full Name].&amp;[Annabelle Jackson]" c="Annabelle Jackson"/>
              <i n="[Agents].[Full Name].&amp;[Aurora Valenzuela]" c="Aurora Valenzuela"/>
              <i n="[Agents].[Full Name].&amp;[Carter Griffiths]" c="Carter Griffiths"/>
              <i n="[Agents].[Full Name].&amp;[Deepak Mittal]" c="Deepak Mittal"/>
              <i n="[Agents].[Full Name].&amp;[Dylan Van Leeuwen]" c="Dylan Van Leeuwen"/>
              <i n="[Agents].[Full Name].&amp;[Elias Clarke]" c="Elias Clarke"/>
              <i n="[Agents].[Full Name].&amp;[Ella Martins]" c="Ella Martins"/>
              <i n="[Agents].[Full Name].&amp;[Faith Williams]" c="Faith Williams"/>
              <i n="[Agents].[Full Name].&amp;[Freja Knight]" c="Freja Knight"/>
              <i n="[Agents].[Full Name].&amp;[Hyun Kwon]" c="Hyun Kwon"/>
              <i n="[Agents].[Full Name].&amp;[Jake Reid]" c="Jake Reid"/>
              <i n="[Agents].[Full Name].&amp;[James Gonzalez]" c="James Gonzalez"/>
              <i n="[Agents].[Full Name].&amp;[Jiang Zhang]" c="Jiang Zhang"/>
              <i n="[Agents].[Full Name].&amp;[Joaquin Rees]" c="Joaquin Rees"/>
              <i n="[Agents].[Full Name].&amp;[Layla Mendoza]" c="Layla Mendoza"/>
              <i n="[Agents].[Full Name].&amp;[Levi Holmes]" c="Levi Holmes"/>
              <i n="[Agents].[Full Name].&amp;[Lily Doherty]" c="Lily Doherty"/>
              <i n="[Agents].[Full Name].&amp;[Mary Wilson]" c="Mary Wilson"/>
              <i n="[Agents].[Full Name].&amp;[Naoya Matsumoto]" c="Naoya Matsumoto"/>
              <i n="[Agents].[Full Name].&amp;[Rina Takagi]" c="Rina Takagi"/>
              <i n="[Agents].[Full Name].&amp;[Shanyuan Jia]" c="Shanyuan Jia"/>
              <i n="[Agents].[Full Name].&amp;[Tanya Heo]" c="Tanya Heo"/>
              <i n="[Agents].[Full Name].&amp;[Tobias Hudson]" c="Tobias Hudson"/>
              <i n="[Agents].[Full Name].&amp;[Vince Daniels]" c="Vince Daniels"/>
              <i n="[Agents].[Full Name].&amp;[Xiu Zhou]" c="Xiu Zhou"/>
              <i n="[Agents].[Full Name].&amp;[Yuri Matsuda]" c="Yuri Matsuda"/>
              <i n="[Agents].[Full Name].&amp;" c="(blank)"/>
            </range>
          </ranges>
        </level>
      </levels>
      <selections count="1">
        <selection n="[Agents].[Full Name].&amp;[Ella Marti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xr10:uid="{6F34BBDA-E68E-4064-BE9C-38F765C96029}" cache="Slicer_Full_Name" caption="AGENT" columnCount="2" showCaption="0" level="1" style="data  mess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1F5CDB-3CF2-458A-ACC2-A4411A6EEE8A}" name="prm_SLA" displayName="prm_SLA" ref="B9:B10" totalsRowShown="0" headerRowDxfId="37" dataDxfId="36">
  <autoFilter ref="B9:B10" xr:uid="{311F5CDB-3CF2-458A-ACC2-A4411A6EEE8A}"/>
  <tableColumns count="1">
    <tableColumn id="1" xr3:uid="{A0D8D3F6-FF3E-46E1-A81B-DBFAD5999404}" name="SLA time" dataDxfId="3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Created_timestamp" xr10:uid="{0EB27CDF-A0D3-49D7-9F06-DD4698A00C05}" sourceName="[Ticket Assignments].[Created timestamp]">
  <pivotTables>
    <pivotTable tabId="1" name="pvt_barTotalTickets"/>
    <pivotTable tabId="1" name="pvt_piecharts"/>
    <pivotTable tabId="1" name="pvt_piechartsValues"/>
    <pivotTable tabId="1" name="pvt_AgentCSATtrend"/>
    <pivotTable tabId="1" name="pvt_AgentStats"/>
    <pivotTable tabId="1" name="pvt_AgentSLAtrend"/>
    <pivotTable tabId="1" name="pvt_AgentReplyTime"/>
  </pivotTables>
  <state minimalRefreshVersion="6" lastRefreshVersion="6" pivotCacheId="1072268968" filterType="dateBetween">
    <selection startDate="2025-01-01T00:00:00" endDate="2026-12-31T00:00:00"/>
    <bounds startDate="2025-01-01T12:05:11" endDate="2027-01-01T20:45:26"/>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ml_TicketCreated" xr10:uid="{4C0F7DD5-C8AD-4BEA-AD5E-E22B2CCB0AA0}" cache="Timeline_Created_timestamp" caption="Created timestamp" showHeader="0" showSelectionLabel="0" showTimeLevel="0" showHorizontalScrollbar="0" level="2" selectionLevel="0" scrollPosition="2025-01-01T00:00:00" style="data messe"/>
</timeline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5BF76-A546-49F7-BE79-4580C456C681}">
  <sheetPr>
    <tabColor rgb="FF23A9F2"/>
  </sheetPr>
  <dimension ref="A1:V63"/>
  <sheetViews>
    <sheetView showGridLines="0" showRowColHeaders="0" tabSelected="1" zoomScaleNormal="100" workbookViewId="0">
      <selection activeCell="B29" sqref="B29"/>
    </sheetView>
  </sheetViews>
  <sheetFormatPr defaultColWidth="0" defaultRowHeight="15" zeroHeight="1" x14ac:dyDescent="0.25"/>
  <cols>
    <col min="1" max="1" width="9.140625" customWidth="1"/>
    <col min="2" max="2" width="14.28515625" customWidth="1"/>
    <col min="3" max="3" width="11" customWidth="1"/>
    <col min="4" max="22" width="9.140625" customWidth="1"/>
    <col min="23" max="16384" width="9.140625" hidden="1"/>
  </cols>
  <sheetData>
    <row r="1" spans="2:2" x14ac:dyDescent="0.25"/>
    <row r="2" spans="2:2" x14ac:dyDescent="0.25"/>
    <row r="3" spans="2:2" x14ac:dyDescent="0.25"/>
    <row r="4" spans="2:2" x14ac:dyDescent="0.25"/>
    <row r="5" spans="2:2" x14ac:dyDescent="0.25"/>
    <row r="6" spans="2:2" x14ac:dyDescent="0.25"/>
    <row r="7" spans="2:2" x14ac:dyDescent="0.25"/>
    <row r="8" spans="2:2" x14ac:dyDescent="0.25"/>
    <row r="9" spans="2:2" x14ac:dyDescent="0.25">
      <c r="B9" s="15" t="s">
        <v>46</v>
      </c>
    </row>
    <row r="10" spans="2:2" x14ac:dyDescent="0.25">
      <c r="B10" s="14">
        <v>3600</v>
      </c>
    </row>
    <row r="11" spans="2:2" x14ac:dyDescent="0.25"/>
    <row r="12" spans="2:2" x14ac:dyDescent="0.25"/>
    <row r="13" spans="2:2" x14ac:dyDescent="0.25"/>
    <row r="14" spans="2:2" x14ac:dyDescent="0.25"/>
    <row r="15" spans="2:2" x14ac:dyDescent="0.25"/>
    <row r="16" spans="2:2"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hidden="1" x14ac:dyDescent="0.25"/>
    <row r="47" customFormat="1" hidden="1" x14ac:dyDescent="0.25"/>
    <row r="48" customFormat="1" hidden="1" x14ac:dyDescent="0.25"/>
    <row r="49" customFormat="1" hidden="1" x14ac:dyDescent="0.25"/>
    <row r="50" customFormat="1" hidden="1" x14ac:dyDescent="0.25"/>
    <row r="51" customFormat="1" hidden="1" x14ac:dyDescent="0.25"/>
    <row r="52" customFormat="1" hidden="1" x14ac:dyDescent="0.25"/>
    <row r="53" customFormat="1" hidden="1" x14ac:dyDescent="0.25"/>
    <row r="54" customFormat="1" hidden="1" x14ac:dyDescent="0.25"/>
    <row r="55" customFormat="1" hidden="1" x14ac:dyDescent="0.25"/>
    <row r="56" customFormat="1" hidden="1" x14ac:dyDescent="0.25"/>
    <row r="57" customFormat="1" hidden="1" x14ac:dyDescent="0.25"/>
    <row r="58" customFormat="1" hidden="1" x14ac:dyDescent="0.25"/>
    <row r="59" customFormat="1" hidden="1" x14ac:dyDescent="0.25"/>
    <row r="60" customFormat="1" hidden="1" x14ac:dyDescent="0.25"/>
    <row r="61" customFormat="1" hidden="1" x14ac:dyDescent="0.25"/>
    <row r="62" customFormat="1" hidden="1" x14ac:dyDescent="0.25"/>
    <row r="63" customFormat="1" hidden="1" x14ac:dyDescent="0.25"/>
  </sheetData>
  <pageMargins left="0.7" right="0.7" top="0.75" bottom="0.75" header="0.3" footer="0.3"/>
  <pageSetup paperSize="9" orientation="portrait" r:id="rId1"/>
  <drawing r:id="rId2"/>
  <legacy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BF8B-B084-482D-B8B2-43581A6612C2}">
  <dimension ref="A1:D30"/>
  <sheetViews>
    <sheetView showGridLines="0" topLeftCell="A25" workbookViewId="0">
      <selection activeCell="F3" sqref="F3"/>
    </sheetView>
  </sheetViews>
  <sheetFormatPr defaultRowHeight="15" x14ac:dyDescent="0.25"/>
  <cols>
    <col min="1" max="1" width="30.140625" customWidth="1"/>
    <col min="2" max="3" width="33.42578125" customWidth="1"/>
    <col min="4" max="4" width="21.42578125" customWidth="1"/>
  </cols>
  <sheetData>
    <row r="1" spans="1:4" x14ac:dyDescent="0.25">
      <c r="A1" s="5" t="s">
        <v>56</v>
      </c>
      <c r="B1" s="5" t="s">
        <v>57</v>
      </c>
      <c r="C1" s="5" t="s">
        <v>84</v>
      </c>
      <c r="D1" s="5" t="s">
        <v>58</v>
      </c>
    </row>
    <row r="2" spans="1:4" ht="112.5" customHeight="1" x14ac:dyDescent="0.25">
      <c r="A2" s="5">
        <v>3932730</v>
      </c>
      <c r="B2" s="5" t="s">
        <v>1</v>
      </c>
      <c r="C2" s="5" t="str">
        <f>CONCATENATE("photo_",A2)</f>
        <v>photo_3932730</v>
      </c>
    </row>
    <row r="3" spans="1:4" ht="112.5" customHeight="1" x14ac:dyDescent="0.25">
      <c r="A3" s="5">
        <v>914931</v>
      </c>
      <c r="B3" s="5" t="s">
        <v>17</v>
      </c>
      <c r="C3" s="5" t="str">
        <f t="shared" ref="C3:C30" si="0">CONCATENATE("photo_",A3)</f>
        <v>photo_914931</v>
      </c>
    </row>
    <row r="4" spans="1:4" ht="112.5" customHeight="1" x14ac:dyDescent="0.25">
      <c r="A4" s="5">
        <v>2558681</v>
      </c>
      <c r="B4" s="5" t="s">
        <v>23</v>
      </c>
      <c r="C4" s="5" t="str">
        <f t="shared" si="0"/>
        <v>photo_2558681</v>
      </c>
    </row>
    <row r="5" spans="1:4" ht="112.5" customHeight="1" x14ac:dyDescent="0.25">
      <c r="A5" s="5">
        <v>38554</v>
      </c>
      <c r="B5" s="5" t="s">
        <v>24</v>
      </c>
      <c r="C5" s="5" t="str">
        <f t="shared" si="0"/>
        <v>photo_38554</v>
      </c>
    </row>
    <row r="6" spans="1:4" ht="112.5" customHeight="1" x14ac:dyDescent="0.25">
      <c r="A6" s="5">
        <v>3608523</v>
      </c>
      <c r="B6" s="5" t="s">
        <v>26</v>
      </c>
      <c r="C6" s="5" t="str">
        <f t="shared" si="0"/>
        <v>photo_3608523</v>
      </c>
    </row>
    <row r="7" spans="1:4" ht="112.5" customHeight="1" x14ac:dyDescent="0.25">
      <c r="A7" s="5">
        <v>1323605</v>
      </c>
      <c r="B7" s="5" t="s">
        <v>16</v>
      </c>
      <c r="C7" s="5" t="str">
        <f t="shared" si="0"/>
        <v>photo_1323605</v>
      </c>
    </row>
    <row r="8" spans="1:4" ht="112.5" customHeight="1" x14ac:dyDescent="0.25">
      <c r="A8" s="5">
        <v>5950687</v>
      </c>
      <c r="B8" s="5" t="s">
        <v>18</v>
      </c>
      <c r="C8" s="5" t="str">
        <f t="shared" si="0"/>
        <v>photo_5950687</v>
      </c>
    </row>
    <row r="9" spans="1:4" ht="112.5" customHeight="1" x14ac:dyDescent="0.25">
      <c r="A9" s="5">
        <v>220453</v>
      </c>
      <c r="B9" s="5" t="s">
        <v>0</v>
      </c>
      <c r="C9" s="5" t="str">
        <f t="shared" si="0"/>
        <v>photo_220453</v>
      </c>
    </row>
    <row r="10" spans="1:4" ht="112.5" customHeight="1" x14ac:dyDescent="0.25">
      <c r="A10" s="5">
        <v>6802050</v>
      </c>
      <c r="B10" s="5" t="s">
        <v>21</v>
      </c>
      <c r="C10" s="5" t="str">
        <f t="shared" si="0"/>
        <v>photo_6802050</v>
      </c>
    </row>
    <row r="11" spans="1:4" ht="112.5" customHeight="1" x14ac:dyDescent="0.25">
      <c r="A11" s="5">
        <v>712521</v>
      </c>
      <c r="B11" s="5" t="s">
        <v>14</v>
      </c>
      <c r="C11" s="5" t="str">
        <f t="shared" si="0"/>
        <v>photo_712521</v>
      </c>
    </row>
    <row r="12" spans="1:4" ht="112.5" customHeight="1" x14ac:dyDescent="0.25">
      <c r="A12" s="5">
        <v>3783725</v>
      </c>
      <c r="B12" s="5" t="s">
        <v>2</v>
      </c>
      <c r="C12" s="5" t="str">
        <f t="shared" si="0"/>
        <v>photo_3783725</v>
      </c>
    </row>
    <row r="13" spans="1:4" ht="112.5" customHeight="1" x14ac:dyDescent="0.25">
      <c r="A13" s="5">
        <v>3090818</v>
      </c>
      <c r="B13" s="5" t="s">
        <v>5</v>
      </c>
      <c r="C13" s="5" t="str">
        <f t="shared" si="0"/>
        <v>photo_3090818</v>
      </c>
    </row>
    <row r="14" spans="1:4" ht="112.5" customHeight="1" x14ac:dyDescent="0.25">
      <c r="A14" s="5">
        <v>5907471</v>
      </c>
      <c r="B14" s="5" t="s">
        <v>9</v>
      </c>
      <c r="C14" s="5" t="str">
        <f t="shared" si="0"/>
        <v>photo_5907471</v>
      </c>
    </row>
    <row r="15" spans="1:4" ht="112.5" customHeight="1" x14ac:dyDescent="0.25">
      <c r="A15" s="5">
        <v>3184611</v>
      </c>
      <c r="B15" s="5" t="s">
        <v>11</v>
      </c>
      <c r="C15" s="5" t="str">
        <f t="shared" si="0"/>
        <v>photo_3184611</v>
      </c>
    </row>
    <row r="16" spans="1:4" ht="112.5" customHeight="1" x14ac:dyDescent="0.25">
      <c r="A16" s="5">
        <v>1251841</v>
      </c>
      <c r="B16" s="5" t="s">
        <v>6</v>
      </c>
      <c r="C16" s="5" t="str">
        <f t="shared" si="0"/>
        <v>photo_1251841</v>
      </c>
    </row>
    <row r="17" spans="1:3" ht="112.5" customHeight="1" x14ac:dyDescent="0.25">
      <c r="A17" s="5">
        <v>1125028</v>
      </c>
      <c r="B17" s="5" t="s">
        <v>25</v>
      </c>
      <c r="C17" s="5" t="str">
        <f t="shared" si="0"/>
        <v>photo_1125028</v>
      </c>
    </row>
    <row r="18" spans="1:3" ht="112.5" customHeight="1" x14ac:dyDescent="0.25">
      <c r="A18" s="5">
        <v>3024579</v>
      </c>
      <c r="B18" s="5" t="s">
        <v>10</v>
      </c>
      <c r="C18" s="5" t="str">
        <f t="shared" si="0"/>
        <v>photo_3024579</v>
      </c>
    </row>
    <row r="19" spans="1:3" ht="112.5" customHeight="1" x14ac:dyDescent="0.25">
      <c r="A19" s="5">
        <v>1082962</v>
      </c>
      <c r="B19" s="5" t="s">
        <v>8</v>
      </c>
      <c r="C19" s="5" t="str">
        <f t="shared" si="0"/>
        <v>photo_1082962</v>
      </c>
    </row>
    <row r="20" spans="1:3" ht="112.5" customHeight="1" x14ac:dyDescent="0.25">
      <c r="A20" s="5">
        <v>842548</v>
      </c>
      <c r="B20" s="5" t="s">
        <v>13</v>
      </c>
      <c r="C20" s="5" t="str">
        <f t="shared" si="0"/>
        <v>photo_842548</v>
      </c>
    </row>
    <row r="21" spans="1:3" ht="112.5" customHeight="1" x14ac:dyDescent="0.25">
      <c r="A21" s="5">
        <v>4173256</v>
      </c>
      <c r="B21" s="5" t="s">
        <v>19</v>
      </c>
      <c r="C21" s="5" t="str">
        <f t="shared" si="0"/>
        <v>photo_4173256</v>
      </c>
    </row>
    <row r="22" spans="1:3" ht="112.5" customHeight="1" x14ac:dyDescent="0.25">
      <c r="A22" s="5">
        <v>1367269</v>
      </c>
      <c r="B22" s="5" t="s">
        <v>12</v>
      </c>
      <c r="C22" s="5" t="str">
        <f t="shared" si="0"/>
        <v>photo_1367269</v>
      </c>
    </row>
    <row r="23" spans="1:3" ht="112.5" customHeight="1" x14ac:dyDescent="0.25">
      <c r="A23" s="5">
        <v>537136</v>
      </c>
      <c r="B23" s="5" t="s">
        <v>27</v>
      </c>
      <c r="C23" s="5" t="str">
        <f t="shared" si="0"/>
        <v>photo_537136</v>
      </c>
    </row>
    <row r="24" spans="1:3" ht="112.5" customHeight="1" x14ac:dyDescent="0.25">
      <c r="A24" s="5">
        <v>5414000</v>
      </c>
      <c r="B24" s="5" t="s">
        <v>28</v>
      </c>
      <c r="C24" s="5" t="str">
        <f t="shared" si="0"/>
        <v>photo_5414000</v>
      </c>
    </row>
    <row r="25" spans="1:3" ht="112.5" customHeight="1" x14ac:dyDescent="0.25">
      <c r="A25" s="5">
        <v>932069</v>
      </c>
      <c r="B25" s="5" t="s">
        <v>7</v>
      </c>
      <c r="C25" s="5" t="str">
        <f t="shared" si="0"/>
        <v>photo_932069</v>
      </c>
    </row>
    <row r="26" spans="1:3" ht="112.5" customHeight="1" x14ac:dyDescent="0.25">
      <c r="A26" s="5">
        <v>5959648</v>
      </c>
      <c r="B26" s="5" t="s">
        <v>15</v>
      </c>
      <c r="C26" s="5" t="str">
        <f t="shared" si="0"/>
        <v>photo_5959648</v>
      </c>
    </row>
    <row r="27" spans="1:3" ht="112.5" customHeight="1" x14ac:dyDescent="0.25">
      <c r="A27" s="5">
        <v>5869660</v>
      </c>
      <c r="B27" s="5" t="s">
        <v>3</v>
      </c>
      <c r="C27" s="5" t="str">
        <f t="shared" si="0"/>
        <v>photo_5869660</v>
      </c>
    </row>
    <row r="28" spans="1:3" ht="112.5" customHeight="1" x14ac:dyDescent="0.25">
      <c r="A28" s="5">
        <v>1181391</v>
      </c>
      <c r="B28" s="5" t="s">
        <v>4</v>
      </c>
      <c r="C28" s="5" t="str">
        <f t="shared" si="0"/>
        <v>photo_1181391</v>
      </c>
    </row>
    <row r="29" spans="1:3" ht="112.5" customHeight="1" x14ac:dyDescent="0.25">
      <c r="A29" s="5">
        <v>6213463</v>
      </c>
      <c r="B29" s="5" t="s">
        <v>20</v>
      </c>
      <c r="C29" s="5" t="str">
        <f t="shared" si="0"/>
        <v>photo_6213463</v>
      </c>
    </row>
    <row r="30" spans="1:3" ht="112.5" customHeight="1" x14ac:dyDescent="0.25">
      <c r="A30" s="5">
        <v>1721429</v>
      </c>
      <c r="B30" s="5" t="s">
        <v>22</v>
      </c>
      <c r="C30" s="5" t="str">
        <f t="shared" si="0"/>
        <v>photo_1721429</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C0C0"/>
  </sheetPr>
  <dimension ref="A1:BJ19797"/>
  <sheetViews>
    <sheetView topLeftCell="AK69" zoomScaleNormal="100" workbookViewId="0">
      <selection activeCell="C13" sqref="C13"/>
    </sheetView>
  </sheetViews>
  <sheetFormatPr defaultRowHeight="15" x14ac:dyDescent="0.25"/>
  <cols>
    <col min="1" max="1" width="11" bestFit="1" customWidth="1"/>
    <col min="2" max="2" width="11.28515625" bestFit="1" customWidth="1"/>
    <col min="3" max="3" width="16.42578125" bestFit="1" customWidth="1"/>
    <col min="4" max="4" width="14.85546875" bestFit="1" customWidth="1"/>
    <col min="5" max="5" width="7" bestFit="1" customWidth="1"/>
    <col min="6" max="6" width="25" bestFit="1" customWidth="1"/>
    <col min="7" max="7" width="30" bestFit="1" customWidth="1"/>
    <col min="11" max="11" width="23.28515625" bestFit="1" customWidth="1"/>
    <col min="12" max="12" width="9" bestFit="1" customWidth="1"/>
    <col min="13" max="13" width="9" customWidth="1"/>
    <col min="14" max="14" width="18.7109375" bestFit="1" customWidth="1"/>
    <col min="15" max="15" width="14.42578125" bestFit="1" customWidth="1"/>
    <col min="16" max="16" width="10.28515625" bestFit="1" customWidth="1"/>
    <col min="17" max="17" width="13.42578125" customWidth="1"/>
    <col min="18" max="18" width="11" bestFit="1" customWidth="1"/>
    <col min="19" max="19" width="8.5703125" bestFit="1" customWidth="1"/>
    <col min="20" max="20" width="18.7109375" bestFit="1" customWidth="1"/>
    <col min="21" max="21" width="9.42578125" bestFit="1" customWidth="1"/>
    <col min="22" max="22" width="16" style="5" bestFit="1" customWidth="1"/>
    <col min="23" max="23" width="14.42578125" style="5" bestFit="1" customWidth="1"/>
    <col min="24" max="24" width="20.5703125" style="5" bestFit="1" customWidth="1"/>
    <col min="25" max="25" width="5.85546875" style="5" bestFit="1" customWidth="1"/>
    <col min="26" max="26" width="19.85546875" style="5" bestFit="1" customWidth="1"/>
    <col min="27" max="27" width="9.5703125" style="5" bestFit="1" customWidth="1"/>
    <col min="28" max="28" width="14.42578125" style="5" bestFit="1" customWidth="1"/>
    <col min="29" max="29" width="12.140625" style="5" bestFit="1" customWidth="1"/>
    <col min="30" max="30" width="18.5703125" style="5" bestFit="1" customWidth="1"/>
    <col min="31" max="31" width="17.85546875" style="5" bestFit="1" customWidth="1"/>
    <col min="32" max="32" width="17.7109375" style="5" bestFit="1" customWidth="1"/>
    <col min="33" max="34" width="20.7109375" style="5" customWidth="1"/>
    <col min="35" max="35" width="7.85546875" style="5" bestFit="1" customWidth="1"/>
    <col min="36" max="36" width="10.28515625" bestFit="1" customWidth="1"/>
    <col min="37" max="37" width="7.140625" bestFit="1" customWidth="1"/>
    <col min="38" max="38" width="10" bestFit="1" customWidth="1"/>
    <col min="39" max="40" width="7.85546875" bestFit="1" customWidth="1"/>
    <col min="41" max="41" width="10.28515625" bestFit="1" customWidth="1"/>
    <col min="42" max="42" width="7.140625" bestFit="1" customWidth="1"/>
    <col min="43" max="43" width="9" bestFit="1" customWidth="1"/>
    <col min="44" max="44" width="7.85546875" bestFit="1" customWidth="1"/>
    <col min="45" max="45" width="10.28515625" bestFit="1" customWidth="1"/>
    <col min="46" max="46" width="27.7109375" bestFit="1" customWidth="1"/>
    <col min="47" max="47" width="26.5703125" bestFit="1" customWidth="1"/>
    <col min="48" max="51" width="9.5703125" customWidth="1"/>
    <col min="52" max="52" width="17.85546875" bestFit="1" customWidth="1"/>
    <col min="53" max="53" width="10.85546875" bestFit="1" customWidth="1"/>
    <col min="54" max="54" width="18.42578125" bestFit="1" customWidth="1"/>
    <col min="55" max="55" width="11.85546875" bestFit="1" customWidth="1"/>
    <col min="56" max="56" width="24" bestFit="1" customWidth="1"/>
    <col min="57" max="57" width="17.7109375" bestFit="1" customWidth="1"/>
    <col min="58" max="58" width="20.7109375" bestFit="1" customWidth="1"/>
    <col min="59" max="59" width="9.5703125" bestFit="1" customWidth="1"/>
    <col min="60" max="60" width="14.42578125" bestFit="1" customWidth="1"/>
    <col min="61" max="62" width="20.7109375" customWidth="1"/>
    <col min="63" max="63" width="22" bestFit="1" customWidth="1"/>
    <col min="64" max="64" width="7.42578125" bestFit="1" customWidth="1"/>
    <col min="65" max="65" width="20.7109375" bestFit="1" customWidth="1"/>
    <col min="66" max="66" width="6.42578125" bestFit="1" customWidth="1"/>
    <col min="67" max="68" width="18.42578125" bestFit="1" customWidth="1"/>
    <col min="69" max="69" width="23.42578125" bestFit="1" customWidth="1"/>
    <col min="70" max="73" width="17.7109375" bestFit="1" customWidth="1"/>
  </cols>
  <sheetData>
    <row r="1" spans="1:62" x14ac:dyDescent="0.25">
      <c r="B1" s="5" t="s">
        <v>45</v>
      </c>
      <c r="C1" s="5" t="s">
        <v>41</v>
      </c>
      <c r="D1" s="5" t="s">
        <v>42</v>
      </c>
      <c r="E1" s="5" t="s">
        <v>43</v>
      </c>
      <c r="BI1" s="2"/>
      <c r="BJ1" s="2"/>
    </row>
    <row r="2" spans="1:62" x14ac:dyDescent="0.25">
      <c r="B2" s="6">
        <v>0.1094</v>
      </c>
      <c r="C2" s="6">
        <v>0.75137111517367461</v>
      </c>
      <c r="D2" s="6">
        <v>0.4506</v>
      </c>
      <c r="E2" s="6">
        <v>0.99860000000000004</v>
      </c>
      <c r="BI2" s="2"/>
      <c r="BJ2" s="2"/>
    </row>
    <row r="3" spans="1:62" x14ac:dyDescent="0.25">
      <c r="B3" s="6" t="str">
        <f>UPPER(B1)</f>
        <v>CUSTOMER FEEDBACK</v>
      </c>
      <c r="C3" s="6" t="str">
        <f>UPPER(C1)</f>
        <v>CUSTOMER SATISFACTION</v>
      </c>
      <c r="D3" s="6" t="str">
        <f>UPPER(D1)</f>
        <v>SAME DAY RESOLUTION</v>
      </c>
      <c r="E3" s="6" t="str">
        <f>UPPER(E1)</f>
        <v>1ST REPLY SLA</v>
      </c>
      <c r="BI3" s="2"/>
      <c r="BJ3" s="2"/>
    </row>
    <row r="4" spans="1:62" x14ac:dyDescent="0.25">
      <c r="A4" s="9" t="s">
        <v>40</v>
      </c>
      <c r="B4" s="11">
        <f>GETPIVOTDATA("[Measures].[%  Feedback]",$B$1)</f>
        <v>0.1094</v>
      </c>
      <c r="C4" s="11">
        <f>GETPIVOTDATA("[Measures].[%  CSAT]",$B$1)</f>
        <v>0.75137111517367461</v>
      </c>
      <c r="D4" s="11">
        <f>GETPIVOTDATA("[Measures].[%  SDR]",$B$1)</f>
        <v>0.4506</v>
      </c>
      <c r="E4" s="11">
        <f>GETPIVOTDATA("[Measures].[%  SLA]",$B$1)</f>
        <v>0.99860000000000004</v>
      </c>
      <c r="BI4" s="2"/>
      <c r="BJ4" s="2"/>
    </row>
    <row r="5" spans="1:62" x14ac:dyDescent="0.25">
      <c r="A5" s="9" t="s">
        <v>39</v>
      </c>
      <c r="B5" s="10">
        <f>1-GETPIVOTDATA("[Measures].[%  Feedback]",$B$1)</f>
        <v>0.89060000000000006</v>
      </c>
      <c r="C5" s="10">
        <f>1-GETPIVOTDATA("[Measures].[%  CSAT]",$B$1)</f>
        <v>0.24862888482632539</v>
      </c>
      <c r="D5" s="10">
        <f>1-GETPIVOTDATA("[Measures].[%  SDR]",$B$1)</f>
        <v>0.5494</v>
      </c>
      <c r="E5" s="10">
        <f>1-GETPIVOTDATA("[Measures].[%  SLA]",$B$1)</f>
        <v>1.3999999999999568E-3</v>
      </c>
      <c r="BI5" s="2"/>
      <c r="BJ5" s="2"/>
    </row>
    <row r="6" spans="1:62" x14ac:dyDescent="0.25">
      <c r="A6" s="9"/>
      <c r="B6" s="10"/>
      <c r="C6" s="10"/>
      <c r="D6" s="10"/>
      <c r="E6" s="10"/>
      <c r="BI6" s="2"/>
      <c r="BJ6" s="2"/>
    </row>
    <row r="7" spans="1:62" x14ac:dyDescent="0.25">
      <c r="B7" s="5" t="s">
        <v>44</v>
      </c>
      <c r="C7" s="5" t="s">
        <v>33</v>
      </c>
      <c r="D7" s="5" t="s">
        <v>34</v>
      </c>
      <c r="E7" s="5" t="s">
        <v>35</v>
      </c>
      <c r="F7" s="5" t="s">
        <v>36</v>
      </c>
      <c r="G7" s="5" t="s">
        <v>37</v>
      </c>
      <c r="BI7" s="2"/>
      <c r="BJ7" s="2"/>
    </row>
    <row r="8" spans="1:62" x14ac:dyDescent="0.25">
      <c r="B8" s="7">
        <v>547</v>
      </c>
      <c r="C8" s="8">
        <v>411</v>
      </c>
      <c r="D8" s="7">
        <v>136</v>
      </c>
      <c r="E8" s="13">
        <v>2253</v>
      </c>
      <c r="F8" s="13">
        <v>4993</v>
      </c>
      <c r="G8" s="13">
        <v>7</v>
      </c>
      <c r="BI8" s="2"/>
      <c r="BJ8" s="2"/>
    </row>
    <row r="9" spans="1:62" x14ac:dyDescent="0.25">
      <c r="B9" s="12"/>
      <c r="C9" s="12"/>
      <c r="D9" s="12"/>
      <c r="E9" s="12"/>
      <c r="F9" s="12"/>
      <c r="G9" s="12"/>
      <c r="I9" s="16">
        <f>cell_SLA/(60*60*24)</f>
        <v>4.1666666666666664E-2</v>
      </c>
      <c r="BI9" s="2"/>
      <c r="BJ9" s="2"/>
    </row>
    <row r="10" spans="1:62" x14ac:dyDescent="0.25">
      <c r="BI10" s="2"/>
      <c r="BJ10" s="2"/>
    </row>
    <row r="11" spans="1:62" x14ac:dyDescent="0.25">
      <c r="K11" s="1" t="s">
        <v>55</v>
      </c>
      <c r="L11" t="s">
        <v>32</v>
      </c>
      <c r="BI11" s="2"/>
      <c r="BJ11" s="2"/>
    </row>
    <row r="12" spans="1:62" x14ac:dyDescent="0.25">
      <c r="K12" t="s">
        <v>51</v>
      </c>
      <c r="L12" s="3">
        <v>79</v>
      </c>
      <c r="M12" s="3"/>
      <c r="N12" s="3"/>
      <c r="O12" s="3"/>
      <c r="P12" s="3"/>
      <c r="Q12" s="3"/>
      <c r="R12" s="3"/>
      <c r="BI12" s="2"/>
      <c r="BJ12" s="2"/>
    </row>
    <row r="13" spans="1:62" x14ac:dyDescent="0.25">
      <c r="K13" t="s">
        <v>52</v>
      </c>
      <c r="L13" s="3">
        <v>108</v>
      </c>
      <c r="M13" s="3"/>
      <c r="N13" s="3"/>
      <c r="O13" s="3"/>
      <c r="P13" s="3"/>
      <c r="Q13" s="3"/>
      <c r="R13" s="3"/>
      <c r="BI13" s="2"/>
      <c r="BJ13" s="2"/>
    </row>
    <row r="14" spans="1:62" x14ac:dyDescent="0.25">
      <c r="K14" t="s">
        <v>50</v>
      </c>
      <c r="L14" s="3">
        <v>151</v>
      </c>
      <c r="M14" s="3"/>
      <c r="N14" s="3"/>
      <c r="O14" s="3"/>
      <c r="P14" s="3"/>
      <c r="Q14" s="3"/>
      <c r="R14" s="3"/>
      <c r="BI14" s="2"/>
      <c r="BJ14" s="2"/>
    </row>
    <row r="15" spans="1:62" x14ac:dyDescent="0.25">
      <c r="K15" t="s">
        <v>49</v>
      </c>
      <c r="L15" s="3">
        <v>158</v>
      </c>
      <c r="M15" s="3"/>
      <c r="N15" s="3"/>
      <c r="O15" s="3"/>
      <c r="P15" s="3"/>
      <c r="Q15" s="3"/>
      <c r="R15" s="3"/>
      <c r="BI15" s="2"/>
      <c r="BJ15" s="2"/>
    </row>
    <row r="16" spans="1:62" x14ac:dyDescent="0.25">
      <c r="K16" t="s">
        <v>47</v>
      </c>
      <c r="L16" s="3">
        <v>275</v>
      </c>
      <c r="M16" s="3"/>
      <c r="N16" s="3"/>
      <c r="O16" s="3"/>
      <c r="P16" s="3"/>
      <c r="Q16" s="3"/>
      <c r="R16" s="3"/>
      <c r="BI16" s="2"/>
      <c r="BJ16" s="2"/>
    </row>
    <row r="17" spans="11:62" x14ac:dyDescent="0.25">
      <c r="K17" t="s">
        <v>48</v>
      </c>
      <c r="L17" s="3">
        <v>495</v>
      </c>
      <c r="M17" s="3"/>
      <c r="N17" s="3"/>
      <c r="O17" s="3"/>
      <c r="P17" s="3"/>
      <c r="Q17" s="3"/>
      <c r="R17" s="3"/>
      <c r="BI17" s="2"/>
      <c r="BJ17" s="2"/>
    </row>
    <row r="18" spans="11:62" x14ac:dyDescent="0.25">
      <c r="K18" t="s">
        <v>54</v>
      </c>
      <c r="L18" s="3">
        <v>1422</v>
      </c>
      <c r="M18" s="3"/>
      <c r="N18" s="3"/>
      <c r="O18" s="3"/>
      <c r="P18" s="3"/>
      <c r="Q18" s="3"/>
      <c r="R18" s="3"/>
      <c r="BI18" s="2"/>
      <c r="BJ18" s="2"/>
    </row>
    <row r="19" spans="11:62" x14ac:dyDescent="0.25">
      <c r="K19" t="s">
        <v>53</v>
      </c>
      <c r="L19" s="3">
        <v>2312</v>
      </c>
      <c r="M19" s="3"/>
      <c r="N19" s="3"/>
      <c r="O19" s="3"/>
      <c r="P19" s="3"/>
      <c r="Q19" s="3"/>
      <c r="R19" s="3"/>
      <c r="BI19" s="2"/>
      <c r="BJ19" s="2"/>
    </row>
    <row r="20" spans="11:62" x14ac:dyDescent="0.25">
      <c r="L20" s="3"/>
      <c r="M20" s="3"/>
      <c r="N20" s="3"/>
      <c r="O20" s="3"/>
      <c r="P20" s="3"/>
      <c r="Q20" s="3"/>
      <c r="R20" s="3"/>
      <c r="BI20" s="2"/>
      <c r="BJ20" s="2"/>
    </row>
    <row r="21" spans="11:62" x14ac:dyDescent="0.25">
      <c r="L21" s="3"/>
      <c r="M21" s="3"/>
      <c r="N21" s="3" t="str">
        <f>N24</f>
        <v>Ella Martins</v>
      </c>
      <c r="O21" s="3" t="str">
        <f>O24</f>
        <v>photo_712521</v>
      </c>
      <c r="P21" s="3" t="str">
        <f>P24</f>
        <v>Australia</v>
      </c>
      <c r="Q21" s="3"/>
      <c r="R21" s="3"/>
      <c r="BI21" s="2"/>
      <c r="BJ21" s="2"/>
    </row>
    <row r="22" spans="11:62" x14ac:dyDescent="0.25">
      <c r="L22" s="3"/>
      <c r="M22" s="3"/>
      <c r="N22" s="3"/>
      <c r="O22" s="3"/>
      <c r="P22" s="3"/>
      <c r="Q22" s="3"/>
      <c r="R22" s="3"/>
      <c r="BI22" s="2"/>
      <c r="BJ22" s="2"/>
    </row>
    <row r="23" spans="11:62" x14ac:dyDescent="0.25">
      <c r="L23" s="3"/>
      <c r="M23" s="3"/>
      <c r="N23" s="1" t="s">
        <v>83</v>
      </c>
      <c r="O23" s="1" t="s">
        <v>84</v>
      </c>
      <c r="P23" s="1" t="s">
        <v>55</v>
      </c>
      <c r="Q23" s="1"/>
      <c r="BI23" s="2"/>
      <c r="BJ23" s="2"/>
    </row>
    <row r="24" spans="11:62" x14ac:dyDescent="0.25">
      <c r="L24" s="3"/>
      <c r="M24" s="3"/>
      <c r="N24" t="s">
        <v>14</v>
      </c>
      <c r="O24" t="s">
        <v>92</v>
      </c>
      <c r="P24" t="s">
        <v>47</v>
      </c>
      <c r="BI24" s="2"/>
      <c r="BJ24" s="2"/>
    </row>
    <row r="25" spans="11:62" x14ac:dyDescent="0.25">
      <c r="L25" s="3"/>
      <c r="M25" s="3"/>
      <c r="BI25" s="2"/>
      <c r="BJ25" s="2"/>
    </row>
    <row r="26" spans="11:62" s="2" customFormat="1" x14ac:dyDescent="0.25">
      <c r="N26"/>
      <c r="O26"/>
      <c r="P26"/>
      <c r="Q26"/>
      <c r="R26"/>
      <c r="S26" s="7" t="str">
        <f>UPPER(S30)</f>
        <v># TICKETS</v>
      </c>
      <c r="T26" s="7" t="str">
        <f t="shared" ref="T26:AF26" si="0">UPPER(T30)</f>
        <v>CUSTOMER FEEDBACK</v>
      </c>
      <c r="U26" s="7" t="str">
        <f t="shared" si="0"/>
        <v>FEEDBACK</v>
      </c>
      <c r="V26" s="7" t="str">
        <f t="shared" si="0"/>
        <v># GOOD FEEDBACK</v>
      </c>
      <c r="W26" s="7" t="str">
        <f t="shared" si="0"/>
        <v># BAD FEEDBACK</v>
      </c>
      <c r="X26" s="7" t="str">
        <f t="shared" si="0"/>
        <v>CUSTOMER SATISFACTION</v>
      </c>
      <c r="Y26" s="7" t="str">
        <f t="shared" si="0"/>
        <v># SDR</v>
      </c>
      <c r="Z26" s="7" t="str">
        <f t="shared" si="0"/>
        <v>SAME DAY RESOLUTION</v>
      </c>
      <c r="AA26" s="7" t="str">
        <f t="shared" si="0"/>
        <v># SLA MET</v>
      </c>
      <c r="AB26" s="7" t="str">
        <f t="shared" si="0"/>
        <v># SLA BREACHED</v>
      </c>
      <c r="AC26" s="7" t="str">
        <f t="shared" si="0"/>
        <v>1ST REPLY SLA</v>
      </c>
      <c r="AD26" s="7" t="str">
        <f t="shared" si="0"/>
        <v>MEDIAN ASSIGN TIME</v>
      </c>
      <c r="AE26" s="7" t="str">
        <f t="shared" si="0"/>
        <v>MEDIAN SOLVE TIME</v>
      </c>
      <c r="AF26" s="7" t="str">
        <f t="shared" si="0"/>
        <v>MEDIAN REPLY TIME</v>
      </c>
      <c r="AG26" s="17" t="str">
        <f>UPPER(AG30)</f>
        <v>MEDIAN 1ST REPLY TIME</v>
      </c>
      <c r="AH26" s="17"/>
      <c r="AI26" s="7"/>
    </row>
    <row r="27" spans="11:62" x14ac:dyDescent="0.25">
      <c r="R27" s="9" t="s">
        <v>40</v>
      </c>
      <c r="S27" s="5">
        <f>IF(ISBLANK(GETPIVOTDATA("[Measures].[#  Tickets]",$S$30)),0,GETPIVOTDATA("[Measures].[#  Tickets]",$S$30))</f>
        <v>131</v>
      </c>
      <c r="T27">
        <f>IF(ISBLANK(GETPIVOTDATA("[Measures].[#  Feedback]",$S$30)),0,GETPIVOTDATA("[Measures].[#  Feedback]",$S$30))</f>
        <v>36</v>
      </c>
      <c r="U27" s="10">
        <f>IF(ISBLANK(GETPIVOTDATA("[Measures].[%  Feedback]",$S$30)),0,GETPIVOTDATA("[Measures].[%  Feedback]",$S$30))</f>
        <v>0.27480916030534353</v>
      </c>
      <c r="V27" s="12">
        <f>IF(ISBLANK(GETPIVOTDATA("[Measures].[#  Good feedback]",$S$30)),0,GETPIVOTDATA("[Measures].[#  Good feedback]",$S$30))</f>
        <v>34</v>
      </c>
      <c r="W27" s="12">
        <f>IF(ISBLANK(GETPIVOTDATA("[Measures].[#  Bad feedback]",$S$30)),0,GETPIVOTDATA("[Measures].[#  Bad feedback]",$S$30))</f>
        <v>2</v>
      </c>
      <c r="X27" s="11">
        <f>IF(ISBLANK(GETPIVOTDATA("[Measures].[%  CSAT]",$S$30)),0,GETPIVOTDATA("[Measures].[%  CSAT]",$S$30))</f>
        <v>0.94444444444444442</v>
      </c>
      <c r="Y27" s="12">
        <f>IF(ISBLANK(GETPIVOTDATA("[Measures].[#  SDR]",$S$30)),0,GETPIVOTDATA("[Measures].[#  SDR]",$S$30))</f>
        <v>73</v>
      </c>
      <c r="Z27" s="11">
        <f>IF(ISBLANK(GETPIVOTDATA("[Measures].[%  SDR]",$S$30)),0,GETPIVOTDATA("[Measures].[%  SDR]",$S$30))</f>
        <v>0.5572519083969466</v>
      </c>
      <c r="AA27" s="12">
        <f>IF(ISBLANK(GETPIVOTDATA("[Measures].[#  SLA met (agent's tickets)]",$S$30)),0,GETPIVOTDATA("[Measures].[#  SLA met (agent's tickets)]",$S$30))</f>
        <v>131</v>
      </c>
      <c r="AB27" s="12">
        <f>IF(ISBLANK(GETPIVOTDATA("[Measures].[#  SLA breached (agent's tickets)]",$S$30)),0,GETPIVOTDATA("[Measures].[#  SLA breached (agent's tickets)]",$S$30))</f>
        <v>0</v>
      </c>
      <c r="AC27" s="11">
        <f>IF(ISBLANK(GETPIVOTDATA("[Measures].[%  SLA]",$S$30)),0,GETPIVOTDATA("[Measures].[%  SLA]",$S$30))</f>
        <v>1</v>
      </c>
      <c r="AD27" s="5" t="str">
        <f>GETPIVOTDATA("[Measures].[Median assign time]",$S$30)</f>
        <v>00:02:33</v>
      </c>
      <c r="AE27" s="5" t="str">
        <f>GETPIVOTDATA("[Measures].[Median solve time]",$S$30)</f>
        <v>02:23:36</v>
      </c>
      <c r="AF27" s="5" t="str">
        <f>GETPIVOTDATA("[Measures].[Median reply time]",$S$30)</f>
        <v>00:14:31</v>
      </c>
      <c r="AG27" s="5" t="str">
        <f>GETPIVOTDATA("[Measures].[Median 1st reply time]",$S$30)</f>
        <v>00:09:35</v>
      </c>
      <c r="BI27" s="2"/>
      <c r="BJ27" s="2"/>
    </row>
    <row r="28" spans="11:62" x14ac:dyDescent="0.25">
      <c r="R28" s="9" t="s">
        <v>39</v>
      </c>
      <c r="S28" s="5"/>
      <c r="U28" s="10">
        <f>1-U27</f>
        <v>0.72519083969465647</v>
      </c>
      <c r="V28" s="12"/>
      <c r="W28" s="12"/>
      <c r="X28" s="11">
        <f>1-X27</f>
        <v>5.555555555555558E-2</v>
      </c>
      <c r="Y28" s="12"/>
      <c r="Z28" s="11">
        <f>1-Z27</f>
        <v>0.4427480916030534</v>
      </c>
      <c r="AA28" s="12"/>
      <c r="AB28" s="12"/>
      <c r="AC28" s="11">
        <f>1-AC27</f>
        <v>0</v>
      </c>
      <c r="BI28" s="2"/>
      <c r="BJ28" s="2"/>
    </row>
    <row r="29" spans="11:62" x14ac:dyDescent="0.25">
      <c r="S29" s="5"/>
      <c r="T29" s="5"/>
      <c r="U29" s="5"/>
      <c r="AE29"/>
      <c r="AF29"/>
      <c r="AG29"/>
      <c r="AH29"/>
      <c r="AI29"/>
      <c r="BI29" s="2"/>
      <c r="BJ29" s="2"/>
    </row>
    <row r="30" spans="11:62" x14ac:dyDescent="0.25">
      <c r="S30" s="5" t="s">
        <v>59</v>
      </c>
      <c r="T30" t="s">
        <v>45</v>
      </c>
      <c r="U30" t="s">
        <v>85</v>
      </c>
      <c r="V30" s="5" t="s">
        <v>60</v>
      </c>
      <c r="W30" s="5" t="s">
        <v>61</v>
      </c>
      <c r="X30" s="5" t="s">
        <v>41</v>
      </c>
      <c r="Y30" s="5" t="s">
        <v>62</v>
      </c>
      <c r="Z30" s="5" t="s">
        <v>42</v>
      </c>
      <c r="AA30" s="5" t="s">
        <v>63</v>
      </c>
      <c r="AB30" s="5" t="s">
        <v>64</v>
      </c>
      <c r="AC30" s="5" t="s">
        <v>43</v>
      </c>
      <c r="AD30" s="5" t="s">
        <v>38</v>
      </c>
      <c r="AE30" s="5" t="s">
        <v>30</v>
      </c>
      <c r="AF30" s="5" t="s">
        <v>29</v>
      </c>
      <c r="AG30" s="5" t="s">
        <v>31</v>
      </c>
      <c r="AI30"/>
      <c r="BI30" s="2"/>
      <c r="BJ30" s="2"/>
    </row>
    <row r="31" spans="11:62" x14ac:dyDescent="0.25">
      <c r="S31" s="3">
        <v>131</v>
      </c>
      <c r="T31" s="2">
        <v>36</v>
      </c>
      <c r="U31" s="4">
        <v>0.27480916030534353</v>
      </c>
      <c r="V31" s="3">
        <v>34</v>
      </c>
      <c r="W31" s="2">
        <v>2</v>
      </c>
      <c r="X31" s="4">
        <v>0.94444444444444442</v>
      </c>
      <c r="Y31" s="2">
        <v>73</v>
      </c>
      <c r="Z31" s="4">
        <v>0.5572519083969466</v>
      </c>
      <c r="AA31" s="3">
        <v>131</v>
      </c>
      <c r="AB31" s="2"/>
      <c r="AC31" s="4">
        <v>1</v>
      </c>
      <c r="AD31" s="2" t="s">
        <v>88</v>
      </c>
      <c r="AE31" s="2" t="s">
        <v>89</v>
      </c>
      <c r="AF31" s="2" t="s">
        <v>90</v>
      </c>
      <c r="AG31" s="2" t="s">
        <v>91</v>
      </c>
      <c r="AH31" s="2"/>
      <c r="AI31"/>
      <c r="BI31" s="2"/>
      <c r="BJ31" s="2"/>
    </row>
    <row r="32" spans="11:62" x14ac:dyDescent="0.25">
      <c r="S32" s="3"/>
      <c r="T32" s="3"/>
      <c r="U32" s="2"/>
      <c r="V32" s="4"/>
      <c r="W32" s="2"/>
      <c r="X32" s="4"/>
      <c r="Y32" s="3"/>
      <c r="Z32" s="2"/>
      <c r="AA32" s="4"/>
      <c r="AB32" s="2"/>
      <c r="AC32" s="2"/>
      <c r="AD32" s="2"/>
      <c r="AE32" s="2"/>
      <c r="AF32"/>
      <c r="AG32"/>
      <c r="AH32"/>
      <c r="AI32"/>
      <c r="BI32" s="2"/>
      <c r="BJ32" s="2"/>
    </row>
    <row r="33" spans="22:62" x14ac:dyDescent="0.25">
      <c r="V33"/>
      <c r="W33"/>
      <c r="X33"/>
      <c r="Y33"/>
      <c r="Z33"/>
      <c r="AA33"/>
      <c r="AB33"/>
      <c r="AC33"/>
      <c r="AD33"/>
      <c r="AE33"/>
      <c r="AF33"/>
      <c r="AG33"/>
      <c r="AH33"/>
      <c r="AI33"/>
      <c r="BI33" s="2"/>
      <c r="BJ33" s="2"/>
    </row>
    <row r="34" spans="22:62" x14ac:dyDescent="0.25">
      <c r="V34"/>
      <c r="W34"/>
      <c r="X34"/>
      <c r="Y34"/>
      <c r="Z34"/>
      <c r="AA34"/>
      <c r="AB34"/>
      <c r="AC34"/>
      <c r="AD34"/>
      <c r="AE34"/>
      <c r="AF34"/>
      <c r="AG34"/>
      <c r="AH34"/>
      <c r="AI34" s="1" t="s">
        <v>79</v>
      </c>
      <c r="AJ34" s="1" t="s">
        <v>80</v>
      </c>
      <c r="AK34" t="s">
        <v>81</v>
      </c>
      <c r="AL34" t="s">
        <v>82</v>
      </c>
      <c r="BI34" s="2"/>
      <c r="BJ34" s="2"/>
    </row>
    <row r="35" spans="22:62" x14ac:dyDescent="0.25">
      <c r="V35"/>
      <c r="W35"/>
      <c r="X35"/>
      <c r="Y35"/>
      <c r="Z35"/>
      <c r="AA35"/>
      <c r="AB35"/>
      <c r="AC35"/>
      <c r="AD35"/>
      <c r="AE35"/>
      <c r="AF35"/>
      <c r="AG35"/>
      <c r="AH35"/>
      <c r="AI35" t="s">
        <v>65</v>
      </c>
      <c r="AJ35" t="s">
        <v>66</v>
      </c>
      <c r="AK35" s="4">
        <v>1</v>
      </c>
      <c r="AL35" s="2">
        <v>2</v>
      </c>
      <c r="BI35" s="2"/>
      <c r="BJ35" s="2"/>
    </row>
    <row r="36" spans="22:62" x14ac:dyDescent="0.25">
      <c r="V36"/>
      <c r="W36"/>
      <c r="X36"/>
      <c r="Y36"/>
      <c r="Z36"/>
      <c r="AA36"/>
      <c r="AB36"/>
      <c r="AC36"/>
      <c r="AD36"/>
      <c r="AE36"/>
      <c r="AF36"/>
      <c r="AG36"/>
      <c r="AH36"/>
      <c r="AI36"/>
      <c r="AJ36" t="s">
        <v>67</v>
      </c>
      <c r="AK36" s="4">
        <v>1</v>
      </c>
      <c r="AL36" s="2">
        <v>2</v>
      </c>
      <c r="BI36" s="2"/>
      <c r="BJ36" s="2"/>
    </row>
    <row r="37" spans="22:62" x14ac:dyDescent="0.25">
      <c r="V37"/>
      <c r="W37"/>
      <c r="X37"/>
      <c r="Y37"/>
      <c r="Z37"/>
      <c r="AA37"/>
      <c r="AB37"/>
      <c r="AC37"/>
      <c r="AD37"/>
      <c r="AE37"/>
      <c r="AF37"/>
      <c r="AG37"/>
      <c r="AH37"/>
      <c r="AI37"/>
      <c r="AJ37" t="s">
        <v>68</v>
      </c>
      <c r="AK37" s="4">
        <v>1</v>
      </c>
      <c r="AL37" s="2">
        <v>2</v>
      </c>
      <c r="BI37" s="2"/>
      <c r="BJ37" s="2"/>
    </row>
    <row r="38" spans="22:62" x14ac:dyDescent="0.25">
      <c r="V38"/>
      <c r="W38"/>
      <c r="X38"/>
      <c r="Y38"/>
      <c r="Z38"/>
      <c r="AA38"/>
      <c r="AB38"/>
      <c r="AC38"/>
      <c r="AD38"/>
      <c r="AE38"/>
      <c r="AF38"/>
      <c r="AG38"/>
      <c r="AH38"/>
      <c r="AI38"/>
      <c r="AJ38" t="s">
        <v>69</v>
      </c>
      <c r="AK38" s="4">
        <v>0.66666666666666663</v>
      </c>
      <c r="AL38" s="2">
        <v>3</v>
      </c>
      <c r="BI38" s="2"/>
      <c r="BJ38" s="2"/>
    </row>
    <row r="39" spans="22:62" x14ac:dyDescent="0.25">
      <c r="V39"/>
      <c r="W39"/>
      <c r="X39"/>
      <c r="Y39"/>
      <c r="Z39"/>
      <c r="AA39"/>
      <c r="AB39"/>
      <c r="AC39"/>
      <c r="AD39"/>
      <c r="AE39"/>
      <c r="AF39"/>
      <c r="AG39"/>
      <c r="AH39"/>
      <c r="AI39"/>
      <c r="AJ39" t="s">
        <v>70</v>
      </c>
      <c r="AK39" s="4">
        <v>1</v>
      </c>
      <c r="AL39" s="2">
        <v>0</v>
      </c>
      <c r="BI39" s="2"/>
      <c r="BJ39" s="2"/>
    </row>
    <row r="40" spans="22:62" x14ac:dyDescent="0.25">
      <c r="V40"/>
      <c r="W40"/>
      <c r="X40"/>
      <c r="Y40"/>
      <c r="Z40"/>
      <c r="AA40"/>
      <c r="AB40"/>
      <c r="AC40"/>
      <c r="AD40"/>
      <c r="AE40"/>
      <c r="AF40"/>
      <c r="AG40"/>
      <c r="AH40"/>
      <c r="AI40"/>
      <c r="AJ40" t="s">
        <v>71</v>
      </c>
      <c r="AK40" s="4">
        <v>1</v>
      </c>
      <c r="AL40" s="2">
        <v>0</v>
      </c>
      <c r="BI40" s="2"/>
      <c r="BJ40" s="2"/>
    </row>
    <row r="41" spans="22:62" x14ac:dyDescent="0.25">
      <c r="V41"/>
      <c r="W41"/>
      <c r="X41"/>
      <c r="Y41"/>
      <c r="Z41"/>
      <c r="AA41"/>
      <c r="AB41"/>
      <c r="AC41"/>
      <c r="AD41"/>
      <c r="AE41"/>
      <c r="AF41"/>
      <c r="AG41"/>
      <c r="AH41"/>
      <c r="AI41"/>
      <c r="AJ41" t="s">
        <v>72</v>
      </c>
      <c r="AK41" s="4">
        <v>1</v>
      </c>
      <c r="AL41" s="2">
        <v>3</v>
      </c>
      <c r="BI41" s="2"/>
      <c r="BJ41" s="2"/>
    </row>
    <row r="42" spans="22:62" x14ac:dyDescent="0.25">
      <c r="V42"/>
      <c r="W42"/>
      <c r="X42"/>
      <c r="Y42"/>
      <c r="Z42"/>
      <c r="AA42"/>
      <c r="AB42"/>
      <c r="AC42"/>
      <c r="AD42"/>
      <c r="AE42"/>
      <c r="AF42"/>
      <c r="AG42"/>
      <c r="AH42"/>
      <c r="AI42"/>
      <c r="AJ42" t="s">
        <v>73</v>
      </c>
      <c r="AK42" s="4">
        <v>1</v>
      </c>
      <c r="AL42" s="2">
        <v>0</v>
      </c>
      <c r="BI42" s="2"/>
      <c r="BJ42" s="2"/>
    </row>
    <row r="43" spans="22:62" x14ac:dyDescent="0.25">
      <c r="V43"/>
      <c r="W43"/>
      <c r="X43"/>
      <c r="Y43"/>
      <c r="Z43"/>
      <c r="AA43"/>
      <c r="AB43"/>
      <c r="AC43"/>
      <c r="AD43"/>
      <c r="AE43"/>
      <c r="AF43"/>
      <c r="AG43"/>
      <c r="AH43"/>
      <c r="AI43"/>
      <c r="AJ43" t="s">
        <v>74</v>
      </c>
      <c r="AK43" s="4">
        <v>1</v>
      </c>
      <c r="AL43" s="2">
        <v>3</v>
      </c>
      <c r="BI43" s="2"/>
      <c r="BJ43" s="2"/>
    </row>
    <row r="44" spans="22:62" x14ac:dyDescent="0.25">
      <c r="V44"/>
      <c r="W44"/>
      <c r="X44"/>
      <c r="Y44"/>
      <c r="Z44"/>
      <c r="AA44"/>
      <c r="AB44"/>
      <c r="AC44"/>
      <c r="AD44"/>
      <c r="AE44"/>
      <c r="AF44"/>
      <c r="AG44"/>
      <c r="AH44"/>
      <c r="AI44"/>
      <c r="AJ44" t="s">
        <v>75</v>
      </c>
      <c r="AK44" s="4">
        <v>1</v>
      </c>
      <c r="AL44" s="2">
        <v>2</v>
      </c>
      <c r="BI44" s="2"/>
      <c r="BJ44" s="2"/>
    </row>
    <row r="45" spans="22:62" x14ac:dyDescent="0.25">
      <c r="V45"/>
      <c r="W45"/>
      <c r="X45"/>
      <c r="Y45"/>
      <c r="Z45"/>
      <c r="AA45"/>
      <c r="AB45"/>
      <c r="AC45"/>
      <c r="AD45"/>
      <c r="AE45"/>
      <c r="AF45"/>
      <c r="AG45"/>
      <c r="AH45"/>
      <c r="AI45"/>
      <c r="AJ45" t="s">
        <v>76</v>
      </c>
      <c r="AK45" s="4">
        <v>1</v>
      </c>
      <c r="AL45" s="2">
        <v>2</v>
      </c>
      <c r="BI45" s="2"/>
      <c r="BJ45" s="2"/>
    </row>
    <row r="46" spans="22:62" x14ac:dyDescent="0.25">
      <c r="V46"/>
      <c r="W46"/>
      <c r="X46"/>
      <c r="Y46"/>
      <c r="Z46"/>
      <c r="AA46"/>
      <c r="AB46"/>
      <c r="AC46"/>
      <c r="AD46"/>
      <c r="AE46"/>
      <c r="AF46"/>
      <c r="AG46"/>
      <c r="AH46"/>
      <c r="AI46"/>
      <c r="AJ46" t="s">
        <v>77</v>
      </c>
      <c r="AK46" s="4">
        <v>1</v>
      </c>
      <c r="AL46" s="2">
        <v>1</v>
      </c>
      <c r="BI46" s="2"/>
      <c r="BJ46" s="2"/>
    </row>
    <row r="47" spans="22:62" x14ac:dyDescent="0.25">
      <c r="V47"/>
      <c r="W47"/>
      <c r="X47"/>
      <c r="Y47"/>
      <c r="Z47"/>
      <c r="AA47"/>
      <c r="AB47"/>
      <c r="AC47"/>
      <c r="AD47"/>
      <c r="AE47"/>
      <c r="AF47"/>
      <c r="AG47"/>
      <c r="AH47"/>
      <c r="AI47" t="s">
        <v>78</v>
      </c>
      <c r="AJ47" t="s">
        <v>66</v>
      </c>
      <c r="AK47" s="4">
        <v>1</v>
      </c>
      <c r="AL47" s="2">
        <v>0</v>
      </c>
      <c r="BI47" s="2"/>
      <c r="BJ47" s="2"/>
    </row>
    <row r="48" spans="22:62" x14ac:dyDescent="0.25">
      <c r="V48"/>
      <c r="W48"/>
      <c r="X48"/>
      <c r="Y48"/>
      <c r="Z48"/>
      <c r="AA48"/>
      <c r="AB48"/>
      <c r="AC48"/>
      <c r="AD48"/>
      <c r="AE48"/>
      <c r="AF48"/>
      <c r="AG48"/>
      <c r="AH48"/>
      <c r="AI48"/>
      <c r="AJ48" t="s">
        <v>67</v>
      </c>
      <c r="AK48" s="4">
        <v>1</v>
      </c>
      <c r="AL48" s="2">
        <v>0</v>
      </c>
      <c r="BI48" s="2"/>
      <c r="BJ48" s="2"/>
    </row>
    <row r="49" spans="22:62" x14ac:dyDescent="0.25">
      <c r="V49"/>
      <c r="W49"/>
      <c r="X49"/>
      <c r="Y49"/>
      <c r="Z49"/>
      <c r="AA49"/>
      <c r="AB49"/>
      <c r="AC49"/>
      <c r="AD49"/>
      <c r="AE49"/>
      <c r="AF49"/>
      <c r="AG49"/>
      <c r="AH49"/>
      <c r="AI49"/>
      <c r="AJ49" t="s">
        <v>68</v>
      </c>
      <c r="AK49" s="4">
        <v>1</v>
      </c>
      <c r="AL49" s="2">
        <v>0</v>
      </c>
      <c r="BI49" s="2"/>
      <c r="BJ49" s="2"/>
    </row>
    <row r="50" spans="22:62" x14ac:dyDescent="0.25">
      <c r="V50"/>
      <c r="W50"/>
      <c r="X50"/>
      <c r="Y50"/>
      <c r="Z50"/>
      <c r="AA50"/>
      <c r="AB50"/>
      <c r="AC50"/>
      <c r="AD50"/>
      <c r="AE50"/>
      <c r="AF50"/>
      <c r="AG50"/>
      <c r="AH50"/>
      <c r="AI50"/>
      <c r="AJ50" t="s">
        <v>69</v>
      </c>
      <c r="AK50" s="4">
        <v>1</v>
      </c>
      <c r="AL50" s="2">
        <v>3</v>
      </c>
      <c r="BI50" s="2"/>
      <c r="BJ50" s="2"/>
    </row>
    <row r="51" spans="22:62" x14ac:dyDescent="0.25">
      <c r="V51"/>
      <c r="W51"/>
      <c r="X51"/>
      <c r="Y51"/>
      <c r="Z51"/>
      <c r="AA51"/>
      <c r="AB51"/>
      <c r="AC51"/>
      <c r="AD51"/>
      <c r="AE51"/>
      <c r="AF51"/>
      <c r="AG51"/>
      <c r="AH51"/>
      <c r="AI51"/>
      <c r="AJ51" t="s">
        <v>70</v>
      </c>
      <c r="AK51" s="4">
        <v>1</v>
      </c>
      <c r="AL51" s="2">
        <v>1</v>
      </c>
      <c r="BI51" s="2"/>
      <c r="BJ51" s="2"/>
    </row>
    <row r="52" spans="22:62" x14ac:dyDescent="0.25">
      <c r="V52"/>
      <c r="W52"/>
      <c r="X52"/>
      <c r="Y52"/>
      <c r="Z52"/>
      <c r="AA52"/>
      <c r="AB52"/>
      <c r="AC52"/>
      <c r="AD52"/>
      <c r="AE52"/>
      <c r="AF52"/>
      <c r="AG52"/>
      <c r="AH52"/>
      <c r="AI52"/>
      <c r="AJ52" t="s">
        <v>71</v>
      </c>
      <c r="AK52" s="4">
        <v>1</v>
      </c>
      <c r="AL52" s="2">
        <v>1</v>
      </c>
      <c r="BI52" s="2"/>
      <c r="BJ52" s="2"/>
    </row>
    <row r="53" spans="22:62" x14ac:dyDescent="0.25">
      <c r="V53"/>
      <c r="W53"/>
      <c r="X53"/>
      <c r="Y53"/>
      <c r="Z53"/>
      <c r="AA53"/>
      <c r="AB53"/>
      <c r="AC53"/>
      <c r="AD53"/>
      <c r="AE53"/>
      <c r="AF53"/>
      <c r="AG53"/>
      <c r="AH53"/>
      <c r="AI53"/>
      <c r="AJ53" t="s">
        <v>72</v>
      </c>
      <c r="AK53" s="4">
        <v>1</v>
      </c>
      <c r="AL53" s="2">
        <v>3</v>
      </c>
      <c r="BI53" s="2"/>
      <c r="BJ53" s="2"/>
    </row>
    <row r="54" spans="22:62" x14ac:dyDescent="0.25">
      <c r="V54"/>
      <c r="W54"/>
      <c r="X54"/>
      <c r="Y54"/>
      <c r="Z54"/>
      <c r="AA54"/>
      <c r="AB54"/>
      <c r="AC54"/>
      <c r="AD54"/>
      <c r="AE54"/>
      <c r="AF54"/>
      <c r="AG54"/>
      <c r="AH54"/>
      <c r="AI54"/>
      <c r="AJ54" t="s">
        <v>73</v>
      </c>
      <c r="AK54" s="4">
        <v>1</v>
      </c>
      <c r="AL54" s="2">
        <v>0</v>
      </c>
      <c r="BI54" s="2"/>
      <c r="BJ54" s="2"/>
    </row>
    <row r="55" spans="22:62" x14ac:dyDescent="0.25">
      <c r="V55"/>
      <c r="W55"/>
      <c r="X55"/>
      <c r="Y55"/>
      <c r="Z55"/>
      <c r="AA55"/>
      <c r="AB55"/>
      <c r="AC55"/>
      <c r="AD55"/>
      <c r="AE55"/>
      <c r="AF55"/>
      <c r="AG55"/>
      <c r="AH55"/>
      <c r="AI55"/>
      <c r="AJ55" t="s">
        <v>74</v>
      </c>
      <c r="AK55" s="4">
        <v>1</v>
      </c>
      <c r="AL55" s="2">
        <v>3</v>
      </c>
      <c r="BI55" s="2"/>
      <c r="BJ55" s="2"/>
    </row>
    <row r="56" spans="22:62" x14ac:dyDescent="0.25">
      <c r="V56"/>
      <c r="W56"/>
      <c r="X56"/>
      <c r="Y56"/>
      <c r="Z56"/>
      <c r="AA56"/>
      <c r="AB56"/>
      <c r="AC56"/>
      <c r="AD56"/>
      <c r="AE56"/>
      <c r="AF56"/>
      <c r="AG56"/>
      <c r="AH56"/>
      <c r="AI56"/>
      <c r="AJ56" t="s">
        <v>75</v>
      </c>
      <c r="AK56" s="4">
        <v>1</v>
      </c>
      <c r="AL56" s="2">
        <v>1</v>
      </c>
      <c r="BI56" s="2"/>
      <c r="BJ56" s="2"/>
    </row>
    <row r="57" spans="22:62" x14ac:dyDescent="0.25">
      <c r="V57"/>
      <c r="W57"/>
      <c r="X57"/>
      <c r="Y57"/>
      <c r="Z57"/>
      <c r="AA57"/>
      <c r="AB57"/>
      <c r="AC57"/>
      <c r="AD57"/>
      <c r="AE57"/>
      <c r="AF57"/>
      <c r="AG57"/>
      <c r="AH57"/>
      <c r="AI57"/>
      <c r="AJ57" t="s">
        <v>76</v>
      </c>
      <c r="AK57" s="4">
        <v>0.5</v>
      </c>
      <c r="AL57" s="2">
        <v>2</v>
      </c>
      <c r="BI57" s="2"/>
      <c r="BJ57" s="2"/>
    </row>
    <row r="58" spans="22:62" x14ac:dyDescent="0.25">
      <c r="V58"/>
      <c r="W58"/>
      <c r="X58"/>
      <c r="Y58"/>
      <c r="Z58"/>
      <c r="AA58"/>
      <c r="AB58"/>
      <c r="AC58"/>
      <c r="AD58"/>
      <c r="AE58"/>
      <c r="AF58"/>
      <c r="AG58"/>
      <c r="AH58"/>
      <c r="AI58"/>
      <c r="AJ58" t="s">
        <v>77</v>
      </c>
      <c r="AK58" s="4">
        <v>1</v>
      </c>
      <c r="AL58" s="2">
        <v>2</v>
      </c>
      <c r="BI58" s="2"/>
      <c r="BJ58" s="2"/>
    </row>
    <row r="59" spans="22:62" x14ac:dyDescent="0.25">
      <c r="V59"/>
      <c r="W59"/>
      <c r="X59"/>
      <c r="Y59"/>
      <c r="Z59"/>
      <c r="AA59"/>
      <c r="AB59"/>
      <c r="AC59"/>
      <c r="AD59"/>
      <c r="AE59"/>
      <c r="AF59"/>
      <c r="AG59"/>
      <c r="AH59"/>
      <c r="AI59"/>
      <c r="BI59" s="2"/>
      <c r="BJ59" s="2"/>
    </row>
    <row r="60" spans="22:62" x14ac:dyDescent="0.25">
      <c r="V60"/>
      <c r="W60"/>
      <c r="X60"/>
      <c r="Y60"/>
      <c r="Z60"/>
      <c r="AA60"/>
      <c r="AB60"/>
      <c r="AC60"/>
      <c r="AD60"/>
      <c r="AE60"/>
      <c r="AF60"/>
      <c r="AG60"/>
      <c r="AH60"/>
      <c r="AI60"/>
      <c r="AN60" s="1" t="s">
        <v>79</v>
      </c>
      <c r="AO60" s="1" t="s">
        <v>80</v>
      </c>
      <c r="AP60" t="s">
        <v>86</v>
      </c>
      <c r="BI60" s="2"/>
      <c r="BJ60" s="2"/>
    </row>
    <row r="61" spans="22:62" x14ac:dyDescent="0.25">
      <c r="V61"/>
      <c r="W61"/>
      <c r="X61"/>
      <c r="Y61"/>
      <c r="Z61"/>
      <c r="AA61"/>
      <c r="AB61"/>
      <c r="AC61"/>
      <c r="AD61"/>
      <c r="AE61"/>
      <c r="AF61"/>
      <c r="AG61"/>
      <c r="AH61"/>
      <c r="AI61"/>
      <c r="AN61" t="s">
        <v>65</v>
      </c>
      <c r="AO61" t="s">
        <v>66</v>
      </c>
      <c r="AP61" s="4">
        <v>1</v>
      </c>
      <c r="BI61" s="2"/>
      <c r="BJ61" s="2"/>
    </row>
    <row r="62" spans="22:62" x14ac:dyDescent="0.25">
      <c r="V62"/>
      <c r="W62"/>
      <c r="X62"/>
      <c r="Y62"/>
      <c r="Z62"/>
      <c r="AA62"/>
      <c r="AB62"/>
      <c r="AC62"/>
      <c r="AD62"/>
      <c r="AE62"/>
      <c r="AF62"/>
      <c r="AG62"/>
      <c r="AH62"/>
      <c r="AI62"/>
      <c r="AO62" t="s">
        <v>67</v>
      </c>
      <c r="AP62" s="4">
        <v>1</v>
      </c>
      <c r="BI62" s="2"/>
      <c r="BJ62" s="2"/>
    </row>
    <row r="63" spans="22:62" x14ac:dyDescent="0.25">
      <c r="V63"/>
      <c r="W63"/>
      <c r="X63"/>
      <c r="Y63"/>
      <c r="Z63"/>
      <c r="AA63"/>
      <c r="AB63"/>
      <c r="AC63"/>
      <c r="AD63"/>
      <c r="AE63"/>
      <c r="AF63"/>
      <c r="AG63"/>
      <c r="AH63"/>
      <c r="AI63"/>
      <c r="AO63" t="s">
        <v>68</v>
      </c>
      <c r="AP63" s="4">
        <v>1</v>
      </c>
      <c r="BI63" s="2"/>
      <c r="BJ63" s="2"/>
    </row>
    <row r="64" spans="22:62" x14ac:dyDescent="0.25">
      <c r="V64"/>
      <c r="W64"/>
      <c r="X64"/>
      <c r="Y64"/>
      <c r="Z64"/>
      <c r="AA64"/>
      <c r="AB64"/>
      <c r="AC64"/>
      <c r="AD64"/>
      <c r="AE64"/>
      <c r="AF64"/>
      <c r="AG64"/>
      <c r="AH64"/>
      <c r="AI64"/>
      <c r="AO64" t="s">
        <v>69</v>
      </c>
      <c r="AP64" s="4">
        <v>1</v>
      </c>
      <c r="BI64" s="2"/>
      <c r="BJ64" s="2"/>
    </row>
    <row r="65" spans="22:62" x14ac:dyDescent="0.25">
      <c r="V65"/>
      <c r="W65"/>
      <c r="X65"/>
      <c r="Y65"/>
      <c r="Z65"/>
      <c r="AA65"/>
      <c r="AB65"/>
      <c r="AC65"/>
      <c r="AD65"/>
      <c r="AE65"/>
      <c r="AF65"/>
      <c r="AG65"/>
      <c r="AH65"/>
      <c r="AI65"/>
      <c r="AO65" t="s">
        <v>70</v>
      </c>
      <c r="AP65" s="4">
        <v>1</v>
      </c>
      <c r="BI65" s="2"/>
      <c r="BJ65" s="2"/>
    </row>
    <row r="66" spans="22:62" x14ac:dyDescent="0.25">
      <c r="V66"/>
      <c r="W66"/>
      <c r="X66"/>
      <c r="Y66"/>
      <c r="Z66"/>
      <c r="AA66"/>
      <c r="AB66"/>
      <c r="AC66"/>
      <c r="AD66"/>
      <c r="AE66"/>
      <c r="AF66"/>
      <c r="AG66"/>
      <c r="AH66"/>
      <c r="AI66"/>
      <c r="AO66" t="s">
        <v>71</v>
      </c>
      <c r="AP66" s="4">
        <v>1</v>
      </c>
      <c r="BI66" s="2"/>
      <c r="BJ66" s="2"/>
    </row>
    <row r="67" spans="22:62" x14ac:dyDescent="0.25">
      <c r="V67"/>
      <c r="W67"/>
      <c r="X67"/>
      <c r="Y67"/>
      <c r="Z67"/>
      <c r="AA67"/>
      <c r="AB67"/>
      <c r="AC67"/>
      <c r="AD67"/>
      <c r="AE67"/>
      <c r="AF67"/>
      <c r="AG67"/>
      <c r="AH67"/>
      <c r="AI67"/>
      <c r="AO67" t="s">
        <v>72</v>
      </c>
      <c r="AP67" s="4">
        <v>1</v>
      </c>
      <c r="BI67" s="2"/>
      <c r="BJ67" s="2"/>
    </row>
    <row r="68" spans="22:62" x14ac:dyDescent="0.25">
      <c r="V68"/>
      <c r="W68"/>
      <c r="X68"/>
      <c r="Y68"/>
      <c r="Z68"/>
      <c r="AA68"/>
      <c r="AB68"/>
      <c r="AC68"/>
      <c r="AD68"/>
      <c r="AE68"/>
      <c r="AF68"/>
      <c r="AG68"/>
      <c r="AH68"/>
      <c r="AI68"/>
      <c r="AO68" t="s">
        <v>73</v>
      </c>
      <c r="AP68" s="4">
        <v>1</v>
      </c>
      <c r="BI68" s="2"/>
      <c r="BJ68" s="2"/>
    </row>
    <row r="69" spans="22:62" x14ac:dyDescent="0.25">
      <c r="V69"/>
      <c r="W69"/>
      <c r="X69"/>
      <c r="Y69"/>
      <c r="Z69"/>
      <c r="AA69"/>
      <c r="AB69"/>
      <c r="AC69"/>
      <c r="AD69"/>
      <c r="AE69"/>
      <c r="AF69"/>
      <c r="AG69"/>
      <c r="AH69"/>
      <c r="AI69"/>
      <c r="AO69" t="s">
        <v>74</v>
      </c>
      <c r="AP69" s="4">
        <v>1</v>
      </c>
      <c r="BI69" s="2"/>
      <c r="BJ69" s="2"/>
    </row>
    <row r="70" spans="22:62" x14ac:dyDescent="0.25">
      <c r="V70"/>
      <c r="W70"/>
      <c r="X70"/>
      <c r="Y70"/>
      <c r="Z70"/>
      <c r="AA70"/>
      <c r="AB70"/>
      <c r="AC70"/>
      <c r="AD70"/>
      <c r="AE70"/>
      <c r="AF70"/>
      <c r="AG70"/>
      <c r="AH70"/>
      <c r="AI70"/>
      <c r="AO70" t="s">
        <v>75</v>
      </c>
      <c r="AP70" s="4">
        <v>1</v>
      </c>
      <c r="BI70" s="2"/>
      <c r="BJ70" s="2"/>
    </row>
    <row r="71" spans="22:62" x14ac:dyDescent="0.25">
      <c r="V71"/>
      <c r="W71"/>
      <c r="X71"/>
      <c r="Y71"/>
      <c r="Z71"/>
      <c r="AA71"/>
      <c r="AB71"/>
      <c r="AC71"/>
      <c r="AD71"/>
      <c r="AE71"/>
      <c r="AF71"/>
      <c r="AG71"/>
      <c r="AH71"/>
      <c r="AI71"/>
      <c r="AO71" t="s">
        <v>76</v>
      </c>
      <c r="AP71" s="4">
        <v>1</v>
      </c>
      <c r="BI71" s="2"/>
      <c r="BJ71" s="2"/>
    </row>
    <row r="72" spans="22:62" x14ac:dyDescent="0.25">
      <c r="V72"/>
      <c r="W72"/>
      <c r="X72"/>
      <c r="Y72"/>
      <c r="Z72"/>
      <c r="AA72"/>
      <c r="AB72"/>
      <c r="AC72"/>
      <c r="AD72"/>
      <c r="AE72"/>
      <c r="AF72"/>
      <c r="AG72"/>
      <c r="AH72"/>
      <c r="AI72"/>
      <c r="AO72" t="s">
        <v>77</v>
      </c>
      <c r="AP72" s="4">
        <v>1</v>
      </c>
      <c r="BI72" s="2"/>
      <c r="BJ72" s="2"/>
    </row>
    <row r="73" spans="22:62" x14ac:dyDescent="0.25">
      <c r="V73"/>
      <c r="W73"/>
      <c r="X73"/>
      <c r="Y73"/>
      <c r="Z73"/>
      <c r="AA73"/>
      <c r="AB73"/>
      <c r="AC73"/>
      <c r="AD73"/>
      <c r="AE73"/>
      <c r="AF73"/>
      <c r="AG73"/>
      <c r="AH73"/>
      <c r="AI73"/>
      <c r="AN73" t="s">
        <v>78</v>
      </c>
      <c r="AO73" t="s">
        <v>66</v>
      </c>
      <c r="AP73" s="4">
        <v>1</v>
      </c>
      <c r="BI73" s="2"/>
      <c r="BJ73" s="2"/>
    </row>
    <row r="74" spans="22:62" x14ac:dyDescent="0.25">
      <c r="V74"/>
      <c r="W74"/>
      <c r="X74"/>
      <c r="Y74"/>
      <c r="Z74"/>
      <c r="AA74"/>
      <c r="AB74"/>
      <c r="AC74"/>
      <c r="AD74"/>
      <c r="AE74"/>
      <c r="AF74"/>
      <c r="AG74"/>
      <c r="AH74"/>
      <c r="AI74"/>
      <c r="AO74" t="s">
        <v>67</v>
      </c>
      <c r="AP74" s="4">
        <v>1</v>
      </c>
      <c r="BI74" s="2"/>
      <c r="BJ74" s="2"/>
    </row>
    <row r="75" spans="22:62" x14ac:dyDescent="0.25">
      <c r="V75"/>
      <c r="W75"/>
      <c r="X75"/>
      <c r="Y75"/>
      <c r="Z75"/>
      <c r="AA75"/>
      <c r="AB75"/>
      <c r="AC75"/>
      <c r="AD75"/>
      <c r="AE75"/>
      <c r="AF75"/>
      <c r="AG75"/>
      <c r="AH75"/>
      <c r="AI75"/>
      <c r="AO75" t="s">
        <v>68</v>
      </c>
      <c r="AP75" s="4">
        <v>1</v>
      </c>
      <c r="BI75" s="2"/>
      <c r="BJ75" s="2"/>
    </row>
    <row r="76" spans="22:62" x14ac:dyDescent="0.25">
      <c r="V76"/>
      <c r="W76"/>
      <c r="X76"/>
      <c r="Y76"/>
      <c r="Z76"/>
      <c r="AA76"/>
      <c r="AB76"/>
      <c r="AC76"/>
      <c r="AD76"/>
      <c r="AE76"/>
      <c r="AF76"/>
      <c r="AG76"/>
      <c r="AH76"/>
      <c r="AI76"/>
      <c r="AO76" t="s">
        <v>69</v>
      </c>
      <c r="AP76" s="4">
        <v>1</v>
      </c>
      <c r="BI76" s="2"/>
      <c r="BJ76" s="2"/>
    </row>
    <row r="77" spans="22:62" x14ac:dyDescent="0.25">
      <c r="AI77"/>
      <c r="AO77" t="s">
        <v>70</v>
      </c>
      <c r="AP77" s="4">
        <v>1</v>
      </c>
      <c r="BI77" s="2"/>
      <c r="BJ77" s="2"/>
    </row>
    <row r="78" spans="22:62" x14ac:dyDescent="0.25">
      <c r="AI78"/>
      <c r="AO78" t="s">
        <v>71</v>
      </c>
      <c r="AP78" s="4">
        <v>1</v>
      </c>
      <c r="BI78" s="2"/>
      <c r="BJ78" s="2"/>
    </row>
    <row r="79" spans="22:62" x14ac:dyDescent="0.25">
      <c r="AI79"/>
      <c r="AO79" t="s">
        <v>72</v>
      </c>
      <c r="AP79" s="4">
        <v>1</v>
      </c>
      <c r="BI79" s="2"/>
      <c r="BJ79" s="2"/>
    </row>
    <row r="80" spans="22:62" x14ac:dyDescent="0.25">
      <c r="AI80"/>
      <c r="AO80" t="s">
        <v>73</v>
      </c>
      <c r="AP80" s="4">
        <v>1</v>
      </c>
      <c r="BI80" s="2"/>
      <c r="BJ80" s="2"/>
    </row>
    <row r="81" spans="35:62" x14ac:dyDescent="0.25">
      <c r="AI81"/>
      <c r="AO81" t="s">
        <v>74</v>
      </c>
      <c r="AP81" s="4">
        <v>1</v>
      </c>
      <c r="BI81" s="2"/>
      <c r="BJ81" s="2"/>
    </row>
    <row r="82" spans="35:62" x14ac:dyDescent="0.25">
      <c r="AI82"/>
      <c r="AO82" t="s">
        <v>75</v>
      </c>
      <c r="AP82" s="4">
        <v>1</v>
      </c>
      <c r="BI82" s="2"/>
      <c r="BJ82" s="2"/>
    </row>
    <row r="83" spans="35:62" x14ac:dyDescent="0.25">
      <c r="AI83"/>
      <c r="AO83" t="s">
        <v>76</v>
      </c>
      <c r="AP83" s="4">
        <v>1</v>
      </c>
      <c r="BI83" s="2"/>
      <c r="BJ83" s="2"/>
    </row>
    <row r="84" spans="35:62" x14ac:dyDescent="0.25">
      <c r="AI84"/>
      <c r="AO84" t="s">
        <v>77</v>
      </c>
      <c r="AP84" s="4">
        <v>1</v>
      </c>
      <c r="BI84" s="2"/>
      <c r="BJ84" s="2"/>
    </row>
    <row r="85" spans="35:62" x14ac:dyDescent="0.25">
      <c r="AI85"/>
      <c r="BI85" s="2"/>
      <c r="BJ85" s="2"/>
    </row>
    <row r="86" spans="35:62" x14ac:dyDescent="0.25">
      <c r="AI86"/>
      <c r="AR86" s="1" t="s">
        <v>79</v>
      </c>
      <c r="AS86" s="1" t="s">
        <v>80</v>
      </c>
      <c r="AT86" t="s">
        <v>87</v>
      </c>
      <c r="BI86" s="2"/>
      <c r="BJ86" s="2"/>
    </row>
    <row r="87" spans="35:62" x14ac:dyDescent="0.25">
      <c r="AI87"/>
      <c r="AR87" t="s">
        <v>65</v>
      </c>
      <c r="AS87" t="s">
        <v>66</v>
      </c>
      <c r="AT87" s="3">
        <v>647</v>
      </c>
      <c r="BI87" s="2"/>
      <c r="BJ87" s="2"/>
    </row>
    <row r="88" spans="35:62" x14ac:dyDescent="0.25">
      <c r="AI88"/>
      <c r="AS88" t="s">
        <v>67</v>
      </c>
      <c r="AT88" s="3">
        <v>583</v>
      </c>
      <c r="BI88" s="2"/>
      <c r="BJ88" s="2"/>
    </row>
    <row r="89" spans="35:62" x14ac:dyDescent="0.25">
      <c r="AI89"/>
      <c r="AS89" t="s">
        <v>68</v>
      </c>
      <c r="AT89" s="3">
        <v>698</v>
      </c>
      <c r="BI89" s="2"/>
      <c r="BJ89" s="2"/>
    </row>
    <row r="90" spans="35:62" x14ac:dyDescent="0.25">
      <c r="AI90"/>
      <c r="AS90" t="s">
        <v>69</v>
      </c>
      <c r="AT90" s="3">
        <v>830</v>
      </c>
      <c r="BI90" s="2"/>
      <c r="BJ90" s="2"/>
    </row>
    <row r="91" spans="35:62" x14ac:dyDescent="0.25">
      <c r="AI91"/>
      <c r="AS91" t="s">
        <v>70</v>
      </c>
      <c r="AT91" s="3">
        <v>933</v>
      </c>
      <c r="BI91" s="2"/>
      <c r="BJ91" s="2"/>
    </row>
    <row r="92" spans="35:62" x14ac:dyDescent="0.25">
      <c r="AI92"/>
      <c r="AS92" t="s">
        <v>71</v>
      </c>
      <c r="AT92" s="3">
        <v>627</v>
      </c>
      <c r="BI92" s="2"/>
      <c r="BJ92" s="2"/>
    </row>
    <row r="93" spans="35:62" x14ac:dyDescent="0.25">
      <c r="AI93"/>
      <c r="AS93" t="s">
        <v>72</v>
      </c>
      <c r="AT93" s="3">
        <v>795.5</v>
      </c>
      <c r="BI93" s="2"/>
      <c r="BJ93" s="2"/>
    </row>
    <row r="94" spans="35:62" x14ac:dyDescent="0.25">
      <c r="AI94"/>
      <c r="AS94" t="s">
        <v>73</v>
      </c>
      <c r="AT94" s="3">
        <v>1019</v>
      </c>
      <c r="BI94" s="2"/>
      <c r="BJ94" s="2"/>
    </row>
    <row r="95" spans="35:62" x14ac:dyDescent="0.25">
      <c r="AI95"/>
      <c r="AS95" t="s">
        <v>74</v>
      </c>
      <c r="AT95" s="3">
        <v>606</v>
      </c>
      <c r="BI95" s="2"/>
      <c r="BJ95" s="2"/>
    </row>
    <row r="96" spans="35:62" x14ac:dyDescent="0.25">
      <c r="AI96"/>
      <c r="AS96" t="s">
        <v>75</v>
      </c>
      <c r="AT96" s="3">
        <v>522</v>
      </c>
      <c r="BI96" s="2"/>
      <c r="BJ96" s="2"/>
    </row>
    <row r="97" spans="35:62" x14ac:dyDescent="0.25">
      <c r="AI97"/>
      <c r="AS97" t="s">
        <v>76</v>
      </c>
      <c r="AT97" s="3">
        <v>514</v>
      </c>
      <c r="BI97" s="2"/>
      <c r="BJ97" s="2"/>
    </row>
    <row r="98" spans="35:62" x14ac:dyDescent="0.25">
      <c r="AI98"/>
      <c r="AS98" t="s">
        <v>77</v>
      </c>
      <c r="AT98" s="3">
        <v>898</v>
      </c>
      <c r="BI98" s="2"/>
      <c r="BJ98" s="2"/>
    </row>
    <row r="99" spans="35:62" x14ac:dyDescent="0.25">
      <c r="AI99"/>
      <c r="AR99" t="s">
        <v>78</v>
      </c>
      <c r="AS99" t="s">
        <v>66</v>
      </c>
      <c r="AT99" s="3">
        <v>1148</v>
      </c>
      <c r="BI99" s="2"/>
      <c r="BJ99" s="2"/>
    </row>
    <row r="100" spans="35:62" x14ac:dyDescent="0.25">
      <c r="AI100"/>
      <c r="AS100" t="s">
        <v>67</v>
      </c>
      <c r="AT100" s="3">
        <v>479</v>
      </c>
      <c r="BI100" s="2"/>
      <c r="BJ100" s="2"/>
    </row>
    <row r="101" spans="35:62" x14ac:dyDescent="0.25">
      <c r="AI101"/>
      <c r="AS101" t="s">
        <v>68</v>
      </c>
      <c r="AT101" s="3">
        <v>1171</v>
      </c>
      <c r="BI101" s="2"/>
      <c r="BJ101" s="2"/>
    </row>
    <row r="102" spans="35:62" x14ac:dyDescent="0.25">
      <c r="AI102"/>
      <c r="AS102" t="s">
        <v>69</v>
      </c>
      <c r="AT102" s="3">
        <v>894</v>
      </c>
      <c r="BI102" s="2"/>
      <c r="BJ102" s="2"/>
    </row>
    <row r="103" spans="35:62" x14ac:dyDescent="0.25">
      <c r="AI103"/>
      <c r="AS103" t="s">
        <v>70</v>
      </c>
      <c r="AT103" s="3">
        <v>1164</v>
      </c>
      <c r="BI103" s="2"/>
      <c r="BJ103" s="2"/>
    </row>
    <row r="104" spans="35:62" x14ac:dyDescent="0.25">
      <c r="AI104"/>
      <c r="AS104" t="s">
        <v>71</v>
      </c>
      <c r="AT104" s="3">
        <v>949</v>
      </c>
      <c r="BI104" s="2"/>
      <c r="BJ104" s="2"/>
    </row>
    <row r="105" spans="35:62" x14ac:dyDescent="0.25">
      <c r="AI105"/>
      <c r="AS105" t="s">
        <v>72</v>
      </c>
      <c r="AT105" s="3">
        <v>818</v>
      </c>
      <c r="BI105" s="2"/>
      <c r="BJ105" s="2"/>
    </row>
    <row r="106" spans="35:62" x14ac:dyDescent="0.25">
      <c r="AI106"/>
      <c r="AS106" t="s">
        <v>73</v>
      </c>
      <c r="AT106" s="3">
        <v>877</v>
      </c>
      <c r="BI106" s="2"/>
      <c r="BJ106" s="2"/>
    </row>
    <row r="107" spans="35:62" x14ac:dyDescent="0.25">
      <c r="AI107"/>
      <c r="AS107" t="s">
        <v>74</v>
      </c>
      <c r="AT107" s="3">
        <v>789</v>
      </c>
      <c r="BI107" s="2"/>
      <c r="BJ107" s="2"/>
    </row>
    <row r="108" spans="35:62" x14ac:dyDescent="0.25">
      <c r="AI108"/>
      <c r="AS108" t="s">
        <v>75</v>
      </c>
      <c r="AT108" s="3">
        <v>968.5</v>
      </c>
      <c r="BI108" s="2"/>
      <c r="BJ108" s="2"/>
    </row>
    <row r="109" spans="35:62" x14ac:dyDescent="0.25">
      <c r="AI109"/>
      <c r="AS109" t="s">
        <v>76</v>
      </c>
      <c r="AT109" s="3">
        <v>1053.5</v>
      </c>
      <c r="BI109" s="2"/>
      <c r="BJ109" s="2"/>
    </row>
    <row r="110" spans="35:62" x14ac:dyDescent="0.25">
      <c r="AI110"/>
      <c r="AS110" t="s">
        <v>77</v>
      </c>
      <c r="AT110" s="3">
        <v>774.5</v>
      </c>
      <c r="BI110" s="2"/>
      <c r="BJ110" s="2"/>
    </row>
    <row r="111" spans="35:62" x14ac:dyDescent="0.25">
      <c r="AI111"/>
      <c r="BI111" s="2"/>
      <c r="BJ111" s="2"/>
    </row>
    <row r="112" spans="35:62" x14ac:dyDescent="0.25">
      <c r="AI112"/>
      <c r="BI112" s="2"/>
      <c r="BJ112" s="2"/>
    </row>
    <row r="113" spans="35:62" x14ac:dyDescent="0.25">
      <c r="AI113"/>
      <c r="BI113" s="2"/>
      <c r="BJ113" s="2"/>
    </row>
    <row r="114" spans="35:62" x14ac:dyDescent="0.25">
      <c r="AI114"/>
      <c r="BI114" s="2"/>
      <c r="BJ114" s="2"/>
    </row>
    <row r="115" spans="35:62" x14ac:dyDescent="0.25">
      <c r="AI115"/>
      <c r="BI115" s="2"/>
      <c r="BJ115" s="2"/>
    </row>
    <row r="116" spans="35:62" x14ac:dyDescent="0.25">
      <c r="AI116"/>
      <c r="BI116" s="2"/>
      <c r="BJ116" s="2"/>
    </row>
    <row r="117" spans="35:62" x14ac:dyDescent="0.25">
      <c r="AI117"/>
      <c r="BI117" s="2"/>
      <c r="BJ117" s="2"/>
    </row>
    <row r="118" spans="35:62" x14ac:dyDescent="0.25">
      <c r="AI118"/>
      <c r="BI118" s="2"/>
      <c r="BJ118" s="2"/>
    </row>
    <row r="119" spans="35:62" x14ac:dyDescent="0.25">
      <c r="AI119"/>
      <c r="BI119" s="2"/>
      <c r="BJ119" s="2"/>
    </row>
    <row r="120" spans="35:62" x14ac:dyDescent="0.25">
      <c r="AI120"/>
      <c r="BI120" s="2"/>
      <c r="BJ120" s="2"/>
    </row>
    <row r="121" spans="35:62" x14ac:dyDescent="0.25">
      <c r="AI121"/>
      <c r="BI121" s="2"/>
      <c r="BJ121" s="2"/>
    </row>
    <row r="122" spans="35:62" x14ac:dyDescent="0.25">
      <c r="AI122"/>
      <c r="BI122" s="2"/>
      <c r="BJ122" s="2"/>
    </row>
    <row r="123" spans="35:62" x14ac:dyDescent="0.25">
      <c r="AI123"/>
      <c r="BI123" s="2"/>
      <c r="BJ123" s="2"/>
    </row>
    <row r="124" spans="35:62" x14ac:dyDescent="0.25">
      <c r="AI124"/>
      <c r="BI124" s="2"/>
      <c r="BJ124" s="2"/>
    </row>
    <row r="125" spans="35:62" x14ac:dyDescent="0.25">
      <c r="AI125"/>
      <c r="BI125" s="2"/>
      <c r="BJ125" s="2"/>
    </row>
    <row r="126" spans="35:62" x14ac:dyDescent="0.25">
      <c r="AI126"/>
      <c r="BI126" s="2"/>
      <c r="BJ126" s="2"/>
    </row>
    <row r="127" spans="35:62" x14ac:dyDescent="0.25">
      <c r="AI127"/>
      <c r="BI127" s="2"/>
      <c r="BJ127" s="2"/>
    </row>
    <row r="128" spans="35:62" x14ac:dyDescent="0.25">
      <c r="AI128"/>
      <c r="BI128" s="2"/>
      <c r="BJ128" s="2"/>
    </row>
    <row r="129" spans="35:62" x14ac:dyDescent="0.25">
      <c r="AI129"/>
      <c r="BI129" s="2"/>
      <c r="BJ129" s="2"/>
    </row>
    <row r="130" spans="35:62" x14ac:dyDescent="0.25">
      <c r="AI130"/>
      <c r="BI130" s="2"/>
      <c r="BJ130" s="2"/>
    </row>
    <row r="131" spans="35:62" x14ac:dyDescent="0.25">
      <c r="AI131"/>
      <c r="BI131" s="2"/>
      <c r="BJ131" s="2"/>
    </row>
    <row r="132" spans="35:62" x14ac:dyDescent="0.25">
      <c r="AI132"/>
      <c r="BI132" s="2"/>
      <c r="BJ132" s="2"/>
    </row>
    <row r="133" spans="35:62" x14ac:dyDescent="0.25">
      <c r="AI133"/>
      <c r="BI133" s="2"/>
      <c r="BJ133" s="2"/>
    </row>
    <row r="134" spans="35:62" x14ac:dyDescent="0.25">
      <c r="AI134"/>
      <c r="BI134" s="2"/>
      <c r="BJ134" s="2"/>
    </row>
    <row r="135" spans="35:62" x14ac:dyDescent="0.25">
      <c r="AI135"/>
      <c r="BI135" s="2"/>
      <c r="BJ135" s="2"/>
    </row>
    <row r="136" spans="35:62" x14ac:dyDescent="0.25">
      <c r="AI136"/>
      <c r="BI136" s="2"/>
      <c r="BJ136" s="2"/>
    </row>
    <row r="137" spans="35:62" x14ac:dyDescent="0.25">
      <c r="AI137"/>
      <c r="BI137" s="2"/>
      <c r="BJ137" s="2"/>
    </row>
    <row r="138" spans="35:62" x14ac:dyDescent="0.25">
      <c r="AI138"/>
      <c r="BI138" s="2"/>
      <c r="BJ138" s="2"/>
    </row>
    <row r="139" spans="35:62" x14ac:dyDescent="0.25">
      <c r="AI139"/>
      <c r="BI139" s="2"/>
      <c r="BJ139" s="2"/>
    </row>
    <row r="140" spans="35:62" x14ac:dyDescent="0.25">
      <c r="AI140"/>
      <c r="BI140" s="2"/>
      <c r="BJ140" s="2"/>
    </row>
    <row r="141" spans="35:62" x14ac:dyDescent="0.25">
      <c r="AI141"/>
      <c r="BI141" s="2"/>
      <c r="BJ141" s="2"/>
    </row>
    <row r="142" spans="35:62" x14ac:dyDescent="0.25">
      <c r="AI142"/>
      <c r="BI142" s="2"/>
      <c r="BJ142" s="2"/>
    </row>
    <row r="143" spans="35:62" x14ac:dyDescent="0.25">
      <c r="AI143"/>
      <c r="BI143" s="2"/>
      <c r="BJ143" s="2"/>
    </row>
    <row r="144" spans="35:62" x14ac:dyDescent="0.25">
      <c r="AI144"/>
      <c r="BI144" s="2"/>
      <c r="BJ144" s="2"/>
    </row>
    <row r="145" spans="35:62" x14ac:dyDescent="0.25">
      <c r="AI145"/>
      <c r="BI145" s="2"/>
      <c r="BJ145" s="2"/>
    </row>
    <row r="146" spans="35:62" x14ac:dyDescent="0.25">
      <c r="AI146"/>
      <c r="BI146" s="2"/>
      <c r="BJ146" s="2"/>
    </row>
    <row r="147" spans="35:62" x14ac:dyDescent="0.25">
      <c r="AI147"/>
      <c r="BI147" s="2"/>
      <c r="BJ147" s="2"/>
    </row>
    <row r="148" spans="35:62" x14ac:dyDescent="0.25">
      <c r="AI148"/>
      <c r="BI148" s="2"/>
      <c r="BJ148" s="2"/>
    </row>
    <row r="149" spans="35:62" x14ac:dyDescent="0.25">
      <c r="AI149"/>
      <c r="BI149" s="2"/>
      <c r="BJ149" s="2"/>
    </row>
    <row r="150" spans="35:62" x14ac:dyDescent="0.25">
      <c r="AI150"/>
      <c r="BI150" s="2"/>
      <c r="BJ150" s="2"/>
    </row>
    <row r="151" spans="35:62" x14ac:dyDescent="0.25">
      <c r="AI151"/>
      <c r="BI151" s="2"/>
      <c r="BJ151" s="2"/>
    </row>
    <row r="152" spans="35:62" x14ac:dyDescent="0.25">
      <c r="AI152"/>
      <c r="BI152" s="2"/>
      <c r="BJ152" s="2"/>
    </row>
    <row r="153" spans="35:62" x14ac:dyDescent="0.25">
      <c r="AI153"/>
      <c r="BI153" s="2"/>
      <c r="BJ153" s="2"/>
    </row>
    <row r="154" spans="35:62" x14ac:dyDescent="0.25">
      <c r="AI154"/>
      <c r="BI154" s="2"/>
      <c r="BJ154" s="2"/>
    </row>
    <row r="155" spans="35:62" x14ac:dyDescent="0.25">
      <c r="AI155"/>
      <c r="BI155" s="2"/>
      <c r="BJ155" s="2"/>
    </row>
    <row r="156" spans="35:62" x14ac:dyDescent="0.25">
      <c r="AI156"/>
      <c r="BI156" s="2"/>
      <c r="BJ156" s="2"/>
    </row>
    <row r="157" spans="35:62" x14ac:dyDescent="0.25">
      <c r="AI157"/>
      <c r="BI157" s="2"/>
      <c r="BJ157" s="2"/>
    </row>
    <row r="158" spans="35:62" x14ac:dyDescent="0.25">
      <c r="AI158"/>
      <c r="BI158" s="2"/>
      <c r="BJ158" s="2"/>
    </row>
    <row r="159" spans="35:62" x14ac:dyDescent="0.25">
      <c r="AI159"/>
      <c r="BI159" s="2"/>
      <c r="BJ159" s="2"/>
    </row>
    <row r="160" spans="35:62" x14ac:dyDescent="0.25">
      <c r="AI160"/>
      <c r="BI160" s="2"/>
      <c r="BJ160" s="2"/>
    </row>
    <row r="161" spans="35:62" x14ac:dyDescent="0.25">
      <c r="AI161"/>
      <c r="BI161" s="2"/>
      <c r="BJ161" s="2"/>
    </row>
    <row r="162" spans="35:62" x14ac:dyDescent="0.25">
      <c r="AI162"/>
      <c r="BI162" s="2"/>
      <c r="BJ162" s="2"/>
    </row>
    <row r="163" spans="35:62" x14ac:dyDescent="0.25">
      <c r="AI163"/>
      <c r="BI163" s="2"/>
      <c r="BJ163" s="2"/>
    </row>
    <row r="164" spans="35:62" x14ac:dyDescent="0.25">
      <c r="AI164"/>
      <c r="BI164" s="2"/>
      <c r="BJ164" s="2"/>
    </row>
    <row r="165" spans="35:62" x14ac:dyDescent="0.25">
      <c r="AI165"/>
      <c r="BI165" s="2"/>
      <c r="BJ165" s="2"/>
    </row>
    <row r="166" spans="35:62" x14ac:dyDescent="0.25">
      <c r="AI166"/>
      <c r="BI166" s="2"/>
      <c r="BJ166" s="2"/>
    </row>
    <row r="167" spans="35:62" x14ac:dyDescent="0.25">
      <c r="AI167"/>
      <c r="BI167" s="2"/>
      <c r="BJ167" s="2"/>
    </row>
    <row r="168" spans="35:62" x14ac:dyDescent="0.25">
      <c r="AI168"/>
      <c r="BI168" s="2"/>
      <c r="BJ168" s="2"/>
    </row>
    <row r="169" spans="35:62" x14ac:dyDescent="0.25">
      <c r="AI169"/>
      <c r="BI169" s="2"/>
      <c r="BJ169" s="2"/>
    </row>
    <row r="170" spans="35:62" x14ac:dyDescent="0.25">
      <c r="AI170"/>
      <c r="BI170" s="2"/>
      <c r="BJ170" s="2"/>
    </row>
    <row r="171" spans="35:62" x14ac:dyDescent="0.25">
      <c r="AI171"/>
      <c r="BI171" s="2"/>
      <c r="BJ171" s="2"/>
    </row>
    <row r="172" spans="35:62" x14ac:dyDescent="0.25">
      <c r="AI172"/>
      <c r="BI172" s="2"/>
      <c r="BJ172" s="2"/>
    </row>
    <row r="173" spans="35:62" x14ac:dyDescent="0.25">
      <c r="AI173"/>
      <c r="BI173" s="2"/>
      <c r="BJ173" s="2"/>
    </row>
    <row r="174" spans="35:62" x14ac:dyDescent="0.25">
      <c r="AI174"/>
      <c r="BI174" s="2"/>
      <c r="BJ174" s="2"/>
    </row>
    <row r="175" spans="35:62" x14ac:dyDescent="0.25">
      <c r="AI175"/>
      <c r="BI175" s="2"/>
      <c r="BJ175" s="2"/>
    </row>
    <row r="176" spans="35:62" x14ac:dyDescent="0.25">
      <c r="AI176"/>
      <c r="BI176" s="2"/>
      <c r="BJ176" s="2"/>
    </row>
    <row r="177" spans="35:62" x14ac:dyDescent="0.25">
      <c r="AI177"/>
      <c r="BI177" s="2"/>
      <c r="BJ177" s="2"/>
    </row>
    <row r="178" spans="35:62" x14ac:dyDescent="0.25">
      <c r="AI178"/>
      <c r="BI178" s="2"/>
      <c r="BJ178" s="2"/>
    </row>
    <row r="179" spans="35:62" x14ac:dyDescent="0.25">
      <c r="AI179"/>
      <c r="BI179" s="2"/>
      <c r="BJ179" s="2"/>
    </row>
    <row r="180" spans="35:62" x14ac:dyDescent="0.25">
      <c r="AI180"/>
      <c r="BI180" s="2"/>
      <c r="BJ180" s="2"/>
    </row>
    <row r="181" spans="35:62" x14ac:dyDescent="0.25">
      <c r="AI181"/>
      <c r="BI181" s="2"/>
      <c r="BJ181" s="2"/>
    </row>
    <row r="182" spans="35:62" x14ac:dyDescent="0.25">
      <c r="AI182"/>
      <c r="BI182" s="2"/>
      <c r="BJ182" s="2"/>
    </row>
    <row r="183" spans="35:62" x14ac:dyDescent="0.25">
      <c r="AI183"/>
      <c r="BI183" s="2"/>
      <c r="BJ183" s="2"/>
    </row>
    <row r="184" spans="35:62" x14ac:dyDescent="0.25">
      <c r="AI184"/>
      <c r="BI184" s="2"/>
      <c r="BJ184" s="2"/>
    </row>
    <row r="185" spans="35:62" x14ac:dyDescent="0.25">
      <c r="AI185"/>
      <c r="BI185" s="2"/>
      <c r="BJ185" s="2"/>
    </row>
    <row r="186" spans="35:62" x14ac:dyDescent="0.25">
      <c r="AI186"/>
      <c r="BI186" s="2"/>
      <c r="BJ186" s="2"/>
    </row>
    <row r="187" spans="35:62" x14ac:dyDescent="0.25">
      <c r="AI187"/>
      <c r="BI187" s="2"/>
      <c r="BJ187" s="2"/>
    </row>
    <row r="188" spans="35:62" x14ac:dyDescent="0.25">
      <c r="AI188"/>
      <c r="BI188" s="2"/>
      <c r="BJ188" s="2"/>
    </row>
    <row r="189" spans="35:62" x14ac:dyDescent="0.25">
      <c r="AI189"/>
      <c r="BI189" s="2"/>
      <c r="BJ189" s="2"/>
    </row>
    <row r="190" spans="35:62" x14ac:dyDescent="0.25">
      <c r="AI190"/>
      <c r="BI190" s="2"/>
      <c r="BJ190" s="2"/>
    </row>
    <row r="191" spans="35:62" x14ac:dyDescent="0.25">
      <c r="AI191"/>
      <c r="BI191" s="2"/>
      <c r="BJ191" s="2"/>
    </row>
    <row r="192" spans="35:62" x14ac:dyDescent="0.25">
      <c r="AI192"/>
      <c r="BI192" s="2"/>
      <c r="BJ192" s="2"/>
    </row>
    <row r="193" spans="35:62" x14ac:dyDescent="0.25">
      <c r="AI193"/>
      <c r="BI193" s="2"/>
      <c r="BJ193" s="2"/>
    </row>
    <row r="194" spans="35:62" x14ac:dyDescent="0.25">
      <c r="AI194"/>
      <c r="BI194" s="2"/>
      <c r="BJ194" s="2"/>
    </row>
    <row r="195" spans="35:62" x14ac:dyDescent="0.25">
      <c r="AI195"/>
      <c r="BI195" s="2"/>
      <c r="BJ195" s="2"/>
    </row>
    <row r="196" spans="35:62" x14ac:dyDescent="0.25">
      <c r="AI196"/>
      <c r="BI196" s="2"/>
      <c r="BJ196" s="2"/>
    </row>
    <row r="197" spans="35:62" x14ac:dyDescent="0.25">
      <c r="AI197"/>
      <c r="BI197" s="2"/>
      <c r="BJ197" s="2"/>
    </row>
    <row r="198" spans="35:62" x14ac:dyDescent="0.25">
      <c r="AI198"/>
      <c r="BI198" s="2"/>
      <c r="BJ198" s="2"/>
    </row>
    <row r="199" spans="35:62" x14ac:dyDescent="0.25">
      <c r="AI199"/>
      <c r="BI199" s="2"/>
      <c r="BJ199" s="2"/>
    </row>
    <row r="200" spans="35:62" x14ac:dyDescent="0.25">
      <c r="AI200"/>
      <c r="BI200" s="2"/>
      <c r="BJ200" s="2"/>
    </row>
    <row r="201" spans="35:62" x14ac:dyDescent="0.25">
      <c r="AI201"/>
      <c r="BI201" s="2"/>
      <c r="BJ201" s="2"/>
    </row>
    <row r="202" spans="35:62" x14ac:dyDescent="0.25">
      <c r="AI202"/>
      <c r="BI202" s="2"/>
      <c r="BJ202" s="2"/>
    </row>
    <row r="203" spans="35:62" x14ac:dyDescent="0.25">
      <c r="AI203"/>
      <c r="BI203" s="2"/>
      <c r="BJ203" s="2"/>
    </row>
    <row r="204" spans="35:62" x14ac:dyDescent="0.25">
      <c r="AI204"/>
      <c r="BI204" s="2"/>
      <c r="BJ204" s="2"/>
    </row>
    <row r="205" spans="35:62" x14ac:dyDescent="0.25">
      <c r="AI205"/>
      <c r="BI205" s="2"/>
      <c r="BJ205" s="2"/>
    </row>
    <row r="206" spans="35:62" x14ac:dyDescent="0.25">
      <c r="AI206"/>
      <c r="BI206" s="2"/>
      <c r="BJ206" s="2"/>
    </row>
    <row r="207" spans="35:62" x14ac:dyDescent="0.25">
      <c r="AI207"/>
      <c r="BI207" s="2"/>
      <c r="BJ207" s="2"/>
    </row>
    <row r="208" spans="35:62" x14ac:dyDescent="0.25">
      <c r="AI208"/>
      <c r="BI208" s="2"/>
      <c r="BJ208" s="2"/>
    </row>
    <row r="209" spans="35:62" x14ac:dyDescent="0.25">
      <c r="AI209"/>
      <c r="BI209" s="2"/>
      <c r="BJ209" s="2"/>
    </row>
    <row r="210" spans="35:62" x14ac:dyDescent="0.25">
      <c r="AI210"/>
      <c r="BI210" s="2"/>
      <c r="BJ210" s="2"/>
    </row>
    <row r="211" spans="35:62" x14ac:dyDescent="0.25">
      <c r="AI211"/>
      <c r="BI211" s="2"/>
      <c r="BJ211" s="2"/>
    </row>
    <row r="212" spans="35:62" x14ac:dyDescent="0.25">
      <c r="AI212"/>
      <c r="BI212" s="2"/>
      <c r="BJ212" s="2"/>
    </row>
    <row r="213" spans="35:62" x14ac:dyDescent="0.25">
      <c r="AI213"/>
      <c r="BI213" s="2"/>
      <c r="BJ213" s="2"/>
    </row>
    <row r="214" spans="35:62" x14ac:dyDescent="0.25">
      <c r="AI214"/>
      <c r="BI214" s="2"/>
      <c r="BJ214" s="2"/>
    </row>
    <row r="215" spans="35:62" x14ac:dyDescent="0.25">
      <c r="AI215"/>
      <c r="BI215" s="2"/>
      <c r="BJ215" s="2"/>
    </row>
    <row r="216" spans="35:62" x14ac:dyDescent="0.25">
      <c r="AI216"/>
      <c r="BI216" s="2"/>
      <c r="BJ216" s="2"/>
    </row>
    <row r="217" spans="35:62" x14ac:dyDescent="0.25">
      <c r="AI217"/>
      <c r="BI217" s="2"/>
      <c r="BJ217" s="2"/>
    </row>
    <row r="218" spans="35:62" x14ac:dyDescent="0.25">
      <c r="AI218"/>
      <c r="BI218" s="2"/>
      <c r="BJ218" s="2"/>
    </row>
    <row r="219" spans="35:62" x14ac:dyDescent="0.25">
      <c r="AI219"/>
      <c r="BI219" s="2"/>
      <c r="BJ219" s="2"/>
    </row>
    <row r="220" spans="35:62" x14ac:dyDescent="0.25">
      <c r="AI220"/>
      <c r="BI220" s="2"/>
      <c r="BJ220" s="2"/>
    </row>
    <row r="221" spans="35:62" x14ac:dyDescent="0.25">
      <c r="AI221"/>
      <c r="BI221" s="2"/>
      <c r="BJ221" s="2"/>
    </row>
    <row r="222" spans="35:62" x14ac:dyDescent="0.25">
      <c r="AI222"/>
      <c r="BI222" s="2"/>
      <c r="BJ222" s="2"/>
    </row>
    <row r="223" spans="35:62" x14ac:dyDescent="0.25">
      <c r="AI223"/>
      <c r="BI223" s="2"/>
      <c r="BJ223" s="2"/>
    </row>
    <row r="224" spans="35:62" x14ac:dyDescent="0.25">
      <c r="AI224"/>
      <c r="BI224" s="2"/>
      <c r="BJ224" s="2"/>
    </row>
    <row r="225" spans="35:62" x14ac:dyDescent="0.25">
      <c r="AI225"/>
      <c r="BI225" s="2"/>
      <c r="BJ225" s="2"/>
    </row>
    <row r="226" spans="35:62" x14ac:dyDescent="0.25">
      <c r="AI226"/>
      <c r="BI226" s="2"/>
      <c r="BJ226" s="2"/>
    </row>
    <row r="227" spans="35:62" x14ac:dyDescent="0.25">
      <c r="AI227"/>
      <c r="BI227" s="2"/>
      <c r="BJ227" s="2"/>
    </row>
    <row r="228" spans="35:62" x14ac:dyDescent="0.25">
      <c r="AI228"/>
      <c r="BI228" s="2"/>
      <c r="BJ228" s="2"/>
    </row>
    <row r="229" spans="35:62" x14ac:dyDescent="0.25">
      <c r="AI229"/>
      <c r="BI229" s="2"/>
      <c r="BJ229" s="2"/>
    </row>
    <row r="230" spans="35:62" x14ac:dyDescent="0.25">
      <c r="AI230"/>
      <c r="BI230" s="2"/>
      <c r="BJ230" s="2"/>
    </row>
    <row r="231" spans="35:62" x14ac:dyDescent="0.25">
      <c r="AI231"/>
      <c r="BI231" s="2"/>
      <c r="BJ231" s="2"/>
    </row>
    <row r="232" spans="35:62" x14ac:dyDescent="0.25">
      <c r="AI232"/>
      <c r="BI232" s="2"/>
      <c r="BJ232" s="2"/>
    </row>
    <row r="233" spans="35:62" x14ac:dyDescent="0.25">
      <c r="AI233"/>
      <c r="BI233" s="2"/>
      <c r="BJ233" s="2"/>
    </row>
    <row r="234" spans="35:62" x14ac:dyDescent="0.25">
      <c r="AI234"/>
      <c r="BI234" s="2"/>
      <c r="BJ234" s="2"/>
    </row>
    <row r="235" spans="35:62" x14ac:dyDescent="0.25">
      <c r="AI235"/>
      <c r="BI235" s="2"/>
      <c r="BJ235" s="2"/>
    </row>
    <row r="236" spans="35:62" x14ac:dyDescent="0.25">
      <c r="AI236"/>
      <c r="BI236" s="2"/>
      <c r="BJ236" s="2"/>
    </row>
    <row r="237" spans="35:62" x14ac:dyDescent="0.25">
      <c r="AI237"/>
      <c r="BI237" s="2"/>
      <c r="BJ237" s="2"/>
    </row>
    <row r="238" spans="35:62" x14ac:dyDescent="0.25">
      <c r="AI238"/>
      <c r="BI238" s="2"/>
      <c r="BJ238" s="2"/>
    </row>
    <row r="239" spans="35:62" x14ac:dyDescent="0.25">
      <c r="AI239"/>
      <c r="BI239" s="2"/>
      <c r="BJ239" s="2"/>
    </row>
    <row r="240" spans="35:62" x14ac:dyDescent="0.25">
      <c r="AI240"/>
      <c r="BI240" s="2"/>
      <c r="BJ240" s="2"/>
    </row>
    <row r="241" spans="35:62" x14ac:dyDescent="0.25">
      <c r="AI241"/>
      <c r="BI241" s="2"/>
      <c r="BJ241" s="2"/>
    </row>
    <row r="242" spans="35:62" x14ac:dyDescent="0.25">
      <c r="AI242"/>
      <c r="BI242" s="2"/>
      <c r="BJ242" s="2"/>
    </row>
    <row r="243" spans="35:62" x14ac:dyDescent="0.25">
      <c r="AI243"/>
      <c r="BI243" s="2"/>
      <c r="BJ243" s="2"/>
    </row>
    <row r="244" spans="35:62" x14ac:dyDescent="0.25">
      <c r="AI244"/>
      <c r="BI244" s="2"/>
      <c r="BJ244" s="2"/>
    </row>
    <row r="245" spans="35:62" x14ac:dyDescent="0.25">
      <c r="AI245"/>
      <c r="BI245" s="2"/>
      <c r="BJ245" s="2"/>
    </row>
    <row r="246" spans="35:62" x14ac:dyDescent="0.25">
      <c r="AI246"/>
      <c r="BI246" s="2"/>
      <c r="BJ246" s="2"/>
    </row>
    <row r="247" spans="35:62" x14ac:dyDescent="0.25">
      <c r="AI247"/>
      <c r="BI247" s="2"/>
      <c r="BJ247" s="2"/>
    </row>
    <row r="248" spans="35:62" x14ac:dyDescent="0.25">
      <c r="AI248"/>
      <c r="BI248" s="2"/>
      <c r="BJ248" s="2"/>
    </row>
    <row r="249" spans="35:62" x14ac:dyDescent="0.25">
      <c r="AI249"/>
      <c r="BI249" s="2"/>
      <c r="BJ249" s="2"/>
    </row>
    <row r="250" spans="35:62" x14ac:dyDescent="0.25">
      <c r="AI250"/>
      <c r="BI250" s="2"/>
      <c r="BJ250" s="2"/>
    </row>
    <row r="251" spans="35:62" x14ac:dyDescent="0.25">
      <c r="AI251"/>
      <c r="BI251" s="2"/>
      <c r="BJ251" s="2"/>
    </row>
    <row r="252" spans="35:62" x14ac:dyDescent="0.25">
      <c r="AI252"/>
      <c r="BI252" s="2"/>
      <c r="BJ252" s="2"/>
    </row>
    <row r="253" spans="35:62" x14ac:dyDescent="0.25">
      <c r="AI253"/>
      <c r="BI253" s="2"/>
      <c r="BJ253" s="2"/>
    </row>
    <row r="254" spans="35:62" x14ac:dyDescent="0.25">
      <c r="AI254"/>
      <c r="BI254" s="2"/>
      <c r="BJ254" s="2"/>
    </row>
    <row r="255" spans="35:62" x14ac:dyDescent="0.25">
      <c r="AI255"/>
      <c r="BI255" s="2"/>
      <c r="BJ255" s="2"/>
    </row>
    <row r="256" spans="35:62" x14ac:dyDescent="0.25">
      <c r="AI256"/>
      <c r="BI256" s="2"/>
      <c r="BJ256" s="2"/>
    </row>
    <row r="257" spans="35:62" x14ac:dyDescent="0.25">
      <c r="AI257"/>
      <c r="BI257" s="2"/>
      <c r="BJ257" s="2"/>
    </row>
    <row r="258" spans="35:62" x14ac:dyDescent="0.25">
      <c r="AI258"/>
      <c r="BI258" s="2"/>
      <c r="BJ258" s="2"/>
    </row>
    <row r="259" spans="35:62" x14ac:dyDescent="0.25">
      <c r="AI259"/>
      <c r="BI259" s="2"/>
      <c r="BJ259" s="2"/>
    </row>
    <row r="260" spans="35:62" x14ac:dyDescent="0.25">
      <c r="AI260"/>
      <c r="BI260" s="2"/>
      <c r="BJ260" s="2"/>
    </row>
    <row r="261" spans="35:62" x14ac:dyDescent="0.25">
      <c r="AI261"/>
      <c r="BI261" s="2"/>
      <c r="BJ261" s="2"/>
    </row>
    <row r="262" spans="35:62" x14ac:dyDescent="0.25">
      <c r="AI262"/>
      <c r="BI262" s="2"/>
      <c r="BJ262" s="2"/>
    </row>
    <row r="263" spans="35:62" x14ac:dyDescent="0.25">
      <c r="AI263"/>
      <c r="BI263" s="2"/>
      <c r="BJ263" s="2"/>
    </row>
    <row r="264" spans="35:62" x14ac:dyDescent="0.25">
      <c r="AI264"/>
      <c r="BI264" s="2"/>
      <c r="BJ264" s="2"/>
    </row>
    <row r="265" spans="35:62" x14ac:dyDescent="0.25">
      <c r="AI265"/>
      <c r="BI265" s="2"/>
      <c r="BJ265" s="2"/>
    </row>
    <row r="266" spans="35:62" x14ac:dyDescent="0.25">
      <c r="AI266"/>
      <c r="BI266" s="2"/>
      <c r="BJ266" s="2"/>
    </row>
    <row r="267" spans="35:62" x14ac:dyDescent="0.25">
      <c r="AI267"/>
      <c r="BI267" s="2"/>
      <c r="BJ267" s="2"/>
    </row>
    <row r="268" spans="35:62" x14ac:dyDescent="0.25">
      <c r="AI268"/>
      <c r="BI268" s="2"/>
      <c r="BJ268" s="2"/>
    </row>
    <row r="269" spans="35:62" x14ac:dyDescent="0.25">
      <c r="AI269"/>
      <c r="BI269" s="2"/>
      <c r="BJ269" s="2"/>
    </row>
    <row r="270" spans="35:62" x14ac:dyDescent="0.25">
      <c r="AI270"/>
      <c r="BI270" s="2"/>
      <c r="BJ270" s="2"/>
    </row>
    <row r="271" spans="35:62" x14ac:dyDescent="0.25">
      <c r="AI271"/>
      <c r="BI271" s="2"/>
      <c r="BJ271" s="2"/>
    </row>
    <row r="272" spans="35:62" x14ac:dyDescent="0.25">
      <c r="AI272"/>
      <c r="BI272" s="2"/>
      <c r="BJ272" s="2"/>
    </row>
    <row r="273" spans="35:62" x14ac:dyDescent="0.25">
      <c r="AI273"/>
      <c r="BI273" s="2"/>
      <c r="BJ273" s="2"/>
    </row>
    <row r="274" spans="35:62" x14ac:dyDescent="0.25">
      <c r="AI274"/>
      <c r="BI274" s="2"/>
      <c r="BJ274" s="2"/>
    </row>
    <row r="275" spans="35:62" x14ac:dyDescent="0.25">
      <c r="AI275"/>
      <c r="BI275" s="2"/>
      <c r="BJ275" s="2"/>
    </row>
    <row r="276" spans="35:62" x14ac:dyDescent="0.25">
      <c r="AI276"/>
      <c r="BI276" s="2"/>
      <c r="BJ276" s="2"/>
    </row>
    <row r="277" spans="35:62" x14ac:dyDescent="0.25">
      <c r="AI277"/>
      <c r="BI277" s="2"/>
      <c r="BJ277" s="2"/>
    </row>
    <row r="278" spans="35:62" x14ac:dyDescent="0.25">
      <c r="AI278"/>
      <c r="BI278" s="2"/>
      <c r="BJ278" s="2"/>
    </row>
    <row r="279" spans="35:62" x14ac:dyDescent="0.25">
      <c r="AI279"/>
      <c r="BI279" s="2"/>
      <c r="BJ279" s="2"/>
    </row>
    <row r="280" spans="35:62" x14ac:dyDescent="0.25">
      <c r="AI280"/>
      <c r="BI280" s="2"/>
      <c r="BJ280" s="2"/>
    </row>
    <row r="281" spans="35:62" x14ac:dyDescent="0.25">
      <c r="AI281"/>
      <c r="BI281" s="2"/>
      <c r="BJ281" s="2"/>
    </row>
    <row r="282" spans="35:62" x14ac:dyDescent="0.25">
      <c r="AI282"/>
      <c r="BI282" s="2"/>
      <c r="BJ282" s="2"/>
    </row>
    <row r="283" spans="35:62" x14ac:dyDescent="0.25">
      <c r="AI283"/>
      <c r="BI283" s="2"/>
      <c r="BJ283" s="2"/>
    </row>
    <row r="284" spans="35:62" x14ac:dyDescent="0.25">
      <c r="AI284"/>
      <c r="BI284" s="2"/>
      <c r="BJ284" s="2"/>
    </row>
    <row r="285" spans="35:62" x14ac:dyDescent="0.25">
      <c r="AI285"/>
      <c r="BI285" s="2"/>
      <c r="BJ285" s="2"/>
    </row>
    <row r="286" spans="35:62" x14ac:dyDescent="0.25">
      <c r="AI286"/>
      <c r="BI286" s="2"/>
      <c r="BJ286" s="2"/>
    </row>
    <row r="287" spans="35:62" x14ac:dyDescent="0.25">
      <c r="AI287"/>
      <c r="BI287" s="2"/>
      <c r="BJ287" s="2"/>
    </row>
    <row r="288" spans="35:62" x14ac:dyDescent="0.25">
      <c r="AI288"/>
      <c r="BI288" s="2"/>
      <c r="BJ288" s="2"/>
    </row>
    <row r="289" spans="35:62" x14ac:dyDescent="0.25">
      <c r="AI289"/>
      <c r="BI289" s="2"/>
      <c r="BJ289" s="2"/>
    </row>
    <row r="290" spans="35:62" x14ac:dyDescent="0.25">
      <c r="AI290"/>
      <c r="BI290" s="2"/>
      <c r="BJ290" s="2"/>
    </row>
    <row r="291" spans="35:62" x14ac:dyDescent="0.25">
      <c r="AI291"/>
      <c r="BI291" s="2"/>
      <c r="BJ291" s="2"/>
    </row>
    <row r="292" spans="35:62" x14ac:dyDescent="0.25">
      <c r="AI292"/>
      <c r="BI292" s="2"/>
      <c r="BJ292" s="2"/>
    </row>
    <row r="293" spans="35:62" x14ac:dyDescent="0.25">
      <c r="AI293"/>
      <c r="BI293" s="2"/>
      <c r="BJ293" s="2"/>
    </row>
    <row r="294" spans="35:62" x14ac:dyDescent="0.25">
      <c r="AI294"/>
      <c r="BI294" s="2"/>
      <c r="BJ294" s="2"/>
    </row>
    <row r="295" spans="35:62" x14ac:dyDescent="0.25">
      <c r="AI295"/>
      <c r="BI295" s="2"/>
      <c r="BJ295" s="2"/>
    </row>
    <row r="296" spans="35:62" x14ac:dyDescent="0.25">
      <c r="AI296"/>
      <c r="BI296" s="2"/>
      <c r="BJ296" s="2"/>
    </row>
    <row r="297" spans="35:62" x14ac:dyDescent="0.25">
      <c r="AI297"/>
      <c r="BI297" s="2"/>
      <c r="BJ297" s="2"/>
    </row>
    <row r="298" spans="35:62" x14ac:dyDescent="0.25">
      <c r="AI298"/>
      <c r="BI298" s="2"/>
      <c r="BJ298" s="2"/>
    </row>
    <row r="299" spans="35:62" x14ac:dyDescent="0.25">
      <c r="AI299"/>
      <c r="BI299" s="2"/>
      <c r="BJ299" s="2"/>
    </row>
    <row r="300" spans="35:62" x14ac:dyDescent="0.25">
      <c r="AI300"/>
      <c r="BI300" s="2"/>
      <c r="BJ300" s="2"/>
    </row>
    <row r="301" spans="35:62" x14ac:dyDescent="0.25">
      <c r="AI301"/>
      <c r="BI301" s="2"/>
      <c r="BJ301" s="2"/>
    </row>
    <row r="302" spans="35:62" x14ac:dyDescent="0.25">
      <c r="AI302"/>
      <c r="BI302" s="2"/>
      <c r="BJ302" s="2"/>
    </row>
    <row r="303" spans="35:62" x14ac:dyDescent="0.25">
      <c r="AI303"/>
      <c r="BI303" s="2"/>
      <c r="BJ303" s="2"/>
    </row>
    <row r="304" spans="35:62" x14ac:dyDescent="0.25">
      <c r="AI304"/>
      <c r="BI304" s="2"/>
      <c r="BJ304" s="2"/>
    </row>
    <row r="305" spans="35:62" x14ac:dyDescent="0.25">
      <c r="AI305"/>
      <c r="BI305" s="2"/>
      <c r="BJ305" s="2"/>
    </row>
    <row r="306" spans="35:62" x14ac:dyDescent="0.25">
      <c r="AI306"/>
      <c r="BI306" s="2"/>
      <c r="BJ306" s="2"/>
    </row>
    <row r="307" spans="35:62" x14ac:dyDescent="0.25">
      <c r="AI307"/>
      <c r="BI307" s="2"/>
      <c r="BJ307" s="2"/>
    </row>
    <row r="308" spans="35:62" x14ac:dyDescent="0.25">
      <c r="AI308"/>
      <c r="BI308" s="2"/>
      <c r="BJ308" s="2"/>
    </row>
    <row r="309" spans="35:62" x14ac:dyDescent="0.25">
      <c r="AI309"/>
      <c r="BI309" s="2"/>
      <c r="BJ309" s="2"/>
    </row>
    <row r="310" spans="35:62" x14ac:dyDescent="0.25">
      <c r="AI310"/>
      <c r="BI310" s="2"/>
      <c r="BJ310" s="2"/>
    </row>
    <row r="311" spans="35:62" x14ac:dyDescent="0.25">
      <c r="AI311"/>
      <c r="BI311" s="2"/>
      <c r="BJ311" s="2"/>
    </row>
    <row r="312" spans="35:62" x14ac:dyDescent="0.25">
      <c r="AI312"/>
      <c r="BI312" s="2"/>
      <c r="BJ312" s="2"/>
    </row>
    <row r="313" spans="35:62" x14ac:dyDescent="0.25">
      <c r="AI313"/>
      <c r="BI313" s="2"/>
      <c r="BJ313" s="2"/>
    </row>
    <row r="314" spans="35:62" x14ac:dyDescent="0.25">
      <c r="AI314"/>
      <c r="BI314" s="2"/>
      <c r="BJ314" s="2"/>
    </row>
    <row r="315" spans="35:62" x14ac:dyDescent="0.25">
      <c r="AI315"/>
      <c r="BI315" s="2"/>
      <c r="BJ315" s="2"/>
    </row>
    <row r="316" spans="35:62" x14ac:dyDescent="0.25">
      <c r="AI316"/>
      <c r="BI316" s="2"/>
      <c r="BJ316" s="2"/>
    </row>
    <row r="317" spans="35:62" x14ac:dyDescent="0.25">
      <c r="AI317"/>
      <c r="BI317" s="2"/>
      <c r="BJ317" s="2"/>
    </row>
    <row r="318" spans="35:62" x14ac:dyDescent="0.25">
      <c r="AI318"/>
      <c r="BI318" s="2"/>
      <c r="BJ318" s="2"/>
    </row>
    <row r="319" spans="35:62" x14ac:dyDescent="0.25">
      <c r="AI319"/>
      <c r="BI319" s="2"/>
      <c r="BJ319" s="2"/>
    </row>
    <row r="320" spans="35:62" x14ac:dyDescent="0.25">
      <c r="AI320"/>
      <c r="BI320" s="2"/>
      <c r="BJ320" s="2"/>
    </row>
    <row r="321" spans="35:62" x14ac:dyDescent="0.25">
      <c r="AI321"/>
      <c r="BI321" s="2"/>
      <c r="BJ321" s="2"/>
    </row>
    <row r="322" spans="35:62" x14ac:dyDescent="0.25">
      <c r="AI322"/>
      <c r="BI322" s="2"/>
      <c r="BJ322" s="2"/>
    </row>
    <row r="323" spans="35:62" x14ac:dyDescent="0.25">
      <c r="AI323"/>
      <c r="BI323" s="2"/>
      <c r="BJ323" s="2"/>
    </row>
    <row r="324" spans="35:62" x14ac:dyDescent="0.25">
      <c r="AI324"/>
      <c r="BI324" s="2"/>
      <c r="BJ324" s="2"/>
    </row>
    <row r="325" spans="35:62" x14ac:dyDescent="0.25">
      <c r="AI325"/>
      <c r="BI325" s="2"/>
      <c r="BJ325" s="2"/>
    </row>
    <row r="326" spans="35:62" x14ac:dyDescent="0.25">
      <c r="AI326"/>
      <c r="BI326" s="2"/>
      <c r="BJ326" s="2"/>
    </row>
    <row r="327" spans="35:62" x14ac:dyDescent="0.25">
      <c r="AI327"/>
      <c r="BI327" s="2"/>
      <c r="BJ327" s="2"/>
    </row>
    <row r="328" spans="35:62" x14ac:dyDescent="0.25">
      <c r="AI328"/>
      <c r="BI328" s="2"/>
      <c r="BJ328" s="2"/>
    </row>
    <row r="329" spans="35:62" x14ac:dyDescent="0.25">
      <c r="AI329"/>
      <c r="BI329" s="2"/>
      <c r="BJ329" s="2"/>
    </row>
    <row r="330" spans="35:62" x14ac:dyDescent="0.25">
      <c r="AI330"/>
      <c r="BI330" s="2"/>
      <c r="BJ330" s="2"/>
    </row>
    <row r="331" spans="35:62" x14ac:dyDescent="0.25">
      <c r="AI331"/>
      <c r="BI331" s="2"/>
      <c r="BJ331" s="2"/>
    </row>
    <row r="332" spans="35:62" x14ac:dyDescent="0.25">
      <c r="AI332"/>
      <c r="BI332" s="2"/>
      <c r="BJ332" s="2"/>
    </row>
    <row r="333" spans="35:62" x14ac:dyDescent="0.25">
      <c r="AI333"/>
      <c r="BI333" s="2"/>
      <c r="BJ333" s="2"/>
    </row>
    <row r="334" spans="35:62" x14ac:dyDescent="0.25">
      <c r="AI334"/>
      <c r="BI334" s="2"/>
      <c r="BJ334" s="2"/>
    </row>
    <row r="335" spans="35:62" x14ac:dyDescent="0.25">
      <c r="AI335"/>
      <c r="BI335" s="2"/>
      <c r="BJ335" s="2"/>
    </row>
    <row r="336" spans="35:62" x14ac:dyDescent="0.25">
      <c r="AI336"/>
      <c r="BI336" s="2"/>
      <c r="BJ336" s="2"/>
    </row>
    <row r="337" spans="35:62" x14ac:dyDescent="0.25">
      <c r="AI337"/>
      <c r="BI337" s="2"/>
      <c r="BJ337" s="2"/>
    </row>
    <row r="338" spans="35:62" x14ac:dyDescent="0.25">
      <c r="AI338"/>
      <c r="BI338" s="2"/>
      <c r="BJ338" s="2"/>
    </row>
    <row r="339" spans="35:62" x14ac:dyDescent="0.25">
      <c r="AI339"/>
      <c r="BI339" s="2"/>
      <c r="BJ339" s="2"/>
    </row>
    <row r="340" spans="35:62" x14ac:dyDescent="0.25">
      <c r="AI340"/>
      <c r="BI340" s="2"/>
      <c r="BJ340" s="2"/>
    </row>
    <row r="341" spans="35:62" x14ac:dyDescent="0.25">
      <c r="AI341"/>
      <c r="BI341" s="2"/>
      <c r="BJ341" s="2"/>
    </row>
    <row r="342" spans="35:62" x14ac:dyDescent="0.25">
      <c r="AI342"/>
      <c r="BI342" s="2"/>
      <c r="BJ342" s="2"/>
    </row>
    <row r="343" spans="35:62" x14ac:dyDescent="0.25">
      <c r="AI343"/>
      <c r="BI343" s="2"/>
      <c r="BJ343" s="2"/>
    </row>
    <row r="344" spans="35:62" x14ac:dyDescent="0.25">
      <c r="AI344"/>
      <c r="BI344" s="2"/>
      <c r="BJ344" s="2"/>
    </row>
    <row r="345" spans="35:62" x14ac:dyDescent="0.25">
      <c r="AI345"/>
      <c r="BI345" s="2"/>
      <c r="BJ345" s="2"/>
    </row>
    <row r="346" spans="35:62" x14ac:dyDescent="0.25">
      <c r="AI346"/>
      <c r="BI346" s="2"/>
      <c r="BJ346" s="2"/>
    </row>
    <row r="347" spans="35:62" x14ac:dyDescent="0.25">
      <c r="AI347"/>
      <c r="BI347" s="2"/>
      <c r="BJ347" s="2"/>
    </row>
    <row r="348" spans="35:62" x14ac:dyDescent="0.25">
      <c r="AI348"/>
      <c r="BI348" s="2"/>
      <c r="BJ348" s="2"/>
    </row>
    <row r="349" spans="35:62" x14ac:dyDescent="0.25">
      <c r="AI349"/>
      <c r="BI349" s="2"/>
      <c r="BJ349" s="2"/>
    </row>
    <row r="350" spans="35:62" x14ac:dyDescent="0.25">
      <c r="AI350"/>
      <c r="BI350" s="2"/>
      <c r="BJ350" s="2"/>
    </row>
    <row r="351" spans="35:62" x14ac:dyDescent="0.25">
      <c r="AI351"/>
      <c r="BI351" s="2"/>
      <c r="BJ351" s="2"/>
    </row>
    <row r="352" spans="35:62" x14ac:dyDescent="0.25">
      <c r="AI352"/>
      <c r="BI352" s="2"/>
      <c r="BJ352" s="2"/>
    </row>
    <row r="353" spans="35:62" x14ac:dyDescent="0.25">
      <c r="AI353"/>
      <c r="BI353" s="2"/>
      <c r="BJ353" s="2"/>
    </row>
    <row r="354" spans="35:62" x14ac:dyDescent="0.25">
      <c r="AI354"/>
      <c r="BI354" s="2"/>
      <c r="BJ354" s="2"/>
    </row>
    <row r="355" spans="35:62" x14ac:dyDescent="0.25">
      <c r="AI355"/>
      <c r="BI355" s="2"/>
      <c r="BJ355" s="2"/>
    </row>
    <row r="356" spans="35:62" x14ac:dyDescent="0.25">
      <c r="AI356"/>
      <c r="BI356" s="2"/>
      <c r="BJ356" s="2"/>
    </row>
    <row r="357" spans="35:62" x14ac:dyDescent="0.25">
      <c r="AI357"/>
      <c r="BI357" s="2"/>
      <c r="BJ357" s="2"/>
    </row>
    <row r="358" spans="35:62" x14ac:dyDescent="0.25">
      <c r="AI358"/>
      <c r="BI358" s="2"/>
      <c r="BJ358" s="2"/>
    </row>
    <row r="359" spans="35:62" x14ac:dyDescent="0.25">
      <c r="AI359"/>
      <c r="BI359" s="2"/>
      <c r="BJ359" s="2"/>
    </row>
    <row r="360" spans="35:62" x14ac:dyDescent="0.25">
      <c r="AI360"/>
      <c r="BI360" s="2"/>
      <c r="BJ360" s="2"/>
    </row>
    <row r="361" spans="35:62" x14ac:dyDescent="0.25">
      <c r="AI361"/>
      <c r="BI361" s="2"/>
      <c r="BJ361" s="2"/>
    </row>
    <row r="362" spans="35:62" x14ac:dyDescent="0.25">
      <c r="AI362"/>
      <c r="BI362" s="2"/>
      <c r="BJ362" s="2"/>
    </row>
    <row r="363" spans="35:62" x14ac:dyDescent="0.25">
      <c r="AI363"/>
      <c r="BI363" s="2"/>
      <c r="BJ363" s="2"/>
    </row>
    <row r="364" spans="35:62" x14ac:dyDescent="0.25">
      <c r="AI364"/>
      <c r="BI364" s="2"/>
      <c r="BJ364" s="2"/>
    </row>
    <row r="365" spans="35:62" x14ac:dyDescent="0.25">
      <c r="AI365"/>
      <c r="BI365" s="2"/>
      <c r="BJ365" s="2"/>
    </row>
    <row r="366" spans="35:62" x14ac:dyDescent="0.25">
      <c r="AI366"/>
      <c r="BI366" s="2"/>
      <c r="BJ366" s="2"/>
    </row>
    <row r="367" spans="35:62" x14ac:dyDescent="0.25">
      <c r="AI367"/>
      <c r="BI367" s="2"/>
      <c r="BJ367" s="2"/>
    </row>
    <row r="368" spans="35:62" x14ac:dyDescent="0.25">
      <c r="AI368"/>
      <c r="BI368" s="2"/>
      <c r="BJ368" s="2"/>
    </row>
    <row r="369" spans="35:62" x14ac:dyDescent="0.25">
      <c r="AI369"/>
      <c r="BI369" s="2"/>
      <c r="BJ369" s="2"/>
    </row>
    <row r="370" spans="35:62" x14ac:dyDescent="0.25">
      <c r="AI370"/>
      <c r="BI370" s="2"/>
      <c r="BJ370" s="2"/>
    </row>
    <row r="371" spans="35:62" x14ac:dyDescent="0.25">
      <c r="AI371"/>
      <c r="BI371" s="2"/>
      <c r="BJ371" s="2"/>
    </row>
    <row r="372" spans="35:62" x14ac:dyDescent="0.25">
      <c r="AI372"/>
      <c r="BI372" s="2"/>
      <c r="BJ372" s="2"/>
    </row>
    <row r="373" spans="35:62" x14ac:dyDescent="0.25">
      <c r="AI373"/>
      <c r="BI373" s="2"/>
      <c r="BJ373" s="2"/>
    </row>
    <row r="374" spans="35:62" x14ac:dyDescent="0.25">
      <c r="AI374"/>
      <c r="BI374" s="2"/>
      <c r="BJ374" s="2"/>
    </row>
    <row r="375" spans="35:62" x14ac:dyDescent="0.25">
      <c r="AI375"/>
      <c r="BI375" s="2"/>
      <c r="BJ375" s="2"/>
    </row>
    <row r="376" spans="35:62" x14ac:dyDescent="0.25">
      <c r="AI376"/>
      <c r="BI376" s="2"/>
      <c r="BJ376" s="2"/>
    </row>
    <row r="377" spans="35:62" x14ac:dyDescent="0.25">
      <c r="AI377"/>
      <c r="BI377" s="2"/>
      <c r="BJ377" s="2"/>
    </row>
    <row r="378" spans="35:62" x14ac:dyDescent="0.25">
      <c r="AI378"/>
      <c r="BI378" s="2"/>
      <c r="BJ378" s="2"/>
    </row>
    <row r="379" spans="35:62" x14ac:dyDescent="0.25">
      <c r="AI379"/>
      <c r="BI379" s="2"/>
      <c r="BJ379" s="2"/>
    </row>
    <row r="380" spans="35:62" x14ac:dyDescent="0.25">
      <c r="AI380"/>
      <c r="BI380" s="2"/>
      <c r="BJ380" s="2"/>
    </row>
    <row r="381" spans="35:62" x14ac:dyDescent="0.25">
      <c r="AI381"/>
      <c r="BI381" s="2"/>
      <c r="BJ381" s="2"/>
    </row>
    <row r="382" spans="35:62" x14ac:dyDescent="0.25">
      <c r="AI382"/>
      <c r="BI382" s="2"/>
      <c r="BJ382" s="2"/>
    </row>
    <row r="383" spans="35:62" x14ac:dyDescent="0.25">
      <c r="AI383"/>
      <c r="BI383" s="2"/>
      <c r="BJ383" s="2"/>
    </row>
    <row r="384" spans="35:62" x14ac:dyDescent="0.25">
      <c r="AI384"/>
      <c r="BI384" s="2"/>
      <c r="BJ384" s="2"/>
    </row>
    <row r="385" spans="35:62" x14ac:dyDescent="0.25">
      <c r="AI385"/>
      <c r="BI385" s="2"/>
      <c r="BJ385" s="2"/>
    </row>
    <row r="386" spans="35:62" x14ac:dyDescent="0.25">
      <c r="AI386"/>
      <c r="BI386" s="2"/>
      <c r="BJ386" s="2"/>
    </row>
    <row r="387" spans="35:62" x14ac:dyDescent="0.25">
      <c r="AI387"/>
      <c r="BI387" s="2"/>
      <c r="BJ387" s="2"/>
    </row>
    <row r="388" spans="35:62" x14ac:dyDescent="0.25">
      <c r="AI388"/>
      <c r="BI388" s="2"/>
      <c r="BJ388" s="2"/>
    </row>
    <row r="389" spans="35:62" x14ac:dyDescent="0.25">
      <c r="AI389"/>
      <c r="BI389" s="2"/>
      <c r="BJ389" s="2"/>
    </row>
    <row r="390" spans="35:62" x14ac:dyDescent="0.25">
      <c r="AI390"/>
      <c r="BI390" s="2"/>
      <c r="BJ390" s="2"/>
    </row>
    <row r="391" spans="35:62" x14ac:dyDescent="0.25">
      <c r="AI391"/>
      <c r="BI391" s="2"/>
      <c r="BJ391" s="2"/>
    </row>
    <row r="392" spans="35:62" x14ac:dyDescent="0.25">
      <c r="AI392"/>
      <c r="BI392" s="2"/>
      <c r="BJ392" s="2"/>
    </row>
    <row r="393" spans="35:62" x14ac:dyDescent="0.25">
      <c r="AI393"/>
      <c r="BI393" s="2"/>
      <c r="BJ393" s="2"/>
    </row>
    <row r="394" spans="35:62" x14ac:dyDescent="0.25">
      <c r="AI394"/>
      <c r="BI394" s="2"/>
      <c r="BJ394" s="2"/>
    </row>
    <row r="395" spans="35:62" x14ac:dyDescent="0.25">
      <c r="AI395"/>
      <c r="BI395" s="2"/>
      <c r="BJ395" s="2"/>
    </row>
    <row r="396" spans="35:62" x14ac:dyDescent="0.25">
      <c r="AI396"/>
      <c r="BI396" s="2"/>
      <c r="BJ396" s="2"/>
    </row>
    <row r="397" spans="35:62" x14ac:dyDescent="0.25">
      <c r="AI397"/>
      <c r="BI397" s="2"/>
      <c r="BJ397" s="2"/>
    </row>
    <row r="398" spans="35:62" x14ac:dyDescent="0.25">
      <c r="AI398"/>
      <c r="BI398" s="2"/>
      <c r="BJ398" s="2"/>
    </row>
    <row r="399" spans="35:62" x14ac:dyDescent="0.25">
      <c r="AI399"/>
      <c r="BI399" s="2"/>
      <c r="BJ399" s="2"/>
    </row>
    <row r="400" spans="35:62" x14ac:dyDescent="0.25">
      <c r="AI400"/>
      <c r="BI400" s="2"/>
      <c r="BJ400" s="2"/>
    </row>
    <row r="401" spans="35:62" x14ac:dyDescent="0.25">
      <c r="AI401"/>
      <c r="BI401" s="2"/>
      <c r="BJ401" s="2"/>
    </row>
    <row r="402" spans="35:62" x14ac:dyDescent="0.25">
      <c r="AI402"/>
      <c r="BI402" s="2"/>
      <c r="BJ402" s="2"/>
    </row>
    <row r="403" spans="35:62" x14ac:dyDescent="0.25">
      <c r="AI403"/>
      <c r="BI403" s="2"/>
      <c r="BJ403" s="2"/>
    </row>
    <row r="404" spans="35:62" x14ac:dyDescent="0.25">
      <c r="AI404"/>
      <c r="BI404" s="2"/>
      <c r="BJ404" s="2"/>
    </row>
    <row r="405" spans="35:62" x14ac:dyDescent="0.25">
      <c r="AI405"/>
      <c r="BI405" s="2"/>
      <c r="BJ405" s="2"/>
    </row>
    <row r="406" spans="35:62" x14ac:dyDescent="0.25">
      <c r="AI406"/>
      <c r="BI406" s="2"/>
      <c r="BJ406" s="2"/>
    </row>
    <row r="407" spans="35:62" x14ac:dyDescent="0.25">
      <c r="AI407"/>
      <c r="BI407" s="2"/>
      <c r="BJ407" s="2"/>
    </row>
    <row r="408" spans="35:62" x14ac:dyDescent="0.25">
      <c r="AI408"/>
      <c r="BI408" s="2"/>
      <c r="BJ408" s="2"/>
    </row>
    <row r="409" spans="35:62" x14ac:dyDescent="0.25">
      <c r="AI409"/>
      <c r="BI409" s="2"/>
      <c r="BJ409" s="2"/>
    </row>
    <row r="410" spans="35:62" x14ac:dyDescent="0.25">
      <c r="AI410"/>
      <c r="BI410" s="2"/>
      <c r="BJ410" s="2"/>
    </row>
    <row r="411" spans="35:62" x14ac:dyDescent="0.25">
      <c r="AI411"/>
      <c r="BI411" s="2"/>
      <c r="BJ411" s="2"/>
    </row>
    <row r="412" spans="35:62" x14ac:dyDescent="0.25">
      <c r="AI412"/>
      <c r="BI412" s="2"/>
      <c r="BJ412" s="2"/>
    </row>
    <row r="413" spans="35:62" x14ac:dyDescent="0.25">
      <c r="AI413"/>
      <c r="BI413" s="2"/>
      <c r="BJ413" s="2"/>
    </row>
    <row r="414" spans="35:62" x14ac:dyDescent="0.25">
      <c r="AI414"/>
      <c r="BI414" s="2"/>
      <c r="BJ414" s="2"/>
    </row>
    <row r="415" spans="35:62" x14ac:dyDescent="0.25">
      <c r="AI415"/>
      <c r="BI415" s="2"/>
      <c r="BJ415" s="2"/>
    </row>
    <row r="416" spans="35:62" x14ac:dyDescent="0.25">
      <c r="AI416"/>
      <c r="BI416" s="2"/>
      <c r="BJ416" s="2"/>
    </row>
    <row r="417" spans="35:62" x14ac:dyDescent="0.25">
      <c r="AI417"/>
      <c r="BI417" s="2"/>
      <c r="BJ417" s="2"/>
    </row>
    <row r="418" spans="35:62" x14ac:dyDescent="0.25">
      <c r="AI418"/>
      <c r="BI418" s="2"/>
      <c r="BJ418" s="2"/>
    </row>
    <row r="419" spans="35:62" x14ac:dyDescent="0.25">
      <c r="AI419"/>
      <c r="BI419" s="2"/>
      <c r="BJ419" s="2"/>
    </row>
    <row r="420" spans="35:62" x14ac:dyDescent="0.25">
      <c r="AI420"/>
      <c r="BI420" s="2"/>
      <c r="BJ420" s="2"/>
    </row>
    <row r="421" spans="35:62" x14ac:dyDescent="0.25">
      <c r="AI421"/>
      <c r="BI421" s="2"/>
      <c r="BJ421" s="2"/>
    </row>
    <row r="422" spans="35:62" x14ac:dyDescent="0.25">
      <c r="AI422"/>
      <c r="BI422" s="2"/>
      <c r="BJ422" s="2"/>
    </row>
    <row r="423" spans="35:62" x14ac:dyDescent="0.25">
      <c r="AI423"/>
      <c r="BI423" s="2"/>
      <c r="BJ423" s="2"/>
    </row>
    <row r="424" spans="35:62" x14ac:dyDescent="0.25">
      <c r="AI424"/>
      <c r="BI424" s="2"/>
      <c r="BJ424" s="2"/>
    </row>
    <row r="425" spans="35:62" x14ac:dyDescent="0.25">
      <c r="AI425"/>
      <c r="BI425" s="2"/>
      <c r="BJ425" s="2"/>
    </row>
    <row r="426" spans="35:62" x14ac:dyDescent="0.25">
      <c r="AI426"/>
      <c r="BI426" s="2"/>
      <c r="BJ426" s="2"/>
    </row>
    <row r="427" spans="35:62" x14ac:dyDescent="0.25">
      <c r="AI427"/>
      <c r="BI427" s="2"/>
      <c r="BJ427" s="2"/>
    </row>
    <row r="428" spans="35:62" x14ac:dyDescent="0.25">
      <c r="AI428"/>
      <c r="BI428" s="2"/>
      <c r="BJ428" s="2"/>
    </row>
    <row r="429" spans="35:62" x14ac:dyDescent="0.25">
      <c r="AI429"/>
      <c r="BI429" s="2"/>
      <c r="BJ429" s="2"/>
    </row>
    <row r="430" spans="35:62" x14ac:dyDescent="0.25">
      <c r="AI430"/>
      <c r="BI430" s="2"/>
      <c r="BJ430" s="2"/>
    </row>
    <row r="431" spans="35:62" x14ac:dyDescent="0.25">
      <c r="AI431"/>
      <c r="BI431" s="2"/>
      <c r="BJ431" s="2"/>
    </row>
    <row r="432" spans="35:62" x14ac:dyDescent="0.25">
      <c r="AI432"/>
      <c r="BI432" s="2"/>
      <c r="BJ432" s="2"/>
    </row>
    <row r="433" spans="35:62" x14ac:dyDescent="0.25">
      <c r="AI433"/>
      <c r="BI433" s="2"/>
      <c r="BJ433" s="2"/>
    </row>
    <row r="434" spans="35:62" x14ac:dyDescent="0.25">
      <c r="AI434"/>
      <c r="BI434" s="2"/>
      <c r="BJ434" s="2"/>
    </row>
    <row r="435" spans="35:62" x14ac:dyDescent="0.25">
      <c r="AI435"/>
      <c r="BI435" s="2"/>
      <c r="BJ435" s="2"/>
    </row>
    <row r="436" spans="35:62" x14ac:dyDescent="0.25">
      <c r="AI436"/>
      <c r="BI436" s="2"/>
      <c r="BJ436" s="2"/>
    </row>
    <row r="437" spans="35:62" x14ac:dyDescent="0.25">
      <c r="AI437"/>
      <c r="BI437" s="2"/>
      <c r="BJ437" s="2"/>
    </row>
    <row r="438" spans="35:62" x14ac:dyDescent="0.25">
      <c r="AI438"/>
      <c r="BI438" s="2"/>
      <c r="BJ438" s="2"/>
    </row>
    <row r="439" spans="35:62" x14ac:dyDescent="0.25">
      <c r="AI439"/>
      <c r="BI439" s="2"/>
      <c r="BJ439" s="2"/>
    </row>
    <row r="440" spans="35:62" x14ac:dyDescent="0.25">
      <c r="AI440"/>
      <c r="BI440" s="2"/>
      <c r="BJ440" s="2"/>
    </row>
    <row r="441" spans="35:62" x14ac:dyDescent="0.25">
      <c r="AI441"/>
      <c r="BI441" s="2"/>
      <c r="BJ441" s="2"/>
    </row>
    <row r="442" spans="35:62" x14ac:dyDescent="0.25">
      <c r="AI442"/>
      <c r="BI442" s="2"/>
      <c r="BJ442" s="2"/>
    </row>
    <row r="443" spans="35:62" x14ac:dyDescent="0.25">
      <c r="AI443"/>
      <c r="BI443" s="2"/>
      <c r="BJ443" s="2"/>
    </row>
    <row r="444" spans="35:62" x14ac:dyDescent="0.25">
      <c r="AI444"/>
      <c r="BI444" s="2"/>
      <c r="BJ444" s="2"/>
    </row>
    <row r="445" spans="35:62" x14ac:dyDescent="0.25">
      <c r="AI445"/>
      <c r="BI445" s="2"/>
      <c r="BJ445" s="2"/>
    </row>
    <row r="446" spans="35:62" x14ac:dyDescent="0.25">
      <c r="AI446"/>
      <c r="BI446" s="2"/>
      <c r="BJ446" s="2"/>
    </row>
    <row r="447" spans="35:62" x14ac:dyDescent="0.25">
      <c r="AI447"/>
      <c r="BI447" s="2"/>
      <c r="BJ447" s="2"/>
    </row>
    <row r="448" spans="35:62" x14ac:dyDescent="0.25">
      <c r="AI448"/>
      <c r="BI448" s="2"/>
      <c r="BJ448" s="2"/>
    </row>
    <row r="449" spans="35:62" x14ac:dyDescent="0.25">
      <c r="AI449"/>
      <c r="BI449" s="2"/>
      <c r="BJ449" s="2"/>
    </row>
    <row r="450" spans="35:62" x14ac:dyDescent="0.25">
      <c r="AI450"/>
      <c r="BI450" s="2"/>
      <c r="BJ450" s="2"/>
    </row>
    <row r="451" spans="35:62" x14ac:dyDescent="0.25">
      <c r="AI451"/>
      <c r="BI451" s="2"/>
      <c r="BJ451" s="2"/>
    </row>
    <row r="452" spans="35:62" x14ac:dyDescent="0.25">
      <c r="AI452"/>
      <c r="BI452" s="2"/>
      <c r="BJ452" s="2"/>
    </row>
    <row r="453" spans="35:62" x14ac:dyDescent="0.25">
      <c r="AI453"/>
      <c r="BI453" s="2"/>
      <c r="BJ453" s="2"/>
    </row>
    <row r="454" spans="35:62" x14ac:dyDescent="0.25">
      <c r="AI454"/>
      <c r="BI454" s="2"/>
      <c r="BJ454" s="2"/>
    </row>
    <row r="455" spans="35:62" x14ac:dyDescent="0.25">
      <c r="AI455"/>
      <c r="BI455" s="2"/>
      <c r="BJ455" s="2"/>
    </row>
    <row r="456" spans="35:62" x14ac:dyDescent="0.25">
      <c r="AI456"/>
      <c r="BI456" s="2"/>
      <c r="BJ456" s="2"/>
    </row>
    <row r="457" spans="35:62" x14ac:dyDescent="0.25">
      <c r="AI457"/>
      <c r="BI457" s="2"/>
      <c r="BJ457" s="2"/>
    </row>
    <row r="458" spans="35:62" x14ac:dyDescent="0.25">
      <c r="AI458"/>
      <c r="BI458" s="2"/>
      <c r="BJ458" s="2"/>
    </row>
    <row r="459" spans="35:62" x14ac:dyDescent="0.25">
      <c r="AI459"/>
      <c r="BI459" s="2"/>
      <c r="BJ459" s="2"/>
    </row>
    <row r="460" spans="35:62" x14ac:dyDescent="0.25">
      <c r="AI460"/>
      <c r="BI460" s="2"/>
      <c r="BJ460" s="2"/>
    </row>
    <row r="461" spans="35:62" x14ac:dyDescent="0.25">
      <c r="AI461"/>
      <c r="BI461" s="2"/>
      <c r="BJ461" s="2"/>
    </row>
    <row r="462" spans="35:62" x14ac:dyDescent="0.25">
      <c r="AI462"/>
      <c r="BI462" s="2"/>
      <c r="BJ462" s="2"/>
    </row>
    <row r="463" spans="35:62" x14ac:dyDescent="0.25">
      <c r="AI463"/>
      <c r="BI463" s="2"/>
      <c r="BJ463" s="2"/>
    </row>
    <row r="464" spans="35:62" x14ac:dyDescent="0.25">
      <c r="AI464"/>
      <c r="BI464" s="2"/>
      <c r="BJ464" s="2"/>
    </row>
    <row r="465" spans="35:62" x14ac:dyDescent="0.25">
      <c r="AI465"/>
      <c r="BI465" s="2"/>
      <c r="BJ465" s="2"/>
    </row>
    <row r="466" spans="35:62" x14ac:dyDescent="0.25">
      <c r="AI466"/>
      <c r="BI466" s="2"/>
      <c r="BJ466" s="2"/>
    </row>
    <row r="467" spans="35:62" x14ac:dyDescent="0.25">
      <c r="AI467"/>
      <c r="BI467" s="2"/>
      <c r="BJ467" s="2"/>
    </row>
    <row r="468" spans="35:62" x14ac:dyDescent="0.25">
      <c r="AI468"/>
      <c r="BI468" s="2"/>
      <c r="BJ468" s="2"/>
    </row>
    <row r="469" spans="35:62" x14ac:dyDescent="0.25">
      <c r="AI469"/>
      <c r="BI469" s="2"/>
      <c r="BJ469" s="2"/>
    </row>
    <row r="470" spans="35:62" x14ac:dyDescent="0.25">
      <c r="AI470"/>
      <c r="BI470" s="2"/>
      <c r="BJ470" s="2"/>
    </row>
    <row r="471" spans="35:62" x14ac:dyDescent="0.25">
      <c r="AI471"/>
      <c r="BI471" s="2"/>
      <c r="BJ471" s="2"/>
    </row>
    <row r="472" spans="35:62" x14ac:dyDescent="0.25">
      <c r="AI472"/>
      <c r="BI472" s="2"/>
      <c r="BJ472" s="2"/>
    </row>
    <row r="473" spans="35:62" x14ac:dyDescent="0.25">
      <c r="AI473"/>
      <c r="BI473" s="2"/>
      <c r="BJ473" s="2"/>
    </row>
    <row r="474" spans="35:62" x14ac:dyDescent="0.25">
      <c r="AI474"/>
      <c r="BI474" s="2"/>
      <c r="BJ474" s="2"/>
    </row>
    <row r="475" spans="35:62" x14ac:dyDescent="0.25">
      <c r="AI475"/>
      <c r="BI475" s="2"/>
      <c r="BJ475" s="2"/>
    </row>
    <row r="476" spans="35:62" x14ac:dyDescent="0.25">
      <c r="AI476"/>
      <c r="BI476" s="2"/>
      <c r="BJ476" s="2"/>
    </row>
    <row r="477" spans="35:62" x14ac:dyDescent="0.25">
      <c r="AI477"/>
      <c r="BI477" s="2"/>
      <c r="BJ477" s="2"/>
    </row>
    <row r="478" spans="35:62" x14ac:dyDescent="0.25">
      <c r="AI478"/>
      <c r="BI478" s="2"/>
      <c r="BJ478" s="2"/>
    </row>
    <row r="479" spans="35:62" x14ac:dyDescent="0.25">
      <c r="AI479"/>
      <c r="BI479" s="2"/>
      <c r="BJ479" s="2"/>
    </row>
    <row r="480" spans="35:62" x14ac:dyDescent="0.25">
      <c r="AI480"/>
      <c r="BI480" s="2"/>
      <c r="BJ480" s="2"/>
    </row>
    <row r="481" spans="35:62" x14ac:dyDescent="0.25">
      <c r="AI481"/>
      <c r="BI481" s="2"/>
      <c r="BJ481" s="2"/>
    </row>
    <row r="482" spans="35:62" x14ac:dyDescent="0.25">
      <c r="AI482"/>
      <c r="BI482" s="2"/>
      <c r="BJ482" s="2"/>
    </row>
    <row r="483" spans="35:62" x14ac:dyDescent="0.25">
      <c r="AI483"/>
      <c r="BI483" s="2"/>
      <c r="BJ483" s="2"/>
    </row>
    <row r="484" spans="35:62" x14ac:dyDescent="0.25">
      <c r="AI484"/>
      <c r="BI484" s="2"/>
      <c r="BJ484" s="2"/>
    </row>
    <row r="485" spans="35:62" x14ac:dyDescent="0.25">
      <c r="AI485"/>
      <c r="BI485" s="2"/>
      <c r="BJ485" s="2"/>
    </row>
    <row r="486" spans="35:62" x14ac:dyDescent="0.25">
      <c r="AI486"/>
      <c r="BI486" s="2"/>
      <c r="BJ486" s="2"/>
    </row>
    <row r="487" spans="35:62" x14ac:dyDescent="0.25">
      <c r="AI487"/>
      <c r="BI487" s="2"/>
      <c r="BJ487" s="2"/>
    </row>
    <row r="488" spans="35:62" x14ac:dyDescent="0.25">
      <c r="AI488"/>
      <c r="BI488" s="2"/>
      <c r="BJ488" s="2"/>
    </row>
    <row r="489" spans="35:62" x14ac:dyDescent="0.25">
      <c r="AI489"/>
      <c r="BI489" s="2"/>
      <c r="BJ489" s="2"/>
    </row>
    <row r="490" spans="35:62" x14ac:dyDescent="0.25">
      <c r="AI490"/>
      <c r="BI490" s="2"/>
      <c r="BJ490" s="2"/>
    </row>
    <row r="491" spans="35:62" x14ac:dyDescent="0.25">
      <c r="AI491"/>
      <c r="BI491" s="2"/>
      <c r="BJ491" s="2"/>
    </row>
    <row r="492" spans="35:62" x14ac:dyDescent="0.25">
      <c r="AI492"/>
      <c r="BI492" s="2"/>
      <c r="BJ492" s="2"/>
    </row>
    <row r="493" spans="35:62" x14ac:dyDescent="0.25">
      <c r="AI493"/>
      <c r="BI493" s="2"/>
      <c r="BJ493" s="2"/>
    </row>
    <row r="494" spans="35:62" x14ac:dyDescent="0.25">
      <c r="AI494"/>
      <c r="BI494" s="2"/>
      <c r="BJ494" s="2"/>
    </row>
    <row r="495" spans="35:62" x14ac:dyDescent="0.25">
      <c r="AI495"/>
      <c r="BI495" s="2"/>
      <c r="BJ495" s="2"/>
    </row>
    <row r="496" spans="35:62" x14ac:dyDescent="0.25">
      <c r="AI496"/>
      <c r="BI496" s="2"/>
      <c r="BJ496" s="2"/>
    </row>
    <row r="497" spans="35:62" x14ac:dyDescent="0.25">
      <c r="AI497"/>
      <c r="BI497" s="2"/>
      <c r="BJ497" s="2"/>
    </row>
    <row r="498" spans="35:62" x14ac:dyDescent="0.25">
      <c r="AI498"/>
      <c r="BI498" s="2"/>
      <c r="BJ498" s="2"/>
    </row>
    <row r="499" spans="35:62" x14ac:dyDescent="0.25">
      <c r="AI499"/>
      <c r="BI499" s="2"/>
      <c r="BJ499" s="2"/>
    </row>
    <row r="500" spans="35:62" x14ac:dyDescent="0.25">
      <c r="AI500"/>
      <c r="BI500" s="2"/>
      <c r="BJ500" s="2"/>
    </row>
    <row r="501" spans="35:62" x14ac:dyDescent="0.25">
      <c r="AI501"/>
      <c r="BI501" s="2"/>
      <c r="BJ501" s="2"/>
    </row>
    <row r="502" spans="35:62" x14ac:dyDescent="0.25">
      <c r="AI502"/>
      <c r="BI502" s="2"/>
      <c r="BJ502" s="2"/>
    </row>
    <row r="503" spans="35:62" x14ac:dyDescent="0.25">
      <c r="AI503"/>
      <c r="BI503" s="2"/>
      <c r="BJ503" s="2"/>
    </row>
    <row r="504" spans="35:62" x14ac:dyDescent="0.25">
      <c r="AI504"/>
      <c r="BI504" s="2"/>
      <c r="BJ504" s="2"/>
    </row>
    <row r="505" spans="35:62" x14ac:dyDescent="0.25">
      <c r="AI505"/>
      <c r="BI505" s="2"/>
      <c r="BJ505" s="2"/>
    </row>
    <row r="506" spans="35:62" x14ac:dyDescent="0.25">
      <c r="AI506"/>
      <c r="BI506" s="2"/>
      <c r="BJ506" s="2"/>
    </row>
    <row r="507" spans="35:62" x14ac:dyDescent="0.25">
      <c r="AI507"/>
      <c r="BI507" s="2"/>
      <c r="BJ507" s="2"/>
    </row>
    <row r="508" spans="35:62" x14ac:dyDescent="0.25">
      <c r="AI508"/>
      <c r="BI508" s="2"/>
      <c r="BJ508" s="2"/>
    </row>
    <row r="509" spans="35:62" x14ac:dyDescent="0.25">
      <c r="AI509"/>
      <c r="BI509" s="2"/>
      <c r="BJ509" s="2"/>
    </row>
    <row r="510" spans="35:62" x14ac:dyDescent="0.25">
      <c r="AI510"/>
      <c r="BI510" s="2"/>
      <c r="BJ510" s="2"/>
    </row>
    <row r="511" spans="35:62" x14ac:dyDescent="0.25">
      <c r="AI511"/>
      <c r="BI511" s="2"/>
      <c r="BJ511" s="2"/>
    </row>
    <row r="512" spans="35:62" x14ac:dyDescent="0.25">
      <c r="AI512"/>
      <c r="BI512" s="2"/>
      <c r="BJ512" s="2"/>
    </row>
    <row r="513" spans="35:62" x14ac:dyDescent="0.25">
      <c r="AI513"/>
      <c r="BI513" s="2"/>
      <c r="BJ513" s="2"/>
    </row>
    <row r="514" spans="35:62" x14ac:dyDescent="0.25">
      <c r="AI514"/>
      <c r="BI514" s="2"/>
      <c r="BJ514" s="2"/>
    </row>
    <row r="515" spans="35:62" x14ac:dyDescent="0.25">
      <c r="AI515"/>
      <c r="BI515" s="2"/>
      <c r="BJ515" s="2"/>
    </row>
    <row r="516" spans="35:62" x14ac:dyDescent="0.25">
      <c r="AI516"/>
      <c r="BI516" s="2"/>
      <c r="BJ516" s="2"/>
    </row>
    <row r="517" spans="35:62" x14ac:dyDescent="0.25">
      <c r="AI517"/>
      <c r="BI517" s="2"/>
      <c r="BJ517" s="2"/>
    </row>
    <row r="518" spans="35:62" x14ac:dyDescent="0.25">
      <c r="AI518"/>
      <c r="BI518" s="2"/>
      <c r="BJ518" s="2"/>
    </row>
    <row r="519" spans="35:62" x14ac:dyDescent="0.25">
      <c r="AI519"/>
      <c r="BI519" s="2"/>
      <c r="BJ519" s="2"/>
    </row>
    <row r="520" spans="35:62" x14ac:dyDescent="0.25">
      <c r="AI520"/>
      <c r="BI520" s="2"/>
      <c r="BJ520" s="2"/>
    </row>
    <row r="521" spans="35:62" x14ac:dyDescent="0.25">
      <c r="AI521"/>
      <c r="BI521" s="2"/>
      <c r="BJ521" s="2"/>
    </row>
    <row r="522" spans="35:62" x14ac:dyDescent="0.25">
      <c r="AI522"/>
      <c r="BI522" s="2"/>
      <c r="BJ522" s="2"/>
    </row>
    <row r="523" spans="35:62" x14ac:dyDescent="0.25">
      <c r="AI523"/>
      <c r="BI523" s="2"/>
      <c r="BJ523" s="2"/>
    </row>
    <row r="524" spans="35:62" x14ac:dyDescent="0.25">
      <c r="AI524"/>
      <c r="BI524" s="2"/>
      <c r="BJ524" s="2"/>
    </row>
    <row r="525" spans="35:62" x14ac:dyDescent="0.25">
      <c r="AI525"/>
      <c r="BI525" s="2"/>
      <c r="BJ525" s="2"/>
    </row>
    <row r="526" spans="35:62" x14ac:dyDescent="0.25">
      <c r="AI526"/>
      <c r="BI526" s="2"/>
      <c r="BJ526" s="2"/>
    </row>
    <row r="527" spans="35:62" x14ac:dyDescent="0.25">
      <c r="AI527"/>
      <c r="BI527" s="2"/>
      <c r="BJ527" s="2"/>
    </row>
    <row r="528" spans="35:62" x14ac:dyDescent="0.25">
      <c r="AI528"/>
      <c r="BI528" s="2"/>
      <c r="BJ528" s="2"/>
    </row>
    <row r="529" spans="35:62" x14ac:dyDescent="0.25">
      <c r="AI529"/>
      <c r="BI529" s="2"/>
      <c r="BJ529" s="2"/>
    </row>
    <row r="530" spans="35:62" x14ac:dyDescent="0.25">
      <c r="AI530"/>
      <c r="BI530" s="2"/>
      <c r="BJ530" s="2"/>
    </row>
    <row r="531" spans="35:62" x14ac:dyDescent="0.25">
      <c r="AI531"/>
      <c r="BI531" s="2"/>
      <c r="BJ531" s="2"/>
    </row>
    <row r="532" spans="35:62" x14ac:dyDescent="0.25">
      <c r="AI532"/>
      <c r="BI532" s="2"/>
      <c r="BJ532" s="2"/>
    </row>
    <row r="533" spans="35:62" x14ac:dyDescent="0.25">
      <c r="AI533"/>
      <c r="BI533" s="2"/>
      <c r="BJ533" s="2"/>
    </row>
    <row r="534" spans="35:62" x14ac:dyDescent="0.25">
      <c r="AI534"/>
      <c r="BI534" s="2"/>
      <c r="BJ534" s="2"/>
    </row>
    <row r="535" spans="35:62" x14ac:dyDescent="0.25">
      <c r="AI535"/>
      <c r="BI535" s="2"/>
      <c r="BJ535" s="2"/>
    </row>
    <row r="536" spans="35:62" x14ac:dyDescent="0.25">
      <c r="AI536"/>
      <c r="BI536" s="2"/>
      <c r="BJ536" s="2"/>
    </row>
    <row r="537" spans="35:62" x14ac:dyDescent="0.25">
      <c r="AI537"/>
      <c r="BI537" s="2"/>
      <c r="BJ537" s="2"/>
    </row>
    <row r="538" spans="35:62" x14ac:dyDescent="0.25">
      <c r="AI538"/>
      <c r="BI538" s="2"/>
      <c r="BJ538" s="2"/>
    </row>
    <row r="539" spans="35:62" x14ac:dyDescent="0.25">
      <c r="AI539"/>
      <c r="BI539" s="2"/>
      <c r="BJ539" s="2"/>
    </row>
    <row r="540" spans="35:62" x14ac:dyDescent="0.25">
      <c r="AI540"/>
      <c r="BI540" s="2"/>
      <c r="BJ540" s="2"/>
    </row>
    <row r="541" spans="35:62" x14ac:dyDescent="0.25">
      <c r="AI541"/>
      <c r="BI541" s="2"/>
      <c r="BJ541" s="2"/>
    </row>
    <row r="542" spans="35:62" x14ac:dyDescent="0.25">
      <c r="AI542"/>
      <c r="BI542" s="2"/>
      <c r="BJ542" s="2"/>
    </row>
    <row r="543" spans="35:62" x14ac:dyDescent="0.25">
      <c r="AI543"/>
      <c r="BI543" s="2"/>
      <c r="BJ543" s="2"/>
    </row>
    <row r="544" spans="35:62" x14ac:dyDescent="0.25">
      <c r="AI544"/>
      <c r="BI544" s="2"/>
      <c r="BJ544" s="2"/>
    </row>
    <row r="545" spans="35:62" x14ac:dyDescent="0.25">
      <c r="AI545"/>
      <c r="BI545" s="2"/>
      <c r="BJ545" s="2"/>
    </row>
    <row r="546" spans="35:62" x14ac:dyDescent="0.25">
      <c r="AI546"/>
      <c r="BI546" s="2"/>
      <c r="BJ546" s="2"/>
    </row>
    <row r="547" spans="35:62" x14ac:dyDescent="0.25">
      <c r="AI547"/>
      <c r="BI547" s="2"/>
      <c r="BJ547" s="2"/>
    </row>
    <row r="548" spans="35:62" x14ac:dyDescent="0.25">
      <c r="AI548"/>
      <c r="BI548" s="2"/>
      <c r="BJ548" s="2"/>
    </row>
    <row r="549" spans="35:62" x14ac:dyDescent="0.25">
      <c r="AI549"/>
      <c r="BI549" s="2"/>
      <c r="BJ549" s="2"/>
    </row>
    <row r="550" spans="35:62" x14ac:dyDescent="0.25">
      <c r="AI550"/>
      <c r="BI550" s="2"/>
      <c r="BJ550" s="2"/>
    </row>
    <row r="551" spans="35:62" x14ac:dyDescent="0.25">
      <c r="AI551"/>
      <c r="BI551" s="2"/>
      <c r="BJ551" s="2"/>
    </row>
    <row r="552" spans="35:62" x14ac:dyDescent="0.25">
      <c r="AI552"/>
      <c r="BI552" s="2"/>
      <c r="BJ552" s="2"/>
    </row>
    <row r="553" spans="35:62" x14ac:dyDescent="0.25">
      <c r="AI553"/>
      <c r="BI553" s="2"/>
      <c r="BJ553" s="2"/>
    </row>
    <row r="554" spans="35:62" x14ac:dyDescent="0.25">
      <c r="AI554"/>
      <c r="BI554" s="2"/>
      <c r="BJ554" s="2"/>
    </row>
    <row r="555" spans="35:62" x14ac:dyDescent="0.25">
      <c r="AI555"/>
      <c r="BI555" s="2"/>
      <c r="BJ555" s="2"/>
    </row>
    <row r="556" spans="35:62" x14ac:dyDescent="0.25">
      <c r="AI556"/>
      <c r="BI556" s="2"/>
      <c r="BJ556" s="2"/>
    </row>
    <row r="557" spans="35:62" x14ac:dyDescent="0.25">
      <c r="AI557"/>
      <c r="BI557" s="2"/>
      <c r="BJ557" s="2"/>
    </row>
    <row r="558" spans="35:62" x14ac:dyDescent="0.25">
      <c r="AI558"/>
      <c r="BI558" s="2"/>
      <c r="BJ558" s="2"/>
    </row>
    <row r="559" spans="35:62" x14ac:dyDescent="0.25">
      <c r="AI559"/>
      <c r="BI559" s="2"/>
      <c r="BJ559" s="2"/>
    </row>
    <row r="560" spans="35:62" x14ac:dyDescent="0.25">
      <c r="AI560"/>
      <c r="BI560" s="2"/>
      <c r="BJ560" s="2"/>
    </row>
    <row r="561" spans="35:62" x14ac:dyDescent="0.25">
      <c r="AI561"/>
      <c r="BI561" s="2"/>
      <c r="BJ561" s="2"/>
    </row>
    <row r="562" spans="35:62" x14ac:dyDescent="0.25">
      <c r="AI562"/>
      <c r="BI562" s="2"/>
      <c r="BJ562" s="2"/>
    </row>
    <row r="563" spans="35:62" x14ac:dyDescent="0.25">
      <c r="AI563"/>
      <c r="BI563" s="2"/>
      <c r="BJ563" s="2"/>
    </row>
    <row r="564" spans="35:62" x14ac:dyDescent="0.25">
      <c r="AI564"/>
      <c r="BI564" s="2"/>
      <c r="BJ564" s="2"/>
    </row>
    <row r="565" spans="35:62" x14ac:dyDescent="0.25">
      <c r="AI565"/>
      <c r="BI565" s="2"/>
      <c r="BJ565" s="2"/>
    </row>
    <row r="566" spans="35:62" x14ac:dyDescent="0.25">
      <c r="AI566"/>
      <c r="BI566" s="2"/>
      <c r="BJ566" s="2"/>
    </row>
    <row r="567" spans="35:62" x14ac:dyDescent="0.25">
      <c r="AI567"/>
      <c r="BI567" s="2"/>
      <c r="BJ567" s="2"/>
    </row>
    <row r="568" spans="35:62" x14ac:dyDescent="0.25">
      <c r="AI568"/>
      <c r="BI568" s="2"/>
      <c r="BJ568" s="2"/>
    </row>
    <row r="569" spans="35:62" x14ac:dyDescent="0.25">
      <c r="AI569"/>
      <c r="BI569" s="2"/>
      <c r="BJ569" s="2"/>
    </row>
    <row r="570" spans="35:62" x14ac:dyDescent="0.25">
      <c r="AI570"/>
      <c r="BI570" s="2"/>
      <c r="BJ570" s="2"/>
    </row>
    <row r="571" spans="35:62" x14ac:dyDescent="0.25">
      <c r="AI571"/>
      <c r="BI571" s="2"/>
      <c r="BJ571" s="2"/>
    </row>
    <row r="572" spans="35:62" x14ac:dyDescent="0.25">
      <c r="AI572"/>
      <c r="BI572" s="2"/>
      <c r="BJ572" s="2"/>
    </row>
    <row r="573" spans="35:62" x14ac:dyDescent="0.25">
      <c r="AI573"/>
      <c r="BI573" s="2"/>
      <c r="BJ573" s="2"/>
    </row>
    <row r="574" spans="35:62" x14ac:dyDescent="0.25">
      <c r="AI574"/>
      <c r="BI574" s="2"/>
      <c r="BJ574" s="2"/>
    </row>
    <row r="575" spans="35:62" x14ac:dyDescent="0.25">
      <c r="AI575"/>
      <c r="BI575" s="2"/>
      <c r="BJ575" s="2"/>
    </row>
    <row r="576" spans="35:62" x14ac:dyDescent="0.25">
      <c r="AI576"/>
      <c r="BI576" s="2"/>
      <c r="BJ576" s="2"/>
    </row>
    <row r="577" spans="35:62" x14ac:dyDescent="0.25">
      <c r="AI577"/>
      <c r="BI577" s="2"/>
      <c r="BJ577" s="2"/>
    </row>
    <row r="578" spans="35:62" x14ac:dyDescent="0.25">
      <c r="AI578"/>
      <c r="BI578" s="2"/>
      <c r="BJ578" s="2"/>
    </row>
    <row r="579" spans="35:62" x14ac:dyDescent="0.25">
      <c r="AI579"/>
      <c r="BI579" s="2"/>
      <c r="BJ579" s="2"/>
    </row>
    <row r="580" spans="35:62" x14ac:dyDescent="0.25">
      <c r="AI580"/>
      <c r="BI580" s="2"/>
      <c r="BJ580" s="2"/>
    </row>
    <row r="581" spans="35:62" x14ac:dyDescent="0.25">
      <c r="AI581"/>
      <c r="BI581" s="2"/>
      <c r="BJ581" s="2"/>
    </row>
    <row r="582" spans="35:62" x14ac:dyDescent="0.25">
      <c r="AI582"/>
      <c r="BI582" s="2"/>
      <c r="BJ582" s="2"/>
    </row>
    <row r="583" spans="35:62" x14ac:dyDescent="0.25">
      <c r="AI583"/>
      <c r="BI583" s="2"/>
      <c r="BJ583" s="2"/>
    </row>
    <row r="584" spans="35:62" x14ac:dyDescent="0.25">
      <c r="AI584"/>
      <c r="BI584" s="2"/>
      <c r="BJ584" s="2"/>
    </row>
    <row r="585" spans="35:62" x14ac:dyDescent="0.25">
      <c r="AI585"/>
      <c r="BI585" s="2"/>
      <c r="BJ585" s="2"/>
    </row>
    <row r="586" spans="35:62" x14ac:dyDescent="0.25">
      <c r="AI586"/>
      <c r="BI586" s="2"/>
      <c r="BJ586" s="2"/>
    </row>
    <row r="587" spans="35:62" x14ac:dyDescent="0.25">
      <c r="AI587"/>
      <c r="BI587" s="2"/>
      <c r="BJ587" s="2"/>
    </row>
    <row r="588" spans="35:62" x14ac:dyDescent="0.25">
      <c r="AI588"/>
      <c r="BI588" s="2"/>
      <c r="BJ588" s="2"/>
    </row>
    <row r="589" spans="35:62" x14ac:dyDescent="0.25">
      <c r="AI589"/>
      <c r="BI589" s="2"/>
      <c r="BJ589" s="2"/>
    </row>
    <row r="590" spans="35:62" x14ac:dyDescent="0.25">
      <c r="AI590"/>
      <c r="BI590" s="2"/>
      <c r="BJ590" s="2"/>
    </row>
    <row r="591" spans="35:62" x14ac:dyDescent="0.25">
      <c r="AI591"/>
      <c r="BI591" s="2"/>
      <c r="BJ591" s="2"/>
    </row>
    <row r="592" spans="35:62" x14ac:dyDescent="0.25">
      <c r="AI592"/>
      <c r="BI592" s="2"/>
      <c r="BJ592" s="2"/>
    </row>
    <row r="593" spans="35:62" x14ac:dyDescent="0.25">
      <c r="AI593"/>
      <c r="BI593" s="2"/>
      <c r="BJ593" s="2"/>
    </row>
    <row r="594" spans="35:62" x14ac:dyDescent="0.25">
      <c r="AI594"/>
      <c r="BI594" s="2"/>
      <c r="BJ594" s="2"/>
    </row>
    <row r="595" spans="35:62" x14ac:dyDescent="0.25">
      <c r="AI595"/>
      <c r="BI595" s="2"/>
      <c r="BJ595" s="2"/>
    </row>
    <row r="596" spans="35:62" x14ac:dyDescent="0.25">
      <c r="AI596"/>
      <c r="BI596" s="2"/>
      <c r="BJ596" s="2"/>
    </row>
    <row r="597" spans="35:62" x14ac:dyDescent="0.25">
      <c r="AI597"/>
      <c r="BI597" s="2"/>
      <c r="BJ597" s="2"/>
    </row>
    <row r="598" spans="35:62" x14ac:dyDescent="0.25">
      <c r="AI598"/>
      <c r="BI598" s="2"/>
      <c r="BJ598" s="2"/>
    </row>
    <row r="599" spans="35:62" x14ac:dyDescent="0.25">
      <c r="AI599"/>
      <c r="BI599" s="2"/>
      <c r="BJ599" s="2"/>
    </row>
    <row r="600" spans="35:62" x14ac:dyDescent="0.25">
      <c r="AI600"/>
      <c r="BI600" s="2"/>
      <c r="BJ600" s="2"/>
    </row>
    <row r="601" spans="35:62" x14ac:dyDescent="0.25">
      <c r="AI601"/>
      <c r="BI601" s="2"/>
      <c r="BJ601" s="2"/>
    </row>
    <row r="602" spans="35:62" x14ac:dyDescent="0.25">
      <c r="AI602"/>
      <c r="BI602" s="2"/>
      <c r="BJ602" s="2"/>
    </row>
    <row r="603" spans="35:62" x14ac:dyDescent="0.25">
      <c r="AI603"/>
      <c r="BI603" s="2"/>
      <c r="BJ603" s="2"/>
    </row>
    <row r="604" spans="35:62" x14ac:dyDescent="0.25">
      <c r="AI604"/>
      <c r="BI604" s="2"/>
      <c r="BJ604" s="2"/>
    </row>
    <row r="605" spans="35:62" x14ac:dyDescent="0.25">
      <c r="AI605"/>
      <c r="BI605" s="2"/>
      <c r="BJ605" s="2"/>
    </row>
    <row r="606" spans="35:62" x14ac:dyDescent="0.25">
      <c r="AI606"/>
      <c r="BI606" s="2"/>
      <c r="BJ606" s="2"/>
    </row>
    <row r="607" spans="35:62" x14ac:dyDescent="0.25">
      <c r="AI607"/>
      <c r="BI607" s="2"/>
      <c r="BJ607" s="2"/>
    </row>
    <row r="608" spans="35:62" x14ac:dyDescent="0.25">
      <c r="AI608"/>
      <c r="BI608" s="2"/>
      <c r="BJ608" s="2"/>
    </row>
    <row r="609" spans="35:62" x14ac:dyDescent="0.25">
      <c r="AI609"/>
      <c r="BI609" s="2"/>
      <c r="BJ609" s="2"/>
    </row>
    <row r="610" spans="35:62" x14ac:dyDescent="0.25">
      <c r="AI610"/>
      <c r="BI610" s="2"/>
      <c r="BJ610" s="2"/>
    </row>
    <row r="611" spans="35:62" x14ac:dyDescent="0.25">
      <c r="AI611"/>
      <c r="BI611" s="2"/>
      <c r="BJ611" s="2"/>
    </row>
    <row r="612" spans="35:62" x14ac:dyDescent="0.25">
      <c r="AI612"/>
      <c r="BI612" s="2"/>
      <c r="BJ612" s="2"/>
    </row>
    <row r="613" spans="35:62" x14ac:dyDescent="0.25">
      <c r="AI613"/>
      <c r="BI613" s="2"/>
      <c r="BJ613" s="2"/>
    </row>
    <row r="614" spans="35:62" x14ac:dyDescent="0.25">
      <c r="AI614"/>
      <c r="BI614" s="2"/>
      <c r="BJ614" s="2"/>
    </row>
    <row r="615" spans="35:62" x14ac:dyDescent="0.25">
      <c r="AI615"/>
      <c r="BI615" s="2"/>
      <c r="BJ615" s="2"/>
    </row>
    <row r="616" spans="35:62" x14ac:dyDescent="0.25">
      <c r="AI616"/>
      <c r="BI616" s="2"/>
      <c r="BJ616" s="2"/>
    </row>
    <row r="617" spans="35:62" x14ac:dyDescent="0.25">
      <c r="AI617"/>
      <c r="BI617" s="2"/>
      <c r="BJ617" s="2"/>
    </row>
    <row r="618" spans="35:62" x14ac:dyDescent="0.25">
      <c r="AI618"/>
      <c r="BI618" s="2"/>
      <c r="BJ618" s="2"/>
    </row>
    <row r="619" spans="35:62" x14ac:dyDescent="0.25">
      <c r="AI619"/>
      <c r="BI619" s="2"/>
      <c r="BJ619" s="2"/>
    </row>
    <row r="620" spans="35:62" x14ac:dyDescent="0.25">
      <c r="AI620"/>
      <c r="BI620" s="2"/>
      <c r="BJ620" s="2"/>
    </row>
    <row r="621" spans="35:62" x14ac:dyDescent="0.25">
      <c r="AI621"/>
      <c r="BI621" s="2"/>
      <c r="BJ621" s="2"/>
    </row>
    <row r="622" spans="35:62" x14ac:dyDescent="0.25">
      <c r="AI622"/>
      <c r="BI622" s="2"/>
      <c r="BJ622" s="2"/>
    </row>
    <row r="623" spans="35:62" x14ac:dyDescent="0.25">
      <c r="AI623"/>
      <c r="BI623" s="2"/>
      <c r="BJ623" s="2"/>
    </row>
    <row r="624" spans="35:62" x14ac:dyDescent="0.25">
      <c r="AI624"/>
      <c r="BI624" s="2"/>
      <c r="BJ624" s="2"/>
    </row>
    <row r="625" spans="35:62" x14ac:dyDescent="0.25">
      <c r="AI625"/>
      <c r="BI625" s="2"/>
      <c r="BJ625" s="2"/>
    </row>
    <row r="626" spans="35:62" x14ac:dyDescent="0.25">
      <c r="AI626"/>
      <c r="BI626" s="2"/>
      <c r="BJ626" s="2"/>
    </row>
    <row r="627" spans="35:62" x14ac:dyDescent="0.25">
      <c r="AI627"/>
      <c r="BI627" s="2"/>
      <c r="BJ627" s="2"/>
    </row>
    <row r="628" spans="35:62" x14ac:dyDescent="0.25">
      <c r="AI628"/>
      <c r="BI628" s="2"/>
      <c r="BJ628" s="2"/>
    </row>
    <row r="629" spans="35:62" x14ac:dyDescent="0.25">
      <c r="AI629"/>
      <c r="BI629" s="2"/>
      <c r="BJ629" s="2"/>
    </row>
    <row r="630" spans="35:62" x14ac:dyDescent="0.25">
      <c r="AI630"/>
      <c r="BI630" s="2"/>
      <c r="BJ630" s="2"/>
    </row>
    <row r="631" spans="35:62" x14ac:dyDescent="0.25">
      <c r="AI631"/>
      <c r="BI631" s="2"/>
      <c r="BJ631" s="2"/>
    </row>
    <row r="632" spans="35:62" x14ac:dyDescent="0.25">
      <c r="AI632"/>
      <c r="BI632" s="2"/>
      <c r="BJ632" s="2"/>
    </row>
    <row r="633" spans="35:62" x14ac:dyDescent="0.25">
      <c r="AI633"/>
      <c r="BI633" s="2"/>
      <c r="BJ633" s="2"/>
    </row>
    <row r="634" spans="35:62" x14ac:dyDescent="0.25">
      <c r="AI634"/>
      <c r="BI634" s="2"/>
      <c r="BJ634" s="2"/>
    </row>
    <row r="635" spans="35:62" x14ac:dyDescent="0.25">
      <c r="AI635"/>
      <c r="BI635" s="2"/>
      <c r="BJ635" s="2"/>
    </row>
    <row r="636" spans="35:62" x14ac:dyDescent="0.25">
      <c r="AI636"/>
      <c r="BI636" s="2"/>
      <c r="BJ636" s="2"/>
    </row>
    <row r="637" spans="35:62" x14ac:dyDescent="0.25">
      <c r="AI637"/>
      <c r="BI637" s="2"/>
      <c r="BJ637" s="2"/>
    </row>
    <row r="638" spans="35:62" x14ac:dyDescent="0.25">
      <c r="AI638"/>
      <c r="BI638" s="2"/>
      <c r="BJ638" s="2"/>
    </row>
    <row r="639" spans="35:62" x14ac:dyDescent="0.25">
      <c r="AI639"/>
      <c r="BI639" s="2"/>
      <c r="BJ639" s="2"/>
    </row>
    <row r="640" spans="35:62" x14ac:dyDescent="0.25">
      <c r="AI640"/>
      <c r="BI640" s="2"/>
      <c r="BJ640" s="2"/>
    </row>
    <row r="641" spans="35:62" x14ac:dyDescent="0.25">
      <c r="AI641"/>
      <c r="BI641" s="2"/>
      <c r="BJ641" s="2"/>
    </row>
    <row r="642" spans="35:62" x14ac:dyDescent="0.25">
      <c r="AI642"/>
      <c r="BI642" s="2"/>
      <c r="BJ642" s="2"/>
    </row>
    <row r="643" spans="35:62" x14ac:dyDescent="0.25">
      <c r="AI643"/>
      <c r="BI643" s="2"/>
      <c r="BJ643" s="2"/>
    </row>
    <row r="644" spans="35:62" x14ac:dyDescent="0.25">
      <c r="AI644"/>
      <c r="BI644" s="2"/>
      <c r="BJ644" s="2"/>
    </row>
    <row r="645" spans="35:62" x14ac:dyDescent="0.25">
      <c r="AI645"/>
      <c r="BI645" s="2"/>
      <c r="BJ645" s="2"/>
    </row>
    <row r="646" spans="35:62" x14ac:dyDescent="0.25">
      <c r="AI646"/>
      <c r="BI646" s="2"/>
      <c r="BJ646" s="2"/>
    </row>
    <row r="647" spans="35:62" x14ac:dyDescent="0.25">
      <c r="AI647"/>
      <c r="BI647" s="2"/>
      <c r="BJ647" s="2"/>
    </row>
    <row r="648" spans="35:62" x14ac:dyDescent="0.25">
      <c r="AI648"/>
      <c r="BI648" s="2"/>
      <c r="BJ648" s="2"/>
    </row>
    <row r="649" spans="35:62" x14ac:dyDescent="0.25">
      <c r="AI649"/>
      <c r="BI649" s="2"/>
      <c r="BJ649" s="2"/>
    </row>
    <row r="650" spans="35:62" x14ac:dyDescent="0.25">
      <c r="AI650"/>
      <c r="BI650" s="2"/>
      <c r="BJ650" s="2"/>
    </row>
    <row r="651" spans="35:62" x14ac:dyDescent="0.25">
      <c r="AI651"/>
      <c r="BI651" s="2"/>
      <c r="BJ651" s="2"/>
    </row>
    <row r="652" spans="35:62" x14ac:dyDescent="0.25">
      <c r="AI652"/>
      <c r="BI652" s="2"/>
      <c r="BJ652" s="2"/>
    </row>
    <row r="653" spans="35:62" x14ac:dyDescent="0.25">
      <c r="AI653"/>
      <c r="BI653" s="2"/>
      <c r="BJ653" s="2"/>
    </row>
    <row r="654" spans="35:62" x14ac:dyDescent="0.25">
      <c r="AI654"/>
      <c r="BI654" s="2"/>
      <c r="BJ654" s="2"/>
    </row>
    <row r="655" spans="35:62" x14ac:dyDescent="0.25">
      <c r="AI655"/>
      <c r="BI655" s="2"/>
      <c r="BJ655" s="2"/>
    </row>
    <row r="656" spans="35:62" x14ac:dyDescent="0.25">
      <c r="AI656"/>
      <c r="BI656" s="2"/>
      <c r="BJ656" s="2"/>
    </row>
    <row r="657" spans="35:62" x14ac:dyDescent="0.25">
      <c r="AI657"/>
      <c r="BI657" s="2"/>
      <c r="BJ657" s="2"/>
    </row>
    <row r="658" spans="35:62" x14ac:dyDescent="0.25">
      <c r="AI658"/>
      <c r="BI658" s="2"/>
      <c r="BJ658" s="2"/>
    </row>
    <row r="659" spans="35:62" x14ac:dyDescent="0.25">
      <c r="AI659"/>
      <c r="BI659" s="2"/>
      <c r="BJ659" s="2"/>
    </row>
    <row r="660" spans="35:62" x14ac:dyDescent="0.25">
      <c r="AI660"/>
      <c r="BI660" s="2"/>
      <c r="BJ660" s="2"/>
    </row>
    <row r="661" spans="35:62" x14ac:dyDescent="0.25">
      <c r="AI661"/>
      <c r="BI661" s="2"/>
      <c r="BJ661" s="2"/>
    </row>
    <row r="662" spans="35:62" x14ac:dyDescent="0.25">
      <c r="AI662"/>
      <c r="BI662" s="2"/>
      <c r="BJ662" s="2"/>
    </row>
    <row r="663" spans="35:62" x14ac:dyDescent="0.25">
      <c r="AI663"/>
      <c r="BI663" s="2"/>
      <c r="BJ663" s="2"/>
    </row>
    <row r="664" spans="35:62" x14ac:dyDescent="0.25">
      <c r="AI664"/>
      <c r="BI664" s="2"/>
      <c r="BJ664" s="2"/>
    </row>
    <row r="665" spans="35:62" x14ac:dyDescent="0.25">
      <c r="AI665"/>
      <c r="BI665" s="2"/>
      <c r="BJ665" s="2"/>
    </row>
    <row r="666" spans="35:62" x14ac:dyDescent="0.25">
      <c r="AI666"/>
      <c r="BI666" s="2"/>
      <c r="BJ666" s="2"/>
    </row>
    <row r="667" spans="35:62" x14ac:dyDescent="0.25">
      <c r="AI667"/>
      <c r="BI667" s="2"/>
      <c r="BJ667" s="2"/>
    </row>
    <row r="668" spans="35:62" x14ac:dyDescent="0.25">
      <c r="AI668"/>
      <c r="BI668" s="2"/>
      <c r="BJ668" s="2"/>
    </row>
    <row r="669" spans="35:62" x14ac:dyDescent="0.25">
      <c r="AI669"/>
      <c r="BI669" s="2"/>
      <c r="BJ669" s="2"/>
    </row>
    <row r="670" spans="35:62" x14ac:dyDescent="0.25">
      <c r="AI670"/>
      <c r="BI670" s="2"/>
      <c r="BJ670" s="2"/>
    </row>
    <row r="671" spans="35:62" x14ac:dyDescent="0.25">
      <c r="AI671"/>
      <c r="BI671" s="2"/>
      <c r="BJ671" s="2"/>
    </row>
    <row r="672" spans="35:62" x14ac:dyDescent="0.25">
      <c r="AI672"/>
      <c r="BI672" s="2"/>
      <c r="BJ672" s="2"/>
    </row>
    <row r="673" spans="35:62" x14ac:dyDescent="0.25">
      <c r="AI673"/>
      <c r="BI673" s="2"/>
      <c r="BJ673" s="2"/>
    </row>
    <row r="674" spans="35:62" x14ac:dyDescent="0.25">
      <c r="AI674"/>
      <c r="BI674" s="2"/>
      <c r="BJ674" s="2"/>
    </row>
    <row r="675" spans="35:62" x14ac:dyDescent="0.25">
      <c r="AI675"/>
      <c r="BI675" s="2"/>
      <c r="BJ675" s="2"/>
    </row>
    <row r="676" spans="35:62" x14ac:dyDescent="0.25">
      <c r="AI676"/>
      <c r="BI676" s="2"/>
      <c r="BJ676" s="2"/>
    </row>
    <row r="677" spans="35:62" x14ac:dyDescent="0.25">
      <c r="AI677"/>
      <c r="BI677" s="2"/>
      <c r="BJ677" s="2"/>
    </row>
    <row r="678" spans="35:62" x14ac:dyDescent="0.25">
      <c r="AI678"/>
      <c r="BI678" s="2"/>
      <c r="BJ678" s="2"/>
    </row>
    <row r="679" spans="35:62" x14ac:dyDescent="0.25">
      <c r="AI679"/>
      <c r="BI679" s="2"/>
      <c r="BJ679" s="2"/>
    </row>
    <row r="680" spans="35:62" x14ac:dyDescent="0.25">
      <c r="AI680"/>
      <c r="BI680" s="2"/>
      <c r="BJ680" s="2"/>
    </row>
    <row r="681" spans="35:62" x14ac:dyDescent="0.25">
      <c r="AI681"/>
      <c r="BI681" s="2"/>
      <c r="BJ681" s="2"/>
    </row>
    <row r="682" spans="35:62" x14ac:dyDescent="0.25">
      <c r="AI682"/>
      <c r="BI682" s="2"/>
      <c r="BJ682" s="2"/>
    </row>
    <row r="683" spans="35:62" x14ac:dyDescent="0.25">
      <c r="AI683"/>
      <c r="BI683" s="2"/>
      <c r="BJ683" s="2"/>
    </row>
    <row r="684" spans="35:62" x14ac:dyDescent="0.25">
      <c r="AI684"/>
      <c r="BI684" s="2"/>
      <c r="BJ684" s="2"/>
    </row>
    <row r="685" spans="35:62" x14ac:dyDescent="0.25">
      <c r="AI685"/>
      <c r="BI685" s="2"/>
      <c r="BJ685" s="2"/>
    </row>
    <row r="686" spans="35:62" x14ac:dyDescent="0.25">
      <c r="AI686"/>
      <c r="BI686" s="2"/>
      <c r="BJ686" s="2"/>
    </row>
    <row r="687" spans="35:62" x14ac:dyDescent="0.25">
      <c r="AI687"/>
      <c r="BI687" s="2"/>
      <c r="BJ687" s="2"/>
    </row>
    <row r="688" spans="35:62" x14ac:dyDescent="0.25">
      <c r="AI688"/>
      <c r="BI688" s="2"/>
      <c r="BJ688" s="2"/>
    </row>
    <row r="689" spans="35:62" x14ac:dyDescent="0.25">
      <c r="AI689"/>
      <c r="BI689" s="2"/>
      <c r="BJ689" s="2"/>
    </row>
    <row r="690" spans="35:62" x14ac:dyDescent="0.25">
      <c r="AI690"/>
      <c r="BI690" s="2"/>
      <c r="BJ690" s="2"/>
    </row>
    <row r="691" spans="35:62" x14ac:dyDescent="0.25">
      <c r="AI691"/>
      <c r="BI691" s="2"/>
      <c r="BJ691" s="2"/>
    </row>
    <row r="692" spans="35:62" x14ac:dyDescent="0.25">
      <c r="AI692"/>
      <c r="BI692" s="2"/>
      <c r="BJ692" s="2"/>
    </row>
    <row r="693" spans="35:62" x14ac:dyDescent="0.25">
      <c r="AI693"/>
      <c r="BI693" s="2"/>
      <c r="BJ693" s="2"/>
    </row>
    <row r="694" spans="35:62" x14ac:dyDescent="0.25">
      <c r="AI694"/>
      <c r="BI694" s="2"/>
      <c r="BJ694" s="2"/>
    </row>
    <row r="695" spans="35:62" x14ac:dyDescent="0.25">
      <c r="AI695"/>
      <c r="BI695" s="2"/>
      <c r="BJ695" s="2"/>
    </row>
    <row r="696" spans="35:62" x14ac:dyDescent="0.25">
      <c r="AI696"/>
      <c r="BI696" s="2"/>
      <c r="BJ696" s="2"/>
    </row>
    <row r="697" spans="35:62" x14ac:dyDescent="0.25">
      <c r="AI697"/>
      <c r="BI697" s="2"/>
      <c r="BJ697" s="2"/>
    </row>
    <row r="698" spans="35:62" x14ac:dyDescent="0.25">
      <c r="AI698"/>
      <c r="BI698" s="2"/>
      <c r="BJ698" s="2"/>
    </row>
    <row r="699" spans="35:62" x14ac:dyDescent="0.25">
      <c r="AI699"/>
      <c r="BI699" s="2"/>
      <c r="BJ699" s="2"/>
    </row>
    <row r="700" spans="35:62" x14ac:dyDescent="0.25">
      <c r="AI700"/>
      <c r="BI700" s="2"/>
      <c r="BJ700" s="2"/>
    </row>
    <row r="701" spans="35:62" x14ac:dyDescent="0.25">
      <c r="AI701"/>
      <c r="BI701" s="2"/>
      <c r="BJ701" s="2"/>
    </row>
    <row r="702" spans="35:62" x14ac:dyDescent="0.25">
      <c r="AI702"/>
      <c r="BI702" s="2"/>
      <c r="BJ702" s="2"/>
    </row>
    <row r="703" spans="35:62" x14ac:dyDescent="0.25">
      <c r="AI703"/>
      <c r="BI703" s="2"/>
      <c r="BJ703" s="2"/>
    </row>
    <row r="704" spans="35:62" x14ac:dyDescent="0.25">
      <c r="AI704"/>
      <c r="BI704" s="2"/>
      <c r="BJ704" s="2"/>
    </row>
    <row r="705" spans="35:62" x14ac:dyDescent="0.25">
      <c r="AI705"/>
      <c r="BI705" s="2"/>
      <c r="BJ705" s="2"/>
    </row>
    <row r="706" spans="35:62" x14ac:dyDescent="0.25">
      <c r="AI706"/>
      <c r="BI706" s="2"/>
      <c r="BJ706" s="2"/>
    </row>
    <row r="707" spans="35:62" x14ac:dyDescent="0.25">
      <c r="AI707"/>
      <c r="BI707" s="2"/>
      <c r="BJ707" s="2"/>
    </row>
    <row r="708" spans="35:62" x14ac:dyDescent="0.25">
      <c r="AI708"/>
      <c r="BI708" s="2"/>
      <c r="BJ708" s="2"/>
    </row>
    <row r="709" spans="35:62" x14ac:dyDescent="0.25">
      <c r="AI709"/>
      <c r="BI709" s="2"/>
      <c r="BJ709" s="2"/>
    </row>
    <row r="710" spans="35:62" x14ac:dyDescent="0.25">
      <c r="AI710"/>
      <c r="BI710" s="2"/>
      <c r="BJ710" s="2"/>
    </row>
    <row r="711" spans="35:62" x14ac:dyDescent="0.25">
      <c r="AI711"/>
      <c r="BI711" s="2"/>
      <c r="BJ711" s="2"/>
    </row>
    <row r="712" spans="35:62" x14ac:dyDescent="0.25">
      <c r="AI712"/>
      <c r="BI712" s="2"/>
      <c r="BJ712" s="2"/>
    </row>
    <row r="713" spans="35:62" x14ac:dyDescent="0.25">
      <c r="AI713"/>
      <c r="BI713" s="2"/>
      <c r="BJ713" s="2"/>
    </row>
    <row r="714" spans="35:62" x14ac:dyDescent="0.25">
      <c r="AI714"/>
      <c r="BI714" s="2"/>
      <c r="BJ714" s="2"/>
    </row>
    <row r="715" spans="35:62" x14ac:dyDescent="0.25">
      <c r="AI715"/>
      <c r="BI715" s="2"/>
      <c r="BJ715" s="2"/>
    </row>
    <row r="716" spans="35:62" x14ac:dyDescent="0.25">
      <c r="AI716"/>
      <c r="BI716" s="2"/>
      <c r="BJ716" s="2"/>
    </row>
    <row r="717" spans="35:62" x14ac:dyDescent="0.25">
      <c r="AI717"/>
      <c r="BI717" s="2"/>
      <c r="BJ717" s="2"/>
    </row>
    <row r="718" spans="35:62" x14ac:dyDescent="0.25">
      <c r="AI718"/>
      <c r="BI718" s="2"/>
      <c r="BJ718" s="2"/>
    </row>
    <row r="719" spans="35:62" x14ac:dyDescent="0.25">
      <c r="AI719"/>
      <c r="BI719" s="2"/>
      <c r="BJ719" s="2"/>
    </row>
    <row r="720" spans="35:62" x14ac:dyDescent="0.25">
      <c r="AI720"/>
      <c r="BI720" s="2"/>
      <c r="BJ720" s="2"/>
    </row>
    <row r="721" spans="35:62" x14ac:dyDescent="0.25">
      <c r="AI721"/>
      <c r="BI721" s="2"/>
      <c r="BJ721" s="2"/>
    </row>
    <row r="722" spans="35:62" x14ac:dyDescent="0.25">
      <c r="AI722"/>
      <c r="BI722" s="2"/>
      <c r="BJ722" s="2"/>
    </row>
    <row r="723" spans="35:62" x14ac:dyDescent="0.25">
      <c r="AI723"/>
      <c r="BI723" s="2"/>
      <c r="BJ723" s="2"/>
    </row>
    <row r="724" spans="35:62" x14ac:dyDescent="0.25">
      <c r="AI724"/>
      <c r="BI724" s="2"/>
      <c r="BJ724" s="2"/>
    </row>
    <row r="725" spans="35:62" x14ac:dyDescent="0.25">
      <c r="AI725"/>
      <c r="BI725" s="2"/>
      <c r="BJ725" s="2"/>
    </row>
    <row r="726" spans="35:62" x14ac:dyDescent="0.25">
      <c r="AI726"/>
      <c r="BI726" s="2"/>
      <c r="BJ726" s="2"/>
    </row>
    <row r="727" spans="35:62" x14ac:dyDescent="0.25">
      <c r="AI727"/>
      <c r="BI727" s="2"/>
      <c r="BJ727" s="2"/>
    </row>
    <row r="728" spans="35:62" x14ac:dyDescent="0.25">
      <c r="AI728"/>
      <c r="BI728" s="2"/>
      <c r="BJ728" s="2"/>
    </row>
    <row r="729" spans="35:62" x14ac:dyDescent="0.25">
      <c r="AI729"/>
      <c r="BI729" s="2"/>
      <c r="BJ729" s="2"/>
    </row>
    <row r="730" spans="35:62" x14ac:dyDescent="0.25">
      <c r="AI730"/>
      <c r="BI730" s="2"/>
      <c r="BJ730" s="2"/>
    </row>
    <row r="731" spans="35:62" x14ac:dyDescent="0.25">
      <c r="AI731"/>
      <c r="BI731" s="2"/>
      <c r="BJ731" s="2"/>
    </row>
    <row r="732" spans="35:62" x14ac:dyDescent="0.25">
      <c r="AI732"/>
      <c r="BI732" s="2"/>
      <c r="BJ732" s="2"/>
    </row>
    <row r="733" spans="35:62" x14ac:dyDescent="0.25">
      <c r="AI733"/>
      <c r="BI733" s="2"/>
      <c r="BJ733" s="2"/>
    </row>
    <row r="734" spans="35:62" x14ac:dyDescent="0.25">
      <c r="AI734"/>
      <c r="BI734" s="2"/>
      <c r="BJ734" s="2"/>
    </row>
    <row r="735" spans="35:62" x14ac:dyDescent="0.25">
      <c r="AI735"/>
      <c r="BI735" s="2"/>
      <c r="BJ735" s="2"/>
    </row>
    <row r="736" spans="35:62" x14ac:dyDescent="0.25">
      <c r="AI736"/>
      <c r="BI736" s="2"/>
      <c r="BJ736" s="2"/>
    </row>
    <row r="737" spans="35:62" x14ac:dyDescent="0.25">
      <c r="AI737"/>
      <c r="BI737" s="2"/>
      <c r="BJ737" s="2"/>
    </row>
    <row r="738" spans="35:62" x14ac:dyDescent="0.25">
      <c r="AI738"/>
      <c r="BI738" s="2"/>
      <c r="BJ738" s="2"/>
    </row>
    <row r="739" spans="35:62" x14ac:dyDescent="0.25">
      <c r="AI739"/>
      <c r="BI739" s="2"/>
      <c r="BJ739" s="2"/>
    </row>
    <row r="740" spans="35:62" x14ac:dyDescent="0.25">
      <c r="AI740"/>
      <c r="BI740" s="2"/>
      <c r="BJ740" s="2"/>
    </row>
    <row r="741" spans="35:62" x14ac:dyDescent="0.25">
      <c r="AI741"/>
      <c r="BI741" s="2"/>
      <c r="BJ741" s="2"/>
    </row>
    <row r="742" spans="35:62" x14ac:dyDescent="0.25">
      <c r="AI742"/>
      <c r="BI742" s="2"/>
      <c r="BJ742" s="2"/>
    </row>
    <row r="743" spans="35:62" x14ac:dyDescent="0.25">
      <c r="AI743"/>
      <c r="BI743" s="2"/>
      <c r="BJ743" s="2"/>
    </row>
    <row r="744" spans="35:62" x14ac:dyDescent="0.25">
      <c r="AI744"/>
      <c r="BI744" s="2"/>
      <c r="BJ744" s="2"/>
    </row>
    <row r="745" spans="35:62" x14ac:dyDescent="0.25">
      <c r="AI745"/>
      <c r="BI745" s="2"/>
      <c r="BJ745" s="2"/>
    </row>
    <row r="746" spans="35:62" x14ac:dyDescent="0.25">
      <c r="AI746"/>
      <c r="BI746" s="2"/>
      <c r="BJ746" s="2"/>
    </row>
    <row r="747" spans="35:62" x14ac:dyDescent="0.25">
      <c r="AI747"/>
      <c r="BI747" s="2"/>
      <c r="BJ747" s="2"/>
    </row>
    <row r="748" spans="35:62" x14ac:dyDescent="0.25">
      <c r="AI748"/>
      <c r="BI748" s="2"/>
      <c r="BJ748" s="2"/>
    </row>
    <row r="749" spans="35:62" x14ac:dyDescent="0.25">
      <c r="AI749"/>
      <c r="BI749" s="2"/>
      <c r="BJ749" s="2"/>
    </row>
    <row r="750" spans="35:62" x14ac:dyDescent="0.25">
      <c r="AI750"/>
      <c r="BI750" s="2"/>
      <c r="BJ750" s="2"/>
    </row>
    <row r="751" spans="35:62" x14ac:dyDescent="0.25">
      <c r="AI751"/>
      <c r="BI751" s="2"/>
      <c r="BJ751" s="2"/>
    </row>
    <row r="752" spans="35:62" x14ac:dyDescent="0.25">
      <c r="AI752"/>
      <c r="BI752" s="2"/>
      <c r="BJ752" s="2"/>
    </row>
    <row r="753" spans="35:62" x14ac:dyDescent="0.25">
      <c r="AI753"/>
      <c r="BI753" s="2"/>
      <c r="BJ753" s="2"/>
    </row>
    <row r="754" spans="35:62" x14ac:dyDescent="0.25">
      <c r="AI754"/>
      <c r="BI754" s="2"/>
      <c r="BJ754" s="2"/>
    </row>
    <row r="755" spans="35:62" x14ac:dyDescent="0.25">
      <c r="AI755"/>
      <c r="BI755" s="2"/>
      <c r="BJ755" s="2"/>
    </row>
    <row r="756" spans="35:62" x14ac:dyDescent="0.25">
      <c r="AI756"/>
      <c r="BI756" s="2"/>
      <c r="BJ756" s="2"/>
    </row>
    <row r="757" spans="35:62" x14ac:dyDescent="0.25">
      <c r="AI757"/>
      <c r="BI757" s="2"/>
      <c r="BJ757" s="2"/>
    </row>
    <row r="758" spans="35:62" x14ac:dyDescent="0.25">
      <c r="AI758"/>
      <c r="BI758" s="2"/>
      <c r="BJ758" s="2"/>
    </row>
    <row r="759" spans="35:62" x14ac:dyDescent="0.25">
      <c r="AI759"/>
      <c r="BI759" s="2"/>
      <c r="BJ759" s="2"/>
    </row>
    <row r="760" spans="35:62" x14ac:dyDescent="0.25">
      <c r="AI760"/>
      <c r="BI760" s="2"/>
      <c r="BJ760" s="2"/>
    </row>
    <row r="761" spans="35:62" x14ac:dyDescent="0.25">
      <c r="AI761"/>
      <c r="BI761" s="2"/>
      <c r="BJ761" s="2"/>
    </row>
    <row r="762" spans="35:62" x14ac:dyDescent="0.25">
      <c r="AI762"/>
      <c r="BI762" s="2"/>
      <c r="BJ762" s="2"/>
    </row>
    <row r="763" spans="35:62" x14ac:dyDescent="0.25">
      <c r="AI763"/>
      <c r="BI763" s="2"/>
      <c r="BJ763" s="2"/>
    </row>
    <row r="764" spans="35:62" x14ac:dyDescent="0.25">
      <c r="AI764"/>
      <c r="BI764" s="2"/>
      <c r="BJ764" s="2"/>
    </row>
    <row r="765" spans="35:62" x14ac:dyDescent="0.25">
      <c r="AI765"/>
      <c r="BI765" s="2"/>
      <c r="BJ765" s="2"/>
    </row>
    <row r="766" spans="35:62" x14ac:dyDescent="0.25">
      <c r="AI766"/>
      <c r="BI766" s="2"/>
      <c r="BJ766" s="2"/>
    </row>
    <row r="767" spans="35:62" x14ac:dyDescent="0.25">
      <c r="AI767"/>
      <c r="BI767" s="2"/>
      <c r="BJ767" s="2"/>
    </row>
    <row r="768" spans="35:62" x14ac:dyDescent="0.25">
      <c r="AI768"/>
      <c r="BI768" s="2"/>
      <c r="BJ768" s="2"/>
    </row>
    <row r="769" spans="35:62" x14ac:dyDescent="0.25">
      <c r="AI769"/>
      <c r="BI769" s="2"/>
      <c r="BJ769" s="2"/>
    </row>
    <row r="770" spans="35:62" x14ac:dyDescent="0.25">
      <c r="AI770"/>
      <c r="BI770" s="2"/>
      <c r="BJ770" s="2"/>
    </row>
    <row r="771" spans="35:62" x14ac:dyDescent="0.25">
      <c r="AI771"/>
      <c r="BI771" s="2"/>
      <c r="BJ771" s="2"/>
    </row>
    <row r="772" spans="35:62" x14ac:dyDescent="0.25">
      <c r="AI772"/>
      <c r="BI772" s="2"/>
      <c r="BJ772" s="2"/>
    </row>
    <row r="773" spans="35:62" x14ac:dyDescent="0.25">
      <c r="AI773"/>
      <c r="BI773" s="2"/>
      <c r="BJ773" s="2"/>
    </row>
    <row r="774" spans="35:62" x14ac:dyDescent="0.25">
      <c r="AI774"/>
      <c r="BI774" s="2"/>
      <c r="BJ774" s="2"/>
    </row>
    <row r="775" spans="35:62" x14ac:dyDescent="0.25">
      <c r="AI775"/>
      <c r="BI775" s="2"/>
      <c r="BJ775" s="2"/>
    </row>
    <row r="776" spans="35:62" x14ac:dyDescent="0.25">
      <c r="AI776"/>
      <c r="BI776" s="2"/>
      <c r="BJ776" s="2"/>
    </row>
    <row r="777" spans="35:62" x14ac:dyDescent="0.25">
      <c r="AI777"/>
      <c r="BI777" s="2"/>
      <c r="BJ777" s="2"/>
    </row>
    <row r="778" spans="35:62" x14ac:dyDescent="0.25">
      <c r="AI778"/>
      <c r="BI778" s="2"/>
      <c r="BJ778" s="2"/>
    </row>
    <row r="779" spans="35:62" x14ac:dyDescent="0.25">
      <c r="AI779"/>
      <c r="BI779" s="2"/>
      <c r="BJ779" s="2"/>
    </row>
    <row r="780" spans="35:62" x14ac:dyDescent="0.25">
      <c r="AI780"/>
      <c r="BI780" s="2"/>
      <c r="BJ780" s="2"/>
    </row>
    <row r="781" spans="35:62" x14ac:dyDescent="0.25">
      <c r="AI781"/>
      <c r="BI781" s="2"/>
      <c r="BJ781" s="2"/>
    </row>
    <row r="782" spans="35:62" x14ac:dyDescent="0.25">
      <c r="AI782"/>
      <c r="BI782" s="2"/>
      <c r="BJ782" s="2"/>
    </row>
    <row r="783" spans="35:62" x14ac:dyDescent="0.25">
      <c r="AI783"/>
      <c r="BI783" s="2"/>
      <c r="BJ783" s="2"/>
    </row>
    <row r="784" spans="35:62" x14ac:dyDescent="0.25">
      <c r="AI784"/>
      <c r="BI784" s="2"/>
      <c r="BJ784" s="2"/>
    </row>
    <row r="785" spans="35:62" x14ac:dyDescent="0.25">
      <c r="AI785"/>
      <c r="BI785" s="2"/>
      <c r="BJ785" s="2"/>
    </row>
    <row r="786" spans="35:62" x14ac:dyDescent="0.25">
      <c r="AI786"/>
      <c r="BI786" s="2"/>
      <c r="BJ786" s="2"/>
    </row>
    <row r="787" spans="35:62" x14ac:dyDescent="0.25">
      <c r="AI787"/>
      <c r="BI787" s="2"/>
      <c r="BJ787" s="2"/>
    </row>
    <row r="788" spans="35:62" x14ac:dyDescent="0.25">
      <c r="AI788"/>
      <c r="BI788" s="2"/>
      <c r="BJ788" s="2"/>
    </row>
    <row r="789" spans="35:62" x14ac:dyDescent="0.25">
      <c r="AI789"/>
      <c r="BI789" s="2"/>
      <c r="BJ789" s="2"/>
    </row>
    <row r="790" spans="35:62" x14ac:dyDescent="0.25">
      <c r="AI790"/>
      <c r="BI790" s="2"/>
      <c r="BJ790" s="2"/>
    </row>
    <row r="791" spans="35:62" x14ac:dyDescent="0.25">
      <c r="AI791"/>
      <c r="BI791" s="2"/>
      <c r="BJ791" s="2"/>
    </row>
    <row r="792" spans="35:62" x14ac:dyDescent="0.25">
      <c r="AI792"/>
      <c r="BI792" s="2"/>
      <c r="BJ792" s="2"/>
    </row>
    <row r="793" spans="35:62" x14ac:dyDescent="0.25">
      <c r="AI793"/>
      <c r="BI793" s="2"/>
      <c r="BJ793" s="2"/>
    </row>
    <row r="794" spans="35:62" x14ac:dyDescent="0.25">
      <c r="AI794"/>
      <c r="BI794" s="2"/>
      <c r="BJ794" s="2"/>
    </row>
    <row r="795" spans="35:62" x14ac:dyDescent="0.25">
      <c r="AI795"/>
      <c r="BI795" s="2"/>
      <c r="BJ795" s="2"/>
    </row>
    <row r="796" spans="35:62" x14ac:dyDescent="0.25">
      <c r="AI796"/>
      <c r="BI796" s="2"/>
      <c r="BJ796" s="2"/>
    </row>
    <row r="797" spans="35:62" x14ac:dyDescent="0.25">
      <c r="AI797"/>
      <c r="BI797" s="2"/>
      <c r="BJ797" s="2"/>
    </row>
    <row r="798" spans="35:62" x14ac:dyDescent="0.25">
      <c r="AI798"/>
      <c r="BI798" s="2"/>
      <c r="BJ798" s="2"/>
    </row>
    <row r="799" spans="35:62" x14ac:dyDescent="0.25">
      <c r="AI799"/>
      <c r="BI799" s="2"/>
      <c r="BJ799" s="2"/>
    </row>
    <row r="800" spans="35:62" x14ac:dyDescent="0.25">
      <c r="AI800"/>
      <c r="BI800" s="2"/>
      <c r="BJ800" s="2"/>
    </row>
    <row r="801" spans="35:62" x14ac:dyDescent="0.25">
      <c r="AI801"/>
      <c r="BI801" s="2"/>
      <c r="BJ801" s="2"/>
    </row>
    <row r="802" spans="35:62" x14ac:dyDescent="0.25">
      <c r="AI802"/>
      <c r="BI802" s="2"/>
      <c r="BJ802" s="2"/>
    </row>
    <row r="803" spans="35:62" x14ac:dyDescent="0.25">
      <c r="AI803"/>
      <c r="BI803" s="2"/>
      <c r="BJ803" s="2"/>
    </row>
    <row r="804" spans="35:62" x14ac:dyDescent="0.25">
      <c r="AI804"/>
      <c r="BI804" s="2"/>
      <c r="BJ804" s="2"/>
    </row>
    <row r="805" spans="35:62" x14ac:dyDescent="0.25">
      <c r="AI805"/>
      <c r="BI805" s="2"/>
      <c r="BJ805" s="2"/>
    </row>
    <row r="806" spans="35:62" x14ac:dyDescent="0.25">
      <c r="AI806"/>
      <c r="BI806" s="2"/>
      <c r="BJ806" s="2"/>
    </row>
    <row r="807" spans="35:62" x14ac:dyDescent="0.25">
      <c r="AI807"/>
      <c r="BI807" s="2"/>
      <c r="BJ807" s="2"/>
    </row>
    <row r="808" spans="35:62" x14ac:dyDescent="0.25">
      <c r="AI808"/>
      <c r="BI808" s="2"/>
      <c r="BJ808" s="2"/>
    </row>
    <row r="809" spans="35:62" x14ac:dyDescent="0.25">
      <c r="AI809"/>
      <c r="BI809" s="2"/>
      <c r="BJ809" s="2"/>
    </row>
    <row r="810" spans="35:62" x14ac:dyDescent="0.25">
      <c r="AI810"/>
      <c r="BI810" s="2"/>
      <c r="BJ810" s="2"/>
    </row>
    <row r="811" spans="35:62" x14ac:dyDescent="0.25">
      <c r="AI811"/>
      <c r="BI811" s="2"/>
      <c r="BJ811" s="2"/>
    </row>
    <row r="812" spans="35:62" x14ac:dyDescent="0.25">
      <c r="AI812"/>
      <c r="BI812" s="2"/>
      <c r="BJ812" s="2"/>
    </row>
    <row r="813" spans="35:62" x14ac:dyDescent="0.25">
      <c r="AI813"/>
      <c r="BI813" s="2"/>
      <c r="BJ813" s="2"/>
    </row>
    <row r="814" spans="35:62" x14ac:dyDescent="0.25">
      <c r="AI814"/>
      <c r="BI814" s="2"/>
      <c r="BJ814" s="2"/>
    </row>
    <row r="815" spans="35:62" x14ac:dyDescent="0.25">
      <c r="AI815"/>
      <c r="BI815" s="2"/>
      <c r="BJ815" s="2"/>
    </row>
    <row r="816" spans="35:62" x14ac:dyDescent="0.25">
      <c r="AI816"/>
      <c r="BI816" s="2"/>
      <c r="BJ816" s="2"/>
    </row>
    <row r="817" spans="35:62" x14ac:dyDescent="0.25">
      <c r="AI817"/>
      <c r="BI817" s="2"/>
      <c r="BJ817" s="2"/>
    </row>
    <row r="818" spans="35:62" x14ac:dyDescent="0.25">
      <c r="AI818"/>
      <c r="BI818" s="2"/>
      <c r="BJ818" s="2"/>
    </row>
    <row r="819" spans="35:62" x14ac:dyDescent="0.25">
      <c r="AI819"/>
      <c r="BI819" s="2"/>
      <c r="BJ819" s="2"/>
    </row>
    <row r="820" spans="35:62" x14ac:dyDescent="0.25">
      <c r="AI820"/>
      <c r="BI820" s="2"/>
      <c r="BJ820" s="2"/>
    </row>
    <row r="821" spans="35:62" x14ac:dyDescent="0.25">
      <c r="AI821"/>
      <c r="BI821" s="2"/>
      <c r="BJ821" s="2"/>
    </row>
    <row r="822" spans="35:62" x14ac:dyDescent="0.25">
      <c r="AI822"/>
      <c r="BI822" s="2"/>
      <c r="BJ822" s="2"/>
    </row>
    <row r="823" spans="35:62" x14ac:dyDescent="0.25">
      <c r="AI823"/>
      <c r="BI823" s="2"/>
      <c r="BJ823" s="2"/>
    </row>
    <row r="824" spans="35:62" x14ac:dyDescent="0.25">
      <c r="AI824"/>
      <c r="BI824" s="2"/>
      <c r="BJ824" s="2"/>
    </row>
    <row r="825" spans="35:62" x14ac:dyDescent="0.25">
      <c r="AI825"/>
      <c r="BI825" s="2"/>
      <c r="BJ825" s="2"/>
    </row>
    <row r="826" spans="35:62" x14ac:dyDescent="0.25">
      <c r="AI826"/>
      <c r="BI826" s="2"/>
      <c r="BJ826" s="2"/>
    </row>
    <row r="827" spans="35:62" x14ac:dyDescent="0.25">
      <c r="AI827"/>
      <c r="BI827" s="2"/>
      <c r="BJ827" s="2"/>
    </row>
    <row r="828" spans="35:62" x14ac:dyDescent="0.25">
      <c r="AI828"/>
      <c r="BI828" s="2"/>
      <c r="BJ828" s="2"/>
    </row>
    <row r="829" spans="35:62" x14ac:dyDescent="0.25">
      <c r="AI829"/>
      <c r="BI829" s="2"/>
      <c r="BJ829" s="2"/>
    </row>
    <row r="830" spans="35:62" x14ac:dyDescent="0.25">
      <c r="AI830"/>
      <c r="BI830" s="2"/>
      <c r="BJ830" s="2"/>
    </row>
    <row r="831" spans="35:62" x14ac:dyDescent="0.25">
      <c r="AI831"/>
      <c r="BI831" s="2"/>
      <c r="BJ831" s="2"/>
    </row>
    <row r="832" spans="35:62" x14ac:dyDescent="0.25">
      <c r="AI832"/>
      <c r="BI832" s="2"/>
      <c r="BJ832" s="2"/>
    </row>
    <row r="833" spans="35:62" x14ac:dyDescent="0.25">
      <c r="AI833"/>
      <c r="BI833" s="2"/>
      <c r="BJ833" s="2"/>
    </row>
    <row r="834" spans="35:62" x14ac:dyDescent="0.25">
      <c r="AI834"/>
      <c r="BI834" s="2"/>
      <c r="BJ834" s="2"/>
    </row>
    <row r="835" spans="35:62" x14ac:dyDescent="0.25">
      <c r="AI835"/>
      <c r="BI835" s="2"/>
      <c r="BJ835" s="2"/>
    </row>
    <row r="836" spans="35:62" x14ac:dyDescent="0.25">
      <c r="AI836"/>
      <c r="BI836" s="2"/>
      <c r="BJ836" s="2"/>
    </row>
    <row r="837" spans="35:62" x14ac:dyDescent="0.25">
      <c r="AI837"/>
      <c r="BI837" s="2"/>
      <c r="BJ837" s="2"/>
    </row>
    <row r="838" spans="35:62" x14ac:dyDescent="0.25">
      <c r="AI838"/>
      <c r="BI838" s="2"/>
      <c r="BJ838" s="2"/>
    </row>
    <row r="839" spans="35:62" x14ac:dyDescent="0.25">
      <c r="AI839"/>
      <c r="BI839" s="2"/>
      <c r="BJ839" s="2"/>
    </row>
    <row r="840" spans="35:62" x14ac:dyDescent="0.25">
      <c r="AI840"/>
      <c r="BI840" s="2"/>
      <c r="BJ840" s="2"/>
    </row>
    <row r="841" spans="35:62" x14ac:dyDescent="0.25">
      <c r="AI841"/>
      <c r="BI841" s="2"/>
      <c r="BJ841" s="2"/>
    </row>
    <row r="842" spans="35:62" x14ac:dyDescent="0.25">
      <c r="AI842"/>
      <c r="BI842" s="2"/>
      <c r="BJ842" s="2"/>
    </row>
    <row r="843" spans="35:62" x14ac:dyDescent="0.25">
      <c r="AI843"/>
      <c r="BI843" s="2"/>
      <c r="BJ843" s="2"/>
    </row>
    <row r="844" spans="35:62" x14ac:dyDescent="0.25">
      <c r="AI844"/>
      <c r="BI844" s="2"/>
      <c r="BJ844" s="2"/>
    </row>
    <row r="845" spans="35:62" x14ac:dyDescent="0.25">
      <c r="AI845"/>
      <c r="BI845" s="2"/>
      <c r="BJ845" s="2"/>
    </row>
    <row r="846" spans="35:62" x14ac:dyDescent="0.25">
      <c r="AI846"/>
      <c r="BI846" s="2"/>
      <c r="BJ846" s="2"/>
    </row>
    <row r="847" spans="35:62" x14ac:dyDescent="0.25">
      <c r="AI847"/>
      <c r="BI847" s="2"/>
      <c r="BJ847" s="2"/>
    </row>
    <row r="848" spans="35:62" x14ac:dyDescent="0.25">
      <c r="AI848"/>
      <c r="BI848" s="2"/>
      <c r="BJ848" s="2"/>
    </row>
    <row r="849" spans="35:62" x14ac:dyDescent="0.25">
      <c r="AI849"/>
      <c r="BI849" s="2"/>
      <c r="BJ849" s="2"/>
    </row>
    <row r="850" spans="35:62" x14ac:dyDescent="0.25">
      <c r="AI850"/>
      <c r="BI850" s="2"/>
      <c r="BJ850" s="2"/>
    </row>
    <row r="851" spans="35:62" x14ac:dyDescent="0.25">
      <c r="AI851"/>
      <c r="BI851" s="2"/>
      <c r="BJ851" s="2"/>
    </row>
    <row r="852" spans="35:62" x14ac:dyDescent="0.25">
      <c r="AI852"/>
      <c r="BI852" s="2"/>
      <c r="BJ852" s="2"/>
    </row>
    <row r="853" spans="35:62" x14ac:dyDescent="0.25">
      <c r="AI853"/>
      <c r="BI853" s="2"/>
      <c r="BJ853" s="2"/>
    </row>
    <row r="854" spans="35:62" x14ac:dyDescent="0.25">
      <c r="AI854"/>
      <c r="BI854" s="2"/>
      <c r="BJ854" s="2"/>
    </row>
    <row r="855" spans="35:62" x14ac:dyDescent="0.25">
      <c r="AI855"/>
      <c r="BI855" s="2"/>
      <c r="BJ855" s="2"/>
    </row>
    <row r="856" spans="35:62" x14ac:dyDescent="0.25">
      <c r="AI856"/>
      <c r="BI856" s="2"/>
      <c r="BJ856" s="2"/>
    </row>
    <row r="857" spans="35:62" x14ac:dyDescent="0.25">
      <c r="AI857"/>
      <c r="BI857" s="2"/>
      <c r="BJ857" s="2"/>
    </row>
    <row r="858" spans="35:62" x14ac:dyDescent="0.25">
      <c r="AI858"/>
      <c r="BI858" s="2"/>
      <c r="BJ858" s="2"/>
    </row>
    <row r="859" spans="35:62" x14ac:dyDescent="0.25">
      <c r="AI859"/>
      <c r="BI859" s="2"/>
      <c r="BJ859" s="2"/>
    </row>
    <row r="860" spans="35:62" x14ac:dyDescent="0.25">
      <c r="AI860"/>
      <c r="BI860" s="2"/>
      <c r="BJ860" s="2"/>
    </row>
    <row r="861" spans="35:62" x14ac:dyDescent="0.25">
      <c r="AI861"/>
      <c r="BI861" s="2"/>
      <c r="BJ861" s="2"/>
    </row>
    <row r="862" spans="35:62" x14ac:dyDescent="0.25">
      <c r="AI862"/>
      <c r="BI862" s="2"/>
      <c r="BJ862" s="2"/>
    </row>
    <row r="863" spans="35:62" x14ac:dyDescent="0.25">
      <c r="AI863"/>
      <c r="BI863" s="2"/>
      <c r="BJ863" s="2"/>
    </row>
    <row r="864" spans="35:62" x14ac:dyDescent="0.25">
      <c r="AI864"/>
      <c r="BI864" s="2"/>
      <c r="BJ864" s="2"/>
    </row>
    <row r="865" spans="35:62" x14ac:dyDescent="0.25">
      <c r="AI865"/>
      <c r="BI865" s="2"/>
      <c r="BJ865" s="2"/>
    </row>
    <row r="866" spans="35:62" x14ac:dyDescent="0.25">
      <c r="AI866"/>
      <c r="BI866" s="2"/>
      <c r="BJ866" s="2"/>
    </row>
    <row r="867" spans="35:62" x14ac:dyDescent="0.25">
      <c r="AI867"/>
      <c r="BI867" s="2"/>
      <c r="BJ867" s="2"/>
    </row>
    <row r="868" spans="35:62" x14ac:dyDescent="0.25">
      <c r="AI868"/>
      <c r="BI868" s="2"/>
      <c r="BJ868" s="2"/>
    </row>
    <row r="869" spans="35:62" x14ac:dyDescent="0.25">
      <c r="AI869"/>
      <c r="BI869" s="2"/>
      <c r="BJ869" s="2"/>
    </row>
    <row r="870" spans="35:62" x14ac:dyDescent="0.25">
      <c r="AI870"/>
      <c r="BI870" s="2"/>
      <c r="BJ870" s="2"/>
    </row>
    <row r="871" spans="35:62" x14ac:dyDescent="0.25">
      <c r="AI871"/>
      <c r="BI871" s="2"/>
      <c r="BJ871" s="2"/>
    </row>
    <row r="872" spans="35:62" x14ac:dyDescent="0.25">
      <c r="AI872"/>
      <c r="BI872" s="2"/>
      <c r="BJ872" s="2"/>
    </row>
    <row r="873" spans="35:62" x14ac:dyDescent="0.25">
      <c r="AI873"/>
      <c r="BI873" s="2"/>
      <c r="BJ873" s="2"/>
    </row>
    <row r="874" spans="35:62" x14ac:dyDescent="0.25">
      <c r="AI874"/>
      <c r="BI874" s="2"/>
      <c r="BJ874" s="2"/>
    </row>
    <row r="875" spans="35:62" x14ac:dyDescent="0.25">
      <c r="AI875"/>
      <c r="BI875" s="2"/>
      <c r="BJ875" s="2"/>
    </row>
    <row r="876" spans="35:62" x14ac:dyDescent="0.25">
      <c r="AI876"/>
      <c r="BI876" s="2"/>
      <c r="BJ876" s="2"/>
    </row>
    <row r="877" spans="35:62" x14ac:dyDescent="0.25">
      <c r="AI877"/>
      <c r="BI877" s="2"/>
      <c r="BJ877" s="2"/>
    </row>
    <row r="878" spans="35:62" x14ac:dyDescent="0.25">
      <c r="AI878"/>
      <c r="BI878" s="2"/>
      <c r="BJ878" s="2"/>
    </row>
    <row r="879" spans="35:62" x14ac:dyDescent="0.25">
      <c r="AI879"/>
      <c r="BI879" s="2"/>
      <c r="BJ879" s="2"/>
    </row>
    <row r="880" spans="35:62" x14ac:dyDescent="0.25">
      <c r="AI880"/>
      <c r="BI880" s="2"/>
      <c r="BJ880" s="2"/>
    </row>
    <row r="881" spans="35:62" x14ac:dyDescent="0.25">
      <c r="AI881"/>
      <c r="BI881" s="2"/>
      <c r="BJ881" s="2"/>
    </row>
    <row r="882" spans="35:62" x14ac:dyDescent="0.25">
      <c r="AI882"/>
      <c r="BI882" s="2"/>
      <c r="BJ882" s="2"/>
    </row>
    <row r="883" spans="35:62" x14ac:dyDescent="0.25">
      <c r="AI883"/>
      <c r="BI883" s="2"/>
      <c r="BJ883" s="2"/>
    </row>
    <row r="884" spans="35:62" x14ac:dyDescent="0.25">
      <c r="AI884"/>
      <c r="BI884" s="2"/>
      <c r="BJ884" s="2"/>
    </row>
    <row r="885" spans="35:62" x14ac:dyDescent="0.25">
      <c r="AI885"/>
      <c r="BI885" s="2"/>
      <c r="BJ885" s="2"/>
    </row>
    <row r="886" spans="35:62" x14ac:dyDescent="0.25">
      <c r="AI886"/>
      <c r="BI886" s="2"/>
      <c r="BJ886" s="2"/>
    </row>
    <row r="887" spans="35:62" x14ac:dyDescent="0.25">
      <c r="AI887"/>
      <c r="BI887" s="2"/>
      <c r="BJ887" s="2"/>
    </row>
    <row r="888" spans="35:62" x14ac:dyDescent="0.25">
      <c r="AI888"/>
      <c r="BI888" s="2"/>
      <c r="BJ888" s="2"/>
    </row>
    <row r="889" spans="35:62" x14ac:dyDescent="0.25">
      <c r="AI889"/>
      <c r="BI889" s="2"/>
      <c r="BJ889" s="2"/>
    </row>
    <row r="890" spans="35:62" x14ac:dyDescent="0.25">
      <c r="AI890"/>
      <c r="BI890" s="2"/>
      <c r="BJ890" s="2"/>
    </row>
    <row r="891" spans="35:62" x14ac:dyDescent="0.25">
      <c r="AI891"/>
      <c r="BI891" s="2"/>
      <c r="BJ891" s="2"/>
    </row>
    <row r="892" spans="35:62" x14ac:dyDescent="0.25">
      <c r="AI892"/>
      <c r="BI892" s="2"/>
      <c r="BJ892" s="2"/>
    </row>
    <row r="893" spans="35:62" x14ac:dyDescent="0.25">
      <c r="AI893"/>
      <c r="BI893" s="2"/>
      <c r="BJ893" s="2"/>
    </row>
    <row r="894" spans="35:62" x14ac:dyDescent="0.25">
      <c r="AI894"/>
      <c r="BI894" s="2"/>
      <c r="BJ894" s="2"/>
    </row>
    <row r="895" spans="35:62" x14ac:dyDescent="0.25">
      <c r="AI895"/>
      <c r="BI895" s="2"/>
      <c r="BJ895" s="2"/>
    </row>
    <row r="896" spans="35:62" x14ac:dyDescent="0.25">
      <c r="AI896"/>
      <c r="BI896" s="2"/>
      <c r="BJ896" s="2"/>
    </row>
    <row r="897" spans="35:62" x14ac:dyDescent="0.25">
      <c r="AI897"/>
      <c r="BI897" s="2"/>
      <c r="BJ897" s="2"/>
    </row>
    <row r="898" spans="35:62" x14ac:dyDescent="0.25">
      <c r="AI898"/>
      <c r="BI898" s="2"/>
      <c r="BJ898" s="2"/>
    </row>
    <row r="899" spans="35:62" x14ac:dyDescent="0.25">
      <c r="AI899"/>
      <c r="BI899" s="2"/>
      <c r="BJ899" s="2"/>
    </row>
    <row r="900" spans="35:62" x14ac:dyDescent="0.25">
      <c r="AI900"/>
      <c r="BI900" s="2"/>
      <c r="BJ900" s="2"/>
    </row>
    <row r="901" spans="35:62" x14ac:dyDescent="0.25">
      <c r="AI901"/>
      <c r="BI901" s="2"/>
      <c r="BJ901" s="2"/>
    </row>
    <row r="902" spans="35:62" x14ac:dyDescent="0.25">
      <c r="AI902"/>
      <c r="BI902" s="2"/>
      <c r="BJ902" s="2"/>
    </row>
    <row r="903" spans="35:62" x14ac:dyDescent="0.25">
      <c r="AI903"/>
      <c r="BI903" s="2"/>
      <c r="BJ903" s="2"/>
    </row>
    <row r="904" spans="35:62" x14ac:dyDescent="0.25">
      <c r="AI904"/>
      <c r="BI904" s="2"/>
      <c r="BJ904" s="2"/>
    </row>
    <row r="905" spans="35:62" x14ac:dyDescent="0.25">
      <c r="AI905"/>
      <c r="BI905" s="2"/>
      <c r="BJ905" s="2"/>
    </row>
    <row r="906" spans="35:62" x14ac:dyDescent="0.25">
      <c r="AI906"/>
      <c r="BI906" s="2"/>
      <c r="BJ906" s="2"/>
    </row>
    <row r="907" spans="35:62" x14ac:dyDescent="0.25">
      <c r="AI907"/>
      <c r="BI907" s="2"/>
      <c r="BJ907" s="2"/>
    </row>
    <row r="908" spans="35:62" x14ac:dyDescent="0.25">
      <c r="AI908"/>
      <c r="BI908" s="2"/>
      <c r="BJ908" s="2"/>
    </row>
    <row r="909" spans="35:62" x14ac:dyDescent="0.25">
      <c r="AI909"/>
      <c r="BI909" s="2"/>
      <c r="BJ909" s="2"/>
    </row>
    <row r="910" spans="35:62" x14ac:dyDescent="0.25">
      <c r="AI910"/>
      <c r="BI910" s="2"/>
      <c r="BJ910" s="2"/>
    </row>
    <row r="911" spans="35:62" x14ac:dyDescent="0.25">
      <c r="AI911"/>
      <c r="BI911" s="2"/>
      <c r="BJ911" s="2"/>
    </row>
    <row r="912" spans="35:62" x14ac:dyDescent="0.25">
      <c r="AI912"/>
      <c r="BI912" s="2"/>
      <c r="BJ912" s="2"/>
    </row>
    <row r="913" spans="35:62" x14ac:dyDescent="0.25">
      <c r="AI913"/>
      <c r="BI913" s="2"/>
      <c r="BJ913" s="2"/>
    </row>
    <row r="914" spans="35:62" x14ac:dyDescent="0.25">
      <c r="AI914"/>
      <c r="BI914" s="2"/>
      <c r="BJ914" s="2"/>
    </row>
    <row r="915" spans="35:62" x14ac:dyDescent="0.25">
      <c r="AI915"/>
      <c r="BI915" s="2"/>
      <c r="BJ915" s="2"/>
    </row>
    <row r="916" spans="35:62" x14ac:dyDescent="0.25">
      <c r="AI916"/>
      <c r="BI916" s="2"/>
      <c r="BJ916" s="2"/>
    </row>
    <row r="917" spans="35:62" x14ac:dyDescent="0.25">
      <c r="AI917"/>
      <c r="BI917" s="2"/>
      <c r="BJ917" s="2"/>
    </row>
    <row r="918" spans="35:62" x14ac:dyDescent="0.25">
      <c r="AI918"/>
      <c r="BI918" s="2"/>
      <c r="BJ918" s="2"/>
    </row>
    <row r="919" spans="35:62" x14ac:dyDescent="0.25">
      <c r="AI919"/>
      <c r="BI919" s="2"/>
      <c r="BJ919" s="2"/>
    </row>
    <row r="920" spans="35:62" x14ac:dyDescent="0.25">
      <c r="AI920"/>
      <c r="BI920" s="2"/>
      <c r="BJ920" s="2"/>
    </row>
    <row r="921" spans="35:62" x14ac:dyDescent="0.25">
      <c r="AI921"/>
      <c r="BI921" s="2"/>
      <c r="BJ921" s="2"/>
    </row>
    <row r="922" spans="35:62" x14ac:dyDescent="0.25">
      <c r="AI922"/>
      <c r="BI922" s="2"/>
      <c r="BJ922" s="2"/>
    </row>
    <row r="923" spans="35:62" x14ac:dyDescent="0.25">
      <c r="AI923"/>
      <c r="BI923" s="2"/>
      <c r="BJ923" s="2"/>
    </row>
    <row r="924" spans="35:62" x14ac:dyDescent="0.25">
      <c r="AI924"/>
      <c r="BI924" s="2"/>
      <c r="BJ924" s="2"/>
    </row>
    <row r="925" spans="35:62" x14ac:dyDescent="0.25">
      <c r="AI925"/>
      <c r="BI925" s="2"/>
      <c r="BJ925" s="2"/>
    </row>
    <row r="926" spans="35:62" x14ac:dyDescent="0.25">
      <c r="AI926"/>
      <c r="BI926" s="2"/>
      <c r="BJ926" s="2"/>
    </row>
    <row r="927" spans="35:62" x14ac:dyDescent="0.25">
      <c r="AI927"/>
      <c r="BI927" s="2"/>
      <c r="BJ927" s="2"/>
    </row>
    <row r="928" spans="35:62" x14ac:dyDescent="0.25">
      <c r="AI928"/>
      <c r="BI928" s="2"/>
      <c r="BJ928" s="2"/>
    </row>
    <row r="929" spans="35:62" x14ac:dyDescent="0.25">
      <c r="AI929"/>
      <c r="BI929" s="2"/>
      <c r="BJ929" s="2"/>
    </row>
    <row r="930" spans="35:62" x14ac:dyDescent="0.25">
      <c r="AI930"/>
      <c r="BI930" s="2"/>
      <c r="BJ930" s="2"/>
    </row>
    <row r="931" spans="35:62" x14ac:dyDescent="0.25">
      <c r="AI931"/>
      <c r="BI931" s="2"/>
      <c r="BJ931" s="2"/>
    </row>
    <row r="932" spans="35:62" x14ac:dyDescent="0.25">
      <c r="AI932"/>
      <c r="BI932" s="2"/>
      <c r="BJ932" s="2"/>
    </row>
    <row r="933" spans="35:62" x14ac:dyDescent="0.25">
      <c r="AI933"/>
      <c r="BI933" s="2"/>
      <c r="BJ933" s="2"/>
    </row>
    <row r="934" spans="35:62" x14ac:dyDescent="0.25">
      <c r="AI934"/>
      <c r="BI934" s="2"/>
      <c r="BJ934" s="2"/>
    </row>
    <row r="935" spans="35:62" x14ac:dyDescent="0.25">
      <c r="AI935"/>
      <c r="BI935" s="2"/>
      <c r="BJ935" s="2"/>
    </row>
    <row r="936" spans="35:62" x14ac:dyDescent="0.25">
      <c r="AI936"/>
      <c r="BI936" s="2"/>
      <c r="BJ936" s="2"/>
    </row>
    <row r="937" spans="35:62" x14ac:dyDescent="0.25">
      <c r="AI937"/>
      <c r="BI937" s="2"/>
      <c r="BJ937" s="2"/>
    </row>
    <row r="938" spans="35:62" x14ac:dyDescent="0.25">
      <c r="AI938"/>
      <c r="BI938" s="2"/>
      <c r="BJ938" s="2"/>
    </row>
    <row r="939" spans="35:62" x14ac:dyDescent="0.25">
      <c r="AI939"/>
      <c r="BI939" s="2"/>
      <c r="BJ939" s="2"/>
    </row>
    <row r="940" spans="35:62" x14ac:dyDescent="0.25">
      <c r="AI940"/>
      <c r="BI940" s="2"/>
      <c r="BJ940" s="2"/>
    </row>
    <row r="941" spans="35:62" x14ac:dyDescent="0.25">
      <c r="AI941"/>
      <c r="BI941" s="2"/>
      <c r="BJ941" s="2"/>
    </row>
    <row r="942" spans="35:62" x14ac:dyDescent="0.25">
      <c r="AI942"/>
      <c r="BI942" s="2"/>
      <c r="BJ942" s="2"/>
    </row>
    <row r="943" spans="35:62" x14ac:dyDescent="0.25">
      <c r="AI943"/>
      <c r="BI943" s="2"/>
      <c r="BJ943" s="2"/>
    </row>
    <row r="944" spans="35:62" x14ac:dyDescent="0.25">
      <c r="AI944"/>
      <c r="BI944" s="2"/>
      <c r="BJ944" s="2"/>
    </row>
    <row r="945" spans="35:62" x14ac:dyDescent="0.25">
      <c r="AI945"/>
      <c r="BI945" s="2"/>
      <c r="BJ945" s="2"/>
    </row>
    <row r="946" spans="35:62" x14ac:dyDescent="0.25">
      <c r="AI946"/>
      <c r="BI946" s="2"/>
      <c r="BJ946" s="2"/>
    </row>
    <row r="947" spans="35:62" x14ac:dyDescent="0.25">
      <c r="AI947"/>
      <c r="BI947" s="2"/>
      <c r="BJ947" s="2"/>
    </row>
    <row r="948" spans="35:62" x14ac:dyDescent="0.25">
      <c r="AI948"/>
      <c r="BI948" s="2"/>
      <c r="BJ948" s="2"/>
    </row>
    <row r="949" spans="35:62" x14ac:dyDescent="0.25">
      <c r="AI949"/>
      <c r="BI949" s="2"/>
      <c r="BJ949" s="2"/>
    </row>
    <row r="950" spans="35:62" x14ac:dyDescent="0.25">
      <c r="AI950"/>
      <c r="BI950" s="2"/>
      <c r="BJ950" s="2"/>
    </row>
    <row r="951" spans="35:62" x14ac:dyDescent="0.25">
      <c r="AI951"/>
      <c r="BI951" s="2"/>
      <c r="BJ951" s="2"/>
    </row>
    <row r="952" spans="35:62" x14ac:dyDescent="0.25">
      <c r="AI952"/>
      <c r="BI952" s="2"/>
      <c r="BJ952" s="2"/>
    </row>
    <row r="953" spans="35:62" x14ac:dyDescent="0.25">
      <c r="AI953"/>
      <c r="BI953" s="2"/>
      <c r="BJ953" s="2"/>
    </row>
    <row r="954" spans="35:62" x14ac:dyDescent="0.25">
      <c r="AI954"/>
      <c r="BI954" s="2"/>
      <c r="BJ954" s="2"/>
    </row>
    <row r="955" spans="35:62" x14ac:dyDescent="0.25">
      <c r="AI955"/>
      <c r="BI955" s="2"/>
      <c r="BJ955" s="2"/>
    </row>
    <row r="956" spans="35:62" x14ac:dyDescent="0.25">
      <c r="AI956"/>
      <c r="BI956" s="2"/>
      <c r="BJ956" s="2"/>
    </row>
    <row r="957" spans="35:62" x14ac:dyDescent="0.25">
      <c r="AI957"/>
      <c r="BI957" s="2"/>
      <c r="BJ957" s="2"/>
    </row>
    <row r="958" spans="35:62" x14ac:dyDescent="0.25">
      <c r="AI958"/>
      <c r="BI958" s="2"/>
      <c r="BJ958" s="2"/>
    </row>
    <row r="959" spans="35:62" x14ac:dyDescent="0.25">
      <c r="AI959"/>
      <c r="BI959" s="2"/>
      <c r="BJ959" s="2"/>
    </row>
    <row r="960" spans="35:62" x14ac:dyDescent="0.25">
      <c r="AI960"/>
      <c r="BI960" s="2"/>
      <c r="BJ960" s="2"/>
    </row>
    <row r="961" spans="35:62" x14ac:dyDescent="0.25">
      <c r="AI961"/>
      <c r="BI961" s="2"/>
      <c r="BJ961" s="2"/>
    </row>
    <row r="962" spans="35:62" x14ac:dyDescent="0.25">
      <c r="AI962"/>
      <c r="BI962" s="2"/>
      <c r="BJ962" s="2"/>
    </row>
    <row r="963" spans="35:62" x14ac:dyDescent="0.25">
      <c r="AI963"/>
      <c r="BI963" s="2"/>
      <c r="BJ963" s="2"/>
    </row>
    <row r="964" spans="35:62" x14ac:dyDescent="0.25">
      <c r="AI964"/>
      <c r="BI964" s="2"/>
      <c r="BJ964" s="2"/>
    </row>
    <row r="965" spans="35:62" x14ac:dyDescent="0.25">
      <c r="AI965"/>
      <c r="BI965" s="2"/>
      <c r="BJ965" s="2"/>
    </row>
    <row r="966" spans="35:62" x14ac:dyDescent="0.25">
      <c r="AI966"/>
      <c r="BI966" s="2"/>
      <c r="BJ966" s="2"/>
    </row>
    <row r="967" spans="35:62" x14ac:dyDescent="0.25">
      <c r="AI967"/>
      <c r="BI967" s="2"/>
      <c r="BJ967" s="2"/>
    </row>
    <row r="968" spans="35:62" x14ac:dyDescent="0.25">
      <c r="AI968"/>
      <c r="BI968" s="2"/>
      <c r="BJ968" s="2"/>
    </row>
    <row r="969" spans="35:62" x14ac:dyDescent="0.25">
      <c r="AI969"/>
      <c r="BI969" s="2"/>
      <c r="BJ969" s="2"/>
    </row>
    <row r="970" spans="35:62" x14ac:dyDescent="0.25">
      <c r="AI970"/>
      <c r="BI970" s="2"/>
      <c r="BJ970" s="2"/>
    </row>
    <row r="971" spans="35:62" x14ac:dyDescent="0.25">
      <c r="AI971"/>
      <c r="BI971" s="2"/>
      <c r="BJ971" s="2"/>
    </row>
    <row r="972" spans="35:62" x14ac:dyDescent="0.25">
      <c r="AI972"/>
      <c r="BI972" s="2"/>
      <c r="BJ972" s="2"/>
    </row>
    <row r="973" spans="35:62" x14ac:dyDescent="0.25">
      <c r="AI973"/>
      <c r="BI973" s="2"/>
      <c r="BJ973" s="2"/>
    </row>
    <row r="974" spans="35:62" x14ac:dyDescent="0.25">
      <c r="AI974"/>
      <c r="BI974" s="2"/>
      <c r="BJ974" s="2"/>
    </row>
    <row r="975" spans="35:62" x14ac:dyDescent="0.25">
      <c r="AI975"/>
      <c r="BI975" s="2"/>
      <c r="BJ975" s="2"/>
    </row>
    <row r="976" spans="35:62" x14ac:dyDescent="0.25">
      <c r="AI976"/>
      <c r="BI976" s="2"/>
      <c r="BJ976" s="2"/>
    </row>
    <row r="977" spans="35:62" x14ac:dyDescent="0.25">
      <c r="AI977"/>
      <c r="BI977" s="2"/>
      <c r="BJ977" s="2"/>
    </row>
    <row r="978" spans="35:62" x14ac:dyDescent="0.25">
      <c r="AI978"/>
      <c r="BI978" s="2"/>
      <c r="BJ978" s="2"/>
    </row>
    <row r="979" spans="35:62" x14ac:dyDescent="0.25">
      <c r="AI979"/>
      <c r="BI979" s="2"/>
      <c r="BJ979" s="2"/>
    </row>
    <row r="980" spans="35:62" x14ac:dyDescent="0.25">
      <c r="AI980"/>
      <c r="BI980" s="2"/>
      <c r="BJ980" s="2"/>
    </row>
    <row r="981" spans="35:62" x14ac:dyDescent="0.25">
      <c r="AI981"/>
      <c r="BI981" s="2"/>
      <c r="BJ981" s="2"/>
    </row>
    <row r="982" spans="35:62" x14ac:dyDescent="0.25">
      <c r="AI982"/>
      <c r="BI982" s="2"/>
      <c r="BJ982" s="2"/>
    </row>
    <row r="983" spans="35:62" x14ac:dyDescent="0.25">
      <c r="AI983"/>
      <c r="BI983" s="2"/>
      <c r="BJ983" s="2"/>
    </row>
    <row r="984" spans="35:62" x14ac:dyDescent="0.25">
      <c r="AI984"/>
      <c r="BI984" s="2"/>
      <c r="BJ984" s="2"/>
    </row>
    <row r="985" spans="35:62" x14ac:dyDescent="0.25">
      <c r="AI985"/>
      <c r="BI985" s="2"/>
      <c r="BJ985" s="2"/>
    </row>
    <row r="986" spans="35:62" x14ac:dyDescent="0.25">
      <c r="AI986"/>
      <c r="BI986" s="2"/>
      <c r="BJ986" s="2"/>
    </row>
    <row r="987" spans="35:62" x14ac:dyDescent="0.25">
      <c r="AI987"/>
      <c r="BI987" s="2"/>
      <c r="BJ987" s="2"/>
    </row>
    <row r="988" spans="35:62" x14ac:dyDescent="0.25">
      <c r="AI988"/>
      <c r="BI988" s="2"/>
      <c r="BJ988" s="2"/>
    </row>
    <row r="989" spans="35:62" x14ac:dyDescent="0.25">
      <c r="AI989"/>
      <c r="BI989" s="2"/>
      <c r="BJ989" s="2"/>
    </row>
    <row r="990" spans="35:62" x14ac:dyDescent="0.25">
      <c r="AI990"/>
      <c r="BI990" s="2"/>
      <c r="BJ990" s="2"/>
    </row>
    <row r="991" spans="35:62" x14ac:dyDescent="0.25">
      <c r="AI991"/>
      <c r="BI991" s="2"/>
      <c r="BJ991" s="2"/>
    </row>
    <row r="992" spans="35:62" x14ac:dyDescent="0.25">
      <c r="AI992"/>
      <c r="BI992" s="2"/>
      <c r="BJ992" s="2"/>
    </row>
    <row r="993" spans="35:62" x14ac:dyDescent="0.25">
      <c r="AI993"/>
      <c r="BI993" s="2"/>
      <c r="BJ993" s="2"/>
    </row>
    <row r="994" spans="35:62" x14ac:dyDescent="0.25">
      <c r="AI994"/>
      <c r="BI994" s="2"/>
      <c r="BJ994" s="2"/>
    </row>
    <row r="995" spans="35:62" x14ac:dyDescent="0.25">
      <c r="AI995"/>
      <c r="BI995" s="2"/>
      <c r="BJ995" s="2"/>
    </row>
    <row r="996" spans="35:62" x14ac:dyDescent="0.25">
      <c r="AI996"/>
      <c r="BI996" s="2"/>
      <c r="BJ996" s="2"/>
    </row>
    <row r="997" spans="35:62" x14ac:dyDescent="0.25">
      <c r="AI997"/>
      <c r="BI997" s="2"/>
      <c r="BJ997" s="2"/>
    </row>
    <row r="998" spans="35:62" x14ac:dyDescent="0.25">
      <c r="AI998"/>
      <c r="BI998" s="2"/>
      <c r="BJ998" s="2"/>
    </row>
    <row r="999" spans="35:62" x14ac:dyDescent="0.25">
      <c r="AI999"/>
      <c r="BI999" s="2"/>
      <c r="BJ999" s="2"/>
    </row>
    <row r="1000" spans="35:62" x14ac:dyDescent="0.25">
      <c r="AI1000"/>
      <c r="BI1000" s="2"/>
      <c r="BJ1000" s="2"/>
    </row>
    <row r="1001" spans="35:62" x14ac:dyDescent="0.25">
      <c r="AI1001"/>
      <c r="BI1001" s="2"/>
      <c r="BJ1001" s="2"/>
    </row>
    <row r="1002" spans="35:62" x14ac:dyDescent="0.25">
      <c r="AI1002"/>
      <c r="BI1002" s="2"/>
      <c r="BJ1002" s="2"/>
    </row>
    <row r="1003" spans="35:62" x14ac:dyDescent="0.25">
      <c r="AI1003"/>
      <c r="BI1003" s="2"/>
      <c r="BJ1003" s="2"/>
    </row>
    <row r="1004" spans="35:62" x14ac:dyDescent="0.25">
      <c r="AI1004"/>
      <c r="BI1004" s="2"/>
      <c r="BJ1004" s="2"/>
    </row>
    <row r="1005" spans="35:62" x14ac:dyDescent="0.25">
      <c r="AI1005"/>
      <c r="BI1005" s="2"/>
      <c r="BJ1005" s="2"/>
    </row>
    <row r="1006" spans="35:62" x14ac:dyDescent="0.25">
      <c r="AI1006"/>
      <c r="BI1006" s="2"/>
      <c r="BJ1006" s="2"/>
    </row>
    <row r="1007" spans="35:62" x14ac:dyDescent="0.25">
      <c r="AI1007"/>
      <c r="BI1007" s="2"/>
      <c r="BJ1007" s="2"/>
    </row>
    <row r="1008" spans="35:62" x14ac:dyDescent="0.25">
      <c r="AI1008"/>
      <c r="BI1008" s="2"/>
      <c r="BJ1008" s="2"/>
    </row>
    <row r="1009" spans="35:62" x14ac:dyDescent="0.25">
      <c r="AI1009"/>
      <c r="BI1009" s="2"/>
      <c r="BJ1009" s="2"/>
    </row>
    <row r="1010" spans="35:62" x14ac:dyDescent="0.25">
      <c r="AI1010"/>
      <c r="BI1010" s="2"/>
      <c r="BJ1010" s="2"/>
    </row>
    <row r="1011" spans="35:62" x14ac:dyDescent="0.25">
      <c r="AI1011"/>
      <c r="BI1011" s="2"/>
      <c r="BJ1011" s="2"/>
    </row>
    <row r="1012" spans="35:62" x14ac:dyDescent="0.25">
      <c r="AI1012"/>
      <c r="BI1012" s="2"/>
      <c r="BJ1012" s="2"/>
    </row>
    <row r="1013" spans="35:62" x14ac:dyDescent="0.25">
      <c r="AI1013"/>
      <c r="BI1013" s="2"/>
      <c r="BJ1013" s="2"/>
    </row>
    <row r="1014" spans="35:62" x14ac:dyDescent="0.25">
      <c r="AI1014"/>
      <c r="BI1014" s="2"/>
      <c r="BJ1014" s="2"/>
    </row>
    <row r="1015" spans="35:62" x14ac:dyDescent="0.25">
      <c r="AI1015"/>
      <c r="BI1015" s="2"/>
      <c r="BJ1015" s="2"/>
    </row>
    <row r="1016" spans="35:62" x14ac:dyDescent="0.25">
      <c r="AI1016"/>
      <c r="BI1016" s="2"/>
      <c r="BJ1016" s="2"/>
    </row>
    <row r="1017" spans="35:62" x14ac:dyDescent="0.25">
      <c r="AI1017"/>
      <c r="BI1017" s="2"/>
      <c r="BJ1017" s="2"/>
    </row>
    <row r="1018" spans="35:62" x14ac:dyDescent="0.25">
      <c r="AI1018"/>
      <c r="BI1018" s="2"/>
      <c r="BJ1018" s="2"/>
    </row>
    <row r="1019" spans="35:62" x14ac:dyDescent="0.25">
      <c r="AI1019"/>
      <c r="BI1019" s="2"/>
      <c r="BJ1019" s="2"/>
    </row>
    <row r="1020" spans="35:62" x14ac:dyDescent="0.25">
      <c r="AI1020"/>
      <c r="BI1020" s="2"/>
      <c r="BJ1020" s="2"/>
    </row>
    <row r="1021" spans="35:62" x14ac:dyDescent="0.25">
      <c r="AI1021"/>
      <c r="BI1021" s="2"/>
      <c r="BJ1021" s="2"/>
    </row>
    <row r="1022" spans="35:62" x14ac:dyDescent="0.25">
      <c r="AI1022"/>
      <c r="BI1022" s="2"/>
      <c r="BJ1022" s="2"/>
    </row>
    <row r="1023" spans="35:62" x14ac:dyDescent="0.25">
      <c r="AI1023"/>
      <c r="BI1023" s="2"/>
      <c r="BJ1023" s="2"/>
    </row>
    <row r="1024" spans="35:62" x14ac:dyDescent="0.25">
      <c r="AI1024"/>
      <c r="BI1024" s="2"/>
      <c r="BJ1024" s="2"/>
    </row>
    <row r="1025" spans="35:62" x14ac:dyDescent="0.25">
      <c r="AI1025"/>
      <c r="BI1025" s="2"/>
      <c r="BJ1025" s="2"/>
    </row>
    <row r="1026" spans="35:62" x14ac:dyDescent="0.25">
      <c r="AI1026"/>
      <c r="BI1026" s="2"/>
      <c r="BJ1026" s="2"/>
    </row>
    <row r="1027" spans="35:62" x14ac:dyDescent="0.25">
      <c r="AI1027"/>
      <c r="BI1027" s="2"/>
      <c r="BJ1027" s="2"/>
    </row>
    <row r="1028" spans="35:62" x14ac:dyDescent="0.25">
      <c r="AI1028"/>
      <c r="BI1028" s="2"/>
      <c r="BJ1028" s="2"/>
    </row>
    <row r="1029" spans="35:62" x14ac:dyDescent="0.25">
      <c r="AI1029"/>
      <c r="BI1029" s="2"/>
      <c r="BJ1029" s="2"/>
    </row>
    <row r="1030" spans="35:62" x14ac:dyDescent="0.25">
      <c r="AI1030"/>
      <c r="BI1030" s="2"/>
      <c r="BJ1030" s="2"/>
    </row>
    <row r="1031" spans="35:62" x14ac:dyDescent="0.25">
      <c r="AI1031"/>
      <c r="BI1031" s="2"/>
      <c r="BJ1031" s="2"/>
    </row>
    <row r="1032" spans="35:62" x14ac:dyDescent="0.25">
      <c r="AI1032"/>
      <c r="BI1032" s="2"/>
      <c r="BJ1032" s="2"/>
    </row>
    <row r="1033" spans="35:62" x14ac:dyDescent="0.25">
      <c r="AI1033"/>
      <c r="BI1033" s="2"/>
      <c r="BJ1033" s="2"/>
    </row>
    <row r="1034" spans="35:62" x14ac:dyDescent="0.25">
      <c r="AI1034"/>
      <c r="BI1034" s="2"/>
      <c r="BJ1034" s="2"/>
    </row>
    <row r="1035" spans="35:62" x14ac:dyDescent="0.25">
      <c r="AI1035"/>
      <c r="BI1035" s="2"/>
      <c r="BJ1035" s="2"/>
    </row>
    <row r="1036" spans="35:62" x14ac:dyDescent="0.25">
      <c r="AI1036"/>
      <c r="BI1036" s="2"/>
      <c r="BJ1036" s="2"/>
    </row>
    <row r="1037" spans="35:62" x14ac:dyDescent="0.25">
      <c r="AI1037"/>
      <c r="BI1037" s="2"/>
      <c r="BJ1037" s="2"/>
    </row>
    <row r="1038" spans="35:62" x14ac:dyDescent="0.25">
      <c r="AI1038"/>
      <c r="BI1038" s="2"/>
      <c r="BJ1038" s="2"/>
    </row>
    <row r="1039" spans="35:62" x14ac:dyDescent="0.25">
      <c r="AI1039"/>
      <c r="BI1039" s="2"/>
      <c r="BJ1039" s="2"/>
    </row>
    <row r="1040" spans="35:62" x14ac:dyDescent="0.25">
      <c r="AI1040"/>
      <c r="BI1040" s="2"/>
      <c r="BJ1040" s="2"/>
    </row>
    <row r="1041" spans="35:62" x14ac:dyDescent="0.25">
      <c r="AI1041"/>
      <c r="BI1041" s="2"/>
      <c r="BJ1041" s="2"/>
    </row>
    <row r="1042" spans="35:62" x14ac:dyDescent="0.25">
      <c r="AI1042"/>
      <c r="BI1042" s="2"/>
      <c r="BJ1042" s="2"/>
    </row>
    <row r="1043" spans="35:62" x14ac:dyDescent="0.25">
      <c r="AI1043"/>
      <c r="BI1043" s="2"/>
      <c r="BJ1043" s="2"/>
    </row>
    <row r="1044" spans="35:62" x14ac:dyDescent="0.25">
      <c r="AI1044"/>
      <c r="BI1044" s="2"/>
      <c r="BJ1044" s="2"/>
    </row>
    <row r="1045" spans="35:62" x14ac:dyDescent="0.25">
      <c r="AI1045"/>
      <c r="BI1045" s="2"/>
      <c r="BJ1045" s="2"/>
    </row>
    <row r="1046" spans="35:62" x14ac:dyDescent="0.25">
      <c r="AI1046"/>
      <c r="BI1046" s="2"/>
      <c r="BJ1046" s="2"/>
    </row>
    <row r="1047" spans="35:62" x14ac:dyDescent="0.25">
      <c r="AI1047"/>
      <c r="BI1047" s="2"/>
      <c r="BJ1047" s="2"/>
    </row>
    <row r="1048" spans="35:62" x14ac:dyDescent="0.25">
      <c r="AI1048"/>
      <c r="BI1048" s="2"/>
      <c r="BJ1048" s="2"/>
    </row>
    <row r="1049" spans="35:62" x14ac:dyDescent="0.25">
      <c r="AI1049"/>
      <c r="BI1049" s="2"/>
      <c r="BJ1049" s="2"/>
    </row>
    <row r="1050" spans="35:62" x14ac:dyDescent="0.25">
      <c r="AI1050"/>
      <c r="BI1050" s="2"/>
      <c r="BJ1050" s="2"/>
    </row>
    <row r="1051" spans="35:62" x14ac:dyDescent="0.25">
      <c r="AI1051"/>
      <c r="BI1051" s="2"/>
      <c r="BJ1051" s="2"/>
    </row>
    <row r="1052" spans="35:62" x14ac:dyDescent="0.25">
      <c r="AI1052"/>
      <c r="BI1052" s="2"/>
      <c r="BJ1052" s="2"/>
    </row>
    <row r="1053" spans="35:62" x14ac:dyDescent="0.25">
      <c r="AI1053"/>
      <c r="BI1053" s="2"/>
      <c r="BJ1053" s="2"/>
    </row>
    <row r="1054" spans="35:62" x14ac:dyDescent="0.25">
      <c r="AI1054"/>
      <c r="BI1054" s="2"/>
      <c r="BJ1054" s="2"/>
    </row>
    <row r="1055" spans="35:62" x14ac:dyDescent="0.25">
      <c r="AI1055"/>
      <c r="BI1055" s="2"/>
      <c r="BJ1055" s="2"/>
    </row>
    <row r="1056" spans="35:62" x14ac:dyDescent="0.25">
      <c r="AI1056"/>
      <c r="BI1056" s="2"/>
      <c r="BJ1056" s="2"/>
    </row>
    <row r="1057" spans="35:62" x14ac:dyDescent="0.25">
      <c r="AI1057"/>
      <c r="BI1057" s="2"/>
      <c r="BJ1057" s="2"/>
    </row>
    <row r="1058" spans="35:62" x14ac:dyDescent="0.25">
      <c r="AI1058"/>
      <c r="BI1058" s="2"/>
      <c r="BJ1058" s="2"/>
    </row>
    <row r="1059" spans="35:62" x14ac:dyDescent="0.25">
      <c r="AI1059"/>
      <c r="BI1059" s="2"/>
      <c r="BJ1059" s="2"/>
    </row>
    <row r="1060" spans="35:62" x14ac:dyDescent="0.25">
      <c r="AI1060"/>
      <c r="BI1060" s="2"/>
      <c r="BJ1060" s="2"/>
    </row>
    <row r="1061" spans="35:62" x14ac:dyDescent="0.25">
      <c r="AI1061"/>
      <c r="BI1061" s="2"/>
      <c r="BJ1061" s="2"/>
    </row>
    <row r="1062" spans="35:62" x14ac:dyDescent="0.25">
      <c r="AI1062"/>
      <c r="BI1062" s="2"/>
      <c r="BJ1062" s="2"/>
    </row>
    <row r="1063" spans="35:62" x14ac:dyDescent="0.25">
      <c r="AI1063"/>
      <c r="BI1063" s="2"/>
      <c r="BJ1063" s="2"/>
    </row>
    <row r="1064" spans="35:62" x14ac:dyDescent="0.25">
      <c r="AI1064"/>
      <c r="BI1064" s="2"/>
      <c r="BJ1064" s="2"/>
    </row>
    <row r="1065" spans="35:62" x14ac:dyDescent="0.25">
      <c r="AI1065"/>
      <c r="BI1065" s="2"/>
      <c r="BJ1065" s="2"/>
    </row>
    <row r="1066" spans="35:62" x14ac:dyDescent="0.25">
      <c r="AI1066"/>
      <c r="BI1066" s="2"/>
      <c r="BJ1066" s="2"/>
    </row>
    <row r="1067" spans="35:62" x14ac:dyDescent="0.25">
      <c r="AI1067"/>
      <c r="BI1067" s="2"/>
      <c r="BJ1067" s="2"/>
    </row>
    <row r="1068" spans="35:62" x14ac:dyDescent="0.25">
      <c r="AI1068"/>
      <c r="BI1068" s="2"/>
      <c r="BJ1068" s="2"/>
    </row>
    <row r="1069" spans="35:62" x14ac:dyDescent="0.25">
      <c r="AI1069"/>
      <c r="BI1069" s="2"/>
      <c r="BJ1069" s="2"/>
    </row>
    <row r="1070" spans="35:62" x14ac:dyDescent="0.25">
      <c r="AI1070"/>
      <c r="BI1070" s="2"/>
      <c r="BJ1070" s="2"/>
    </row>
    <row r="1071" spans="35:62" x14ac:dyDescent="0.25">
      <c r="AI1071"/>
      <c r="BI1071" s="2"/>
      <c r="BJ1071" s="2"/>
    </row>
    <row r="1072" spans="35:62" x14ac:dyDescent="0.25">
      <c r="AI1072"/>
      <c r="BI1072" s="2"/>
      <c r="BJ1072" s="2"/>
    </row>
    <row r="1073" spans="35:62" x14ac:dyDescent="0.25">
      <c r="AI1073"/>
      <c r="BI1073" s="2"/>
      <c r="BJ1073" s="2"/>
    </row>
    <row r="1074" spans="35:62" x14ac:dyDescent="0.25">
      <c r="AI1074"/>
      <c r="BI1074" s="2"/>
      <c r="BJ1074" s="2"/>
    </row>
    <row r="1075" spans="35:62" x14ac:dyDescent="0.25">
      <c r="AI1075"/>
      <c r="BI1075" s="2"/>
      <c r="BJ1075" s="2"/>
    </row>
    <row r="1076" spans="35:62" x14ac:dyDescent="0.25">
      <c r="AI1076"/>
      <c r="BI1076" s="2"/>
      <c r="BJ1076" s="2"/>
    </row>
    <row r="1077" spans="35:62" x14ac:dyDescent="0.25">
      <c r="AI1077"/>
      <c r="BI1077" s="2"/>
      <c r="BJ1077" s="2"/>
    </row>
    <row r="1078" spans="35:62" x14ac:dyDescent="0.25">
      <c r="AI1078"/>
      <c r="BI1078" s="2"/>
      <c r="BJ1078" s="2"/>
    </row>
    <row r="1079" spans="35:62" x14ac:dyDescent="0.25">
      <c r="AI1079"/>
      <c r="BI1079" s="2"/>
      <c r="BJ1079" s="2"/>
    </row>
    <row r="1080" spans="35:62" x14ac:dyDescent="0.25">
      <c r="AI1080"/>
      <c r="BI1080" s="2"/>
      <c r="BJ1080" s="2"/>
    </row>
    <row r="1081" spans="35:62" x14ac:dyDescent="0.25">
      <c r="AI1081"/>
      <c r="BI1081" s="2"/>
      <c r="BJ1081" s="2"/>
    </row>
    <row r="1082" spans="35:62" x14ac:dyDescent="0.25">
      <c r="AI1082"/>
      <c r="BI1082" s="2"/>
      <c r="BJ1082" s="2"/>
    </row>
    <row r="1083" spans="35:62" x14ac:dyDescent="0.25">
      <c r="AI1083"/>
      <c r="BI1083" s="2"/>
      <c r="BJ1083" s="2"/>
    </row>
    <row r="1084" spans="35:62" x14ac:dyDescent="0.25">
      <c r="AI1084"/>
      <c r="BI1084" s="2"/>
      <c r="BJ1084" s="2"/>
    </row>
    <row r="1085" spans="35:62" x14ac:dyDescent="0.25">
      <c r="AI1085"/>
      <c r="BI1085" s="2"/>
      <c r="BJ1085" s="2"/>
    </row>
    <row r="1086" spans="35:62" x14ac:dyDescent="0.25">
      <c r="AI1086"/>
      <c r="BI1086" s="2"/>
      <c r="BJ1086" s="2"/>
    </row>
    <row r="1087" spans="35:62" x14ac:dyDescent="0.25">
      <c r="AI1087"/>
      <c r="BI1087" s="2"/>
      <c r="BJ1087" s="2"/>
    </row>
    <row r="1088" spans="35:62" x14ac:dyDescent="0.25">
      <c r="AI1088"/>
      <c r="BI1088" s="2"/>
      <c r="BJ1088" s="2"/>
    </row>
    <row r="1089" spans="35:62" x14ac:dyDescent="0.25">
      <c r="AI1089"/>
      <c r="BI1089" s="2"/>
      <c r="BJ1089" s="2"/>
    </row>
    <row r="1090" spans="35:62" x14ac:dyDescent="0.25">
      <c r="AI1090"/>
      <c r="BI1090" s="2"/>
      <c r="BJ1090" s="2"/>
    </row>
    <row r="1091" spans="35:62" x14ac:dyDescent="0.25">
      <c r="AI1091"/>
      <c r="BI1091" s="2"/>
      <c r="BJ1091" s="2"/>
    </row>
    <row r="1092" spans="35:62" x14ac:dyDescent="0.25">
      <c r="AI1092"/>
      <c r="BI1092" s="2"/>
      <c r="BJ1092" s="2"/>
    </row>
    <row r="1093" spans="35:62" x14ac:dyDescent="0.25">
      <c r="AI1093"/>
      <c r="BI1093" s="2"/>
      <c r="BJ1093" s="2"/>
    </row>
    <row r="1094" spans="35:62" x14ac:dyDescent="0.25">
      <c r="AI1094"/>
      <c r="BI1094" s="2"/>
      <c r="BJ1094" s="2"/>
    </row>
    <row r="1095" spans="35:62" x14ac:dyDescent="0.25">
      <c r="AI1095"/>
      <c r="BI1095" s="2"/>
      <c r="BJ1095" s="2"/>
    </row>
    <row r="1096" spans="35:62" x14ac:dyDescent="0.25">
      <c r="AI1096"/>
      <c r="BI1096" s="2"/>
      <c r="BJ1096" s="2"/>
    </row>
    <row r="1097" spans="35:62" x14ac:dyDescent="0.25">
      <c r="AI1097"/>
      <c r="BI1097" s="2"/>
      <c r="BJ1097" s="2"/>
    </row>
    <row r="1098" spans="35:62" x14ac:dyDescent="0.25">
      <c r="AI1098"/>
      <c r="BI1098" s="2"/>
      <c r="BJ1098" s="2"/>
    </row>
    <row r="1099" spans="35:62" x14ac:dyDescent="0.25">
      <c r="AI1099"/>
      <c r="BI1099" s="2"/>
      <c r="BJ1099" s="2"/>
    </row>
    <row r="1100" spans="35:62" x14ac:dyDescent="0.25">
      <c r="AI1100"/>
      <c r="BI1100" s="2"/>
      <c r="BJ1100" s="2"/>
    </row>
    <row r="1101" spans="35:62" x14ac:dyDescent="0.25">
      <c r="AI1101"/>
      <c r="BI1101" s="2"/>
      <c r="BJ1101" s="2"/>
    </row>
    <row r="1102" spans="35:62" x14ac:dyDescent="0.25">
      <c r="AI1102"/>
      <c r="BI1102" s="2"/>
      <c r="BJ1102" s="2"/>
    </row>
    <row r="1103" spans="35:62" x14ac:dyDescent="0.25">
      <c r="AI1103"/>
      <c r="BI1103" s="2"/>
      <c r="BJ1103" s="2"/>
    </row>
    <row r="1104" spans="35:62" x14ac:dyDescent="0.25">
      <c r="AI1104"/>
      <c r="BI1104" s="2"/>
      <c r="BJ1104" s="2"/>
    </row>
    <row r="1105" spans="35:62" x14ac:dyDescent="0.25">
      <c r="AI1105"/>
      <c r="BI1105" s="2"/>
      <c r="BJ1105" s="2"/>
    </row>
    <row r="1106" spans="35:62" x14ac:dyDescent="0.25">
      <c r="AI1106"/>
      <c r="BI1106" s="2"/>
      <c r="BJ1106" s="2"/>
    </row>
    <row r="1107" spans="35:62" x14ac:dyDescent="0.25">
      <c r="AI1107"/>
      <c r="BI1107" s="2"/>
      <c r="BJ1107" s="2"/>
    </row>
    <row r="1108" spans="35:62" x14ac:dyDescent="0.25">
      <c r="AI1108"/>
      <c r="BI1108" s="2"/>
      <c r="BJ1108" s="2"/>
    </row>
    <row r="1109" spans="35:62" x14ac:dyDescent="0.25">
      <c r="AI1109"/>
      <c r="BI1109" s="2"/>
      <c r="BJ1109" s="2"/>
    </row>
    <row r="1110" spans="35:62" x14ac:dyDescent="0.25">
      <c r="AI1110"/>
      <c r="BI1110" s="2"/>
      <c r="BJ1110" s="2"/>
    </row>
    <row r="1111" spans="35:62" x14ac:dyDescent="0.25">
      <c r="AI1111"/>
      <c r="BI1111" s="2"/>
      <c r="BJ1111" s="2"/>
    </row>
    <row r="1112" spans="35:62" x14ac:dyDescent="0.25">
      <c r="AI1112"/>
      <c r="BI1112" s="2"/>
      <c r="BJ1112" s="2"/>
    </row>
    <row r="1113" spans="35:62" x14ac:dyDescent="0.25">
      <c r="AI1113"/>
      <c r="BI1113" s="2"/>
      <c r="BJ1113" s="2"/>
    </row>
    <row r="1114" spans="35:62" x14ac:dyDescent="0.25">
      <c r="AI1114"/>
      <c r="BI1114" s="2"/>
      <c r="BJ1114" s="2"/>
    </row>
    <row r="1115" spans="35:62" x14ac:dyDescent="0.25">
      <c r="AI1115"/>
      <c r="BI1115" s="2"/>
      <c r="BJ1115" s="2"/>
    </row>
    <row r="1116" spans="35:62" x14ac:dyDescent="0.25">
      <c r="AI1116"/>
      <c r="BI1116" s="2"/>
      <c r="BJ1116" s="2"/>
    </row>
    <row r="1117" spans="35:62" x14ac:dyDescent="0.25">
      <c r="AI1117"/>
      <c r="BI1117" s="2"/>
      <c r="BJ1117" s="2"/>
    </row>
    <row r="1118" spans="35:62" x14ac:dyDescent="0.25">
      <c r="AI1118"/>
      <c r="BI1118" s="2"/>
      <c r="BJ1118" s="2"/>
    </row>
    <row r="1119" spans="35:62" x14ac:dyDescent="0.25">
      <c r="AI1119"/>
      <c r="BI1119" s="2"/>
      <c r="BJ1119" s="2"/>
    </row>
    <row r="1120" spans="35:62" x14ac:dyDescent="0.25">
      <c r="AI1120"/>
      <c r="BI1120" s="2"/>
      <c r="BJ1120" s="2"/>
    </row>
    <row r="1121" spans="35:62" x14ac:dyDescent="0.25">
      <c r="AI1121"/>
      <c r="BI1121" s="2"/>
      <c r="BJ1121" s="2"/>
    </row>
    <row r="1122" spans="35:62" x14ac:dyDescent="0.25">
      <c r="AI1122"/>
      <c r="BI1122" s="2"/>
      <c r="BJ1122" s="2"/>
    </row>
    <row r="1123" spans="35:62" x14ac:dyDescent="0.25">
      <c r="AI1123"/>
      <c r="BI1123" s="2"/>
      <c r="BJ1123" s="2"/>
    </row>
    <row r="1124" spans="35:62" x14ac:dyDescent="0.25">
      <c r="AI1124"/>
      <c r="BI1124" s="2"/>
      <c r="BJ1124" s="2"/>
    </row>
    <row r="1125" spans="35:62" x14ac:dyDescent="0.25">
      <c r="AI1125"/>
      <c r="BI1125" s="2"/>
      <c r="BJ1125" s="2"/>
    </row>
    <row r="1126" spans="35:62" x14ac:dyDescent="0.25">
      <c r="AI1126"/>
      <c r="BI1126" s="2"/>
      <c r="BJ1126" s="2"/>
    </row>
    <row r="1127" spans="35:62" x14ac:dyDescent="0.25">
      <c r="AI1127"/>
      <c r="BI1127" s="2"/>
      <c r="BJ1127" s="2"/>
    </row>
    <row r="1128" spans="35:62" x14ac:dyDescent="0.25">
      <c r="AI1128"/>
      <c r="BI1128" s="2"/>
      <c r="BJ1128" s="2"/>
    </row>
    <row r="1129" spans="35:62" x14ac:dyDescent="0.25">
      <c r="AI1129"/>
      <c r="BI1129" s="2"/>
      <c r="BJ1129" s="2"/>
    </row>
    <row r="1130" spans="35:62" x14ac:dyDescent="0.25">
      <c r="AI1130"/>
      <c r="BI1130" s="2"/>
      <c r="BJ1130" s="2"/>
    </row>
    <row r="1131" spans="35:62" x14ac:dyDescent="0.25">
      <c r="AI1131"/>
      <c r="BI1131" s="2"/>
      <c r="BJ1131" s="2"/>
    </row>
    <row r="1132" spans="35:62" x14ac:dyDescent="0.25">
      <c r="AI1132"/>
      <c r="BI1132" s="2"/>
      <c r="BJ1132" s="2"/>
    </row>
    <row r="1133" spans="35:62" x14ac:dyDescent="0.25">
      <c r="AI1133"/>
      <c r="BI1133" s="2"/>
      <c r="BJ1133" s="2"/>
    </row>
    <row r="1134" spans="35:62" x14ac:dyDescent="0.25">
      <c r="AI1134"/>
      <c r="BI1134" s="2"/>
      <c r="BJ1134" s="2"/>
    </row>
    <row r="1135" spans="35:62" x14ac:dyDescent="0.25">
      <c r="AI1135"/>
      <c r="BI1135" s="2"/>
      <c r="BJ1135" s="2"/>
    </row>
    <row r="1136" spans="35:62" x14ac:dyDescent="0.25">
      <c r="AI1136"/>
      <c r="BI1136" s="2"/>
      <c r="BJ1136" s="2"/>
    </row>
    <row r="1137" spans="35:62" x14ac:dyDescent="0.25">
      <c r="AI1137"/>
      <c r="BI1137" s="2"/>
      <c r="BJ1137" s="2"/>
    </row>
    <row r="1138" spans="35:62" x14ac:dyDescent="0.25">
      <c r="AI1138"/>
      <c r="BI1138" s="2"/>
      <c r="BJ1138" s="2"/>
    </row>
    <row r="1139" spans="35:62" x14ac:dyDescent="0.25">
      <c r="AI1139"/>
      <c r="BI1139" s="2"/>
      <c r="BJ1139" s="2"/>
    </row>
    <row r="1140" spans="35:62" x14ac:dyDescent="0.25">
      <c r="AI1140"/>
      <c r="BI1140" s="2"/>
      <c r="BJ1140" s="2"/>
    </row>
    <row r="1141" spans="35:62" x14ac:dyDescent="0.25">
      <c r="AI1141"/>
      <c r="BI1141" s="2"/>
      <c r="BJ1141" s="2"/>
    </row>
    <row r="1142" spans="35:62" x14ac:dyDescent="0.25">
      <c r="AI1142"/>
      <c r="BI1142" s="2"/>
      <c r="BJ1142" s="2"/>
    </row>
    <row r="1143" spans="35:62" x14ac:dyDescent="0.25">
      <c r="AI1143"/>
      <c r="BI1143" s="2"/>
      <c r="BJ1143" s="2"/>
    </row>
    <row r="1144" spans="35:62" x14ac:dyDescent="0.25">
      <c r="AI1144"/>
      <c r="BI1144" s="2"/>
      <c r="BJ1144" s="2"/>
    </row>
    <row r="1145" spans="35:62" x14ac:dyDescent="0.25">
      <c r="AI1145"/>
      <c r="BI1145" s="2"/>
      <c r="BJ1145" s="2"/>
    </row>
    <row r="1146" spans="35:62" x14ac:dyDescent="0.25">
      <c r="AI1146"/>
      <c r="BI1146" s="2"/>
      <c r="BJ1146" s="2"/>
    </row>
    <row r="1147" spans="35:62" x14ac:dyDescent="0.25">
      <c r="AI1147"/>
      <c r="BI1147" s="2"/>
      <c r="BJ1147" s="2"/>
    </row>
    <row r="1148" spans="35:62" x14ac:dyDescent="0.25">
      <c r="AI1148"/>
      <c r="BI1148" s="2"/>
      <c r="BJ1148" s="2"/>
    </row>
    <row r="1149" spans="35:62" x14ac:dyDescent="0.25">
      <c r="AI1149"/>
      <c r="BI1149" s="2"/>
      <c r="BJ1149" s="2"/>
    </row>
    <row r="1150" spans="35:62" x14ac:dyDescent="0.25">
      <c r="AI1150"/>
      <c r="BI1150" s="2"/>
      <c r="BJ1150" s="2"/>
    </row>
    <row r="1151" spans="35:62" x14ac:dyDescent="0.25">
      <c r="AI1151"/>
      <c r="BI1151" s="2"/>
      <c r="BJ1151" s="2"/>
    </row>
    <row r="1152" spans="35:62" x14ac:dyDescent="0.25">
      <c r="AI1152"/>
      <c r="BI1152" s="2"/>
      <c r="BJ1152" s="2"/>
    </row>
    <row r="1153" spans="35:62" x14ac:dyDescent="0.25">
      <c r="AI1153"/>
      <c r="BI1153" s="2"/>
      <c r="BJ1153" s="2"/>
    </row>
    <row r="1154" spans="35:62" x14ac:dyDescent="0.25">
      <c r="AI1154"/>
      <c r="BI1154" s="2"/>
      <c r="BJ1154" s="2"/>
    </row>
    <row r="1155" spans="35:62" x14ac:dyDescent="0.25">
      <c r="AI1155"/>
      <c r="BI1155" s="2"/>
      <c r="BJ1155" s="2"/>
    </row>
    <row r="1156" spans="35:62" x14ac:dyDescent="0.25">
      <c r="AI1156"/>
      <c r="BI1156" s="2"/>
      <c r="BJ1156" s="2"/>
    </row>
    <row r="1157" spans="35:62" x14ac:dyDescent="0.25">
      <c r="AI1157"/>
      <c r="BI1157" s="2"/>
      <c r="BJ1157" s="2"/>
    </row>
    <row r="1158" spans="35:62" x14ac:dyDescent="0.25">
      <c r="AI1158"/>
      <c r="BI1158" s="2"/>
      <c r="BJ1158" s="2"/>
    </row>
    <row r="1159" spans="35:62" x14ac:dyDescent="0.25">
      <c r="AI1159"/>
      <c r="BI1159" s="2"/>
      <c r="BJ1159" s="2"/>
    </row>
    <row r="1160" spans="35:62" x14ac:dyDescent="0.25">
      <c r="AI1160"/>
      <c r="BI1160" s="2"/>
      <c r="BJ1160" s="2"/>
    </row>
    <row r="1161" spans="35:62" x14ac:dyDescent="0.25">
      <c r="AI1161"/>
      <c r="BI1161" s="2"/>
      <c r="BJ1161" s="2"/>
    </row>
    <row r="1162" spans="35:62" x14ac:dyDescent="0.25">
      <c r="AI1162"/>
      <c r="BI1162" s="2"/>
      <c r="BJ1162" s="2"/>
    </row>
    <row r="1163" spans="35:62" x14ac:dyDescent="0.25">
      <c r="AI1163"/>
      <c r="BI1163" s="2"/>
      <c r="BJ1163" s="2"/>
    </row>
    <row r="1164" spans="35:62" x14ac:dyDescent="0.25">
      <c r="AI1164"/>
      <c r="BI1164" s="2"/>
      <c r="BJ1164" s="2"/>
    </row>
    <row r="1165" spans="35:62" x14ac:dyDescent="0.25">
      <c r="AI1165"/>
      <c r="BI1165" s="2"/>
      <c r="BJ1165" s="2"/>
    </row>
    <row r="1166" spans="35:62" x14ac:dyDescent="0.25">
      <c r="AI1166"/>
      <c r="BI1166" s="2"/>
      <c r="BJ1166" s="2"/>
    </row>
    <row r="1167" spans="35:62" x14ac:dyDescent="0.25">
      <c r="AI1167"/>
      <c r="BI1167" s="2"/>
      <c r="BJ1167" s="2"/>
    </row>
    <row r="1168" spans="35:62" x14ac:dyDescent="0.25">
      <c r="AI1168"/>
      <c r="BI1168" s="2"/>
      <c r="BJ1168" s="2"/>
    </row>
    <row r="1169" spans="35:62" x14ac:dyDescent="0.25">
      <c r="AI1169"/>
      <c r="BI1169" s="2"/>
      <c r="BJ1169" s="2"/>
    </row>
    <row r="1170" spans="35:62" x14ac:dyDescent="0.25">
      <c r="AI1170"/>
      <c r="BI1170" s="2"/>
      <c r="BJ1170" s="2"/>
    </row>
    <row r="1171" spans="35:62" x14ac:dyDescent="0.25">
      <c r="AI1171"/>
      <c r="BI1171" s="2"/>
      <c r="BJ1171" s="2"/>
    </row>
    <row r="1172" spans="35:62" x14ac:dyDescent="0.25">
      <c r="AI1172"/>
      <c r="BI1172" s="2"/>
      <c r="BJ1172" s="2"/>
    </row>
    <row r="1173" spans="35:62" x14ac:dyDescent="0.25">
      <c r="AI1173"/>
      <c r="BI1173" s="2"/>
      <c r="BJ1173" s="2"/>
    </row>
    <row r="1174" spans="35:62" x14ac:dyDescent="0.25">
      <c r="AI1174"/>
      <c r="BI1174" s="2"/>
      <c r="BJ1174" s="2"/>
    </row>
    <row r="1175" spans="35:62" x14ac:dyDescent="0.25">
      <c r="AI1175"/>
      <c r="BI1175" s="2"/>
      <c r="BJ1175" s="2"/>
    </row>
    <row r="1176" spans="35:62" x14ac:dyDescent="0.25">
      <c r="AI1176"/>
      <c r="BI1176" s="2"/>
      <c r="BJ1176" s="2"/>
    </row>
    <row r="1177" spans="35:62" x14ac:dyDescent="0.25">
      <c r="AI1177"/>
      <c r="BI1177" s="2"/>
      <c r="BJ1177" s="2"/>
    </row>
    <row r="1178" spans="35:62" x14ac:dyDescent="0.25">
      <c r="AI1178"/>
      <c r="BI1178" s="2"/>
      <c r="BJ1178" s="2"/>
    </row>
    <row r="1179" spans="35:62" x14ac:dyDescent="0.25">
      <c r="AI1179"/>
      <c r="BI1179" s="2"/>
      <c r="BJ1179" s="2"/>
    </row>
    <row r="1180" spans="35:62" x14ac:dyDescent="0.25">
      <c r="AI1180"/>
      <c r="BI1180" s="2"/>
      <c r="BJ1180" s="2"/>
    </row>
    <row r="1181" spans="35:62" x14ac:dyDescent="0.25">
      <c r="AI1181"/>
      <c r="BI1181" s="2"/>
      <c r="BJ1181" s="2"/>
    </row>
    <row r="1182" spans="35:62" x14ac:dyDescent="0.25">
      <c r="AI1182"/>
      <c r="BI1182" s="2"/>
      <c r="BJ1182" s="2"/>
    </row>
    <row r="1183" spans="35:62" x14ac:dyDescent="0.25">
      <c r="AI1183"/>
      <c r="BI1183" s="2"/>
      <c r="BJ1183" s="2"/>
    </row>
    <row r="1184" spans="35:62" x14ac:dyDescent="0.25">
      <c r="AI1184"/>
      <c r="BI1184" s="2"/>
      <c r="BJ1184" s="2"/>
    </row>
    <row r="1185" spans="35:62" x14ac:dyDescent="0.25">
      <c r="AI1185"/>
      <c r="BI1185" s="2"/>
      <c r="BJ1185" s="2"/>
    </row>
    <row r="1186" spans="35:62" x14ac:dyDescent="0.25">
      <c r="AI1186"/>
      <c r="BI1186" s="2"/>
      <c r="BJ1186" s="2"/>
    </row>
    <row r="1187" spans="35:62" x14ac:dyDescent="0.25">
      <c r="AI1187"/>
      <c r="BI1187" s="2"/>
      <c r="BJ1187" s="2"/>
    </row>
    <row r="1188" spans="35:62" x14ac:dyDescent="0.25">
      <c r="AI1188"/>
      <c r="BI1188" s="2"/>
      <c r="BJ1188" s="2"/>
    </row>
    <row r="1189" spans="35:62" x14ac:dyDescent="0.25">
      <c r="AI1189"/>
      <c r="BI1189" s="2"/>
      <c r="BJ1189" s="2"/>
    </row>
    <row r="1190" spans="35:62" x14ac:dyDescent="0.25">
      <c r="AI1190"/>
      <c r="BI1190" s="2"/>
      <c r="BJ1190" s="2"/>
    </row>
    <row r="1191" spans="35:62" x14ac:dyDescent="0.25">
      <c r="AI1191"/>
      <c r="BI1191" s="2"/>
      <c r="BJ1191" s="2"/>
    </row>
    <row r="1192" spans="35:62" x14ac:dyDescent="0.25">
      <c r="AI1192"/>
      <c r="BI1192" s="2"/>
      <c r="BJ1192" s="2"/>
    </row>
    <row r="1193" spans="35:62" x14ac:dyDescent="0.25">
      <c r="AI1193"/>
      <c r="BI1193" s="2"/>
      <c r="BJ1193" s="2"/>
    </row>
    <row r="1194" spans="35:62" x14ac:dyDescent="0.25">
      <c r="AI1194"/>
      <c r="BI1194" s="2"/>
      <c r="BJ1194" s="2"/>
    </row>
    <row r="1195" spans="35:62" x14ac:dyDescent="0.25">
      <c r="AI1195"/>
      <c r="BI1195" s="2"/>
      <c r="BJ1195" s="2"/>
    </row>
    <row r="1196" spans="35:62" x14ac:dyDescent="0.25">
      <c r="AI1196"/>
      <c r="BI1196" s="2"/>
      <c r="BJ1196" s="2"/>
    </row>
    <row r="1197" spans="35:62" x14ac:dyDescent="0.25">
      <c r="AI1197"/>
      <c r="BI1197" s="2"/>
      <c r="BJ1197" s="2"/>
    </row>
    <row r="1198" spans="35:62" x14ac:dyDescent="0.25">
      <c r="AI1198"/>
      <c r="BI1198" s="2"/>
      <c r="BJ1198" s="2"/>
    </row>
    <row r="1199" spans="35:62" x14ac:dyDescent="0.25">
      <c r="AI1199"/>
      <c r="BI1199" s="2"/>
      <c r="BJ1199" s="2"/>
    </row>
    <row r="1200" spans="35:62" x14ac:dyDescent="0.25">
      <c r="AI1200"/>
      <c r="BI1200" s="2"/>
      <c r="BJ1200" s="2"/>
    </row>
    <row r="1201" spans="35:62" x14ac:dyDescent="0.25">
      <c r="AI1201"/>
      <c r="BI1201" s="2"/>
      <c r="BJ1201" s="2"/>
    </row>
    <row r="1202" spans="35:62" x14ac:dyDescent="0.25">
      <c r="AI1202"/>
      <c r="BI1202" s="2"/>
      <c r="BJ1202" s="2"/>
    </row>
    <row r="1203" spans="35:62" x14ac:dyDescent="0.25">
      <c r="AI1203"/>
      <c r="BI1203" s="2"/>
      <c r="BJ1203" s="2"/>
    </row>
    <row r="1204" spans="35:62" x14ac:dyDescent="0.25">
      <c r="AI1204"/>
      <c r="BI1204" s="2"/>
      <c r="BJ1204" s="2"/>
    </row>
    <row r="1205" spans="35:62" x14ac:dyDescent="0.25">
      <c r="AI1205"/>
      <c r="BI1205" s="2"/>
      <c r="BJ1205" s="2"/>
    </row>
    <row r="1206" spans="35:62" x14ac:dyDescent="0.25">
      <c r="AI1206"/>
      <c r="BI1206" s="2"/>
      <c r="BJ1206" s="2"/>
    </row>
    <row r="1207" spans="35:62" x14ac:dyDescent="0.25">
      <c r="AI1207"/>
      <c r="BI1207" s="2"/>
      <c r="BJ1207" s="2"/>
    </row>
    <row r="1208" spans="35:62" x14ac:dyDescent="0.25">
      <c r="AI1208"/>
      <c r="BI1208" s="2"/>
      <c r="BJ1208" s="2"/>
    </row>
    <row r="1209" spans="35:62" x14ac:dyDescent="0.25">
      <c r="AI1209"/>
      <c r="BI1209" s="2"/>
      <c r="BJ1209" s="2"/>
    </row>
    <row r="1210" spans="35:62" x14ac:dyDescent="0.25">
      <c r="AI1210"/>
      <c r="BI1210" s="2"/>
      <c r="BJ1210" s="2"/>
    </row>
    <row r="1211" spans="35:62" x14ac:dyDescent="0.25">
      <c r="AI1211"/>
      <c r="BI1211" s="2"/>
      <c r="BJ1211" s="2"/>
    </row>
    <row r="1212" spans="35:62" x14ac:dyDescent="0.25">
      <c r="AI1212"/>
      <c r="BI1212" s="2"/>
      <c r="BJ1212" s="2"/>
    </row>
    <row r="1213" spans="35:62" x14ac:dyDescent="0.25">
      <c r="AI1213"/>
      <c r="BI1213" s="2"/>
      <c r="BJ1213" s="2"/>
    </row>
    <row r="1214" spans="35:62" x14ac:dyDescent="0.25">
      <c r="AI1214"/>
      <c r="BI1214" s="2"/>
      <c r="BJ1214" s="2"/>
    </row>
    <row r="1215" spans="35:62" x14ac:dyDescent="0.25">
      <c r="AI1215"/>
      <c r="BI1215" s="2"/>
      <c r="BJ1215" s="2"/>
    </row>
    <row r="1216" spans="35:62" x14ac:dyDescent="0.25">
      <c r="AI1216"/>
      <c r="BI1216" s="2"/>
      <c r="BJ1216" s="2"/>
    </row>
    <row r="1217" spans="35:62" x14ac:dyDescent="0.25">
      <c r="AI1217"/>
      <c r="BI1217" s="2"/>
      <c r="BJ1217" s="2"/>
    </row>
    <row r="1218" spans="35:62" x14ac:dyDescent="0.25">
      <c r="AI1218"/>
      <c r="BI1218" s="2"/>
      <c r="BJ1218" s="2"/>
    </row>
    <row r="1219" spans="35:62" x14ac:dyDescent="0.25">
      <c r="AI1219"/>
      <c r="BI1219" s="2"/>
      <c r="BJ1219" s="2"/>
    </row>
    <row r="1220" spans="35:62" x14ac:dyDescent="0.25">
      <c r="AI1220"/>
      <c r="BI1220" s="2"/>
      <c r="BJ1220" s="2"/>
    </row>
    <row r="1221" spans="35:62" x14ac:dyDescent="0.25">
      <c r="AI1221"/>
      <c r="BI1221" s="2"/>
      <c r="BJ1221" s="2"/>
    </row>
    <row r="1222" spans="35:62" x14ac:dyDescent="0.25">
      <c r="AI1222"/>
      <c r="BI1222" s="2"/>
      <c r="BJ1222" s="2"/>
    </row>
    <row r="1223" spans="35:62" x14ac:dyDescent="0.25">
      <c r="AI1223"/>
      <c r="BI1223" s="2"/>
      <c r="BJ1223" s="2"/>
    </row>
    <row r="1224" spans="35:62" x14ac:dyDescent="0.25">
      <c r="AI1224"/>
      <c r="BI1224" s="2"/>
      <c r="BJ1224" s="2"/>
    </row>
    <row r="1225" spans="35:62" x14ac:dyDescent="0.25">
      <c r="AI1225"/>
      <c r="BI1225" s="2"/>
      <c r="BJ1225" s="2"/>
    </row>
    <row r="1226" spans="35:62" x14ac:dyDescent="0.25">
      <c r="AI1226"/>
      <c r="BI1226" s="2"/>
      <c r="BJ1226" s="2"/>
    </row>
    <row r="1227" spans="35:62" x14ac:dyDescent="0.25">
      <c r="AI1227"/>
      <c r="BI1227" s="2"/>
      <c r="BJ1227" s="2"/>
    </row>
    <row r="1228" spans="35:62" x14ac:dyDescent="0.25">
      <c r="AI1228"/>
      <c r="BI1228" s="2"/>
      <c r="BJ1228" s="2"/>
    </row>
    <row r="1229" spans="35:62" x14ac:dyDescent="0.25">
      <c r="AI1229"/>
      <c r="BI1229" s="2"/>
      <c r="BJ1229" s="2"/>
    </row>
    <row r="1230" spans="35:62" x14ac:dyDescent="0.25">
      <c r="AI1230"/>
      <c r="BI1230" s="2"/>
      <c r="BJ1230" s="2"/>
    </row>
    <row r="1231" spans="35:62" x14ac:dyDescent="0.25">
      <c r="AI1231"/>
      <c r="BI1231" s="2"/>
      <c r="BJ1231" s="2"/>
    </row>
    <row r="1232" spans="35:62" x14ac:dyDescent="0.25">
      <c r="AI1232"/>
      <c r="BI1232" s="2"/>
      <c r="BJ1232" s="2"/>
    </row>
    <row r="1233" spans="35:62" x14ac:dyDescent="0.25">
      <c r="AI1233"/>
      <c r="BI1233" s="2"/>
      <c r="BJ1233" s="2"/>
    </row>
    <row r="1234" spans="35:62" x14ac:dyDescent="0.25">
      <c r="AI1234"/>
      <c r="BI1234" s="2"/>
      <c r="BJ1234" s="2"/>
    </row>
    <row r="1235" spans="35:62" x14ac:dyDescent="0.25">
      <c r="AI1235"/>
      <c r="BI1235" s="2"/>
      <c r="BJ1235" s="2"/>
    </row>
    <row r="1236" spans="35:62" x14ac:dyDescent="0.25">
      <c r="AI1236"/>
      <c r="BI1236" s="2"/>
      <c r="BJ1236" s="2"/>
    </row>
    <row r="1237" spans="35:62" x14ac:dyDescent="0.25">
      <c r="AI1237"/>
      <c r="BI1237" s="2"/>
      <c r="BJ1237" s="2"/>
    </row>
    <row r="1238" spans="35:62" x14ac:dyDescent="0.25">
      <c r="AI1238"/>
      <c r="BI1238" s="2"/>
      <c r="BJ1238" s="2"/>
    </row>
    <row r="1239" spans="35:62" x14ac:dyDescent="0.25">
      <c r="AI1239"/>
      <c r="BI1239" s="2"/>
      <c r="BJ1239" s="2"/>
    </row>
    <row r="1240" spans="35:62" x14ac:dyDescent="0.25">
      <c r="AI1240"/>
      <c r="BI1240" s="2"/>
      <c r="BJ1240" s="2"/>
    </row>
    <row r="1241" spans="35:62" x14ac:dyDescent="0.25">
      <c r="AI1241"/>
      <c r="BI1241" s="2"/>
      <c r="BJ1241" s="2"/>
    </row>
    <row r="1242" spans="35:62" x14ac:dyDescent="0.25">
      <c r="AI1242"/>
      <c r="BI1242" s="2"/>
      <c r="BJ1242" s="2"/>
    </row>
    <row r="1243" spans="35:62" x14ac:dyDescent="0.25">
      <c r="AI1243"/>
      <c r="BI1243" s="2"/>
      <c r="BJ1243" s="2"/>
    </row>
    <row r="1244" spans="35:62" x14ac:dyDescent="0.25">
      <c r="AI1244"/>
      <c r="BI1244" s="2"/>
      <c r="BJ1244" s="2"/>
    </row>
    <row r="1245" spans="35:62" x14ac:dyDescent="0.25">
      <c r="AI1245"/>
      <c r="BI1245" s="2"/>
      <c r="BJ1245" s="2"/>
    </row>
    <row r="1246" spans="35:62" x14ac:dyDescent="0.25">
      <c r="AI1246"/>
      <c r="BI1246" s="2"/>
      <c r="BJ1246" s="2"/>
    </row>
    <row r="1247" spans="35:62" x14ac:dyDescent="0.25">
      <c r="AI1247"/>
      <c r="BI1247" s="2"/>
      <c r="BJ1247" s="2"/>
    </row>
    <row r="1248" spans="35:62" x14ac:dyDescent="0.25">
      <c r="AI1248"/>
      <c r="BI1248" s="2"/>
      <c r="BJ1248" s="2"/>
    </row>
    <row r="1249" spans="35:62" x14ac:dyDescent="0.25">
      <c r="AI1249"/>
      <c r="BI1249" s="2"/>
      <c r="BJ1249" s="2"/>
    </row>
    <row r="1250" spans="35:62" x14ac:dyDescent="0.25">
      <c r="AI1250"/>
      <c r="BI1250" s="2"/>
      <c r="BJ1250" s="2"/>
    </row>
    <row r="1251" spans="35:62" x14ac:dyDescent="0.25">
      <c r="AI1251"/>
      <c r="BI1251" s="2"/>
      <c r="BJ1251" s="2"/>
    </row>
    <row r="1252" spans="35:62" x14ac:dyDescent="0.25">
      <c r="AI1252"/>
      <c r="BI1252" s="2"/>
      <c r="BJ1252" s="2"/>
    </row>
    <row r="1253" spans="35:62" x14ac:dyDescent="0.25">
      <c r="AI1253"/>
      <c r="BI1253" s="2"/>
      <c r="BJ1253" s="2"/>
    </row>
    <row r="1254" spans="35:62" x14ac:dyDescent="0.25">
      <c r="AI1254"/>
      <c r="BI1254" s="2"/>
      <c r="BJ1254" s="2"/>
    </row>
    <row r="1255" spans="35:62" x14ac:dyDescent="0.25">
      <c r="AI1255"/>
      <c r="BI1255" s="2"/>
      <c r="BJ1255" s="2"/>
    </row>
    <row r="1256" spans="35:62" x14ac:dyDescent="0.25">
      <c r="AI1256"/>
      <c r="BI1256" s="2"/>
      <c r="BJ1256" s="2"/>
    </row>
    <row r="1257" spans="35:62" x14ac:dyDescent="0.25">
      <c r="AI1257"/>
      <c r="BI1257" s="2"/>
      <c r="BJ1257" s="2"/>
    </row>
    <row r="1258" spans="35:62" x14ac:dyDescent="0.25">
      <c r="AI1258"/>
      <c r="BI1258" s="2"/>
      <c r="BJ1258" s="2"/>
    </row>
    <row r="1259" spans="35:62" x14ac:dyDescent="0.25">
      <c r="AI1259"/>
      <c r="BI1259" s="2"/>
      <c r="BJ1259" s="2"/>
    </row>
    <row r="1260" spans="35:62" x14ac:dyDescent="0.25">
      <c r="AI1260"/>
      <c r="BI1260" s="2"/>
      <c r="BJ1260" s="2"/>
    </row>
    <row r="1261" spans="35:62" x14ac:dyDescent="0.25">
      <c r="AI1261"/>
      <c r="BI1261" s="2"/>
      <c r="BJ1261" s="2"/>
    </row>
    <row r="1262" spans="35:62" x14ac:dyDescent="0.25">
      <c r="AI1262"/>
      <c r="BI1262" s="2"/>
      <c r="BJ1262" s="2"/>
    </row>
    <row r="1263" spans="35:62" x14ac:dyDescent="0.25">
      <c r="AI1263"/>
      <c r="BI1263" s="2"/>
      <c r="BJ1263" s="2"/>
    </row>
    <row r="1264" spans="35:62" x14ac:dyDescent="0.25">
      <c r="AI1264"/>
      <c r="BI1264" s="2"/>
      <c r="BJ1264" s="2"/>
    </row>
    <row r="1265" spans="35:62" x14ac:dyDescent="0.25">
      <c r="AI1265"/>
      <c r="BI1265" s="2"/>
      <c r="BJ1265" s="2"/>
    </row>
    <row r="1266" spans="35:62" x14ac:dyDescent="0.25">
      <c r="AI1266"/>
      <c r="BI1266" s="2"/>
      <c r="BJ1266" s="2"/>
    </row>
    <row r="1267" spans="35:62" x14ac:dyDescent="0.25">
      <c r="AI1267"/>
      <c r="BI1267" s="2"/>
      <c r="BJ1267" s="2"/>
    </row>
    <row r="1268" spans="35:62" x14ac:dyDescent="0.25">
      <c r="AI1268"/>
      <c r="BI1268" s="2"/>
      <c r="BJ1268" s="2"/>
    </row>
    <row r="1269" spans="35:62" x14ac:dyDescent="0.25">
      <c r="AI1269"/>
      <c r="BI1269" s="2"/>
      <c r="BJ1269" s="2"/>
    </row>
    <row r="1270" spans="35:62" x14ac:dyDescent="0.25">
      <c r="AI1270"/>
      <c r="BI1270" s="2"/>
      <c r="BJ1270" s="2"/>
    </row>
    <row r="1271" spans="35:62" x14ac:dyDescent="0.25">
      <c r="AI1271"/>
      <c r="BI1271" s="2"/>
      <c r="BJ1271" s="2"/>
    </row>
    <row r="1272" spans="35:62" x14ac:dyDescent="0.25">
      <c r="AI1272"/>
      <c r="BI1272" s="2"/>
      <c r="BJ1272" s="2"/>
    </row>
    <row r="1273" spans="35:62" x14ac:dyDescent="0.25">
      <c r="AI1273"/>
      <c r="BI1273" s="2"/>
      <c r="BJ1273" s="2"/>
    </row>
    <row r="1274" spans="35:62" x14ac:dyDescent="0.25">
      <c r="AI1274"/>
      <c r="BI1274" s="2"/>
      <c r="BJ1274" s="2"/>
    </row>
    <row r="1275" spans="35:62" x14ac:dyDescent="0.25">
      <c r="AI1275"/>
      <c r="BI1275" s="2"/>
      <c r="BJ1275" s="2"/>
    </row>
    <row r="1276" spans="35:62" x14ac:dyDescent="0.25">
      <c r="AI1276"/>
      <c r="BI1276" s="2"/>
      <c r="BJ1276" s="2"/>
    </row>
    <row r="1277" spans="35:62" x14ac:dyDescent="0.25">
      <c r="AI1277"/>
      <c r="BI1277" s="2"/>
      <c r="BJ1277" s="2"/>
    </row>
    <row r="1278" spans="35:62" x14ac:dyDescent="0.25">
      <c r="AI1278"/>
      <c r="BI1278" s="2"/>
      <c r="BJ1278" s="2"/>
    </row>
    <row r="1279" spans="35:62" x14ac:dyDescent="0.25">
      <c r="AI1279"/>
      <c r="BI1279" s="2"/>
      <c r="BJ1279" s="2"/>
    </row>
    <row r="1280" spans="35:62" x14ac:dyDescent="0.25">
      <c r="AI1280"/>
      <c r="BI1280" s="2"/>
      <c r="BJ1280" s="2"/>
    </row>
    <row r="1281" spans="35:62" x14ac:dyDescent="0.25">
      <c r="AI1281"/>
      <c r="BI1281" s="2"/>
      <c r="BJ1281" s="2"/>
    </row>
    <row r="1282" spans="35:62" x14ac:dyDescent="0.25">
      <c r="AI1282"/>
      <c r="BI1282" s="2"/>
      <c r="BJ1282" s="2"/>
    </row>
    <row r="1283" spans="35:62" x14ac:dyDescent="0.25">
      <c r="AI1283"/>
      <c r="BI1283" s="2"/>
      <c r="BJ1283" s="2"/>
    </row>
    <row r="1284" spans="35:62" x14ac:dyDescent="0.25">
      <c r="AI1284"/>
      <c r="BI1284" s="2"/>
      <c r="BJ1284" s="2"/>
    </row>
    <row r="1285" spans="35:62" x14ac:dyDescent="0.25">
      <c r="AI1285"/>
      <c r="BI1285" s="2"/>
      <c r="BJ1285" s="2"/>
    </row>
    <row r="1286" spans="35:62" x14ac:dyDescent="0.25">
      <c r="AI1286"/>
      <c r="BI1286" s="2"/>
      <c r="BJ1286" s="2"/>
    </row>
    <row r="1287" spans="35:62" x14ac:dyDescent="0.25">
      <c r="AI1287"/>
      <c r="BI1287" s="2"/>
      <c r="BJ1287" s="2"/>
    </row>
    <row r="1288" spans="35:62" x14ac:dyDescent="0.25">
      <c r="AI1288"/>
      <c r="BI1288" s="2"/>
      <c r="BJ1288" s="2"/>
    </row>
    <row r="1289" spans="35:62" x14ac:dyDescent="0.25">
      <c r="AI1289"/>
      <c r="BI1289" s="2"/>
      <c r="BJ1289" s="2"/>
    </row>
    <row r="1290" spans="35:62" x14ac:dyDescent="0.25">
      <c r="AI1290"/>
      <c r="BI1290" s="2"/>
      <c r="BJ1290" s="2"/>
    </row>
    <row r="1291" spans="35:62" x14ac:dyDescent="0.25">
      <c r="AI1291"/>
      <c r="BI1291" s="2"/>
      <c r="BJ1291" s="2"/>
    </row>
    <row r="1292" spans="35:62" x14ac:dyDescent="0.25">
      <c r="AI1292"/>
      <c r="BI1292" s="2"/>
      <c r="BJ1292" s="2"/>
    </row>
    <row r="1293" spans="35:62" x14ac:dyDescent="0.25">
      <c r="AI1293"/>
      <c r="BI1293" s="2"/>
      <c r="BJ1293" s="2"/>
    </row>
    <row r="1294" spans="35:62" x14ac:dyDescent="0.25">
      <c r="AI1294"/>
      <c r="BI1294" s="2"/>
      <c r="BJ1294" s="2"/>
    </row>
    <row r="1295" spans="35:62" x14ac:dyDescent="0.25">
      <c r="AI1295"/>
      <c r="BI1295" s="2"/>
      <c r="BJ1295" s="2"/>
    </row>
    <row r="1296" spans="35:62" x14ac:dyDescent="0.25">
      <c r="AI1296"/>
      <c r="BI1296" s="2"/>
      <c r="BJ1296" s="2"/>
    </row>
    <row r="1297" spans="35:62" x14ac:dyDescent="0.25">
      <c r="AI1297"/>
      <c r="BI1297" s="2"/>
      <c r="BJ1297" s="2"/>
    </row>
    <row r="1298" spans="35:62" x14ac:dyDescent="0.25">
      <c r="AI1298"/>
      <c r="BI1298" s="2"/>
      <c r="BJ1298" s="2"/>
    </row>
    <row r="1299" spans="35:62" x14ac:dyDescent="0.25">
      <c r="AI1299"/>
      <c r="BI1299" s="2"/>
      <c r="BJ1299" s="2"/>
    </row>
    <row r="1300" spans="35:62" x14ac:dyDescent="0.25">
      <c r="AI1300"/>
      <c r="BI1300" s="2"/>
      <c r="BJ1300" s="2"/>
    </row>
    <row r="1301" spans="35:62" x14ac:dyDescent="0.25">
      <c r="AI1301"/>
      <c r="BI1301" s="2"/>
      <c r="BJ1301" s="2"/>
    </row>
    <row r="1302" spans="35:62" x14ac:dyDescent="0.25">
      <c r="AI1302"/>
      <c r="BI1302" s="2"/>
      <c r="BJ1302" s="2"/>
    </row>
    <row r="1303" spans="35:62" x14ac:dyDescent="0.25">
      <c r="AI1303"/>
      <c r="BI1303" s="2"/>
      <c r="BJ1303" s="2"/>
    </row>
    <row r="1304" spans="35:62" x14ac:dyDescent="0.25">
      <c r="AI1304"/>
      <c r="BI1304" s="2"/>
      <c r="BJ1304" s="2"/>
    </row>
    <row r="1305" spans="35:62" x14ac:dyDescent="0.25">
      <c r="AI1305"/>
      <c r="BI1305" s="2"/>
      <c r="BJ1305" s="2"/>
    </row>
    <row r="1306" spans="35:62" x14ac:dyDescent="0.25">
      <c r="AI1306"/>
      <c r="BI1306" s="2"/>
      <c r="BJ1306" s="2"/>
    </row>
    <row r="1307" spans="35:62" x14ac:dyDescent="0.25">
      <c r="AI1307"/>
      <c r="BI1307" s="2"/>
      <c r="BJ1307" s="2"/>
    </row>
    <row r="1308" spans="35:62" x14ac:dyDescent="0.25">
      <c r="AI1308"/>
      <c r="BI1308" s="2"/>
      <c r="BJ1308" s="2"/>
    </row>
    <row r="1309" spans="35:62" x14ac:dyDescent="0.25">
      <c r="AI1309"/>
      <c r="BI1309" s="2"/>
      <c r="BJ1309" s="2"/>
    </row>
    <row r="1310" spans="35:62" x14ac:dyDescent="0.25">
      <c r="AI1310"/>
      <c r="BI1310" s="2"/>
      <c r="BJ1310" s="2"/>
    </row>
    <row r="1311" spans="35:62" x14ac:dyDescent="0.25">
      <c r="AI1311"/>
      <c r="BI1311" s="2"/>
      <c r="BJ1311" s="2"/>
    </row>
    <row r="1312" spans="35:62" x14ac:dyDescent="0.25">
      <c r="AI1312"/>
      <c r="BI1312" s="2"/>
      <c r="BJ1312" s="2"/>
    </row>
    <row r="1313" spans="35:62" x14ac:dyDescent="0.25">
      <c r="AI1313"/>
      <c r="BI1313" s="2"/>
      <c r="BJ1313" s="2"/>
    </row>
    <row r="1314" spans="35:62" x14ac:dyDescent="0.25">
      <c r="AI1314"/>
      <c r="BI1314" s="2"/>
      <c r="BJ1314" s="2"/>
    </row>
    <row r="1315" spans="35:62" x14ac:dyDescent="0.25">
      <c r="AI1315"/>
      <c r="BI1315" s="2"/>
      <c r="BJ1315" s="2"/>
    </row>
    <row r="1316" spans="35:62" x14ac:dyDescent="0.25">
      <c r="AI1316"/>
      <c r="BI1316" s="2"/>
      <c r="BJ1316" s="2"/>
    </row>
    <row r="1317" spans="35:62" x14ac:dyDescent="0.25">
      <c r="AI1317"/>
      <c r="BI1317" s="2"/>
      <c r="BJ1317" s="2"/>
    </row>
    <row r="1318" spans="35:62" x14ac:dyDescent="0.25">
      <c r="AI1318"/>
      <c r="BI1318" s="2"/>
      <c r="BJ1318" s="2"/>
    </row>
    <row r="1319" spans="35:62" x14ac:dyDescent="0.25">
      <c r="AI1319"/>
      <c r="BI1319" s="2"/>
      <c r="BJ1319" s="2"/>
    </row>
    <row r="1320" spans="35:62" x14ac:dyDescent="0.25">
      <c r="AI1320"/>
      <c r="BI1320" s="2"/>
      <c r="BJ1320" s="2"/>
    </row>
    <row r="1321" spans="35:62" x14ac:dyDescent="0.25">
      <c r="AI1321"/>
      <c r="BI1321" s="2"/>
      <c r="BJ1321" s="2"/>
    </row>
    <row r="1322" spans="35:62" x14ac:dyDescent="0.25">
      <c r="AI1322"/>
      <c r="BI1322" s="2"/>
      <c r="BJ1322" s="2"/>
    </row>
    <row r="1323" spans="35:62" x14ac:dyDescent="0.25">
      <c r="AI1323"/>
      <c r="BI1323" s="2"/>
      <c r="BJ1323" s="2"/>
    </row>
    <row r="1324" spans="35:62" x14ac:dyDescent="0.25">
      <c r="AI1324"/>
      <c r="BI1324" s="2"/>
      <c r="BJ1324" s="2"/>
    </row>
    <row r="1325" spans="35:62" x14ac:dyDescent="0.25">
      <c r="AI1325"/>
      <c r="BI1325" s="2"/>
      <c r="BJ1325" s="2"/>
    </row>
    <row r="1326" spans="35:62" x14ac:dyDescent="0.25">
      <c r="AI1326"/>
      <c r="BI1326" s="2"/>
      <c r="BJ1326" s="2"/>
    </row>
    <row r="1327" spans="35:62" x14ac:dyDescent="0.25">
      <c r="AI1327"/>
      <c r="BI1327" s="2"/>
      <c r="BJ1327" s="2"/>
    </row>
    <row r="1328" spans="35:62" x14ac:dyDescent="0.25">
      <c r="AI1328"/>
      <c r="BI1328" s="2"/>
      <c r="BJ1328" s="2"/>
    </row>
    <row r="1329" spans="35:62" x14ac:dyDescent="0.25">
      <c r="AI1329"/>
      <c r="BI1329" s="2"/>
      <c r="BJ1329" s="2"/>
    </row>
    <row r="1330" spans="35:62" x14ac:dyDescent="0.25">
      <c r="AI1330"/>
      <c r="BI1330" s="2"/>
      <c r="BJ1330" s="2"/>
    </row>
    <row r="1331" spans="35:62" x14ac:dyDescent="0.25">
      <c r="AI1331"/>
      <c r="BI1331" s="2"/>
      <c r="BJ1331" s="2"/>
    </row>
    <row r="1332" spans="35:62" x14ac:dyDescent="0.25">
      <c r="AI1332"/>
      <c r="BI1332" s="2"/>
      <c r="BJ1332" s="2"/>
    </row>
    <row r="1333" spans="35:62" x14ac:dyDescent="0.25">
      <c r="AI1333"/>
      <c r="BI1333" s="2"/>
      <c r="BJ1333" s="2"/>
    </row>
    <row r="1334" spans="35:62" x14ac:dyDescent="0.25">
      <c r="AI1334"/>
      <c r="BI1334" s="2"/>
      <c r="BJ1334" s="2"/>
    </row>
    <row r="1335" spans="35:62" x14ac:dyDescent="0.25">
      <c r="AI1335"/>
      <c r="BI1335" s="2"/>
      <c r="BJ1335" s="2"/>
    </row>
    <row r="1336" spans="35:62" x14ac:dyDescent="0.25">
      <c r="AI1336"/>
      <c r="BI1336" s="2"/>
      <c r="BJ1336" s="2"/>
    </row>
    <row r="1337" spans="35:62" x14ac:dyDescent="0.25">
      <c r="AI1337"/>
      <c r="BI1337" s="2"/>
      <c r="BJ1337" s="2"/>
    </row>
    <row r="1338" spans="35:62" x14ac:dyDescent="0.25">
      <c r="AI1338"/>
      <c r="BI1338" s="2"/>
      <c r="BJ1338" s="2"/>
    </row>
    <row r="1339" spans="35:62" x14ac:dyDescent="0.25">
      <c r="AI1339"/>
      <c r="BI1339" s="2"/>
      <c r="BJ1339" s="2"/>
    </row>
    <row r="1340" spans="35:62" x14ac:dyDescent="0.25">
      <c r="AI1340"/>
      <c r="BI1340" s="2"/>
      <c r="BJ1340" s="2"/>
    </row>
    <row r="1341" spans="35:62" x14ac:dyDescent="0.25">
      <c r="AI1341"/>
      <c r="BI1341" s="2"/>
      <c r="BJ1341" s="2"/>
    </row>
    <row r="1342" spans="35:62" x14ac:dyDescent="0.25">
      <c r="AI1342"/>
      <c r="BI1342" s="2"/>
      <c r="BJ1342" s="2"/>
    </row>
    <row r="1343" spans="35:62" x14ac:dyDescent="0.25">
      <c r="AI1343"/>
      <c r="BI1343" s="2"/>
      <c r="BJ1343" s="2"/>
    </row>
    <row r="1344" spans="35:62" x14ac:dyDescent="0.25">
      <c r="AI1344"/>
      <c r="BI1344" s="2"/>
      <c r="BJ1344" s="2"/>
    </row>
    <row r="1345" spans="35:62" x14ac:dyDescent="0.25">
      <c r="AI1345"/>
      <c r="BI1345" s="2"/>
      <c r="BJ1345" s="2"/>
    </row>
    <row r="1346" spans="35:62" x14ac:dyDescent="0.25">
      <c r="AI1346"/>
      <c r="BI1346" s="2"/>
      <c r="BJ1346" s="2"/>
    </row>
    <row r="1347" spans="35:62" x14ac:dyDescent="0.25">
      <c r="AI1347"/>
      <c r="BI1347" s="2"/>
      <c r="BJ1347" s="2"/>
    </row>
    <row r="1348" spans="35:62" x14ac:dyDescent="0.25">
      <c r="AI1348"/>
      <c r="BI1348" s="2"/>
      <c r="BJ1348" s="2"/>
    </row>
    <row r="1349" spans="35:62" x14ac:dyDescent="0.25">
      <c r="AI1349"/>
      <c r="BI1349" s="2"/>
      <c r="BJ1349" s="2"/>
    </row>
    <row r="1350" spans="35:62" x14ac:dyDescent="0.25">
      <c r="AI1350"/>
      <c r="BI1350" s="2"/>
      <c r="BJ1350" s="2"/>
    </row>
    <row r="1351" spans="35:62" x14ac:dyDescent="0.25">
      <c r="AI1351"/>
      <c r="BI1351" s="2"/>
      <c r="BJ1351" s="2"/>
    </row>
    <row r="1352" spans="35:62" x14ac:dyDescent="0.25">
      <c r="AI1352"/>
      <c r="BI1352" s="2"/>
      <c r="BJ1352" s="2"/>
    </row>
    <row r="1353" spans="35:62" x14ac:dyDescent="0.25">
      <c r="AI1353"/>
      <c r="BI1353" s="2"/>
      <c r="BJ1353" s="2"/>
    </row>
    <row r="1354" spans="35:62" x14ac:dyDescent="0.25">
      <c r="AI1354"/>
      <c r="BI1354" s="2"/>
      <c r="BJ1354" s="2"/>
    </row>
    <row r="1355" spans="35:62" x14ac:dyDescent="0.25">
      <c r="AI1355"/>
      <c r="BI1355" s="2"/>
      <c r="BJ1355" s="2"/>
    </row>
    <row r="1356" spans="35:62" x14ac:dyDescent="0.25">
      <c r="AI1356"/>
      <c r="BI1356" s="2"/>
      <c r="BJ1356" s="2"/>
    </row>
    <row r="1357" spans="35:62" x14ac:dyDescent="0.25">
      <c r="AI1357"/>
      <c r="BI1357" s="2"/>
      <c r="BJ1357" s="2"/>
    </row>
    <row r="1358" spans="35:62" x14ac:dyDescent="0.25">
      <c r="AI1358"/>
      <c r="BI1358" s="2"/>
      <c r="BJ1358" s="2"/>
    </row>
    <row r="1359" spans="35:62" x14ac:dyDescent="0.25">
      <c r="AI1359"/>
      <c r="BI1359" s="2"/>
      <c r="BJ1359" s="2"/>
    </row>
    <row r="1360" spans="35:62" x14ac:dyDescent="0.25">
      <c r="AI1360"/>
      <c r="BI1360" s="2"/>
      <c r="BJ1360" s="2"/>
    </row>
    <row r="1361" spans="35:62" x14ac:dyDescent="0.25">
      <c r="AI1361"/>
      <c r="BI1361" s="2"/>
      <c r="BJ1361" s="2"/>
    </row>
    <row r="1362" spans="35:62" x14ac:dyDescent="0.25">
      <c r="AI1362"/>
      <c r="BI1362" s="2"/>
      <c r="BJ1362" s="2"/>
    </row>
    <row r="1363" spans="35:62" x14ac:dyDescent="0.25">
      <c r="AI1363"/>
      <c r="BI1363" s="2"/>
      <c r="BJ1363" s="2"/>
    </row>
    <row r="1364" spans="35:62" x14ac:dyDescent="0.25">
      <c r="AI1364"/>
      <c r="BI1364" s="2"/>
      <c r="BJ1364" s="2"/>
    </row>
    <row r="1365" spans="35:62" x14ac:dyDescent="0.25">
      <c r="AI1365"/>
      <c r="BI1365" s="2"/>
      <c r="BJ1365" s="2"/>
    </row>
    <row r="1366" spans="35:62" x14ac:dyDescent="0.25">
      <c r="AI1366"/>
      <c r="BI1366" s="2"/>
      <c r="BJ1366" s="2"/>
    </row>
    <row r="1367" spans="35:62" x14ac:dyDescent="0.25">
      <c r="AI1367"/>
      <c r="BI1367" s="2"/>
      <c r="BJ1367" s="2"/>
    </row>
    <row r="1368" spans="35:62" x14ac:dyDescent="0.25">
      <c r="AI1368"/>
      <c r="BI1368" s="2"/>
      <c r="BJ1368" s="2"/>
    </row>
    <row r="1369" spans="35:62" x14ac:dyDescent="0.25">
      <c r="AI1369"/>
      <c r="BI1369" s="2"/>
      <c r="BJ1369" s="2"/>
    </row>
    <row r="1370" spans="35:62" x14ac:dyDescent="0.25">
      <c r="AI1370"/>
      <c r="BI1370" s="2"/>
      <c r="BJ1370" s="2"/>
    </row>
    <row r="1371" spans="35:62" x14ac:dyDescent="0.25">
      <c r="AI1371"/>
      <c r="BI1371" s="2"/>
      <c r="BJ1371" s="2"/>
    </row>
    <row r="1372" spans="35:62" x14ac:dyDescent="0.25">
      <c r="AI1372"/>
      <c r="BI1372" s="2"/>
      <c r="BJ1372" s="2"/>
    </row>
    <row r="1373" spans="35:62" x14ac:dyDescent="0.25">
      <c r="AI1373"/>
      <c r="BI1373" s="2"/>
      <c r="BJ1373" s="2"/>
    </row>
    <row r="1374" spans="35:62" x14ac:dyDescent="0.25">
      <c r="AI1374"/>
      <c r="BI1374" s="2"/>
      <c r="BJ1374" s="2"/>
    </row>
    <row r="1375" spans="35:62" x14ac:dyDescent="0.25">
      <c r="AI1375"/>
      <c r="BI1375" s="2"/>
      <c r="BJ1375" s="2"/>
    </row>
    <row r="1376" spans="35:62" x14ac:dyDescent="0.25">
      <c r="AI1376"/>
      <c r="BI1376" s="2"/>
      <c r="BJ1376" s="2"/>
    </row>
    <row r="1377" spans="35:62" x14ac:dyDescent="0.25">
      <c r="AI1377"/>
      <c r="BI1377" s="2"/>
      <c r="BJ1377" s="2"/>
    </row>
    <row r="1378" spans="35:62" x14ac:dyDescent="0.25">
      <c r="AI1378"/>
      <c r="BI1378" s="2"/>
      <c r="BJ1378" s="2"/>
    </row>
    <row r="1379" spans="35:62" x14ac:dyDescent="0.25">
      <c r="AI1379"/>
      <c r="BI1379" s="2"/>
      <c r="BJ1379" s="2"/>
    </row>
    <row r="1380" spans="35:62" x14ac:dyDescent="0.25">
      <c r="AI1380"/>
      <c r="BI1380" s="2"/>
      <c r="BJ1380" s="2"/>
    </row>
    <row r="1381" spans="35:62" x14ac:dyDescent="0.25">
      <c r="AI1381"/>
      <c r="BI1381" s="2"/>
      <c r="BJ1381" s="2"/>
    </row>
    <row r="1382" spans="35:62" x14ac:dyDescent="0.25">
      <c r="AI1382"/>
      <c r="BI1382" s="2"/>
      <c r="BJ1382" s="2"/>
    </row>
    <row r="1383" spans="35:62" x14ac:dyDescent="0.25">
      <c r="AI1383"/>
      <c r="BI1383" s="2"/>
      <c r="BJ1383" s="2"/>
    </row>
    <row r="1384" spans="35:62" x14ac:dyDescent="0.25">
      <c r="AI1384"/>
      <c r="BI1384" s="2"/>
      <c r="BJ1384" s="2"/>
    </row>
    <row r="1385" spans="35:62" x14ac:dyDescent="0.25">
      <c r="AI1385"/>
      <c r="BI1385" s="2"/>
      <c r="BJ1385" s="2"/>
    </row>
    <row r="1386" spans="35:62" x14ac:dyDescent="0.25">
      <c r="AI1386"/>
      <c r="BI1386" s="2"/>
      <c r="BJ1386" s="2"/>
    </row>
    <row r="1387" spans="35:62" x14ac:dyDescent="0.25">
      <c r="AI1387"/>
      <c r="BI1387" s="2"/>
      <c r="BJ1387" s="2"/>
    </row>
    <row r="1388" spans="35:62" x14ac:dyDescent="0.25">
      <c r="AI1388"/>
      <c r="BI1388" s="2"/>
      <c r="BJ1388" s="2"/>
    </row>
    <row r="1389" spans="35:62" x14ac:dyDescent="0.25">
      <c r="AI1389"/>
      <c r="BI1389" s="2"/>
      <c r="BJ1389" s="2"/>
    </row>
    <row r="1390" spans="35:62" x14ac:dyDescent="0.25">
      <c r="AI1390"/>
      <c r="BI1390" s="2"/>
      <c r="BJ1390" s="2"/>
    </row>
    <row r="1391" spans="35:62" x14ac:dyDescent="0.25">
      <c r="AI1391"/>
      <c r="BI1391" s="2"/>
      <c r="BJ1391" s="2"/>
    </row>
    <row r="1392" spans="35:62" x14ac:dyDescent="0.25">
      <c r="AI1392"/>
      <c r="BI1392" s="2"/>
      <c r="BJ1392" s="2"/>
    </row>
    <row r="1393" spans="35:62" x14ac:dyDescent="0.25">
      <c r="AI1393"/>
      <c r="BI1393" s="2"/>
      <c r="BJ1393" s="2"/>
    </row>
    <row r="1394" spans="35:62" x14ac:dyDescent="0.25">
      <c r="AI1394"/>
      <c r="BI1394" s="2"/>
      <c r="BJ1394" s="2"/>
    </row>
    <row r="1395" spans="35:62" x14ac:dyDescent="0.25">
      <c r="AI1395"/>
      <c r="BI1395" s="2"/>
      <c r="BJ1395" s="2"/>
    </row>
    <row r="1396" spans="35:62" x14ac:dyDescent="0.25">
      <c r="AI1396"/>
      <c r="BI1396" s="2"/>
      <c r="BJ1396" s="2"/>
    </row>
    <row r="1397" spans="35:62" x14ac:dyDescent="0.25">
      <c r="AI1397"/>
      <c r="BI1397" s="2"/>
      <c r="BJ1397" s="2"/>
    </row>
    <row r="1398" spans="35:62" x14ac:dyDescent="0.25">
      <c r="AI1398"/>
      <c r="BI1398" s="2"/>
      <c r="BJ1398" s="2"/>
    </row>
    <row r="1399" spans="35:62" x14ac:dyDescent="0.25">
      <c r="AI1399"/>
      <c r="BI1399" s="2"/>
      <c r="BJ1399" s="2"/>
    </row>
    <row r="1400" spans="35:62" x14ac:dyDescent="0.25">
      <c r="AI1400"/>
      <c r="BI1400" s="2"/>
      <c r="BJ1400" s="2"/>
    </row>
    <row r="1401" spans="35:62" x14ac:dyDescent="0.25">
      <c r="AI1401"/>
      <c r="BI1401" s="2"/>
      <c r="BJ1401" s="2"/>
    </row>
    <row r="1402" spans="35:62" x14ac:dyDescent="0.25">
      <c r="AI1402"/>
      <c r="BI1402" s="2"/>
      <c r="BJ1402" s="2"/>
    </row>
    <row r="1403" spans="35:62" x14ac:dyDescent="0.25">
      <c r="AI1403"/>
      <c r="BI1403" s="2"/>
      <c r="BJ1403" s="2"/>
    </row>
    <row r="1404" spans="35:62" x14ac:dyDescent="0.25">
      <c r="AI1404"/>
      <c r="BI1404" s="2"/>
      <c r="BJ1404" s="2"/>
    </row>
    <row r="1405" spans="35:62" x14ac:dyDescent="0.25">
      <c r="AI1405"/>
      <c r="BI1405" s="2"/>
      <c r="BJ1405" s="2"/>
    </row>
    <row r="1406" spans="35:62" x14ac:dyDescent="0.25">
      <c r="AI1406"/>
      <c r="BI1406" s="2"/>
      <c r="BJ1406" s="2"/>
    </row>
    <row r="1407" spans="35:62" x14ac:dyDescent="0.25">
      <c r="AI1407"/>
      <c r="BI1407" s="2"/>
      <c r="BJ1407" s="2"/>
    </row>
    <row r="1408" spans="35:62" x14ac:dyDescent="0.25">
      <c r="AI1408"/>
      <c r="BI1408" s="2"/>
      <c r="BJ1408" s="2"/>
    </row>
    <row r="1409" spans="35:62" x14ac:dyDescent="0.25">
      <c r="AI1409"/>
      <c r="BI1409" s="2"/>
      <c r="BJ1409" s="2"/>
    </row>
    <row r="1410" spans="35:62" x14ac:dyDescent="0.25">
      <c r="AI1410"/>
      <c r="BI1410" s="2"/>
      <c r="BJ1410" s="2"/>
    </row>
    <row r="1411" spans="35:62" x14ac:dyDescent="0.25">
      <c r="AI1411"/>
      <c r="BI1411" s="2"/>
      <c r="BJ1411" s="2"/>
    </row>
    <row r="1412" spans="35:62" x14ac:dyDescent="0.25">
      <c r="AI1412"/>
      <c r="BI1412" s="2"/>
      <c r="BJ1412" s="2"/>
    </row>
    <row r="1413" spans="35:62" x14ac:dyDescent="0.25">
      <c r="AI1413"/>
      <c r="BI1413" s="2"/>
      <c r="BJ1413" s="2"/>
    </row>
    <row r="1414" spans="35:62" x14ac:dyDescent="0.25">
      <c r="AI1414"/>
      <c r="BI1414" s="2"/>
      <c r="BJ1414" s="2"/>
    </row>
    <row r="1415" spans="35:62" x14ac:dyDescent="0.25">
      <c r="AI1415"/>
      <c r="BI1415" s="2"/>
      <c r="BJ1415" s="2"/>
    </row>
    <row r="1416" spans="35:62" x14ac:dyDescent="0.25">
      <c r="AI1416"/>
      <c r="BI1416" s="2"/>
      <c r="BJ1416" s="2"/>
    </row>
    <row r="1417" spans="35:62" x14ac:dyDescent="0.25">
      <c r="AI1417"/>
      <c r="BI1417" s="2"/>
      <c r="BJ1417" s="2"/>
    </row>
    <row r="1418" spans="35:62" x14ac:dyDescent="0.25">
      <c r="AI1418"/>
      <c r="BI1418" s="2"/>
      <c r="BJ1418" s="2"/>
    </row>
    <row r="1419" spans="35:62" x14ac:dyDescent="0.25">
      <c r="AI1419"/>
      <c r="BI1419" s="2"/>
      <c r="BJ1419" s="2"/>
    </row>
    <row r="1420" spans="35:62" x14ac:dyDescent="0.25">
      <c r="AI1420"/>
      <c r="BI1420" s="2"/>
      <c r="BJ1420" s="2"/>
    </row>
    <row r="1421" spans="35:62" x14ac:dyDescent="0.25">
      <c r="AI1421"/>
      <c r="BI1421" s="2"/>
      <c r="BJ1421" s="2"/>
    </row>
    <row r="1422" spans="35:62" x14ac:dyDescent="0.25">
      <c r="AI1422"/>
      <c r="BI1422" s="2"/>
      <c r="BJ1422" s="2"/>
    </row>
    <row r="1423" spans="35:62" x14ac:dyDescent="0.25">
      <c r="AI1423"/>
      <c r="BI1423" s="2"/>
      <c r="BJ1423" s="2"/>
    </row>
    <row r="1424" spans="35:62" x14ac:dyDescent="0.25">
      <c r="AI1424"/>
      <c r="BI1424" s="2"/>
      <c r="BJ1424" s="2"/>
    </row>
    <row r="1425" spans="35:62" x14ac:dyDescent="0.25">
      <c r="AI1425"/>
      <c r="BI1425" s="2"/>
      <c r="BJ1425" s="2"/>
    </row>
    <row r="1426" spans="35:62" x14ac:dyDescent="0.25">
      <c r="AI1426"/>
      <c r="BI1426" s="2"/>
      <c r="BJ1426" s="2"/>
    </row>
    <row r="1427" spans="35:62" x14ac:dyDescent="0.25">
      <c r="AI1427"/>
      <c r="BI1427" s="2"/>
      <c r="BJ1427" s="2"/>
    </row>
    <row r="1428" spans="35:62" x14ac:dyDescent="0.25">
      <c r="AI1428"/>
      <c r="BI1428" s="2"/>
      <c r="BJ1428" s="2"/>
    </row>
    <row r="1429" spans="35:62" x14ac:dyDescent="0.25">
      <c r="AI1429"/>
      <c r="BI1429" s="2"/>
      <c r="BJ1429" s="2"/>
    </row>
    <row r="1430" spans="35:62" x14ac:dyDescent="0.25">
      <c r="AI1430"/>
      <c r="BI1430" s="2"/>
      <c r="BJ1430" s="2"/>
    </row>
    <row r="1431" spans="35:62" x14ac:dyDescent="0.25">
      <c r="AI1431"/>
      <c r="BI1431" s="2"/>
      <c r="BJ1431" s="2"/>
    </row>
    <row r="1432" spans="35:62" x14ac:dyDescent="0.25">
      <c r="AI1432"/>
      <c r="BI1432" s="2"/>
      <c r="BJ1432" s="2"/>
    </row>
    <row r="1433" spans="35:62" x14ac:dyDescent="0.25">
      <c r="AI1433"/>
      <c r="BI1433" s="2"/>
      <c r="BJ1433" s="2"/>
    </row>
    <row r="1434" spans="35:62" x14ac:dyDescent="0.25">
      <c r="AI1434"/>
      <c r="BI1434" s="2"/>
      <c r="BJ1434" s="2"/>
    </row>
    <row r="1435" spans="35:62" x14ac:dyDescent="0.25">
      <c r="AI1435"/>
      <c r="BI1435" s="2"/>
      <c r="BJ1435" s="2"/>
    </row>
    <row r="1436" spans="35:62" x14ac:dyDescent="0.25">
      <c r="AI1436"/>
      <c r="BI1436" s="2"/>
      <c r="BJ1436" s="2"/>
    </row>
    <row r="1437" spans="35:62" x14ac:dyDescent="0.25">
      <c r="AI1437"/>
      <c r="BI1437" s="2"/>
      <c r="BJ1437" s="2"/>
    </row>
    <row r="1438" spans="35:62" x14ac:dyDescent="0.25">
      <c r="AI1438"/>
      <c r="BI1438" s="2"/>
      <c r="BJ1438" s="2"/>
    </row>
    <row r="1439" spans="35:62" x14ac:dyDescent="0.25">
      <c r="AI1439"/>
      <c r="BI1439" s="2"/>
      <c r="BJ1439" s="2"/>
    </row>
    <row r="1440" spans="35:62" x14ac:dyDescent="0.25">
      <c r="AI1440"/>
      <c r="BI1440" s="2"/>
      <c r="BJ1440" s="2"/>
    </row>
    <row r="1441" spans="35:62" x14ac:dyDescent="0.25">
      <c r="AI1441"/>
      <c r="BI1441" s="2"/>
      <c r="BJ1441" s="2"/>
    </row>
    <row r="1442" spans="35:62" x14ac:dyDescent="0.25">
      <c r="AI1442"/>
      <c r="BI1442" s="2"/>
      <c r="BJ1442" s="2"/>
    </row>
    <row r="1443" spans="35:62" x14ac:dyDescent="0.25">
      <c r="AI1443"/>
      <c r="BI1443" s="2"/>
      <c r="BJ1443" s="2"/>
    </row>
    <row r="1444" spans="35:62" x14ac:dyDescent="0.25">
      <c r="AI1444"/>
      <c r="BI1444" s="2"/>
      <c r="BJ1444" s="2"/>
    </row>
    <row r="1445" spans="35:62" x14ac:dyDescent="0.25">
      <c r="AI1445"/>
      <c r="BI1445" s="2"/>
      <c r="BJ1445" s="2"/>
    </row>
    <row r="1446" spans="35:62" x14ac:dyDescent="0.25">
      <c r="AI1446"/>
      <c r="BI1446" s="2"/>
      <c r="BJ1446" s="2"/>
    </row>
    <row r="1447" spans="35:62" x14ac:dyDescent="0.25">
      <c r="AI1447"/>
      <c r="BI1447" s="2"/>
      <c r="BJ1447" s="2"/>
    </row>
    <row r="1448" spans="35:62" x14ac:dyDescent="0.25">
      <c r="AI1448"/>
      <c r="BI1448" s="2"/>
      <c r="BJ1448" s="2"/>
    </row>
    <row r="1449" spans="35:62" x14ac:dyDescent="0.25">
      <c r="AI1449"/>
      <c r="BI1449" s="2"/>
      <c r="BJ1449" s="2"/>
    </row>
    <row r="1450" spans="35:62" x14ac:dyDescent="0.25">
      <c r="AI1450"/>
      <c r="BI1450" s="2"/>
      <c r="BJ1450" s="2"/>
    </row>
    <row r="1451" spans="35:62" x14ac:dyDescent="0.25">
      <c r="AI1451"/>
      <c r="BI1451" s="2"/>
      <c r="BJ1451" s="2"/>
    </row>
    <row r="1452" spans="35:62" x14ac:dyDescent="0.25">
      <c r="AI1452"/>
      <c r="BI1452" s="2"/>
      <c r="BJ1452" s="2"/>
    </row>
    <row r="1453" spans="35:62" x14ac:dyDescent="0.25">
      <c r="AI1453"/>
      <c r="BI1453" s="2"/>
      <c r="BJ1453" s="2"/>
    </row>
    <row r="1454" spans="35:62" x14ac:dyDescent="0.25">
      <c r="AI1454"/>
      <c r="BI1454" s="2"/>
      <c r="BJ1454" s="2"/>
    </row>
    <row r="1455" spans="35:62" x14ac:dyDescent="0.25">
      <c r="AI1455"/>
      <c r="BI1455" s="2"/>
      <c r="BJ1455" s="2"/>
    </row>
    <row r="1456" spans="35:62" x14ac:dyDescent="0.25">
      <c r="AI1456"/>
      <c r="BI1456" s="2"/>
      <c r="BJ1456" s="2"/>
    </row>
    <row r="1457" spans="35:62" x14ac:dyDescent="0.25">
      <c r="AI1457"/>
      <c r="BI1457" s="2"/>
      <c r="BJ1457" s="2"/>
    </row>
    <row r="1458" spans="35:62" x14ac:dyDescent="0.25">
      <c r="AI1458"/>
      <c r="BI1458" s="2"/>
      <c r="BJ1458" s="2"/>
    </row>
    <row r="1459" spans="35:62" x14ac:dyDescent="0.25">
      <c r="AI1459"/>
      <c r="BI1459" s="2"/>
      <c r="BJ1459" s="2"/>
    </row>
    <row r="1460" spans="35:62" x14ac:dyDescent="0.25">
      <c r="AI1460"/>
      <c r="BI1460" s="2"/>
      <c r="BJ1460" s="2"/>
    </row>
    <row r="1461" spans="35:62" x14ac:dyDescent="0.25">
      <c r="AI1461"/>
      <c r="BI1461" s="2"/>
      <c r="BJ1461" s="2"/>
    </row>
    <row r="1462" spans="35:62" x14ac:dyDescent="0.25">
      <c r="AI1462"/>
      <c r="BI1462" s="2"/>
      <c r="BJ1462" s="2"/>
    </row>
    <row r="1463" spans="35:62" x14ac:dyDescent="0.25">
      <c r="AI1463"/>
      <c r="BI1463" s="2"/>
      <c r="BJ1463" s="2"/>
    </row>
    <row r="1464" spans="35:62" x14ac:dyDescent="0.25">
      <c r="AI1464"/>
      <c r="BI1464" s="2"/>
      <c r="BJ1464" s="2"/>
    </row>
    <row r="1465" spans="35:62" x14ac:dyDescent="0.25">
      <c r="AI1465"/>
      <c r="BI1465" s="2"/>
      <c r="BJ1465" s="2"/>
    </row>
    <row r="1466" spans="35:62" x14ac:dyDescent="0.25">
      <c r="AI1466"/>
      <c r="BI1466" s="2"/>
      <c r="BJ1466" s="2"/>
    </row>
    <row r="1467" spans="35:62" x14ac:dyDescent="0.25">
      <c r="AI1467"/>
      <c r="BI1467" s="2"/>
      <c r="BJ1467" s="2"/>
    </row>
    <row r="1468" spans="35:62" x14ac:dyDescent="0.25">
      <c r="AI1468"/>
      <c r="BI1468" s="2"/>
      <c r="BJ1468" s="2"/>
    </row>
    <row r="1469" spans="35:62" x14ac:dyDescent="0.25">
      <c r="AI1469"/>
      <c r="BI1469" s="2"/>
      <c r="BJ1469" s="2"/>
    </row>
    <row r="1470" spans="35:62" x14ac:dyDescent="0.25">
      <c r="AI1470"/>
      <c r="BI1470" s="2"/>
      <c r="BJ1470" s="2"/>
    </row>
    <row r="1471" spans="35:62" x14ac:dyDescent="0.25">
      <c r="AI1471"/>
      <c r="BI1471" s="2"/>
      <c r="BJ1471" s="2"/>
    </row>
    <row r="1472" spans="35:62" x14ac:dyDescent="0.25">
      <c r="AI1472"/>
      <c r="BI1472" s="2"/>
      <c r="BJ1472" s="2"/>
    </row>
    <row r="1473" spans="35:62" x14ac:dyDescent="0.25">
      <c r="AI1473"/>
      <c r="BI1473" s="2"/>
      <c r="BJ1473" s="2"/>
    </row>
    <row r="1474" spans="35:62" x14ac:dyDescent="0.25">
      <c r="AI1474"/>
      <c r="BI1474" s="2"/>
      <c r="BJ1474" s="2"/>
    </row>
    <row r="1475" spans="35:62" x14ac:dyDescent="0.25">
      <c r="AI1475"/>
      <c r="BI1475" s="2"/>
      <c r="BJ1475" s="2"/>
    </row>
    <row r="1476" spans="35:62" x14ac:dyDescent="0.25">
      <c r="AI1476"/>
      <c r="BI1476" s="2"/>
      <c r="BJ1476" s="2"/>
    </row>
    <row r="1477" spans="35:62" x14ac:dyDescent="0.25">
      <c r="AI1477"/>
      <c r="BI1477" s="2"/>
      <c r="BJ1477" s="2"/>
    </row>
    <row r="1478" spans="35:62" x14ac:dyDescent="0.25">
      <c r="AI1478"/>
      <c r="BI1478" s="2"/>
      <c r="BJ1478" s="2"/>
    </row>
    <row r="1479" spans="35:62" x14ac:dyDescent="0.25">
      <c r="AI1479"/>
      <c r="BI1479" s="2"/>
      <c r="BJ1479" s="2"/>
    </row>
    <row r="1480" spans="35:62" x14ac:dyDescent="0.25">
      <c r="AI1480"/>
      <c r="BI1480" s="2"/>
      <c r="BJ1480" s="2"/>
    </row>
    <row r="1481" spans="35:62" x14ac:dyDescent="0.25">
      <c r="AI1481"/>
      <c r="BI1481" s="2"/>
      <c r="BJ1481" s="2"/>
    </row>
    <row r="1482" spans="35:62" x14ac:dyDescent="0.25">
      <c r="AI1482"/>
      <c r="BI1482" s="2"/>
      <c r="BJ1482" s="2"/>
    </row>
    <row r="1483" spans="35:62" x14ac:dyDescent="0.25">
      <c r="AI1483"/>
      <c r="BI1483" s="2"/>
      <c r="BJ1483" s="2"/>
    </row>
    <row r="1484" spans="35:62" x14ac:dyDescent="0.25">
      <c r="AI1484"/>
      <c r="BI1484" s="2"/>
      <c r="BJ1484" s="2"/>
    </row>
    <row r="1485" spans="35:62" x14ac:dyDescent="0.25">
      <c r="AI1485"/>
      <c r="BI1485" s="2"/>
      <c r="BJ1485" s="2"/>
    </row>
    <row r="1486" spans="35:62" x14ac:dyDescent="0.25">
      <c r="AI1486"/>
      <c r="BI1486" s="2"/>
      <c r="BJ1486" s="2"/>
    </row>
    <row r="1487" spans="35:62" x14ac:dyDescent="0.25">
      <c r="AI1487"/>
      <c r="BI1487" s="2"/>
      <c r="BJ1487" s="2"/>
    </row>
    <row r="1488" spans="35:62" x14ac:dyDescent="0.25">
      <c r="AI1488"/>
      <c r="BI1488" s="2"/>
      <c r="BJ1488" s="2"/>
    </row>
    <row r="1489" spans="35:62" x14ac:dyDescent="0.25">
      <c r="AI1489"/>
      <c r="BI1489" s="2"/>
      <c r="BJ1489" s="2"/>
    </row>
    <row r="1490" spans="35:62" x14ac:dyDescent="0.25">
      <c r="AI1490"/>
      <c r="BI1490" s="2"/>
      <c r="BJ1490" s="2"/>
    </row>
    <row r="1491" spans="35:62" x14ac:dyDescent="0.25">
      <c r="AI1491"/>
      <c r="BI1491" s="2"/>
      <c r="BJ1491" s="2"/>
    </row>
    <row r="1492" spans="35:62" x14ac:dyDescent="0.25">
      <c r="AI1492"/>
      <c r="BI1492" s="2"/>
      <c r="BJ1492" s="2"/>
    </row>
    <row r="1493" spans="35:62" x14ac:dyDescent="0.25">
      <c r="AI1493"/>
      <c r="BI1493" s="2"/>
      <c r="BJ1493" s="2"/>
    </row>
    <row r="1494" spans="35:62" x14ac:dyDescent="0.25">
      <c r="AI1494"/>
      <c r="BI1494" s="2"/>
      <c r="BJ1494" s="2"/>
    </row>
    <row r="1495" spans="35:62" x14ac:dyDescent="0.25">
      <c r="AI1495"/>
      <c r="BI1495" s="2"/>
      <c r="BJ1495" s="2"/>
    </row>
    <row r="1496" spans="35:62" x14ac:dyDescent="0.25">
      <c r="AI1496"/>
      <c r="BI1496" s="2"/>
      <c r="BJ1496" s="2"/>
    </row>
    <row r="1497" spans="35:62" x14ac:dyDescent="0.25">
      <c r="AI1497"/>
      <c r="BI1497" s="2"/>
      <c r="BJ1497" s="2"/>
    </row>
    <row r="1498" spans="35:62" x14ac:dyDescent="0.25">
      <c r="AI1498"/>
      <c r="BI1498" s="2"/>
      <c r="BJ1498" s="2"/>
    </row>
    <row r="1499" spans="35:62" x14ac:dyDescent="0.25">
      <c r="AI1499"/>
      <c r="BI1499" s="2"/>
      <c r="BJ1499" s="2"/>
    </row>
    <row r="1500" spans="35:62" x14ac:dyDescent="0.25">
      <c r="AI1500"/>
      <c r="BI1500" s="2"/>
      <c r="BJ1500" s="2"/>
    </row>
    <row r="1501" spans="35:62" x14ac:dyDescent="0.25">
      <c r="AI1501"/>
      <c r="BI1501" s="2"/>
      <c r="BJ1501" s="2"/>
    </row>
    <row r="1502" spans="35:62" x14ac:dyDescent="0.25">
      <c r="AI1502"/>
      <c r="BI1502" s="2"/>
      <c r="BJ1502" s="2"/>
    </row>
    <row r="1503" spans="35:62" x14ac:dyDescent="0.25">
      <c r="AI1503"/>
      <c r="BI1503" s="2"/>
      <c r="BJ1503" s="2"/>
    </row>
    <row r="1504" spans="35:62" x14ac:dyDescent="0.25">
      <c r="AI1504"/>
      <c r="BI1504" s="2"/>
      <c r="BJ1504" s="2"/>
    </row>
    <row r="1505" spans="35:62" x14ac:dyDescent="0.25">
      <c r="AI1505"/>
      <c r="BI1505" s="2"/>
      <c r="BJ1505" s="2"/>
    </row>
    <row r="1506" spans="35:62" x14ac:dyDescent="0.25">
      <c r="AI1506"/>
      <c r="BI1506" s="2"/>
      <c r="BJ1506" s="2"/>
    </row>
    <row r="1507" spans="35:62" x14ac:dyDescent="0.25">
      <c r="AI1507"/>
      <c r="BI1507" s="2"/>
      <c r="BJ1507" s="2"/>
    </row>
    <row r="1508" spans="35:62" x14ac:dyDescent="0.25">
      <c r="AI1508"/>
      <c r="BI1508" s="2"/>
      <c r="BJ1508" s="2"/>
    </row>
    <row r="1509" spans="35:62" x14ac:dyDescent="0.25">
      <c r="AI1509"/>
      <c r="BI1509" s="2"/>
      <c r="BJ1509" s="2"/>
    </row>
    <row r="1510" spans="35:62" x14ac:dyDescent="0.25">
      <c r="AI1510"/>
      <c r="BI1510" s="2"/>
      <c r="BJ1510" s="2"/>
    </row>
    <row r="1511" spans="35:62" x14ac:dyDescent="0.25">
      <c r="AI1511"/>
      <c r="BI1511" s="2"/>
      <c r="BJ1511" s="2"/>
    </row>
    <row r="1512" spans="35:62" x14ac:dyDescent="0.25">
      <c r="AI1512"/>
      <c r="BI1512" s="2"/>
      <c r="BJ1512" s="2"/>
    </row>
    <row r="1513" spans="35:62" x14ac:dyDescent="0.25">
      <c r="AI1513"/>
      <c r="BI1513" s="2"/>
      <c r="BJ1513" s="2"/>
    </row>
    <row r="1514" spans="35:62" x14ac:dyDescent="0.25">
      <c r="AI1514"/>
      <c r="BI1514" s="2"/>
      <c r="BJ1514" s="2"/>
    </row>
    <row r="1515" spans="35:62" x14ac:dyDescent="0.25">
      <c r="AI1515"/>
      <c r="BI1515" s="2"/>
      <c r="BJ1515" s="2"/>
    </row>
    <row r="1516" spans="35:62" x14ac:dyDescent="0.25">
      <c r="AI1516"/>
      <c r="BI1516" s="2"/>
      <c r="BJ1516" s="2"/>
    </row>
    <row r="1517" spans="35:62" x14ac:dyDescent="0.25">
      <c r="AI1517"/>
      <c r="BI1517" s="2"/>
      <c r="BJ1517" s="2"/>
    </row>
    <row r="1518" spans="35:62" x14ac:dyDescent="0.25">
      <c r="AI1518"/>
      <c r="BI1518" s="2"/>
      <c r="BJ1518" s="2"/>
    </row>
    <row r="1519" spans="35:62" x14ac:dyDescent="0.25">
      <c r="AI1519"/>
      <c r="BI1519" s="2"/>
      <c r="BJ1519" s="2"/>
    </row>
    <row r="1520" spans="35:62" x14ac:dyDescent="0.25">
      <c r="AI1520"/>
      <c r="BI1520" s="2"/>
      <c r="BJ1520" s="2"/>
    </row>
    <row r="1521" spans="35:62" x14ac:dyDescent="0.25">
      <c r="AI1521"/>
      <c r="BI1521" s="2"/>
      <c r="BJ1521" s="2"/>
    </row>
    <row r="1522" spans="35:62" x14ac:dyDescent="0.25">
      <c r="AI1522"/>
      <c r="BI1522" s="2"/>
      <c r="BJ1522" s="2"/>
    </row>
    <row r="1523" spans="35:62" x14ac:dyDescent="0.25">
      <c r="AI1523"/>
      <c r="BI1523" s="2"/>
      <c r="BJ1523" s="2"/>
    </row>
    <row r="1524" spans="35:62" x14ac:dyDescent="0.25">
      <c r="AI1524"/>
      <c r="BI1524" s="2"/>
      <c r="BJ1524" s="2"/>
    </row>
    <row r="1525" spans="35:62" x14ac:dyDescent="0.25">
      <c r="AI1525"/>
      <c r="BI1525" s="2"/>
      <c r="BJ1525" s="2"/>
    </row>
    <row r="1526" spans="35:62" x14ac:dyDescent="0.25">
      <c r="AI1526"/>
      <c r="BI1526" s="2"/>
      <c r="BJ1526" s="2"/>
    </row>
    <row r="1527" spans="35:62" x14ac:dyDescent="0.25">
      <c r="AI1527"/>
      <c r="BI1527" s="2"/>
      <c r="BJ1527" s="2"/>
    </row>
    <row r="1528" spans="35:62" x14ac:dyDescent="0.25">
      <c r="AI1528"/>
      <c r="BI1528" s="2"/>
      <c r="BJ1528" s="2"/>
    </row>
    <row r="1529" spans="35:62" x14ac:dyDescent="0.25">
      <c r="AI1529"/>
      <c r="BI1529" s="2"/>
      <c r="BJ1529" s="2"/>
    </row>
    <row r="1530" spans="35:62" x14ac:dyDescent="0.25">
      <c r="AI1530"/>
      <c r="BI1530" s="2"/>
      <c r="BJ1530" s="2"/>
    </row>
    <row r="1531" spans="35:62" x14ac:dyDescent="0.25">
      <c r="AI1531"/>
      <c r="BI1531" s="2"/>
      <c r="BJ1531" s="2"/>
    </row>
    <row r="1532" spans="35:62" x14ac:dyDescent="0.25">
      <c r="AI1532"/>
      <c r="BI1532" s="2"/>
      <c r="BJ1532" s="2"/>
    </row>
    <row r="1533" spans="35:62" x14ac:dyDescent="0.25">
      <c r="AI1533"/>
      <c r="BI1533" s="2"/>
      <c r="BJ1533" s="2"/>
    </row>
    <row r="1534" spans="35:62" x14ac:dyDescent="0.25">
      <c r="AI1534"/>
      <c r="BI1534" s="2"/>
      <c r="BJ1534" s="2"/>
    </row>
    <row r="1535" spans="35:62" x14ac:dyDescent="0.25">
      <c r="AI1535"/>
      <c r="BI1535" s="2"/>
      <c r="BJ1535" s="2"/>
    </row>
    <row r="1536" spans="35:62" x14ac:dyDescent="0.25">
      <c r="AI1536"/>
      <c r="BI1536" s="2"/>
      <c r="BJ1536" s="2"/>
    </row>
    <row r="1537" spans="35:62" x14ac:dyDescent="0.25">
      <c r="AI1537"/>
      <c r="BI1537" s="2"/>
      <c r="BJ1537" s="2"/>
    </row>
    <row r="1538" spans="35:62" x14ac:dyDescent="0.25">
      <c r="AI1538"/>
      <c r="BI1538" s="2"/>
      <c r="BJ1538" s="2"/>
    </row>
    <row r="1539" spans="35:62" x14ac:dyDescent="0.25">
      <c r="AI1539"/>
      <c r="BI1539" s="2"/>
      <c r="BJ1539" s="2"/>
    </row>
    <row r="1540" spans="35:62" x14ac:dyDescent="0.25">
      <c r="AI1540"/>
      <c r="BI1540" s="2"/>
      <c r="BJ1540" s="2"/>
    </row>
    <row r="1541" spans="35:62" x14ac:dyDescent="0.25">
      <c r="AI1541"/>
      <c r="BI1541" s="2"/>
      <c r="BJ1541" s="2"/>
    </row>
    <row r="1542" spans="35:62" x14ac:dyDescent="0.25">
      <c r="AI1542"/>
      <c r="BI1542" s="2"/>
      <c r="BJ1542" s="2"/>
    </row>
    <row r="1543" spans="35:62" x14ac:dyDescent="0.25">
      <c r="AI1543"/>
      <c r="BI1543" s="2"/>
      <c r="BJ1543" s="2"/>
    </row>
    <row r="1544" spans="35:62" x14ac:dyDescent="0.25">
      <c r="AI1544"/>
      <c r="BI1544" s="2"/>
      <c r="BJ1544" s="2"/>
    </row>
    <row r="1545" spans="35:62" x14ac:dyDescent="0.25">
      <c r="AI1545"/>
      <c r="BI1545" s="2"/>
      <c r="BJ1545" s="2"/>
    </row>
    <row r="1546" spans="35:62" x14ac:dyDescent="0.25">
      <c r="AI1546"/>
      <c r="BI1546" s="2"/>
      <c r="BJ1546" s="2"/>
    </row>
    <row r="1547" spans="35:62" x14ac:dyDescent="0.25">
      <c r="AI1547"/>
      <c r="BI1547" s="2"/>
      <c r="BJ1547" s="2"/>
    </row>
    <row r="1548" spans="35:62" x14ac:dyDescent="0.25">
      <c r="AI1548"/>
      <c r="BI1548" s="2"/>
      <c r="BJ1548" s="2"/>
    </row>
    <row r="1549" spans="35:62" x14ac:dyDescent="0.25">
      <c r="AI1549"/>
      <c r="BI1549" s="2"/>
      <c r="BJ1549" s="2"/>
    </row>
    <row r="1550" spans="35:62" x14ac:dyDescent="0.25">
      <c r="AI1550"/>
      <c r="BI1550" s="2"/>
      <c r="BJ1550" s="2"/>
    </row>
    <row r="1551" spans="35:62" x14ac:dyDescent="0.25">
      <c r="AI1551"/>
      <c r="BI1551" s="2"/>
      <c r="BJ1551" s="2"/>
    </row>
    <row r="1552" spans="35:62" x14ac:dyDescent="0.25">
      <c r="AI1552"/>
      <c r="BI1552" s="2"/>
      <c r="BJ1552" s="2"/>
    </row>
    <row r="1553" spans="35:62" x14ac:dyDescent="0.25">
      <c r="AI1553"/>
      <c r="BI1553" s="2"/>
      <c r="BJ1553" s="2"/>
    </row>
    <row r="1554" spans="35:62" x14ac:dyDescent="0.25">
      <c r="AI1554"/>
      <c r="BI1554" s="2"/>
      <c r="BJ1554" s="2"/>
    </row>
    <row r="1555" spans="35:62" x14ac:dyDescent="0.25">
      <c r="AI1555"/>
      <c r="BI1555" s="2"/>
      <c r="BJ1555" s="2"/>
    </row>
    <row r="1556" spans="35:62" x14ac:dyDescent="0.25">
      <c r="AI1556"/>
      <c r="BI1556" s="2"/>
      <c r="BJ1556" s="2"/>
    </row>
    <row r="1557" spans="35:62" x14ac:dyDescent="0.25">
      <c r="AI1557"/>
      <c r="BI1557" s="2"/>
      <c r="BJ1557" s="2"/>
    </row>
    <row r="1558" spans="35:62" x14ac:dyDescent="0.25">
      <c r="AI1558"/>
      <c r="BI1558" s="2"/>
      <c r="BJ1558" s="2"/>
    </row>
    <row r="1559" spans="35:62" x14ac:dyDescent="0.25">
      <c r="AI1559"/>
      <c r="BI1559" s="2"/>
      <c r="BJ1559" s="2"/>
    </row>
    <row r="1560" spans="35:62" x14ac:dyDescent="0.25">
      <c r="AI1560"/>
      <c r="BI1560" s="2"/>
      <c r="BJ1560" s="2"/>
    </row>
    <row r="1561" spans="35:62" x14ac:dyDescent="0.25">
      <c r="AI1561"/>
      <c r="BI1561" s="2"/>
      <c r="BJ1561" s="2"/>
    </row>
    <row r="1562" spans="35:62" x14ac:dyDescent="0.25">
      <c r="AI1562"/>
      <c r="BI1562" s="2"/>
      <c r="BJ1562" s="2"/>
    </row>
    <row r="1563" spans="35:62" x14ac:dyDescent="0.25">
      <c r="AI1563"/>
      <c r="BI1563" s="2"/>
      <c r="BJ1563" s="2"/>
    </row>
    <row r="1564" spans="35:62" x14ac:dyDescent="0.25">
      <c r="AI1564"/>
      <c r="BI1564" s="2"/>
      <c r="BJ1564" s="2"/>
    </row>
    <row r="1565" spans="35:62" x14ac:dyDescent="0.25">
      <c r="AI1565"/>
      <c r="BI1565" s="2"/>
      <c r="BJ1565" s="2"/>
    </row>
    <row r="1566" spans="35:62" x14ac:dyDescent="0.25">
      <c r="AI1566"/>
      <c r="BI1566" s="2"/>
      <c r="BJ1566" s="2"/>
    </row>
    <row r="1567" spans="35:62" x14ac:dyDescent="0.25">
      <c r="AI1567"/>
      <c r="BI1567" s="2"/>
      <c r="BJ1567" s="2"/>
    </row>
    <row r="1568" spans="35:62" x14ac:dyDescent="0.25">
      <c r="AI1568"/>
      <c r="BI1568" s="2"/>
      <c r="BJ1568" s="2"/>
    </row>
    <row r="1569" spans="35:62" x14ac:dyDescent="0.25">
      <c r="AI1569"/>
      <c r="BI1569" s="2"/>
      <c r="BJ1569" s="2"/>
    </row>
    <row r="1570" spans="35:62" x14ac:dyDescent="0.25">
      <c r="AI1570"/>
      <c r="BI1570" s="2"/>
      <c r="BJ1570" s="2"/>
    </row>
    <row r="1571" spans="35:62" x14ac:dyDescent="0.25">
      <c r="AI1571"/>
      <c r="BI1571" s="2"/>
      <c r="BJ1571" s="2"/>
    </row>
    <row r="1572" spans="35:62" x14ac:dyDescent="0.25">
      <c r="AI1572"/>
      <c r="BI1572" s="2"/>
      <c r="BJ1572" s="2"/>
    </row>
    <row r="1573" spans="35:62" x14ac:dyDescent="0.25">
      <c r="AI1573"/>
      <c r="BI1573" s="2"/>
      <c r="BJ1573" s="2"/>
    </row>
    <row r="1574" spans="35:62" x14ac:dyDescent="0.25">
      <c r="AI1574"/>
      <c r="BI1574" s="2"/>
      <c r="BJ1574" s="2"/>
    </row>
    <row r="1575" spans="35:62" x14ac:dyDescent="0.25">
      <c r="AI1575"/>
      <c r="BI1575" s="2"/>
      <c r="BJ1575" s="2"/>
    </row>
    <row r="1576" spans="35:62" x14ac:dyDescent="0.25">
      <c r="AI1576"/>
      <c r="BI1576" s="2"/>
      <c r="BJ1576" s="2"/>
    </row>
    <row r="1577" spans="35:62" x14ac:dyDescent="0.25">
      <c r="AI1577"/>
      <c r="BI1577" s="2"/>
      <c r="BJ1577" s="2"/>
    </row>
    <row r="1578" spans="35:62" x14ac:dyDescent="0.25">
      <c r="AI1578"/>
      <c r="BI1578" s="2"/>
      <c r="BJ1578" s="2"/>
    </row>
    <row r="1579" spans="35:62" x14ac:dyDescent="0.25">
      <c r="AI1579"/>
      <c r="BI1579" s="2"/>
      <c r="BJ1579" s="2"/>
    </row>
    <row r="1580" spans="35:62" x14ac:dyDescent="0.25">
      <c r="AI1580"/>
      <c r="BI1580" s="2"/>
      <c r="BJ1580" s="2"/>
    </row>
    <row r="1581" spans="35:62" x14ac:dyDescent="0.25">
      <c r="AI1581"/>
      <c r="BI1581" s="2"/>
      <c r="BJ1581" s="2"/>
    </row>
    <row r="1582" spans="35:62" x14ac:dyDescent="0.25">
      <c r="AI1582"/>
      <c r="BI1582" s="2"/>
      <c r="BJ1582" s="2"/>
    </row>
    <row r="1583" spans="35:62" x14ac:dyDescent="0.25">
      <c r="AI1583"/>
      <c r="BI1583" s="2"/>
      <c r="BJ1583" s="2"/>
    </row>
    <row r="1584" spans="35:62" x14ac:dyDescent="0.25">
      <c r="AI1584"/>
      <c r="BI1584" s="2"/>
      <c r="BJ1584" s="2"/>
    </row>
    <row r="1585" spans="35:62" x14ac:dyDescent="0.25">
      <c r="AI1585"/>
      <c r="BI1585" s="2"/>
      <c r="BJ1585" s="2"/>
    </row>
    <row r="1586" spans="35:62" x14ac:dyDescent="0.25">
      <c r="AI1586"/>
      <c r="BI1586" s="2"/>
      <c r="BJ1586" s="2"/>
    </row>
    <row r="1587" spans="35:62" x14ac:dyDescent="0.25">
      <c r="AI1587"/>
      <c r="BI1587" s="2"/>
      <c r="BJ1587" s="2"/>
    </row>
    <row r="1588" spans="35:62" x14ac:dyDescent="0.25">
      <c r="AI1588"/>
      <c r="BI1588" s="2"/>
      <c r="BJ1588" s="2"/>
    </row>
    <row r="1589" spans="35:62" x14ac:dyDescent="0.25">
      <c r="AI1589"/>
      <c r="BI1589" s="2"/>
      <c r="BJ1589" s="2"/>
    </row>
    <row r="1590" spans="35:62" x14ac:dyDescent="0.25">
      <c r="AI1590"/>
      <c r="BI1590" s="2"/>
      <c r="BJ1590" s="2"/>
    </row>
    <row r="1591" spans="35:62" x14ac:dyDescent="0.25">
      <c r="AI1591"/>
      <c r="BI1591" s="2"/>
      <c r="BJ1591" s="2"/>
    </row>
    <row r="1592" spans="35:62" x14ac:dyDescent="0.25">
      <c r="AI1592"/>
      <c r="BI1592" s="2"/>
      <c r="BJ1592" s="2"/>
    </row>
    <row r="1593" spans="35:62" x14ac:dyDescent="0.25">
      <c r="AI1593"/>
      <c r="BI1593" s="2"/>
      <c r="BJ1593" s="2"/>
    </row>
    <row r="1594" spans="35:62" x14ac:dyDescent="0.25">
      <c r="AI1594"/>
      <c r="BI1594" s="2"/>
      <c r="BJ1594" s="2"/>
    </row>
    <row r="1595" spans="35:62" x14ac:dyDescent="0.25">
      <c r="AI1595"/>
      <c r="BI1595" s="2"/>
      <c r="BJ1595" s="2"/>
    </row>
    <row r="1596" spans="35:62" x14ac:dyDescent="0.25">
      <c r="AI1596"/>
      <c r="BI1596" s="2"/>
      <c r="BJ1596" s="2"/>
    </row>
    <row r="1597" spans="35:62" x14ac:dyDescent="0.25">
      <c r="AI1597"/>
      <c r="BI1597" s="2"/>
      <c r="BJ1597" s="2"/>
    </row>
    <row r="1598" spans="35:62" x14ac:dyDescent="0.25">
      <c r="AI1598"/>
      <c r="BI1598" s="2"/>
      <c r="BJ1598" s="2"/>
    </row>
    <row r="1599" spans="35:62" x14ac:dyDescent="0.25">
      <c r="AI1599"/>
      <c r="BI1599" s="2"/>
      <c r="BJ1599" s="2"/>
    </row>
    <row r="1600" spans="35:62" x14ac:dyDescent="0.25">
      <c r="AI1600"/>
      <c r="BI1600" s="2"/>
      <c r="BJ1600" s="2"/>
    </row>
    <row r="1601" spans="35:62" x14ac:dyDescent="0.25">
      <c r="AI1601"/>
      <c r="BI1601" s="2"/>
      <c r="BJ1601" s="2"/>
    </row>
    <row r="1602" spans="35:62" x14ac:dyDescent="0.25">
      <c r="AI1602"/>
      <c r="BI1602" s="2"/>
      <c r="BJ1602" s="2"/>
    </row>
    <row r="1603" spans="35:62" x14ac:dyDescent="0.25">
      <c r="AI1603"/>
      <c r="BI1603" s="2"/>
      <c r="BJ1603" s="2"/>
    </row>
    <row r="1604" spans="35:62" x14ac:dyDescent="0.25">
      <c r="AI1604"/>
      <c r="BI1604" s="2"/>
      <c r="BJ1604" s="2"/>
    </row>
    <row r="1605" spans="35:62" x14ac:dyDescent="0.25">
      <c r="AI1605"/>
      <c r="BI1605" s="2"/>
      <c r="BJ1605" s="2"/>
    </row>
    <row r="1606" spans="35:62" x14ac:dyDescent="0.25">
      <c r="AI1606"/>
      <c r="BI1606" s="2"/>
      <c r="BJ1606" s="2"/>
    </row>
    <row r="1607" spans="35:62" x14ac:dyDescent="0.25">
      <c r="AI1607"/>
      <c r="BI1607" s="2"/>
      <c r="BJ1607" s="2"/>
    </row>
    <row r="1608" spans="35:62" x14ac:dyDescent="0.25">
      <c r="AI1608"/>
      <c r="BI1608" s="2"/>
      <c r="BJ1608" s="2"/>
    </row>
    <row r="1609" spans="35:62" x14ac:dyDescent="0.25">
      <c r="AI1609"/>
      <c r="BI1609" s="2"/>
      <c r="BJ1609" s="2"/>
    </row>
    <row r="1610" spans="35:62" x14ac:dyDescent="0.25">
      <c r="AI1610"/>
      <c r="BI1610" s="2"/>
      <c r="BJ1610" s="2"/>
    </row>
    <row r="1611" spans="35:62" x14ac:dyDescent="0.25">
      <c r="AI1611"/>
      <c r="BI1611" s="2"/>
      <c r="BJ1611" s="2"/>
    </row>
    <row r="1612" spans="35:62" x14ac:dyDescent="0.25">
      <c r="AI1612"/>
      <c r="BI1612" s="2"/>
      <c r="BJ1612" s="2"/>
    </row>
    <row r="1613" spans="35:62" x14ac:dyDescent="0.25">
      <c r="AI1613"/>
      <c r="BI1613" s="2"/>
      <c r="BJ1613" s="2"/>
    </row>
    <row r="1614" spans="35:62" x14ac:dyDescent="0.25">
      <c r="AI1614"/>
      <c r="BI1614" s="2"/>
      <c r="BJ1614" s="2"/>
    </row>
    <row r="1615" spans="35:62" x14ac:dyDescent="0.25">
      <c r="AI1615"/>
      <c r="BI1615" s="2"/>
      <c r="BJ1615" s="2"/>
    </row>
    <row r="1616" spans="35:62" x14ac:dyDescent="0.25">
      <c r="AI1616"/>
      <c r="BI1616" s="2"/>
      <c r="BJ1616" s="2"/>
    </row>
    <row r="1617" spans="35:62" x14ac:dyDescent="0.25">
      <c r="AI1617"/>
      <c r="BI1617" s="2"/>
      <c r="BJ1617" s="2"/>
    </row>
    <row r="1618" spans="35:62" x14ac:dyDescent="0.25">
      <c r="AI1618"/>
      <c r="BI1618" s="2"/>
      <c r="BJ1618" s="2"/>
    </row>
    <row r="1619" spans="35:62" x14ac:dyDescent="0.25">
      <c r="AI1619"/>
      <c r="BI1619" s="2"/>
      <c r="BJ1619" s="2"/>
    </row>
    <row r="1620" spans="35:62" x14ac:dyDescent="0.25">
      <c r="AI1620"/>
      <c r="BI1620" s="2"/>
      <c r="BJ1620" s="2"/>
    </row>
    <row r="1621" spans="35:62" x14ac:dyDescent="0.25">
      <c r="AI1621"/>
      <c r="BI1621" s="2"/>
      <c r="BJ1621" s="2"/>
    </row>
    <row r="1622" spans="35:62" x14ac:dyDescent="0.25">
      <c r="AI1622"/>
      <c r="BI1622" s="2"/>
      <c r="BJ1622" s="2"/>
    </row>
    <row r="1623" spans="35:62" x14ac:dyDescent="0.25">
      <c r="AI1623"/>
      <c r="BI1623" s="2"/>
      <c r="BJ1623" s="2"/>
    </row>
    <row r="1624" spans="35:62" x14ac:dyDescent="0.25">
      <c r="AI1624"/>
      <c r="BI1624" s="2"/>
      <c r="BJ1624" s="2"/>
    </row>
    <row r="1625" spans="35:62" x14ac:dyDescent="0.25">
      <c r="AI1625"/>
      <c r="BI1625" s="2"/>
      <c r="BJ1625" s="2"/>
    </row>
    <row r="1626" spans="35:62" x14ac:dyDescent="0.25">
      <c r="AI1626"/>
      <c r="BI1626" s="2"/>
      <c r="BJ1626" s="2"/>
    </row>
    <row r="1627" spans="35:62" x14ac:dyDescent="0.25">
      <c r="AI1627"/>
      <c r="BI1627" s="2"/>
      <c r="BJ1627" s="2"/>
    </row>
    <row r="1628" spans="35:62" x14ac:dyDescent="0.25">
      <c r="AI1628"/>
      <c r="BI1628" s="2"/>
      <c r="BJ1628" s="2"/>
    </row>
    <row r="1629" spans="35:62" x14ac:dyDescent="0.25">
      <c r="AI1629"/>
      <c r="BI1629" s="2"/>
      <c r="BJ1629" s="2"/>
    </row>
    <row r="1630" spans="35:62" x14ac:dyDescent="0.25">
      <c r="AI1630"/>
      <c r="BI1630" s="2"/>
      <c r="BJ1630" s="2"/>
    </row>
    <row r="1631" spans="35:62" x14ac:dyDescent="0.25">
      <c r="AI1631"/>
      <c r="BI1631" s="2"/>
      <c r="BJ1631" s="2"/>
    </row>
    <row r="1632" spans="35:62" x14ac:dyDescent="0.25">
      <c r="AI1632"/>
      <c r="BI1632" s="2"/>
      <c r="BJ1632" s="2"/>
    </row>
    <row r="1633" spans="35:62" x14ac:dyDescent="0.25">
      <c r="AI1633"/>
      <c r="BI1633" s="2"/>
      <c r="BJ1633" s="2"/>
    </row>
    <row r="1634" spans="35:62" x14ac:dyDescent="0.25">
      <c r="AI1634"/>
      <c r="BI1634" s="2"/>
      <c r="BJ1634" s="2"/>
    </row>
    <row r="1635" spans="35:62" x14ac:dyDescent="0.25">
      <c r="AI1635"/>
      <c r="BI1635" s="2"/>
      <c r="BJ1635" s="2"/>
    </row>
    <row r="1636" spans="35:62" x14ac:dyDescent="0.25">
      <c r="AI1636"/>
      <c r="BI1636" s="2"/>
      <c r="BJ1636" s="2"/>
    </row>
    <row r="1637" spans="35:62" x14ac:dyDescent="0.25">
      <c r="AI1637"/>
      <c r="BI1637" s="2"/>
      <c r="BJ1637" s="2"/>
    </row>
    <row r="1638" spans="35:62" x14ac:dyDescent="0.25">
      <c r="AI1638"/>
      <c r="BI1638" s="2"/>
      <c r="BJ1638" s="2"/>
    </row>
    <row r="1639" spans="35:62" x14ac:dyDescent="0.25">
      <c r="AI1639"/>
      <c r="BI1639" s="2"/>
      <c r="BJ1639" s="2"/>
    </row>
    <row r="1640" spans="35:62" x14ac:dyDescent="0.25">
      <c r="AI1640"/>
      <c r="BI1640" s="2"/>
      <c r="BJ1640" s="2"/>
    </row>
    <row r="1641" spans="35:62" x14ac:dyDescent="0.25">
      <c r="AI1641"/>
      <c r="BI1641" s="2"/>
      <c r="BJ1641" s="2"/>
    </row>
    <row r="1642" spans="35:62" x14ac:dyDescent="0.25">
      <c r="AI1642"/>
      <c r="BI1642" s="2"/>
      <c r="BJ1642" s="2"/>
    </row>
    <row r="1643" spans="35:62" x14ac:dyDescent="0.25">
      <c r="AI1643"/>
      <c r="BI1643" s="2"/>
      <c r="BJ1643" s="2"/>
    </row>
    <row r="1644" spans="35:62" x14ac:dyDescent="0.25">
      <c r="AI1644"/>
      <c r="BI1644" s="2"/>
      <c r="BJ1644" s="2"/>
    </row>
    <row r="1645" spans="35:62" x14ac:dyDescent="0.25">
      <c r="AI1645"/>
      <c r="BI1645" s="2"/>
      <c r="BJ1645" s="2"/>
    </row>
    <row r="1646" spans="35:62" x14ac:dyDescent="0.25">
      <c r="AI1646"/>
      <c r="BI1646" s="2"/>
      <c r="BJ1646" s="2"/>
    </row>
    <row r="1647" spans="35:62" x14ac:dyDescent="0.25">
      <c r="AI1647"/>
      <c r="BI1647" s="2"/>
      <c r="BJ1647" s="2"/>
    </row>
    <row r="1648" spans="35:62" x14ac:dyDescent="0.25">
      <c r="AI1648"/>
      <c r="BI1648" s="2"/>
      <c r="BJ1648" s="2"/>
    </row>
    <row r="1649" spans="35:62" x14ac:dyDescent="0.25">
      <c r="AI1649"/>
      <c r="BI1649" s="2"/>
      <c r="BJ1649" s="2"/>
    </row>
    <row r="1650" spans="35:62" x14ac:dyDescent="0.25">
      <c r="AI1650"/>
      <c r="BI1650" s="2"/>
      <c r="BJ1650" s="2"/>
    </row>
    <row r="1651" spans="35:62" x14ac:dyDescent="0.25">
      <c r="AI1651"/>
      <c r="BI1651" s="2"/>
      <c r="BJ1651" s="2"/>
    </row>
    <row r="1652" spans="35:62" x14ac:dyDescent="0.25">
      <c r="AI1652"/>
      <c r="BI1652" s="2"/>
      <c r="BJ1652" s="2"/>
    </row>
    <row r="1653" spans="35:62" x14ac:dyDescent="0.25">
      <c r="AI1653"/>
      <c r="BI1653" s="2"/>
      <c r="BJ1653" s="2"/>
    </row>
    <row r="1654" spans="35:62" x14ac:dyDescent="0.25">
      <c r="AI1654"/>
      <c r="BI1654" s="2"/>
      <c r="BJ1654" s="2"/>
    </row>
    <row r="1655" spans="35:62" x14ac:dyDescent="0.25">
      <c r="AI1655"/>
      <c r="BI1655" s="2"/>
      <c r="BJ1655" s="2"/>
    </row>
    <row r="1656" spans="35:62" x14ac:dyDescent="0.25">
      <c r="AI1656"/>
      <c r="BI1656" s="2"/>
      <c r="BJ1656" s="2"/>
    </row>
    <row r="1657" spans="35:62" x14ac:dyDescent="0.25">
      <c r="AI1657"/>
      <c r="BI1657" s="2"/>
      <c r="BJ1657" s="2"/>
    </row>
    <row r="1658" spans="35:62" x14ac:dyDescent="0.25">
      <c r="AI1658"/>
      <c r="BI1658" s="2"/>
      <c r="BJ1658" s="2"/>
    </row>
    <row r="1659" spans="35:62" x14ac:dyDescent="0.25">
      <c r="AI1659"/>
      <c r="BI1659" s="2"/>
      <c r="BJ1659" s="2"/>
    </row>
    <row r="1660" spans="35:62" x14ac:dyDescent="0.25">
      <c r="AI1660"/>
      <c r="BI1660" s="2"/>
      <c r="BJ1660" s="2"/>
    </row>
    <row r="1661" spans="35:62" x14ac:dyDescent="0.25">
      <c r="AI1661"/>
      <c r="BI1661" s="2"/>
      <c r="BJ1661" s="2"/>
    </row>
    <row r="1662" spans="35:62" x14ac:dyDescent="0.25">
      <c r="AI1662"/>
      <c r="BI1662" s="2"/>
      <c r="BJ1662" s="2"/>
    </row>
    <row r="1663" spans="35:62" x14ac:dyDescent="0.25">
      <c r="AI1663"/>
      <c r="BI1663" s="2"/>
      <c r="BJ1663" s="2"/>
    </row>
    <row r="1664" spans="35:62" x14ac:dyDescent="0.25">
      <c r="AI1664"/>
      <c r="BI1664" s="2"/>
      <c r="BJ1664" s="2"/>
    </row>
    <row r="1665" spans="35:62" x14ac:dyDescent="0.25">
      <c r="AI1665"/>
      <c r="BI1665" s="2"/>
      <c r="BJ1665" s="2"/>
    </row>
    <row r="1666" spans="35:62" x14ac:dyDescent="0.25">
      <c r="AI1666"/>
      <c r="BI1666" s="2"/>
      <c r="BJ1666" s="2"/>
    </row>
    <row r="1667" spans="35:62" x14ac:dyDescent="0.25">
      <c r="AI1667"/>
      <c r="BI1667" s="2"/>
      <c r="BJ1667" s="2"/>
    </row>
    <row r="1668" spans="35:62" x14ac:dyDescent="0.25">
      <c r="AI1668"/>
      <c r="BI1668" s="2"/>
      <c r="BJ1668" s="2"/>
    </row>
    <row r="1669" spans="35:62" x14ac:dyDescent="0.25">
      <c r="AI1669"/>
      <c r="BI1669" s="2"/>
      <c r="BJ1669" s="2"/>
    </row>
    <row r="1670" spans="35:62" x14ac:dyDescent="0.25">
      <c r="AI1670"/>
      <c r="BI1670" s="2"/>
      <c r="BJ1670" s="2"/>
    </row>
    <row r="1671" spans="35:62" x14ac:dyDescent="0.25">
      <c r="AI1671"/>
      <c r="BI1671" s="2"/>
      <c r="BJ1671" s="2"/>
    </row>
    <row r="1672" spans="35:62" x14ac:dyDescent="0.25">
      <c r="AI1672"/>
      <c r="BI1672" s="2"/>
      <c r="BJ1672" s="2"/>
    </row>
    <row r="1673" spans="35:62" x14ac:dyDescent="0.25">
      <c r="AI1673"/>
      <c r="BI1673" s="2"/>
      <c r="BJ1673" s="2"/>
    </row>
    <row r="1674" spans="35:62" x14ac:dyDescent="0.25">
      <c r="AI1674"/>
      <c r="BI1674" s="2"/>
      <c r="BJ1674" s="2"/>
    </row>
    <row r="1675" spans="35:62" x14ac:dyDescent="0.25">
      <c r="AI1675"/>
      <c r="BI1675" s="2"/>
      <c r="BJ1675" s="2"/>
    </row>
    <row r="1676" spans="35:62" x14ac:dyDescent="0.25">
      <c r="AI1676"/>
      <c r="BI1676" s="2"/>
      <c r="BJ1676" s="2"/>
    </row>
    <row r="1677" spans="35:62" x14ac:dyDescent="0.25">
      <c r="AI1677"/>
      <c r="BI1677" s="2"/>
      <c r="BJ1677" s="2"/>
    </row>
    <row r="1678" spans="35:62" x14ac:dyDescent="0.25">
      <c r="AI1678"/>
      <c r="BI1678" s="2"/>
      <c r="BJ1678" s="2"/>
    </row>
    <row r="1679" spans="35:62" x14ac:dyDescent="0.25">
      <c r="AI1679"/>
      <c r="BI1679" s="2"/>
      <c r="BJ1679" s="2"/>
    </row>
    <row r="1680" spans="35:62" x14ac:dyDescent="0.25">
      <c r="AI1680"/>
      <c r="BI1680" s="2"/>
      <c r="BJ1680" s="2"/>
    </row>
    <row r="1681" spans="35:62" x14ac:dyDescent="0.25">
      <c r="AI1681"/>
      <c r="BI1681" s="2"/>
      <c r="BJ1681" s="2"/>
    </row>
    <row r="1682" spans="35:62" x14ac:dyDescent="0.25">
      <c r="AI1682"/>
      <c r="BI1682" s="2"/>
      <c r="BJ1682" s="2"/>
    </row>
    <row r="1683" spans="35:62" x14ac:dyDescent="0.25">
      <c r="AI1683"/>
      <c r="BI1683" s="2"/>
      <c r="BJ1683" s="2"/>
    </row>
    <row r="1684" spans="35:62" x14ac:dyDescent="0.25">
      <c r="AI1684"/>
      <c r="BI1684" s="2"/>
      <c r="BJ1684" s="2"/>
    </row>
    <row r="1685" spans="35:62" x14ac:dyDescent="0.25">
      <c r="AI1685"/>
      <c r="BI1685" s="2"/>
      <c r="BJ1685" s="2"/>
    </row>
    <row r="1686" spans="35:62" x14ac:dyDescent="0.25">
      <c r="AI1686"/>
      <c r="BI1686" s="2"/>
      <c r="BJ1686" s="2"/>
    </row>
    <row r="1687" spans="35:62" x14ac:dyDescent="0.25">
      <c r="AI1687"/>
      <c r="BI1687" s="2"/>
      <c r="BJ1687" s="2"/>
    </row>
    <row r="1688" spans="35:62" x14ac:dyDescent="0.25">
      <c r="AI1688"/>
      <c r="BI1688" s="2"/>
      <c r="BJ1688" s="2"/>
    </row>
    <row r="1689" spans="35:62" x14ac:dyDescent="0.25">
      <c r="AI1689"/>
      <c r="BI1689" s="2"/>
      <c r="BJ1689" s="2"/>
    </row>
    <row r="1690" spans="35:62" x14ac:dyDescent="0.25">
      <c r="AI1690"/>
      <c r="BI1690" s="2"/>
      <c r="BJ1690" s="2"/>
    </row>
    <row r="1691" spans="35:62" x14ac:dyDescent="0.25">
      <c r="AI1691"/>
      <c r="BI1691" s="2"/>
      <c r="BJ1691" s="2"/>
    </row>
    <row r="1692" spans="35:62" x14ac:dyDescent="0.25">
      <c r="AI1692"/>
      <c r="BI1692" s="2"/>
      <c r="BJ1692" s="2"/>
    </row>
    <row r="1693" spans="35:62" x14ac:dyDescent="0.25">
      <c r="AI1693"/>
      <c r="BI1693" s="2"/>
      <c r="BJ1693" s="2"/>
    </row>
    <row r="1694" spans="35:62" x14ac:dyDescent="0.25">
      <c r="AI1694"/>
      <c r="BI1694" s="2"/>
      <c r="BJ1694" s="2"/>
    </row>
    <row r="1695" spans="35:62" x14ac:dyDescent="0.25">
      <c r="AI1695"/>
      <c r="BI1695" s="2"/>
      <c r="BJ1695" s="2"/>
    </row>
    <row r="1696" spans="35:62" x14ac:dyDescent="0.25">
      <c r="AI1696"/>
      <c r="BI1696" s="2"/>
      <c r="BJ1696" s="2"/>
    </row>
    <row r="1697" spans="35:62" x14ac:dyDescent="0.25">
      <c r="AI1697"/>
      <c r="BI1697" s="2"/>
      <c r="BJ1697" s="2"/>
    </row>
    <row r="1698" spans="35:62" x14ac:dyDescent="0.25">
      <c r="AI1698"/>
      <c r="BI1698" s="2"/>
      <c r="BJ1698" s="2"/>
    </row>
    <row r="1699" spans="35:62" x14ac:dyDescent="0.25">
      <c r="AI1699"/>
      <c r="BI1699" s="2"/>
      <c r="BJ1699" s="2"/>
    </row>
    <row r="1700" spans="35:62" x14ac:dyDescent="0.25">
      <c r="AI1700"/>
      <c r="BI1700" s="2"/>
      <c r="BJ1700" s="2"/>
    </row>
    <row r="1701" spans="35:62" x14ac:dyDescent="0.25">
      <c r="AI1701"/>
      <c r="BI1701" s="2"/>
      <c r="BJ1701" s="2"/>
    </row>
    <row r="1702" spans="35:62" x14ac:dyDescent="0.25">
      <c r="AI1702"/>
      <c r="BI1702" s="2"/>
      <c r="BJ1702" s="2"/>
    </row>
    <row r="1703" spans="35:62" x14ac:dyDescent="0.25">
      <c r="AI1703"/>
      <c r="BI1703" s="2"/>
      <c r="BJ1703" s="2"/>
    </row>
    <row r="1704" spans="35:62" x14ac:dyDescent="0.25">
      <c r="AI1704"/>
      <c r="BI1704" s="2"/>
      <c r="BJ1704" s="2"/>
    </row>
    <row r="1705" spans="35:62" x14ac:dyDescent="0.25">
      <c r="AI1705"/>
      <c r="BI1705" s="2"/>
      <c r="BJ1705" s="2"/>
    </row>
    <row r="1706" spans="35:62" x14ac:dyDescent="0.25">
      <c r="AI1706"/>
      <c r="BI1706" s="2"/>
      <c r="BJ1706" s="2"/>
    </row>
    <row r="1707" spans="35:62" x14ac:dyDescent="0.25">
      <c r="AI1707"/>
      <c r="BI1707" s="2"/>
      <c r="BJ1707" s="2"/>
    </row>
    <row r="1708" spans="35:62" x14ac:dyDescent="0.25">
      <c r="AI1708"/>
      <c r="BI1708" s="2"/>
      <c r="BJ1708" s="2"/>
    </row>
    <row r="1709" spans="35:62" x14ac:dyDescent="0.25">
      <c r="AI1709"/>
      <c r="BI1709" s="2"/>
      <c r="BJ1709" s="2"/>
    </row>
    <row r="1710" spans="35:62" x14ac:dyDescent="0.25">
      <c r="AI1710"/>
      <c r="BI1710" s="2"/>
      <c r="BJ1710" s="2"/>
    </row>
    <row r="1711" spans="35:62" x14ac:dyDescent="0.25">
      <c r="AI1711"/>
      <c r="BI1711" s="2"/>
      <c r="BJ1711" s="2"/>
    </row>
    <row r="1712" spans="35:62" x14ac:dyDescent="0.25">
      <c r="AI1712"/>
      <c r="BI1712" s="2"/>
      <c r="BJ1712" s="2"/>
    </row>
    <row r="1713" spans="35:62" x14ac:dyDescent="0.25">
      <c r="AI1713"/>
      <c r="BI1713" s="2"/>
      <c r="BJ1713" s="2"/>
    </row>
    <row r="1714" spans="35:62" x14ac:dyDescent="0.25">
      <c r="AI1714"/>
      <c r="BI1714" s="2"/>
      <c r="BJ1714" s="2"/>
    </row>
    <row r="1715" spans="35:62" x14ac:dyDescent="0.25">
      <c r="AI1715"/>
      <c r="BI1715" s="2"/>
      <c r="BJ1715" s="2"/>
    </row>
    <row r="1716" spans="35:62" x14ac:dyDescent="0.25">
      <c r="AI1716"/>
      <c r="BI1716" s="2"/>
      <c r="BJ1716" s="2"/>
    </row>
    <row r="1717" spans="35:62" x14ac:dyDescent="0.25">
      <c r="AI1717"/>
      <c r="BI1717" s="2"/>
      <c r="BJ1717" s="2"/>
    </row>
    <row r="1718" spans="35:62" x14ac:dyDescent="0.25">
      <c r="AI1718"/>
      <c r="BI1718" s="2"/>
      <c r="BJ1718" s="2"/>
    </row>
    <row r="1719" spans="35:62" x14ac:dyDescent="0.25">
      <c r="AI1719"/>
      <c r="BI1719" s="2"/>
      <c r="BJ1719" s="2"/>
    </row>
    <row r="1720" spans="35:62" x14ac:dyDescent="0.25">
      <c r="AI1720"/>
      <c r="BI1720" s="2"/>
      <c r="BJ1720" s="2"/>
    </row>
    <row r="1721" spans="35:62" x14ac:dyDescent="0.25">
      <c r="AI1721"/>
      <c r="BI1721" s="2"/>
      <c r="BJ1721" s="2"/>
    </row>
    <row r="1722" spans="35:62" x14ac:dyDescent="0.25">
      <c r="AI1722"/>
      <c r="BI1722" s="2"/>
      <c r="BJ1722" s="2"/>
    </row>
    <row r="1723" spans="35:62" x14ac:dyDescent="0.25">
      <c r="AI1723"/>
      <c r="BI1723" s="2"/>
      <c r="BJ1723" s="2"/>
    </row>
    <row r="1724" spans="35:62" x14ac:dyDescent="0.25">
      <c r="AI1724"/>
      <c r="BI1724" s="2"/>
      <c r="BJ1724" s="2"/>
    </row>
    <row r="1725" spans="35:62" x14ac:dyDescent="0.25">
      <c r="AI1725"/>
      <c r="BI1725" s="2"/>
      <c r="BJ1725" s="2"/>
    </row>
    <row r="1726" spans="35:62" x14ac:dyDescent="0.25">
      <c r="AI1726"/>
      <c r="BI1726" s="2"/>
      <c r="BJ1726" s="2"/>
    </row>
    <row r="1727" spans="35:62" x14ac:dyDescent="0.25">
      <c r="AI1727"/>
      <c r="BI1727" s="2"/>
      <c r="BJ1727" s="2"/>
    </row>
    <row r="1728" spans="35:62" x14ac:dyDescent="0.25">
      <c r="AI1728"/>
      <c r="BI1728" s="2"/>
      <c r="BJ1728" s="2"/>
    </row>
    <row r="1729" spans="35:62" x14ac:dyDescent="0.25">
      <c r="AI1729"/>
      <c r="BI1729" s="2"/>
      <c r="BJ1729" s="2"/>
    </row>
    <row r="1730" spans="35:62" x14ac:dyDescent="0.25">
      <c r="AI1730"/>
      <c r="BI1730" s="2"/>
      <c r="BJ1730" s="2"/>
    </row>
    <row r="1731" spans="35:62" x14ac:dyDescent="0.25">
      <c r="AI1731"/>
      <c r="BI1731" s="2"/>
      <c r="BJ1731" s="2"/>
    </row>
    <row r="1732" spans="35:62" x14ac:dyDescent="0.25">
      <c r="AI1732"/>
      <c r="BI1732" s="2"/>
      <c r="BJ1732" s="2"/>
    </row>
    <row r="1733" spans="35:62" x14ac:dyDescent="0.25">
      <c r="AI1733"/>
      <c r="BI1733" s="2"/>
      <c r="BJ1733" s="2"/>
    </row>
    <row r="1734" spans="35:62" x14ac:dyDescent="0.25">
      <c r="AI1734"/>
      <c r="BI1734" s="2"/>
      <c r="BJ1734" s="2"/>
    </row>
    <row r="1735" spans="35:62" x14ac:dyDescent="0.25">
      <c r="AI1735"/>
      <c r="BI1735" s="2"/>
      <c r="BJ1735" s="2"/>
    </row>
    <row r="1736" spans="35:62" x14ac:dyDescent="0.25">
      <c r="AI1736"/>
      <c r="BI1736" s="2"/>
      <c r="BJ1736" s="2"/>
    </row>
    <row r="1737" spans="35:62" x14ac:dyDescent="0.25">
      <c r="AI1737"/>
      <c r="BI1737" s="2"/>
      <c r="BJ1737" s="2"/>
    </row>
    <row r="1738" spans="35:62" x14ac:dyDescent="0.25">
      <c r="AI1738"/>
      <c r="BI1738" s="2"/>
      <c r="BJ1738" s="2"/>
    </row>
    <row r="1739" spans="35:62" x14ac:dyDescent="0.25">
      <c r="AI1739"/>
      <c r="BI1739" s="2"/>
      <c r="BJ1739" s="2"/>
    </row>
    <row r="1740" spans="35:62" x14ac:dyDescent="0.25">
      <c r="AI1740"/>
      <c r="BI1740" s="2"/>
      <c r="BJ1740" s="2"/>
    </row>
    <row r="1741" spans="35:62" x14ac:dyDescent="0.25">
      <c r="AI1741"/>
      <c r="BI1741" s="2"/>
      <c r="BJ1741" s="2"/>
    </row>
    <row r="1742" spans="35:62" x14ac:dyDescent="0.25">
      <c r="AI1742"/>
      <c r="BI1742" s="2"/>
      <c r="BJ1742" s="2"/>
    </row>
    <row r="1743" spans="35:62" x14ac:dyDescent="0.25">
      <c r="AI1743"/>
      <c r="BI1743" s="2"/>
      <c r="BJ1743" s="2"/>
    </row>
    <row r="1744" spans="35:62" x14ac:dyDescent="0.25">
      <c r="AI1744"/>
      <c r="BI1744" s="2"/>
      <c r="BJ1744" s="2"/>
    </row>
    <row r="1745" spans="35:62" x14ac:dyDescent="0.25">
      <c r="AI1745"/>
      <c r="BI1745" s="2"/>
      <c r="BJ1745" s="2"/>
    </row>
    <row r="1746" spans="35:62" x14ac:dyDescent="0.25">
      <c r="AI1746"/>
      <c r="BI1746" s="2"/>
      <c r="BJ1746" s="2"/>
    </row>
    <row r="1747" spans="35:62" x14ac:dyDescent="0.25">
      <c r="AI1747"/>
      <c r="BI1747" s="2"/>
      <c r="BJ1747" s="2"/>
    </row>
    <row r="1748" spans="35:62" x14ac:dyDescent="0.25">
      <c r="AI1748"/>
      <c r="BI1748" s="2"/>
      <c r="BJ1748" s="2"/>
    </row>
    <row r="1749" spans="35:62" x14ac:dyDescent="0.25">
      <c r="AI1749"/>
      <c r="BI1749" s="2"/>
      <c r="BJ1749" s="2"/>
    </row>
    <row r="1750" spans="35:62" x14ac:dyDescent="0.25">
      <c r="AI1750"/>
      <c r="BI1750" s="2"/>
      <c r="BJ1750" s="2"/>
    </row>
    <row r="1751" spans="35:62" x14ac:dyDescent="0.25">
      <c r="AI1751"/>
      <c r="BI1751" s="2"/>
      <c r="BJ1751" s="2"/>
    </row>
    <row r="1752" spans="35:62" x14ac:dyDescent="0.25">
      <c r="AI1752"/>
      <c r="BI1752" s="2"/>
      <c r="BJ1752" s="2"/>
    </row>
    <row r="1753" spans="35:62" x14ac:dyDescent="0.25">
      <c r="AI1753"/>
      <c r="BI1753" s="2"/>
      <c r="BJ1753" s="2"/>
    </row>
    <row r="1754" spans="35:62" x14ac:dyDescent="0.25">
      <c r="AI1754"/>
      <c r="BI1754" s="2"/>
      <c r="BJ1754" s="2"/>
    </row>
    <row r="1755" spans="35:62" x14ac:dyDescent="0.25">
      <c r="AI1755"/>
      <c r="BI1755" s="2"/>
      <c r="BJ1755" s="2"/>
    </row>
    <row r="1756" spans="35:62" x14ac:dyDescent="0.25">
      <c r="AI1756"/>
      <c r="BI1756" s="2"/>
      <c r="BJ1756" s="2"/>
    </row>
    <row r="1757" spans="35:62" x14ac:dyDescent="0.25">
      <c r="AI1757"/>
      <c r="BI1757" s="2"/>
      <c r="BJ1757" s="2"/>
    </row>
    <row r="1758" spans="35:62" x14ac:dyDescent="0.25">
      <c r="AI1758"/>
      <c r="BI1758" s="2"/>
      <c r="BJ1758" s="2"/>
    </row>
    <row r="1759" spans="35:62" x14ac:dyDescent="0.25">
      <c r="AI1759"/>
      <c r="BI1759" s="2"/>
      <c r="BJ1759" s="2"/>
    </row>
    <row r="1760" spans="35:62" x14ac:dyDescent="0.25">
      <c r="AI1760"/>
      <c r="BI1760" s="2"/>
      <c r="BJ1760" s="2"/>
    </row>
    <row r="1761" spans="35:62" x14ac:dyDescent="0.25">
      <c r="AI1761"/>
      <c r="BI1761" s="2"/>
      <c r="BJ1761" s="2"/>
    </row>
    <row r="1762" spans="35:62" x14ac:dyDescent="0.25">
      <c r="AI1762"/>
      <c r="BI1762" s="2"/>
      <c r="BJ1762" s="2"/>
    </row>
    <row r="1763" spans="35:62" x14ac:dyDescent="0.25">
      <c r="AI1763"/>
      <c r="BI1763" s="2"/>
      <c r="BJ1763" s="2"/>
    </row>
    <row r="1764" spans="35:62" x14ac:dyDescent="0.25">
      <c r="AI1764"/>
      <c r="BI1764" s="2"/>
      <c r="BJ1764" s="2"/>
    </row>
    <row r="1765" spans="35:62" x14ac:dyDescent="0.25">
      <c r="AI1765"/>
      <c r="BI1765" s="2"/>
      <c r="BJ1765" s="2"/>
    </row>
    <row r="1766" spans="35:62" x14ac:dyDescent="0.25">
      <c r="AI1766"/>
      <c r="BI1766" s="2"/>
      <c r="BJ1766" s="2"/>
    </row>
    <row r="1767" spans="35:62" x14ac:dyDescent="0.25">
      <c r="AI1767"/>
      <c r="BI1767" s="2"/>
      <c r="BJ1767" s="2"/>
    </row>
    <row r="1768" spans="35:62" x14ac:dyDescent="0.25">
      <c r="AI1768"/>
      <c r="BI1768" s="2"/>
      <c r="BJ1768" s="2"/>
    </row>
    <row r="1769" spans="35:62" x14ac:dyDescent="0.25">
      <c r="AI1769"/>
      <c r="BI1769" s="2"/>
      <c r="BJ1769" s="2"/>
    </row>
    <row r="1770" spans="35:62" x14ac:dyDescent="0.25">
      <c r="AI1770"/>
      <c r="BI1770" s="2"/>
      <c r="BJ1770" s="2"/>
    </row>
    <row r="1771" spans="35:62" x14ac:dyDescent="0.25">
      <c r="AI1771"/>
      <c r="BI1771" s="2"/>
      <c r="BJ1771" s="2"/>
    </row>
    <row r="1772" spans="35:62" x14ac:dyDescent="0.25">
      <c r="AI1772"/>
      <c r="BI1772" s="2"/>
      <c r="BJ1772" s="2"/>
    </row>
    <row r="1773" spans="35:62" x14ac:dyDescent="0.25">
      <c r="AI1773"/>
      <c r="BI1773" s="2"/>
      <c r="BJ1773" s="2"/>
    </row>
    <row r="1774" spans="35:62" x14ac:dyDescent="0.25">
      <c r="AI1774"/>
      <c r="BI1774" s="2"/>
      <c r="BJ1774" s="2"/>
    </row>
    <row r="1775" spans="35:62" x14ac:dyDescent="0.25">
      <c r="AI1775"/>
      <c r="BI1775" s="2"/>
      <c r="BJ1775" s="2"/>
    </row>
    <row r="1776" spans="35:62" x14ac:dyDescent="0.25">
      <c r="AI1776"/>
      <c r="BI1776" s="2"/>
      <c r="BJ1776" s="2"/>
    </row>
    <row r="1777" spans="35:62" x14ac:dyDescent="0.25">
      <c r="AI1777"/>
      <c r="BI1777" s="2"/>
      <c r="BJ1777" s="2"/>
    </row>
    <row r="1778" spans="35:62" x14ac:dyDescent="0.25">
      <c r="AI1778"/>
      <c r="BI1778" s="2"/>
      <c r="BJ1778" s="2"/>
    </row>
    <row r="1779" spans="35:62" x14ac:dyDescent="0.25">
      <c r="AI1779"/>
      <c r="BI1779" s="2"/>
      <c r="BJ1779" s="2"/>
    </row>
    <row r="1780" spans="35:62" x14ac:dyDescent="0.25">
      <c r="AI1780"/>
      <c r="BI1780" s="2"/>
      <c r="BJ1780" s="2"/>
    </row>
    <row r="1781" spans="35:62" x14ac:dyDescent="0.25">
      <c r="AI1781"/>
      <c r="BI1781" s="2"/>
      <c r="BJ1781" s="2"/>
    </row>
    <row r="1782" spans="35:62" x14ac:dyDescent="0.25">
      <c r="AI1782"/>
      <c r="BI1782" s="2"/>
      <c r="BJ1782" s="2"/>
    </row>
    <row r="1783" spans="35:62" x14ac:dyDescent="0.25">
      <c r="AI1783"/>
      <c r="BI1783" s="2"/>
      <c r="BJ1783" s="2"/>
    </row>
    <row r="1784" spans="35:62" x14ac:dyDescent="0.25">
      <c r="AI1784"/>
      <c r="BI1784" s="2"/>
      <c r="BJ1784" s="2"/>
    </row>
    <row r="1785" spans="35:62" x14ac:dyDescent="0.25">
      <c r="AI1785"/>
      <c r="BI1785" s="2"/>
      <c r="BJ1785" s="2"/>
    </row>
    <row r="1786" spans="35:62" x14ac:dyDescent="0.25">
      <c r="AI1786"/>
      <c r="BI1786" s="2"/>
      <c r="BJ1786" s="2"/>
    </row>
    <row r="1787" spans="35:62" x14ac:dyDescent="0.25">
      <c r="AI1787"/>
      <c r="BI1787" s="2"/>
      <c r="BJ1787" s="2"/>
    </row>
    <row r="1788" spans="35:62" x14ac:dyDescent="0.25">
      <c r="AI1788"/>
      <c r="BI1788" s="2"/>
      <c r="BJ1788" s="2"/>
    </row>
    <row r="1789" spans="35:62" x14ac:dyDescent="0.25">
      <c r="AI1789"/>
      <c r="BI1789" s="2"/>
      <c r="BJ1789" s="2"/>
    </row>
    <row r="1790" spans="35:62" x14ac:dyDescent="0.25">
      <c r="AI1790"/>
      <c r="BI1790" s="2"/>
      <c r="BJ1790" s="2"/>
    </row>
    <row r="1791" spans="35:62" x14ac:dyDescent="0.25">
      <c r="AI1791"/>
      <c r="BI1791" s="2"/>
      <c r="BJ1791" s="2"/>
    </row>
    <row r="1792" spans="35:62" x14ac:dyDescent="0.25">
      <c r="AI1792"/>
      <c r="BI1792" s="2"/>
      <c r="BJ1792" s="2"/>
    </row>
    <row r="1793" spans="35:62" x14ac:dyDescent="0.25">
      <c r="AI1793"/>
      <c r="BI1793" s="2"/>
      <c r="BJ1793" s="2"/>
    </row>
    <row r="1794" spans="35:62" x14ac:dyDescent="0.25">
      <c r="AI1794"/>
      <c r="BI1794" s="2"/>
      <c r="BJ1794" s="2"/>
    </row>
    <row r="1795" spans="35:62" x14ac:dyDescent="0.25">
      <c r="AI1795"/>
      <c r="BI1795" s="2"/>
      <c r="BJ1795" s="2"/>
    </row>
    <row r="1796" spans="35:62" x14ac:dyDescent="0.25">
      <c r="AI1796"/>
      <c r="BI1796" s="2"/>
      <c r="BJ1796" s="2"/>
    </row>
    <row r="1797" spans="35:62" x14ac:dyDescent="0.25">
      <c r="AI1797"/>
      <c r="BI1797" s="2"/>
      <c r="BJ1797" s="2"/>
    </row>
    <row r="1798" spans="35:62" x14ac:dyDescent="0.25">
      <c r="AI1798"/>
      <c r="BI1798" s="2"/>
      <c r="BJ1798" s="2"/>
    </row>
    <row r="1799" spans="35:62" x14ac:dyDescent="0.25">
      <c r="AI1799"/>
      <c r="BI1799" s="2"/>
      <c r="BJ1799" s="2"/>
    </row>
    <row r="1800" spans="35:62" x14ac:dyDescent="0.25">
      <c r="AI1800"/>
      <c r="BI1800" s="2"/>
      <c r="BJ1800" s="2"/>
    </row>
    <row r="1801" spans="35:62" x14ac:dyDescent="0.25">
      <c r="AI1801"/>
      <c r="BI1801" s="2"/>
      <c r="BJ1801" s="2"/>
    </row>
    <row r="1802" spans="35:62" x14ac:dyDescent="0.25">
      <c r="AI1802"/>
      <c r="BI1802" s="2"/>
      <c r="BJ1802" s="2"/>
    </row>
    <row r="1803" spans="35:62" x14ac:dyDescent="0.25">
      <c r="AI1803"/>
      <c r="BI1803" s="2"/>
      <c r="BJ1803" s="2"/>
    </row>
    <row r="1804" spans="35:62" x14ac:dyDescent="0.25">
      <c r="AI1804"/>
      <c r="BI1804" s="2"/>
      <c r="BJ1804" s="2"/>
    </row>
    <row r="1805" spans="35:62" x14ac:dyDescent="0.25">
      <c r="AI1805"/>
      <c r="BI1805" s="2"/>
      <c r="BJ1805" s="2"/>
    </row>
    <row r="1806" spans="35:62" x14ac:dyDescent="0.25">
      <c r="AI1806"/>
      <c r="BI1806" s="2"/>
      <c r="BJ1806" s="2"/>
    </row>
    <row r="1807" spans="35:62" x14ac:dyDescent="0.25">
      <c r="AI1807"/>
      <c r="BI1807" s="2"/>
      <c r="BJ1807" s="2"/>
    </row>
    <row r="1808" spans="35:62" x14ac:dyDescent="0.25">
      <c r="AI1808"/>
      <c r="BI1808" s="2"/>
      <c r="BJ1808" s="2"/>
    </row>
    <row r="1809" spans="35:62" x14ac:dyDescent="0.25">
      <c r="AI1809"/>
      <c r="BI1809" s="2"/>
      <c r="BJ1809" s="2"/>
    </row>
    <row r="1810" spans="35:62" x14ac:dyDescent="0.25">
      <c r="AI1810"/>
      <c r="BI1810" s="2"/>
      <c r="BJ1810" s="2"/>
    </row>
    <row r="1811" spans="35:62" x14ac:dyDescent="0.25">
      <c r="AI1811"/>
      <c r="BI1811" s="2"/>
      <c r="BJ1811" s="2"/>
    </row>
    <row r="1812" spans="35:62" x14ac:dyDescent="0.25">
      <c r="AI1812"/>
      <c r="BI1812" s="2"/>
      <c r="BJ1812" s="2"/>
    </row>
    <row r="1813" spans="35:62" x14ac:dyDescent="0.25">
      <c r="AI1813"/>
      <c r="BI1813" s="2"/>
      <c r="BJ1813" s="2"/>
    </row>
    <row r="1814" spans="35:62" x14ac:dyDescent="0.25">
      <c r="AI1814"/>
      <c r="BI1814" s="2"/>
      <c r="BJ1814" s="2"/>
    </row>
    <row r="1815" spans="35:62" x14ac:dyDescent="0.25">
      <c r="AI1815"/>
      <c r="BI1815" s="2"/>
      <c r="BJ1815" s="2"/>
    </row>
    <row r="1816" spans="35:62" x14ac:dyDescent="0.25">
      <c r="AI1816"/>
      <c r="BI1816" s="2"/>
      <c r="BJ1816" s="2"/>
    </row>
    <row r="1817" spans="35:62" x14ac:dyDescent="0.25">
      <c r="AI1817"/>
      <c r="BI1817" s="2"/>
      <c r="BJ1817" s="2"/>
    </row>
    <row r="1818" spans="35:62" x14ac:dyDescent="0.25">
      <c r="AI1818"/>
      <c r="BI1818" s="2"/>
      <c r="BJ1818" s="2"/>
    </row>
    <row r="1819" spans="35:62" x14ac:dyDescent="0.25">
      <c r="AI1819"/>
      <c r="BI1819" s="2"/>
      <c r="BJ1819" s="2"/>
    </row>
    <row r="1820" spans="35:62" x14ac:dyDescent="0.25">
      <c r="AI1820"/>
      <c r="BI1820" s="2"/>
      <c r="BJ1820" s="2"/>
    </row>
    <row r="1821" spans="35:62" x14ac:dyDescent="0.25">
      <c r="AI1821"/>
      <c r="BI1821" s="2"/>
      <c r="BJ1821" s="2"/>
    </row>
    <row r="1822" spans="35:62" x14ac:dyDescent="0.25">
      <c r="AI1822"/>
      <c r="BI1822" s="2"/>
      <c r="BJ1822" s="2"/>
    </row>
    <row r="1823" spans="35:62" x14ac:dyDescent="0.25">
      <c r="AI1823"/>
      <c r="BI1823" s="2"/>
      <c r="BJ1823" s="2"/>
    </row>
    <row r="1824" spans="35:62" x14ac:dyDescent="0.25">
      <c r="AI1824"/>
      <c r="BI1824" s="2"/>
      <c r="BJ1824" s="2"/>
    </row>
    <row r="1825" spans="35:62" x14ac:dyDescent="0.25">
      <c r="AI1825"/>
      <c r="BI1825" s="2"/>
      <c r="BJ1825" s="2"/>
    </row>
    <row r="1826" spans="35:62" x14ac:dyDescent="0.25">
      <c r="AI1826"/>
      <c r="BI1826" s="2"/>
      <c r="BJ1826" s="2"/>
    </row>
    <row r="1827" spans="35:62" x14ac:dyDescent="0.25">
      <c r="AI1827"/>
      <c r="BI1827" s="2"/>
      <c r="BJ1827" s="2"/>
    </row>
    <row r="1828" spans="35:62" x14ac:dyDescent="0.25">
      <c r="AI1828"/>
      <c r="BI1828" s="2"/>
      <c r="BJ1828" s="2"/>
    </row>
    <row r="1829" spans="35:62" x14ac:dyDescent="0.25">
      <c r="AI1829"/>
      <c r="BI1829" s="2"/>
      <c r="BJ1829" s="2"/>
    </row>
    <row r="1830" spans="35:62" x14ac:dyDescent="0.25">
      <c r="AI1830"/>
      <c r="BI1830" s="2"/>
      <c r="BJ1830" s="2"/>
    </row>
    <row r="1831" spans="35:62" x14ac:dyDescent="0.25">
      <c r="AI1831"/>
      <c r="BI1831" s="2"/>
      <c r="BJ1831" s="2"/>
    </row>
    <row r="1832" spans="35:62" x14ac:dyDescent="0.25">
      <c r="AI1832"/>
      <c r="BI1832" s="2"/>
      <c r="BJ1832" s="2"/>
    </row>
    <row r="1833" spans="35:62" x14ac:dyDescent="0.25">
      <c r="AI1833"/>
      <c r="BI1833" s="2"/>
      <c r="BJ1833" s="2"/>
    </row>
    <row r="1834" spans="35:62" x14ac:dyDescent="0.25">
      <c r="AI1834"/>
      <c r="BI1834" s="2"/>
      <c r="BJ1834" s="2"/>
    </row>
    <row r="1835" spans="35:62" x14ac:dyDescent="0.25">
      <c r="AI1835"/>
      <c r="BI1835" s="2"/>
      <c r="BJ1835" s="2"/>
    </row>
    <row r="1836" spans="35:62" x14ac:dyDescent="0.25">
      <c r="AI1836"/>
      <c r="BI1836" s="2"/>
      <c r="BJ1836" s="2"/>
    </row>
    <row r="1837" spans="35:62" x14ac:dyDescent="0.25">
      <c r="AI1837"/>
      <c r="BI1837" s="2"/>
      <c r="BJ1837" s="2"/>
    </row>
    <row r="1838" spans="35:62" x14ac:dyDescent="0.25">
      <c r="AI1838"/>
      <c r="BI1838" s="2"/>
      <c r="BJ1838" s="2"/>
    </row>
    <row r="1839" spans="35:62" x14ac:dyDescent="0.25">
      <c r="AI1839"/>
      <c r="BI1839" s="2"/>
      <c r="BJ1839" s="2"/>
    </row>
    <row r="1840" spans="35:62" x14ac:dyDescent="0.25">
      <c r="AI1840"/>
      <c r="BI1840" s="2"/>
      <c r="BJ1840" s="2"/>
    </row>
    <row r="1841" spans="35:62" x14ac:dyDescent="0.25">
      <c r="AI1841"/>
      <c r="BI1841" s="2"/>
      <c r="BJ1841" s="2"/>
    </row>
    <row r="1842" spans="35:62" x14ac:dyDescent="0.25">
      <c r="AI1842"/>
      <c r="BI1842" s="2"/>
      <c r="BJ1842" s="2"/>
    </row>
    <row r="1843" spans="35:62" x14ac:dyDescent="0.25">
      <c r="AI1843"/>
      <c r="BI1843" s="2"/>
      <c r="BJ1843" s="2"/>
    </row>
    <row r="1844" spans="35:62" x14ac:dyDescent="0.25">
      <c r="AI1844"/>
      <c r="BI1844" s="2"/>
      <c r="BJ1844" s="2"/>
    </row>
    <row r="1845" spans="35:62" x14ac:dyDescent="0.25">
      <c r="AI1845"/>
      <c r="BI1845" s="2"/>
      <c r="BJ1845" s="2"/>
    </row>
    <row r="1846" spans="35:62" x14ac:dyDescent="0.25">
      <c r="AI1846"/>
      <c r="BI1846" s="2"/>
      <c r="BJ1846" s="2"/>
    </row>
    <row r="1847" spans="35:62" x14ac:dyDescent="0.25">
      <c r="AI1847"/>
      <c r="BI1847" s="2"/>
      <c r="BJ1847" s="2"/>
    </row>
    <row r="1848" spans="35:62" x14ac:dyDescent="0.25">
      <c r="AI1848"/>
      <c r="BI1848" s="2"/>
      <c r="BJ1848" s="2"/>
    </row>
    <row r="1849" spans="35:62" x14ac:dyDescent="0.25">
      <c r="AI1849"/>
      <c r="BI1849" s="2"/>
      <c r="BJ1849" s="2"/>
    </row>
    <row r="1850" spans="35:62" x14ac:dyDescent="0.25">
      <c r="AI1850"/>
      <c r="BI1850" s="2"/>
      <c r="BJ1850" s="2"/>
    </row>
    <row r="1851" spans="35:62" x14ac:dyDescent="0.25">
      <c r="AI1851"/>
      <c r="BI1851" s="2"/>
      <c r="BJ1851" s="2"/>
    </row>
    <row r="1852" spans="35:62" x14ac:dyDescent="0.25">
      <c r="AI1852"/>
      <c r="BI1852" s="2"/>
      <c r="BJ1852" s="2"/>
    </row>
    <row r="1853" spans="35:62" x14ac:dyDescent="0.25">
      <c r="AI1853"/>
      <c r="BI1853" s="2"/>
      <c r="BJ1853" s="2"/>
    </row>
    <row r="1854" spans="35:62" x14ac:dyDescent="0.25">
      <c r="AI1854"/>
      <c r="BI1854" s="2"/>
      <c r="BJ1854" s="2"/>
    </row>
    <row r="1855" spans="35:62" x14ac:dyDescent="0.25">
      <c r="AI1855"/>
      <c r="BI1855" s="2"/>
      <c r="BJ1855" s="2"/>
    </row>
    <row r="1856" spans="35:62" x14ac:dyDescent="0.25">
      <c r="AI1856"/>
      <c r="BI1856" s="2"/>
      <c r="BJ1856" s="2"/>
    </row>
    <row r="1857" spans="35:62" x14ac:dyDescent="0.25">
      <c r="AI1857"/>
      <c r="BI1857" s="2"/>
      <c r="BJ1857" s="2"/>
    </row>
    <row r="1858" spans="35:62" x14ac:dyDescent="0.25">
      <c r="AI1858"/>
      <c r="BI1858" s="2"/>
      <c r="BJ1858" s="2"/>
    </row>
    <row r="1859" spans="35:62" x14ac:dyDescent="0.25">
      <c r="AI1859"/>
      <c r="BI1859" s="2"/>
      <c r="BJ1859" s="2"/>
    </row>
    <row r="1860" spans="35:62" x14ac:dyDescent="0.25">
      <c r="AI1860"/>
      <c r="BI1860" s="2"/>
      <c r="BJ1860" s="2"/>
    </row>
    <row r="1861" spans="35:62" x14ac:dyDescent="0.25">
      <c r="AI1861"/>
      <c r="BI1861" s="2"/>
      <c r="BJ1861" s="2"/>
    </row>
    <row r="1862" spans="35:62" x14ac:dyDescent="0.25">
      <c r="AI1862"/>
      <c r="BI1862" s="2"/>
      <c r="BJ1862" s="2"/>
    </row>
    <row r="1863" spans="35:62" x14ac:dyDescent="0.25">
      <c r="AI1863"/>
      <c r="BI1863" s="2"/>
      <c r="BJ1863" s="2"/>
    </row>
    <row r="1864" spans="35:62" x14ac:dyDescent="0.25">
      <c r="AI1864"/>
      <c r="BI1864" s="2"/>
      <c r="BJ1864" s="2"/>
    </row>
    <row r="1865" spans="35:62" x14ac:dyDescent="0.25">
      <c r="AI1865"/>
      <c r="BI1865" s="2"/>
      <c r="BJ1865" s="2"/>
    </row>
    <row r="1866" spans="35:62" x14ac:dyDescent="0.25">
      <c r="AI1866"/>
      <c r="BI1866" s="2"/>
      <c r="BJ1866" s="2"/>
    </row>
    <row r="1867" spans="35:62" x14ac:dyDescent="0.25">
      <c r="AI1867"/>
      <c r="BI1867" s="2"/>
      <c r="BJ1867" s="2"/>
    </row>
    <row r="1868" spans="35:62" x14ac:dyDescent="0.25">
      <c r="AI1868"/>
      <c r="BI1868" s="2"/>
      <c r="BJ1868" s="2"/>
    </row>
    <row r="1869" spans="35:62" x14ac:dyDescent="0.25">
      <c r="AI1869"/>
      <c r="BI1869" s="2"/>
      <c r="BJ1869" s="2"/>
    </row>
    <row r="1870" spans="35:62" x14ac:dyDescent="0.25">
      <c r="AI1870"/>
      <c r="BI1870" s="2"/>
      <c r="BJ1870" s="2"/>
    </row>
    <row r="1871" spans="35:62" x14ac:dyDescent="0.25">
      <c r="AI1871"/>
      <c r="BI1871" s="2"/>
      <c r="BJ1871" s="2"/>
    </row>
    <row r="1872" spans="35:62" x14ac:dyDescent="0.25">
      <c r="AI1872"/>
      <c r="BI1872" s="2"/>
      <c r="BJ1872" s="2"/>
    </row>
    <row r="1873" spans="35:62" x14ac:dyDescent="0.25">
      <c r="AI1873"/>
      <c r="BI1873" s="2"/>
      <c r="BJ1873" s="2"/>
    </row>
    <row r="1874" spans="35:62" x14ac:dyDescent="0.25">
      <c r="AI1874"/>
      <c r="BI1874" s="2"/>
      <c r="BJ1874" s="2"/>
    </row>
    <row r="1875" spans="35:62" x14ac:dyDescent="0.25">
      <c r="AI1875"/>
      <c r="BI1875" s="2"/>
      <c r="BJ1875" s="2"/>
    </row>
    <row r="1876" spans="35:62" x14ac:dyDescent="0.25">
      <c r="AI1876"/>
      <c r="BI1876" s="2"/>
      <c r="BJ1876" s="2"/>
    </row>
    <row r="1877" spans="35:62" x14ac:dyDescent="0.25">
      <c r="AI1877"/>
      <c r="BI1877" s="2"/>
      <c r="BJ1877" s="2"/>
    </row>
    <row r="1878" spans="35:62" x14ac:dyDescent="0.25">
      <c r="AI1878"/>
      <c r="BI1878" s="2"/>
      <c r="BJ1878" s="2"/>
    </row>
    <row r="1879" spans="35:62" x14ac:dyDescent="0.25">
      <c r="AI1879"/>
      <c r="BI1879" s="2"/>
      <c r="BJ1879" s="2"/>
    </row>
    <row r="1880" spans="35:62" x14ac:dyDescent="0.25">
      <c r="AI1880"/>
      <c r="BI1880" s="2"/>
      <c r="BJ1880" s="2"/>
    </row>
    <row r="1881" spans="35:62" x14ac:dyDescent="0.25">
      <c r="AI1881"/>
      <c r="BI1881" s="2"/>
      <c r="BJ1881" s="2"/>
    </row>
    <row r="1882" spans="35:62" x14ac:dyDescent="0.25">
      <c r="AI1882"/>
      <c r="BI1882" s="2"/>
      <c r="BJ1882" s="2"/>
    </row>
    <row r="1883" spans="35:62" x14ac:dyDescent="0.25">
      <c r="AI1883"/>
      <c r="BI1883" s="2"/>
      <c r="BJ1883" s="2"/>
    </row>
    <row r="1884" spans="35:62" x14ac:dyDescent="0.25">
      <c r="AI1884"/>
      <c r="BI1884" s="2"/>
      <c r="BJ1884" s="2"/>
    </row>
    <row r="1885" spans="35:62" x14ac:dyDescent="0.25">
      <c r="AI1885"/>
      <c r="BI1885" s="2"/>
      <c r="BJ1885" s="2"/>
    </row>
    <row r="1886" spans="35:62" x14ac:dyDescent="0.25">
      <c r="AI1886"/>
      <c r="BI1886" s="2"/>
      <c r="BJ1886" s="2"/>
    </row>
    <row r="1887" spans="35:62" x14ac:dyDescent="0.25">
      <c r="AI1887"/>
      <c r="BI1887" s="2"/>
      <c r="BJ1887" s="2"/>
    </row>
    <row r="1888" spans="35:62" x14ac:dyDescent="0.25">
      <c r="AI1888"/>
      <c r="BI1888" s="2"/>
      <c r="BJ1888" s="2"/>
    </row>
    <row r="1889" spans="35:62" x14ac:dyDescent="0.25">
      <c r="AI1889"/>
      <c r="BI1889" s="2"/>
      <c r="BJ1889" s="2"/>
    </row>
    <row r="1890" spans="35:62" x14ac:dyDescent="0.25">
      <c r="AI1890"/>
      <c r="BI1890" s="2"/>
      <c r="BJ1890" s="2"/>
    </row>
    <row r="1891" spans="35:62" x14ac:dyDescent="0.25">
      <c r="AI1891"/>
      <c r="BI1891" s="2"/>
      <c r="BJ1891" s="2"/>
    </row>
    <row r="1892" spans="35:62" x14ac:dyDescent="0.25">
      <c r="AI1892"/>
      <c r="BI1892" s="2"/>
      <c r="BJ1892" s="2"/>
    </row>
    <row r="1893" spans="35:62" x14ac:dyDescent="0.25">
      <c r="AI1893"/>
      <c r="BI1893" s="2"/>
      <c r="BJ1893" s="2"/>
    </row>
    <row r="1894" spans="35:62" x14ac:dyDescent="0.25">
      <c r="AI1894"/>
      <c r="BI1894" s="2"/>
      <c r="BJ1894" s="2"/>
    </row>
    <row r="1895" spans="35:62" x14ac:dyDescent="0.25">
      <c r="AI1895"/>
      <c r="BI1895" s="2"/>
      <c r="BJ1895" s="2"/>
    </row>
    <row r="1896" spans="35:62" x14ac:dyDescent="0.25">
      <c r="AI1896"/>
      <c r="BI1896" s="2"/>
      <c r="BJ1896" s="2"/>
    </row>
    <row r="1897" spans="35:62" x14ac:dyDescent="0.25">
      <c r="AI1897"/>
      <c r="BI1897" s="2"/>
      <c r="BJ1897" s="2"/>
    </row>
    <row r="1898" spans="35:62" x14ac:dyDescent="0.25">
      <c r="AI1898"/>
      <c r="BI1898" s="2"/>
      <c r="BJ1898" s="2"/>
    </row>
    <row r="1899" spans="35:62" x14ac:dyDescent="0.25">
      <c r="AI1899"/>
      <c r="BI1899" s="2"/>
      <c r="BJ1899" s="2"/>
    </row>
    <row r="1900" spans="35:62" x14ac:dyDescent="0.25">
      <c r="AI1900"/>
      <c r="BI1900" s="2"/>
      <c r="BJ1900" s="2"/>
    </row>
    <row r="1901" spans="35:62" x14ac:dyDescent="0.25">
      <c r="AI1901"/>
      <c r="BI1901" s="2"/>
      <c r="BJ1901" s="2"/>
    </row>
    <row r="1902" spans="35:62" x14ac:dyDescent="0.25">
      <c r="AI1902"/>
      <c r="BI1902" s="2"/>
      <c r="BJ1902" s="2"/>
    </row>
    <row r="1903" spans="35:62" x14ac:dyDescent="0.25">
      <c r="AI1903"/>
      <c r="BI1903" s="2"/>
      <c r="BJ1903" s="2"/>
    </row>
    <row r="1904" spans="35:62" x14ac:dyDescent="0.25">
      <c r="AI1904"/>
      <c r="BI1904" s="2"/>
      <c r="BJ1904" s="2"/>
    </row>
    <row r="1905" spans="35:62" x14ac:dyDescent="0.25">
      <c r="AI1905"/>
      <c r="BI1905" s="2"/>
      <c r="BJ1905" s="2"/>
    </row>
    <row r="1906" spans="35:62" x14ac:dyDescent="0.25">
      <c r="AI1906"/>
      <c r="BI1906" s="2"/>
      <c r="BJ1906" s="2"/>
    </row>
    <row r="1907" spans="35:62" x14ac:dyDescent="0.25">
      <c r="AI1907"/>
      <c r="BI1907" s="2"/>
      <c r="BJ1907" s="2"/>
    </row>
    <row r="1908" spans="35:62" x14ac:dyDescent="0.25">
      <c r="AI1908"/>
      <c r="BI1908" s="2"/>
      <c r="BJ1908" s="2"/>
    </row>
    <row r="1909" spans="35:62" x14ac:dyDescent="0.25">
      <c r="AI1909"/>
      <c r="BI1909" s="2"/>
      <c r="BJ1909" s="2"/>
    </row>
    <row r="1910" spans="35:62" x14ac:dyDescent="0.25">
      <c r="AI1910"/>
      <c r="BI1910" s="2"/>
      <c r="BJ1910" s="2"/>
    </row>
    <row r="1911" spans="35:62" x14ac:dyDescent="0.25">
      <c r="AI1911"/>
      <c r="BI1911" s="2"/>
      <c r="BJ1911" s="2"/>
    </row>
    <row r="1912" spans="35:62" x14ac:dyDescent="0.25">
      <c r="AI1912"/>
      <c r="BI1912" s="2"/>
      <c r="BJ1912" s="2"/>
    </row>
    <row r="1913" spans="35:62" x14ac:dyDescent="0.25">
      <c r="AI1913"/>
      <c r="BI1913" s="2"/>
      <c r="BJ1913" s="2"/>
    </row>
    <row r="1914" spans="35:62" x14ac:dyDescent="0.25">
      <c r="AI1914"/>
      <c r="BI1914" s="2"/>
      <c r="BJ1914" s="2"/>
    </row>
    <row r="1915" spans="35:62" x14ac:dyDescent="0.25">
      <c r="AI1915"/>
      <c r="BI1915" s="2"/>
      <c r="BJ1915" s="2"/>
    </row>
    <row r="1916" spans="35:62" x14ac:dyDescent="0.25">
      <c r="AI1916"/>
      <c r="BI1916" s="2"/>
      <c r="BJ1916" s="2"/>
    </row>
    <row r="1917" spans="35:62" x14ac:dyDescent="0.25">
      <c r="AI1917"/>
      <c r="BI1917" s="2"/>
      <c r="BJ1917" s="2"/>
    </row>
    <row r="1918" spans="35:62" x14ac:dyDescent="0.25">
      <c r="AI1918"/>
      <c r="BI1918" s="2"/>
      <c r="BJ1918" s="2"/>
    </row>
    <row r="1919" spans="35:62" x14ac:dyDescent="0.25">
      <c r="AI1919"/>
      <c r="BI1919" s="2"/>
      <c r="BJ1919" s="2"/>
    </row>
    <row r="1920" spans="35:62" x14ac:dyDescent="0.25">
      <c r="AI1920"/>
      <c r="BI1920" s="2"/>
      <c r="BJ1920" s="2"/>
    </row>
    <row r="1921" spans="35:62" x14ac:dyDescent="0.25">
      <c r="AI1921"/>
      <c r="BI1921" s="2"/>
      <c r="BJ1921" s="2"/>
    </row>
    <row r="1922" spans="35:62" x14ac:dyDescent="0.25">
      <c r="AI1922"/>
      <c r="BI1922" s="2"/>
      <c r="BJ1922" s="2"/>
    </row>
    <row r="1923" spans="35:62" x14ac:dyDescent="0.25">
      <c r="AI1923"/>
      <c r="BI1923" s="2"/>
      <c r="BJ1923" s="2"/>
    </row>
    <row r="1924" spans="35:62" x14ac:dyDescent="0.25">
      <c r="AI1924"/>
      <c r="BI1924" s="2"/>
      <c r="BJ1924" s="2"/>
    </row>
    <row r="1925" spans="35:62" x14ac:dyDescent="0.25">
      <c r="AI1925"/>
      <c r="BI1925" s="2"/>
      <c r="BJ1925" s="2"/>
    </row>
    <row r="1926" spans="35:62" x14ac:dyDescent="0.25">
      <c r="AI1926"/>
      <c r="BI1926" s="2"/>
      <c r="BJ1926" s="2"/>
    </row>
    <row r="1927" spans="35:62" x14ac:dyDescent="0.25">
      <c r="AI1927"/>
      <c r="BI1927" s="2"/>
      <c r="BJ1927" s="2"/>
    </row>
    <row r="1928" spans="35:62" x14ac:dyDescent="0.25">
      <c r="AI1928"/>
      <c r="BI1928" s="2"/>
      <c r="BJ1928" s="2"/>
    </row>
    <row r="1929" spans="35:62" x14ac:dyDescent="0.25">
      <c r="AI1929"/>
      <c r="BI1929" s="2"/>
      <c r="BJ1929" s="2"/>
    </row>
    <row r="1930" spans="35:62" x14ac:dyDescent="0.25">
      <c r="AI1930"/>
      <c r="BI1930" s="2"/>
      <c r="BJ1930" s="2"/>
    </row>
    <row r="1931" spans="35:62" x14ac:dyDescent="0.25">
      <c r="AI1931"/>
      <c r="BI1931" s="2"/>
      <c r="BJ1931" s="2"/>
    </row>
    <row r="1932" spans="35:62" x14ac:dyDescent="0.25">
      <c r="AI1932"/>
      <c r="BI1932" s="2"/>
      <c r="BJ1932" s="2"/>
    </row>
    <row r="1933" spans="35:62" x14ac:dyDescent="0.25">
      <c r="AI1933"/>
      <c r="BI1933" s="2"/>
      <c r="BJ1933" s="2"/>
    </row>
    <row r="1934" spans="35:62" x14ac:dyDescent="0.25">
      <c r="AI1934"/>
      <c r="BI1934" s="2"/>
      <c r="BJ1934" s="2"/>
    </row>
    <row r="1935" spans="35:62" x14ac:dyDescent="0.25">
      <c r="AI1935"/>
      <c r="BI1935" s="2"/>
      <c r="BJ1935" s="2"/>
    </row>
    <row r="1936" spans="35:62" x14ac:dyDescent="0.25">
      <c r="AI1936"/>
      <c r="BI1936" s="2"/>
      <c r="BJ1936" s="2"/>
    </row>
    <row r="1937" spans="35:62" x14ac:dyDescent="0.25">
      <c r="AI1937"/>
      <c r="BI1937" s="2"/>
      <c r="BJ1937" s="2"/>
    </row>
    <row r="1938" spans="35:62" x14ac:dyDescent="0.25">
      <c r="AI1938"/>
      <c r="BI1938" s="2"/>
      <c r="BJ1938" s="2"/>
    </row>
    <row r="1939" spans="35:62" x14ac:dyDescent="0.25">
      <c r="AI1939"/>
      <c r="BI1939" s="2"/>
      <c r="BJ1939" s="2"/>
    </row>
    <row r="1940" spans="35:62" x14ac:dyDescent="0.25">
      <c r="AI1940"/>
      <c r="BI1940" s="2"/>
      <c r="BJ1940" s="2"/>
    </row>
    <row r="1941" spans="35:62" x14ac:dyDescent="0.25">
      <c r="AI1941"/>
      <c r="BI1941" s="2"/>
      <c r="BJ1941" s="2"/>
    </row>
    <row r="1942" spans="35:62" x14ac:dyDescent="0.25">
      <c r="AI1942"/>
      <c r="BI1942" s="2"/>
      <c r="BJ1942" s="2"/>
    </row>
    <row r="1943" spans="35:62" x14ac:dyDescent="0.25">
      <c r="AI1943"/>
      <c r="BI1943" s="2"/>
      <c r="BJ1943" s="2"/>
    </row>
    <row r="1944" spans="35:62" x14ac:dyDescent="0.25">
      <c r="AI1944"/>
      <c r="BI1944" s="2"/>
      <c r="BJ1944" s="2"/>
    </row>
    <row r="1945" spans="35:62" x14ac:dyDescent="0.25">
      <c r="AI1945"/>
      <c r="BI1945" s="2"/>
      <c r="BJ1945" s="2"/>
    </row>
    <row r="1946" spans="35:62" x14ac:dyDescent="0.25">
      <c r="AI1946"/>
      <c r="BI1946" s="2"/>
      <c r="BJ1946" s="2"/>
    </row>
    <row r="1947" spans="35:62" x14ac:dyDescent="0.25">
      <c r="AI1947"/>
      <c r="BI1947" s="2"/>
      <c r="BJ1947" s="2"/>
    </row>
    <row r="1948" spans="35:62" x14ac:dyDescent="0.25">
      <c r="AI1948"/>
      <c r="BI1948" s="2"/>
      <c r="BJ1948" s="2"/>
    </row>
    <row r="1949" spans="35:62" x14ac:dyDescent="0.25">
      <c r="AI1949"/>
      <c r="BI1949" s="2"/>
      <c r="BJ1949" s="2"/>
    </row>
    <row r="1950" spans="35:62" x14ac:dyDescent="0.25">
      <c r="AI1950"/>
      <c r="BI1950" s="2"/>
      <c r="BJ1950" s="2"/>
    </row>
    <row r="1951" spans="35:62" x14ac:dyDescent="0.25">
      <c r="AI1951"/>
      <c r="BI1951" s="2"/>
      <c r="BJ1951" s="2"/>
    </row>
    <row r="1952" spans="35:62" x14ac:dyDescent="0.25">
      <c r="AI1952"/>
      <c r="BI1952" s="2"/>
      <c r="BJ1952" s="2"/>
    </row>
    <row r="1953" spans="35:62" x14ac:dyDescent="0.25">
      <c r="AI1953"/>
      <c r="BI1953" s="2"/>
      <c r="BJ1953" s="2"/>
    </row>
    <row r="1954" spans="35:62" x14ac:dyDescent="0.25">
      <c r="AI1954"/>
      <c r="BI1954" s="2"/>
      <c r="BJ1954" s="2"/>
    </row>
    <row r="1955" spans="35:62" x14ac:dyDescent="0.25">
      <c r="AI1955"/>
      <c r="BI1955" s="2"/>
      <c r="BJ1955" s="2"/>
    </row>
    <row r="1956" spans="35:62" x14ac:dyDescent="0.25">
      <c r="AI1956"/>
      <c r="BI1956" s="2"/>
      <c r="BJ1956" s="2"/>
    </row>
    <row r="1957" spans="35:62" x14ac:dyDescent="0.25">
      <c r="AI1957"/>
      <c r="BI1957" s="2"/>
      <c r="BJ1957" s="2"/>
    </row>
    <row r="1958" spans="35:62" x14ac:dyDescent="0.25">
      <c r="AI1958"/>
      <c r="BI1958" s="2"/>
      <c r="BJ1958" s="2"/>
    </row>
    <row r="1959" spans="35:62" x14ac:dyDescent="0.25">
      <c r="AI1959"/>
      <c r="BI1959" s="2"/>
      <c r="BJ1959" s="2"/>
    </row>
    <row r="1960" spans="35:62" x14ac:dyDescent="0.25">
      <c r="AI1960"/>
      <c r="BI1960" s="2"/>
      <c r="BJ1960" s="2"/>
    </row>
    <row r="1961" spans="35:62" x14ac:dyDescent="0.25">
      <c r="AI1961"/>
      <c r="BI1961" s="2"/>
      <c r="BJ1961" s="2"/>
    </row>
    <row r="1962" spans="35:62" x14ac:dyDescent="0.25">
      <c r="AI1962"/>
      <c r="BI1962" s="2"/>
      <c r="BJ1962" s="2"/>
    </row>
    <row r="1963" spans="35:62" x14ac:dyDescent="0.25">
      <c r="AI1963"/>
      <c r="BI1963" s="2"/>
      <c r="BJ1963" s="2"/>
    </row>
    <row r="1964" spans="35:62" x14ac:dyDescent="0.25">
      <c r="AI1964"/>
      <c r="BI1964" s="2"/>
      <c r="BJ1964" s="2"/>
    </row>
    <row r="1965" spans="35:62" x14ac:dyDescent="0.25">
      <c r="AI1965"/>
      <c r="BI1965" s="2"/>
      <c r="BJ1965" s="2"/>
    </row>
    <row r="1966" spans="35:62" x14ac:dyDescent="0.25">
      <c r="AI1966"/>
      <c r="BI1966" s="2"/>
      <c r="BJ1966" s="2"/>
    </row>
    <row r="1967" spans="35:62" x14ac:dyDescent="0.25">
      <c r="AI1967"/>
      <c r="BI1967" s="2"/>
      <c r="BJ1967" s="2"/>
    </row>
    <row r="1968" spans="35:62" x14ac:dyDescent="0.25">
      <c r="AI1968"/>
      <c r="BI1968" s="2"/>
      <c r="BJ1968" s="2"/>
    </row>
    <row r="1969" spans="35:62" x14ac:dyDescent="0.25">
      <c r="AI1969"/>
      <c r="BI1969" s="2"/>
      <c r="BJ1969" s="2"/>
    </row>
    <row r="1970" spans="35:62" x14ac:dyDescent="0.25">
      <c r="AI1970"/>
      <c r="BI1970" s="2"/>
      <c r="BJ1970" s="2"/>
    </row>
    <row r="1971" spans="35:62" x14ac:dyDescent="0.25">
      <c r="AI1971"/>
      <c r="BI1971" s="2"/>
      <c r="BJ1971" s="2"/>
    </row>
    <row r="1972" spans="35:62" x14ac:dyDescent="0.25">
      <c r="AI1972"/>
      <c r="BI1972" s="2"/>
      <c r="BJ1972" s="2"/>
    </row>
    <row r="1973" spans="35:62" x14ac:dyDescent="0.25">
      <c r="AI1973"/>
      <c r="BI1973" s="2"/>
      <c r="BJ1973" s="2"/>
    </row>
    <row r="1974" spans="35:62" x14ac:dyDescent="0.25">
      <c r="AI1974"/>
      <c r="BI1974" s="2"/>
      <c r="BJ1974" s="2"/>
    </row>
    <row r="1975" spans="35:62" x14ac:dyDescent="0.25">
      <c r="AI1975"/>
      <c r="BI1975" s="2"/>
      <c r="BJ1975" s="2"/>
    </row>
    <row r="1976" spans="35:62" x14ac:dyDescent="0.25">
      <c r="AI1976"/>
      <c r="BI1976" s="2"/>
      <c r="BJ1976" s="2"/>
    </row>
    <row r="1977" spans="35:62" x14ac:dyDescent="0.25">
      <c r="AI1977"/>
      <c r="BI1977" s="2"/>
      <c r="BJ1977" s="2"/>
    </row>
    <row r="1978" spans="35:62" x14ac:dyDescent="0.25">
      <c r="AI1978"/>
      <c r="BI1978" s="2"/>
      <c r="BJ1978" s="2"/>
    </row>
    <row r="1979" spans="35:62" x14ac:dyDescent="0.25">
      <c r="AI1979"/>
      <c r="BI1979" s="2"/>
      <c r="BJ1979" s="2"/>
    </row>
    <row r="1980" spans="35:62" x14ac:dyDescent="0.25">
      <c r="AI1980"/>
      <c r="BI1980" s="2"/>
      <c r="BJ1980" s="2"/>
    </row>
    <row r="1981" spans="35:62" x14ac:dyDescent="0.25">
      <c r="AI1981"/>
      <c r="BI1981" s="2"/>
      <c r="BJ1981" s="2"/>
    </row>
    <row r="1982" spans="35:62" x14ac:dyDescent="0.25">
      <c r="AI1982"/>
      <c r="BI1982" s="2"/>
      <c r="BJ1982" s="2"/>
    </row>
    <row r="1983" spans="35:62" x14ac:dyDescent="0.25">
      <c r="AI1983"/>
      <c r="BI1983" s="2"/>
      <c r="BJ1983" s="2"/>
    </row>
    <row r="1984" spans="35:62" x14ac:dyDescent="0.25">
      <c r="AI1984"/>
      <c r="BI1984" s="2"/>
      <c r="BJ1984" s="2"/>
    </row>
    <row r="1985" spans="35:62" x14ac:dyDescent="0.25">
      <c r="AI1985"/>
      <c r="BI1985" s="2"/>
      <c r="BJ1985" s="2"/>
    </row>
    <row r="1986" spans="35:62" x14ac:dyDescent="0.25">
      <c r="AI1986"/>
      <c r="BI1986" s="2"/>
      <c r="BJ1986" s="2"/>
    </row>
    <row r="1987" spans="35:62" x14ac:dyDescent="0.25">
      <c r="AI1987"/>
      <c r="BI1987" s="2"/>
      <c r="BJ1987" s="2"/>
    </row>
    <row r="1988" spans="35:62" x14ac:dyDescent="0.25">
      <c r="AI1988"/>
      <c r="BI1988" s="2"/>
      <c r="BJ1988" s="2"/>
    </row>
    <row r="1989" spans="35:62" x14ac:dyDescent="0.25">
      <c r="AI1989"/>
      <c r="BI1989" s="2"/>
      <c r="BJ1989" s="2"/>
    </row>
    <row r="1990" spans="35:62" x14ac:dyDescent="0.25">
      <c r="AI1990"/>
      <c r="BI1990" s="2"/>
      <c r="BJ1990" s="2"/>
    </row>
    <row r="1991" spans="35:62" x14ac:dyDescent="0.25">
      <c r="AI1991"/>
      <c r="BI1991" s="2"/>
      <c r="BJ1991" s="2"/>
    </row>
    <row r="1992" spans="35:62" x14ac:dyDescent="0.25">
      <c r="AI1992"/>
      <c r="BI1992" s="2"/>
      <c r="BJ1992" s="2"/>
    </row>
    <row r="1993" spans="35:62" x14ac:dyDescent="0.25">
      <c r="AI1993"/>
      <c r="BI1993" s="2"/>
      <c r="BJ1993" s="2"/>
    </row>
    <row r="1994" spans="35:62" x14ac:dyDescent="0.25">
      <c r="AI1994"/>
      <c r="BI1994" s="2"/>
      <c r="BJ1994" s="2"/>
    </row>
    <row r="1995" spans="35:62" x14ac:dyDescent="0.25">
      <c r="AI1995"/>
      <c r="BI1995" s="2"/>
      <c r="BJ1995" s="2"/>
    </row>
    <row r="1996" spans="35:62" x14ac:dyDescent="0.25">
      <c r="AI1996"/>
      <c r="BI1996" s="2"/>
      <c r="BJ1996" s="2"/>
    </row>
    <row r="1997" spans="35:62" x14ac:dyDescent="0.25">
      <c r="AI1997"/>
      <c r="BI1997" s="2"/>
      <c r="BJ1997" s="2"/>
    </row>
    <row r="1998" spans="35:62" x14ac:dyDescent="0.25">
      <c r="AI1998"/>
      <c r="BI1998" s="2"/>
      <c r="BJ1998" s="2"/>
    </row>
    <row r="1999" spans="35:62" x14ac:dyDescent="0.25">
      <c r="AI1999"/>
      <c r="BI1999" s="2"/>
      <c r="BJ1999" s="2"/>
    </row>
    <row r="2000" spans="35:62" x14ac:dyDescent="0.25">
      <c r="AI2000"/>
      <c r="BI2000" s="2"/>
      <c r="BJ2000" s="2"/>
    </row>
    <row r="2001" spans="35:62" x14ac:dyDescent="0.25">
      <c r="AI2001"/>
      <c r="BI2001" s="2"/>
      <c r="BJ2001" s="2"/>
    </row>
    <row r="2002" spans="35:62" x14ac:dyDescent="0.25">
      <c r="AI2002"/>
      <c r="BI2002" s="2"/>
      <c r="BJ2002" s="2"/>
    </row>
    <row r="2003" spans="35:62" x14ac:dyDescent="0.25">
      <c r="AI2003"/>
      <c r="BI2003" s="2"/>
      <c r="BJ2003" s="2"/>
    </row>
    <row r="2004" spans="35:62" x14ac:dyDescent="0.25">
      <c r="AI2004"/>
      <c r="BI2004" s="2"/>
      <c r="BJ2004" s="2"/>
    </row>
    <row r="2005" spans="35:62" x14ac:dyDescent="0.25">
      <c r="AI2005"/>
      <c r="BI2005" s="2"/>
      <c r="BJ2005" s="2"/>
    </row>
    <row r="2006" spans="35:62" x14ac:dyDescent="0.25">
      <c r="AI2006"/>
      <c r="BI2006" s="2"/>
      <c r="BJ2006" s="2"/>
    </row>
    <row r="2007" spans="35:62" x14ac:dyDescent="0.25">
      <c r="AI2007"/>
      <c r="BI2007" s="2"/>
      <c r="BJ2007" s="2"/>
    </row>
    <row r="2008" spans="35:62" x14ac:dyDescent="0.25">
      <c r="AI2008"/>
      <c r="BI2008" s="2"/>
      <c r="BJ2008" s="2"/>
    </row>
    <row r="2009" spans="35:62" x14ac:dyDescent="0.25">
      <c r="AI2009"/>
      <c r="BI2009" s="2"/>
      <c r="BJ2009" s="2"/>
    </row>
    <row r="2010" spans="35:62" x14ac:dyDescent="0.25">
      <c r="AI2010"/>
      <c r="BI2010" s="2"/>
      <c r="BJ2010" s="2"/>
    </row>
    <row r="2011" spans="35:62" x14ac:dyDescent="0.25">
      <c r="AI2011"/>
      <c r="BI2011" s="2"/>
      <c r="BJ2011" s="2"/>
    </row>
    <row r="2012" spans="35:62" x14ac:dyDescent="0.25">
      <c r="AI2012"/>
      <c r="BI2012" s="2"/>
      <c r="BJ2012" s="2"/>
    </row>
    <row r="2013" spans="35:62" x14ac:dyDescent="0.25">
      <c r="AI2013"/>
      <c r="BI2013" s="2"/>
      <c r="BJ2013" s="2"/>
    </row>
    <row r="2014" spans="35:62" x14ac:dyDescent="0.25">
      <c r="AI2014"/>
      <c r="BI2014" s="2"/>
      <c r="BJ2014" s="2"/>
    </row>
    <row r="2015" spans="35:62" x14ac:dyDescent="0.25">
      <c r="AI2015"/>
      <c r="BI2015" s="2"/>
      <c r="BJ2015" s="2"/>
    </row>
    <row r="2016" spans="35:62" x14ac:dyDescent="0.25">
      <c r="AI2016"/>
      <c r="BI2016" s="2"/>
      <c r="BJ2016" s="2"/>
    </row>
    <row r="2017" spans="35:62" x14ac:dyDescent="0.25">
      <c r="AI2017"/>
      <c r="BI2017" s="2"/>
      <c r="BJ2017" s="2"/>
    </row>
    <row r="2018" spans="35:62" x14ac:dyDescent="0.25">
      <c r="AI2018"/>
      <c r="BI2018" s="2"/>
      <c r="BJ2018" s="2"/>
    </row>
    <row r="2019" spans="35:62" x14ac:dyDescent="0.25">
      <c r="AI2019"/>
      <c r="BI2019" s="2"/>
      <c r="BJ2019" s="2"/>
    </row>
    <row r="2020" spans="35:62" x14ac:dyDescent="0.25">
      <c r="AI2020"/>
      <c r="BI2020" s="2"/>
      <c r="BJ2020" s="2"/>
    </row>
    <row r="2021" spans="35:62" x14ac:dyDescent="0.25">
      <c r="AI2021"/>
      <c r="BI2021" s="2"/>
      <c r="BJ2021" s="2"/>
    </row>
    <row r="2022" spans="35:62" x14ac:dyDescent="0.25">
      <c r="AI2022"/>
      <c r="BI2022" s="2"/>
      <c r="BJ2022" s="2"/>
    </row>
    <row r="2023" spans="35:62" x14ac:dyDescent="0.25">
      <c r="AI2023"/>
      <c r="BI2023" s="2"/>
      <c r="BJ2023" s="2"/>
    </row>
    <row r="2024" spans="35:62" x14ac:dyDescent="0.25">
      <c r="AI2024"/>
      <c r="BI2024" s="2"/>
      <c r="BJ2024" s="2"/>
    </row>
    <row r="2025" spans="35:62" x14ac:dyDescent="0.25">
      <c r="AI2025"/>
      <c r="BI2025" s="2"/>
      <c r="BJ2025" s="2"/>
    </row>
    <row r="2026" spans="35:62" x14ac:dyDescent="0.25">
      <c r="AI2026"/>
      <c r="BI2026" s="2"/>
      <c r="BJ2026" s="2"/>
    </row>
    <row r="2027" spans="35:62" x14ac:dyDescent="0.25">
      <c r="AI2027"/>
      <c r="BI2027" s="2"/>
      <c r="BJ2027" s="2"/>
    </row>
    <row r="2028" spans="35:62" x14ac:dyDescent="0.25">
      <c r="AI2028"/>
      <c r="BI2028" s="2"/>
      <c r="BJ2028" s="2"/>
    </row>
    <row r="2029" spans="35:62" x14ac:dyDescent="0.25">
      <c r="AI2029"/>
      <c r="BI2029" s="2"/>
      <c r="BJ2029" s="2"/>
    </row>
    <row r="2030" spans="35:62" x14ac:dyDescent="0.25">
      <c r="AI2030"/>
      <c r="BI2030" s="2"/>
      <c r="BJ2030" s="2"/>
    </row>
    <row r="2031" spans="35:62" x14ac:dyDescent="0.25">
      <c r="AI2031"/>
      <c r="BI2031" s="2"/>
      <c r="BJ2031" s="2"/>
    </row>
    <row r="2032" spans="35:62" x14ac:dyDescent="0.25">
      <c r="AI2032"/>
      <c r="BI2032" s="2"/>
      <c r="BJ2032" s="2"/>
    </row>
    <row r="2033" spans="35:62" x14ac:dyDescent="0.25">
      <c r="AI2033"/>
      <c r="BI2033" s="2"/>
      <c r="BJ2033" s="2"/>
    </row>
    <row r="2034" spans="35:62" x14ac:dyDescent="0.25">
      <c r="AI2034"/>
      <c r="BI2034" s="2"/>
      <c r="BJ2034" s="2"/>
    </row>
    <row r="2035" spans="35:62" x14ac:dyDescent="0.25">
      <c r="AI2035"/>
      <c r="BI2035" s="2"/>
      <c r="BJ2035" s="2"/>
    </row>
    <row r="2036" spans="35:62" x14ac:dyDescent="0.25">
      <c r="AI2036"/>
      <c r="BI2036" s="2"/>
      <c r="BJ2036" s="2"/>
    </row>
    <row r="2037" spans="35:62" x14ac:dyDescent="0.25">
      <c r="AI2037"/>
      <c r="BI2037" s="2"/>
      <c r="BJ2037" s="2"/>
    </row>
    <row r="2038" spans="35:62" x14ac:dyDescent="0.25">
      <c r="AI2038"/>
      <c r="BI2038" s="2"/>
      <c r="BJ2038" s="2"/>
    </row>
    <row r="2039" spans="35:62" x14ac:dyDescent="0.25">
      <c r="AI2039"/>
      <c r="BI2039" s="2"/>
      <c r="BJ2039" s="2"/>
    </row>
    <row r="2040" spans="35:62" x14ac:dyDescent="0.25">
      <c r="AI2040"/>
      <c r="BI2040" s="2"/>
      <c r="BJ2040" s="2"/>
    </row>
    <row r="2041" spans="35:62" x14ac:dyDescent="0.25">
      <c r="AI2041"/>
      <c r="BI2041" s="2"/>
      <c r="BJ2041" s="2"/>
    </row>
    <row r="2042" spans="35:62" x14ac:dyDescent="0.25">
      <c r="AI2042"/>
      <c r="BI2042" s="2"/>
      <c r="BJ2042" s="2"/>
    </row>
    <row r="2043" spans="35:62" x14ac:dyDescent="0.25">
      <c r="AI2043"/>
      <c r="BI2043" s="2"/>
      <c r="BJ2043" s="2"/>
    </row>
    <row r="2044" spans="35:62" x14ac:dyDescent="0.25">
      <c r="AI2044"/>
      <c r="BI2044" s="2"/>
      <c r="BJ2044" s="2"/>
    </row>
    <row r="2045" spans="35:62" x14ac:dyDescent="0.25">
      <c r="AI2045"/>
      <c r="BI2045" s="2"/>
      <c r="BJ2045" s="2"/>
    </row>
    <row r="2046" spans="35:62" x14ac:dyDescent="0.25">
      <c r="AI2046"/>
      <c r="BI2046" s="2"/>
      <c r="BJ2046" s="2"/>
    </row>
    <row r="2047" spans="35:62" x14ac:dyDescent="0.25">
      <c r="AI2047"/>
      <c r="BI2047" s="2"/>
      <c r="BJ2047" s="2"/>
    </row>
    <row r="2048" spans="35:62" x14ac:dyDescent="0.25">
      <c r="AI2048"/>
      <c r="BI2048" s="2"/>
      <c r="BJ2048" s="2"/>
    </row>
    <row r="2049" spans="35:62" x14ac:dyDescent="0.25">
      <c r="AI2049"/>
      <c r="BI2049" s="2"/>
      <c r="BJ2049" s="2"/>
    </row>
    <row r="2050" spans="35:62" x14ac:dyDescent="0.25">
      <c r="AI2050"/>
      <c r="BI2050" s="2"/>
      <c r="BJ2050" s="2"/>
    </row>
    <row r="2051" spans="35:62" x14ac:dyDescent="0.25">
      <c r="AI2051"/>
      <c r="BI2051" s="2"/>
      <c r="BJ2051" s="2"/>
    </row>
    <row r="2052" spans="35:62" x14ac:dyDescent="0.25">
      <c r="AI2052"/>
      <c r="BI2052" s="2"/>
      <c r="BJ2052" s="2"/>
    </row>
    <row r="2053" spans="35:62" x14ac:dyDescent="0.25">
      <c r="AI2053"/>
      <c r="BI2053" s="2"/>
      <c r="BJ2053" s="2"/>
    </row>
    <row r="2054" spans="35:62" x14ac:dyDescent="0.25">
      <c r="AI2054"/>
      <c r="BI2054" s="2"/>
      <c r="BJ2054" s="2"/>
    </row>
    <row r="2055" spans="35:62" x14ac:dyDescent="0.25">
      <c r="AI2055"/>
      <c r="BI2055" s="2"/>
      <c r="BJ2055" s="2"/>
    </row>
    <row r="2056" spans="35:62" x14ac:dyDescent="0.25">
      <c r="AI2056"/>
      <c r="BI2056" s="2"/>
      <c r="BJ2056" s="2"/>
    </row>
    <row r="2057" spans="35:62" x14ac:dyDescent="0.25">
      <c r="AI2057"/>
      <c r="BI2057" s="2"/>
      <c r="BJ2057" s="2"/>
    </row>
    <row r="2058" spans="35:62" x14ac:dyDescent="0.25">
      <c r="AI2058"/>
      <c r="BI2058" s="2"/>
      <c r="BJ2058" s="2"/>
    </row>
    <row r="2059" spans="35:62" x14ac:dyDescent="0.25">
      <c r="AI2059"/>
      <c r="BI2059" s="2"/>
      <c r="BJ2059" s="2"/>
    </row>
    <row r="2060" spans="35:62" x14ac:dyDescent="0.25">
      <c r="AI2060"/>
      <c r="BI2060" s="2"/>
      <c r="BJ2060" s="2"/>
    </row>
    <row r="2061" spans="35:62" x14ac:dyDescent="0.25">
      <c r="AI2061"/>
      <c r="BI2061" s="2"/>
      <c r="BJ2061" s="2"/>
    </row>
    <row r="2062" spans="35:62" x14ac:dyDescent="0.25">
      <c r="AI2062"/>
      <c r="BI2062" s="2"/>
      <c r="BJ2062" s="2"/>
    </row>
    <row r="2063" spans="35:62" x14ac:dyDescent="0.25">
      <c r="AI2063"/>
      <c r="BI2063" s="2"/>
      <c r="BJ2063" s="2"/>
    </row>
    <row r="2064" spans="35:62" x14ac:dyDescent="0.25">
      <c r="AI2064"/>
      <c r="BI2064" s="2"/>
      <c r="BJ2064" s="2"/>
    </row>
    <row r="2065" spans="35:62" x14ac:dyDescent="0.25">
      <c r="AI2065"/>
      <c r="BI2065" s="2"/>
      <c r="BJ2065" s="2"/>
    </row>
    <row r="2066" spans="35:62" x14ac:dyDescent="0.25">
      <c r="AI2066"/>
      <c r="BI2066" s="2"/>
      <c r="BJ2066" s="2"/>
    </row>
    <row r="2067" spans="35:62" x14ac:dyDescent="0.25">
      <c r="AI2067"/>
      <c r="BI2067" s="2"/>
      <c r="BJ2067" s="2"/>
    </row>
    <row r="2068" spans="35:62" x14ac:dyDescent="0.25">
      <c r="AI2068"/>
      <c r="BI2068" s="2"/>
      <c r="BJ2068" s="2"/>
    </row>
    <row r="2069" spans="35:62" x14ac:dyDescent="0.25">
      <c r="AI2069"/>
      <c r="BI2069" s="2"/>
      <c r="BJ2069" s="2"/>
    </row>
    <row r="2070" spans="35:62" x14ac:dyDescent="0.25">
      <c r="AI2070"/>
      <c r="BI2070" s="2"/>
      <c r="BJ2070" s="2"/>
    </row>
    <row r="2071" spans="35:62" x14ac:dyDescent="0.25">
      <c r="AI2071"/>
      <c r="BI2071" s="2"/>
      <c r="BJ2071" s="2"/>
    </row>
    <row r="2072" spans="35:62" x14ac:dyDescent="0.25">
      <c r="AI2072"/>
      <c r="BI2072" s="2"/>
      <c r="BJ2072" s="2"/>
    </row>
    <row r="2073" spans="35:62" x14ac:dyDescent="0.25">
      <c r="AI2073"/>
      <c r="BI2073" s="2"/>
      <c r="BJ2073" s="2"/>
    </row>
    <row r="2074" spans="35:62" x14ac:dyDescent="0.25">
      <c r="AI2074"/>
      <c r="BI2074" s="2"/>
      <c r="BJ2074" s="2"/>
    </row>
    <row r="2075" spans="35:62" x14ac:dyDescent="0.25">
      <c r="AI2075"/>
      <c r="BI2075" s="2"/>
      <c r="BJ2075" s="2"/>
    </row>
    <row r="2076" spans="35:62" x14ac:dyDescent="0.25">
      <c r="AI2076"/>
      <c r="BI2076" s="2"/>
      <c r="BJ2076" s="2"/>
    </row>
    <row r="2077" spans="35:62" x14ac:dyDescent="0.25">
      <c r="AI2077"/>
      <c r="BI2077" s="2"/>
      <c r="BJ2077" s="2"/>
    </row>
    <row r="2078" spans="35:62" x14ac:dyDescent="0.25">
      <c r="AI2078"/>
      <c r="BI2078" s="2"/>
      <c r="BJ2078" s="2"/>
    </row>
    <row r="2079" spans="35:62" x14ac:dyDescent="0.25">
      <c r="AI2079"/>
      <c r="BI2079" s="2"/>
      <c r="BJ2079" s="2"/>
    </row>
    <row r="2080" spans="35:62" x14ac:dyDescent="0.25">
      <c r="AI2080"/>
      <c r="BI2080" s="2"/>
      <c r="BJ2080" s="2"/>
    </row>
    <row r="2081" spans="35:62" x14ac:dyDescent="0.25">
      <c r="AI2081"/>
      <c r="BI2081" s="2"/>
      <c r="BJ2081" s="2"/>
    </row>
    <row r="2082" spans="35:62" x14ac:dyDescent="0.25">
      <c r="AI2082"/>
      <c r="BI2082" s="2"/>
      <c r="BJ2082" s="2"/>
    </row>
    <row r="2083" spans="35:62" x14ac:dyDescent="0.25">
      <c r="AI2083"/>
      <c r="BI2083" s="2"/>
      <c r="BJ2083" s="2"/>
    </row>
    <row r="2084" spans="35:62" x14ac:dyDescent="0.25">
      <c r="AI2084"/>
      <c r="BI2084" s="2"/>
      <c r="BJ2084" s="2"/>
    </row>
    <row r="2085" spans="35:62" x14ac:dyDescent="0.25">
      <c r="AI2085"/>
      <c r="BI2085" s="2"/>
      <c r="BJ2085" s="2"/>
    </row>
    <row r="2086" spans="35:62" x14ac:dyDescent="0.25">
      <c r="AI2086"/>
      <c r="BI2086" s="2"/>
      <c r="BJ2086" s="2"/>
    </row>
    <row r="2087" spans="35:62" x14ac:dyDescent="0.25">
      <c r="AI2087"/>
      <c r="BI2087" s="2"/>
      <c r="BJ2087" s="2"/>
    </row>
    <row r="2088" spans="35:62" x14ac:dyDescent="0.25">
      <c r="AI2088"/>
      <c r="BI2088" s="2"/>
      <c r="BJ2088" s="2"/>
    </row>
    <row r="2089" spans="35:62" x14ac:dyDescent="0.25">
      <c r="AI2089"/>
      <c r="BI2089" s="2"/>
      <c r="BJ2089" s="2"/>
    </row>
    <row r="2090" spans="35:62" x14ac:dyDescent="0.25">
      <c r="AI2090"/>
      <c r="BI2090" s="2"/>
      <c r="BJ2090" s="2"/>
    </row>
    <row r="2091" spans="35:62" x14ac:dyDescent="0.25">
      <c r="AI2091"/>
      <c r="BI2091" s="2"/>
      <c r="BJ2091" s="2"/>
    </row>
    <row r="2092" spans="35:62" x14ac:dyDescent="0.25">
      <c r="AI2092"/>
      <c r="BI2092" s="2"/>
      <c r="BJ2092" s="2"/>
    </row>
    <row r="2093" spans="35:62" x14ac:dyDescent="0.25">
      <c r="AI2093"/>
      <c r="BI2093" s="2"/>
      <c r="BJ2093" s="2"/>
    </row>
    <row r="2094" spans="35:62" x14ac:dyDescent="0.25">
      <c r="AI2094"/>
      <c r="BI2094" s="2"/>
      <c r="BJ2094" s="2"/>
    </row>
    <row r="2095" spans="35:62" x14ac:dyDescent="0.25">
      <c r="AI2095"/>
      <c r="BI2095" s="2"/>
      <c r="BJ2095" s="2"/>
    </row>
    <row r="2096" spans="35:62" x14ac:dyDescent="0.25">
      <c r="AI2096"/>
      <c r="BI2096" s="2"/>
      <c r="BJ2096" s="2"/>
    </row>
    <row r="2097" spans="35:62" x14ac:dyDescent="0.25">
      <c r="AI2097"/>
      <c r="BI2097" s="2"/>
      <c r="BJ2097" s="2"/>
    </row>
    <row r="2098" spans="35:62" x14ac:dyDescent="0.25">
      <c r="AI2098"/>
      <c r="BI2098" s="2"/>
      <c r="BJ2098" s="2"/>
    </row>
    <row r="2099" spans="35:62" x14ac:dyDescent="0.25">
      <c r="AI2099"/>
      <c r="BI2099" s="2"/>
      <c r="BJ2099" s="2"/>
    </row>
    <row r="2100" spans="35:62" x14ac:dyDescent="0.25">
      <c r="AI2100"/>
      <c r="BI2100" s="2"/>
      <c r="BJ2100" s="2"/>
    </row>
    <row r="2101" spans="35:62" x14ac:dyDescent="0.25">
      <c r="AI2101"/>
      <c r="BI2101" s="2"/>
      <c r="BJ2101" s="2"/>
    </row>
    <row r="2102" spans="35:62" x14ac:dyDescent="0.25">
      <c r="AI2102"/>
      <c r="BI2102" s="2"/>
      <c r="BJ2102" s="2"/>
    </row>
    <row r="2103" spans="35:62" x14ac:dyDescent="0.25">
      <c r="AI2103"/>
      <c r="BI2103" s="2"/>
      <c r="BJ2103" s="2"/>
    </row>
    <row r="2104" spans="35:62" x14ac:dyDescent="0.25">
      <c r="AI2104"/>
      <c r="BI2104" s="2"/>
      <c r="BJ2104" s="2"/>
    </row>
    <row r="2105" spans="35:62" x14ac:dyDescent="0.25">
      <c r="AI2105"/>
      <c r="BI2105" s="2"/>
      <c r="BJ2105" s="2"/>
    </row>
    <row r="2106" spans="35:62" x14ac:dyDescent="0.25">
      <c r="AI2106"/>
      <c r="BI2106" s="2"/>
      <c r="BJ2106" s="2"/>
    </row>
    <row r="2107" spans="35:62" x14ac:dyDescent="0.25">
      <c r="AI2107"/>
      <c r="BI2107" s="2"/>
      <c r="BJ2107" s="2"/>
    </row>
    <row r="2108" spans="35:62" x14ac:dyDescent="0.25">
      <c r="AI2108"/>
      <c r="BI2108" s="2"/>
      <c r="BJ2108" s="2"/>
    </row>
    <row r="2109" spans="35:62" x14ac:dyDescent="0.25">
      <c r="AI2109"/>
      <c r="BI2109" s="2"/>
      <c r="BJ2109" s="2"/>
    </row>
    <row r="2110" spans="35:62" x14ac:dyDescent="0.25">
      <c r="AI2110"/>
      <c r="BI2110" s="2"/>
      <c r="BJ2110" s="2"/>
    </row>
    <row r="2111" spans="35:62" x14ac:dyDescent="0.25">
      <c r="AI2111"/>
      <c r="BI2111" s="2"/>
      <c r="BJ2111" s="2"/>
    </row>
    <row r="2112" spans="35:62" x14ac:dyDescent="0.25">
      <c r="AI2112"/>
      <c r="BI2112" s="2"/>
      <c r="BJ2112" s="2"/>
    </row>
    <row r="2113" spans="35:62" x14ac:dyDescent="0.25">
      <c r="AI2113"/>
      <c r="BI2113" s="2"/>
      <c r="BJ2113" s="2"/>
    </row>
    <row r="2114" spans="35:62" x14ac:dyDescent="0.25">
      <c r="AI2114"/>
      <c r="BI2114" s="2"/>
      <c r="BJ2114" s="2"/>
    </row>
    <row r="2115" spans="35:62" x14ac:dyDescent="0.25">
      <c r="AI2115"/>
      <c r="BI2115" s="2"/>
      <c r="BJ2115" s="2"/>
    </row>
    <row r="2116" spans="35:62" x14ac:dyDescent="0.25">
      <c r="AI2116"/>
      <c r="BI2116" s="2"/>
      <c r="BJ2116" s="2"/>
    </row>
    <row r="2117" spans="35:62" x14ac:dyDescent="0.25">
      <c r="AI2117"/>
      <c r="BI2117" s="2"/>
      <c r="BJ2117" s="2"/>
    </row>
    <row r="2118" spans="35:62" x14ac:dyDescent="0.25">
      <c r="AI2118"/>
      <c r="BI2118" s="2"/>
      <c r="BJ2118" s="2"/>
    </row>
    <row r="2119" spans="35:62" x14ac:dyDescent="0.25">
      <c r="AI2119"/>
      <c r="BI2119" s="2"/>
      <c r="BJ2119" s="2"/>
    </row>
    <row r="2120" spans="35:62" x14ac:dyDescent="0.25">
      <c r="AI2120"/>
      <c r="BI2120" s="2"/>
      <c r="BJ2120" s="2"/>
    </row>
    <row r="2121" spans="35:62" x14ac:dyDescent="0.25">
      <c r="AI2121"/>
      <c r="BI2121" s="2"/>
      <c r="BJ2121" s="2"/>
    </row>
    <row r="2122" spans="35:62" x14ac:dyDescent="0.25">
      <c r="AI2122"/>
      <c r="BI2122" s="2"/>
      <c r="BJ2122" s="2"/>
    </row>
    <row r="2123" spans="35:62" x14ac:dyDescent="0.25">
      <c r="AI2123"/>
      <c r="BI2123" s="2"/>
      <c r="BJ2123" s="2"/>
    </row>
    <row r="2124" spans="35:62" x14ac:dyDescent="0.25">
      <c r="AI2124"/>
      <c r="BI2124" s="2"/>
      <c r="BJ2124" s="2"/>
    </row>
    <row r="2125" spans="35:62" x14ac:dyDescent="0.25">
      <c r="AI2125"/>
      <c r="BI2125" s="2"/>
      <c r="BJ2125" s="2"/>
    </row>
    <row r="2126" spans="35:62" x14ac:dyDescent="0.25">
      <c r="AI2126"/>
      <c r="BI2126" s="2"/>
      <c r="BJ2126" s="2"/>
    </row>
    <row r="2127" spans="35:62" x14ac:dyDescent="0.25">
      <c r="AI2127"/>
      <c r="BI2127" s="2"/>
      <c r="BJ2127" s="2"/>
    </row>
    <row r="2128" spans="35:62" x14ac:dyDescent="0.25">
      <c r="AI2128"/>
      <c r="BI2128" s="2"/>
      <c r="BJ2128" s="2"/>
    </row>
    <row r="2129" spans="35:62" x14ac:dyDescent="0.25">
      <c r="AI2129"/>
      <c r="BI2129" s="2"/>
      <c r="BJ2129" s="2"/>
    </row>
    <row r="2130" spans="35:62" x14ac:dyDescent="0.25">
      <c r="AI2130"/>
      <c r="BI2130" s="2"/>
      <c r="BJ2130" s="2"/>
    </row>
    <row r="2131" spans="35:62" x14ac:dyDescent="0.25">
      <c r="AI2131"/>
      <c r="BI2131" s="2"/>
      <c r="BJ2131" s="2"/>
    </row>
    <row r="2132" spans="35:62" x14ac:dyDescent="0.25">
      <c r="AI2132"/>
      <c r="BI2132" s="2"/>
      <c r="BJ2132" s="2"/>
    </row>
    <row r="2133" spans="35:62" x14ac:dyDescent="0.25">
      <c r="AI2133"/>
      <c r="BI2133" s="2"/>
      <c r="BJ2133" s="2"/>
    </row>
    <row r="2134" spans="35:62" x14ac:dyDescent="0.25">
      <c r="AI2134"/>
      <c r="BI2134" s="2"/>
      <c r="BJ2134" s="2"/>
    </row>
    <row r="2135" spans="35:62" x14ac:dyDescent="0.25">
      <c r="AI2135"/>
      <c r="BI2135" s="2"/>
      <c r="BJ2135" s="2"/>
    </row>
    <row r="2136" spans="35:62" x14ac:dyDescent="0.25">
      <c r="AI2136"/>
      <c r="BI2136" s="2"/>
      <c r="BJ2136" s="2"/>
    </row>
    <row r="2137" spans="35:62" x14ac:dyDescent="0.25">
      <c r="AI2137"/>
      <c r="BI2137" s="2"/>
      <c r="BJ2137" s="2"/>
    </row>
    <row r="2138" spans="35:62" x14ac:dyDescent="0.25">
      <c r="AI2138"/>
      <c r="BI2138" s="2"/>
      <c r="BJ2138" s="2"/>
    </row>
    <row r="2139" spans="35:62" x14ac:dyDescent="0.25">
      <c r="AI2139"/>
      <c r="BI2139" s="2"/>
      <c r="BJ2139" s="2"/>
    </row>
    <row r="2140" spans="35:62" x14ac:dyDescent="0.25">
      <c r="AI2140"/>
      <c r="BI2140" s="2"/>
      <c r="BJ2140" s="2"/>
    </row>
    <row r="2141" spans="35:62" x14ac:dyDescent="0.25">
      <c r="AI2141"/>
      <c r="BI2141" s="2"/>
      <c r="BJ2141" s="2"/>
    </row>
    <row r="2142" spans="35:62" x14ac:dyDescent="0.25">
      <c r="AI2142"/>
      <c r="BI2142" s="2"/>
      <c r="BJ2142" s="2"/>
    </row>
    <row r="2143" spans="35:62" x14ac:dyDescent="0.25">
      <c r="AI2143"/>
      <c r="BI2143" s="2"/>
      <c r="BJ2143" s="2"/>
    </row>
    <row r="2144" spans="35:62" x14ac:dyDescent="0.25">
      <c r="AI2144"/>
      <c r="BI2144" s="2"/>
      <c r="BJ2144" s="2"/>
    </row>
    <row r="2145" spans="35:62" x14ac:dyDescent="0.25">
      <c r="AI2145"/>
      <c r="BI2145" s="2"/>
      <c r="BJ2145" s="2"/>
    </row>
    <row r="2146" spans="35:62" x14ac:dyDescent="0.25">
      <c r="AI2146"/>
      <c r="BI2146" s="2"/>
      <c r="BJ2146" s="2"/>
    </row>
    <row r="2147" spans="35:62" x14ac:dyDescent="0.25">
      <c r="AI2147"/>
      <c r="BI2147" s="2"/>
      <c r="BJ2147" s="2"/>
    </row>
    <row r="2148" spans="35:62" x14ac:dyDescent="0.25">
      <c r="AI2148"/>
      <c r="BI2148" s="2"/>
      <c r="BJ2148" s="2"/>
    </row>
    <row r="2149" spans="35:62" x14ac:dyDescent="0.25">
      <c r="AI2149"/>
      <c r="BI2149" s="2"/>
      <c r="BJ2149" s="2"/>
    </row>
    <row r="2150" spans="35:62" x14ac:dyDescent="0.25">
      <c r="AI2150"/>
      <c r="BI2150" s="2"/>
      <c r="BJ2150" s="2"/>
    </row>
    <row r="2151" spans="35:62" x14ac:dyDescent="0.25">
      <c r="AI2151"/>
      <c r="BI2151" s="2"/>
      <c r="BJ2151" s="2"/>
    </row>
    <row r="2152" spans="35:62" x14ac:dyDescent="0.25">
      <c r="AI2152"/>
      <c r="BI2152" s="2"/>
      <c r="BJ2152" s="2"/>
    </row>
    <row r="2153" spans="35:62" x14ac:dyDescent="0.25">
      <c r="AI2153"/>
      <c r="BI2153" s="2"/>
      <c r="BJ2153" s="2"/>
    </row>
    <row r="2154" spans="35:62" x14ac:dyDescent="0.25">
      <c r="AI2154"/>
      <c r="BI2154" s="2"/>
      <c r="BJ2154" s="2"/>
    </row>
    <row r="2155" spans="35:62" x14ac:dyDescent="0.25">
      <c r="AI2155"/>
      <c r="BI2155" s="2"/>
      <c r="BJ2155" s="2"/>
    </row>
    <row r="2156" spans="35:62" x14ac:dyDescent="0.25">
      <c r="AI2156"/>
      <c r="BI2156" s="2"/>
      <c r="BJ2156" s="2"/>
    </row>
    <row r="2157" spans="35:62" x14ac:dyDescent="0.25">
      <c r="AI2157"/>
      <c r="BI2157" s="2"/>
      <c r="BJ2157" s="2"/>
    </row>
    <row r="2158" spans="35:62" x14ac:dyDescent="0.25">
      <c r="AI2158"/>
      <c r="BI2158" s="2"/>
      <c r="BJ2158" s="2"/>
    </row>
    <row r="2159" spans="35:62" x14ac:dyDescent="0.25">
      <c r="AI2159"/>
      <c r="BI2159" s="2"/>
      <c r="BJ2159" s="2"/>
    </row>
    <row r="2160" spans="35:62" x14ac:dyDescent="0.25">
      <c r="AI2160"/>
      <c r="BI2160" s="2"/>
      <c r="BJ2160" s="2"/>
    </row>
    <row r="2161" spans="35:62" x14ac:dyDescent="0.25">
      <c r="AI2161"/>
      <c r="BI2161" s="2"/>
      <c r="BJ2161" s="2"/>
    </row>
    <row r="2162" spans="35:62" x14ac:dyDescent="0.25">
      <c r="AI2162"/>
      <c r="BI2162" s="2"/>
      <c r="BJ2162" s="2"/>
    </row>
    <row r="2163" spans="35:62" x14ac:dyDescent="0.25">
      <c r="AI2163"/>
      <c r="BI2163" s="2"/>
      <c r="BJ2163" s="2"/>
    </row>
    <row r="2164" spans="35:62" x14ac:dyDescent="0.25">
      <c r="AI2164"/>
      <c r="BI2164" s="2"/>
      <c r="BJ2164" s="2"/>
    </row>
    <row r="2165" spans="35:62" x14ac:dyDescent="0.25">
      <c r="AI2165"/>
      <c r="BI2165" s="2"/>
      <c r="BJ2165" s="2"/>
    </row>
    <row r="2166" spans="35:62" x14ac:dyDescent="0.25">
      <c r="AI2166"/>
      <c r="BI2166" s="2"/>
      <c r="BJ2166" s="2"/>
    </row>
    <row r="2167" spans="35:62" x14ac:dyDescent="0.25">
      <c r="AI2167"/>
      <c r="BI2167" s="2"/>
      <c r="BJ2167" s="2"/>
    </row>
    <row r="2168" spans="35:62" x14ac:dyDescent="0.25">
      <c r="AI2168"/>
      <c r="BI2168" s="2"/>
      <c r="BJ2168" s="2"/>
    </row>
    <row r="2169" spans="35:62" x14ac:dyDescent="0.25">
      <c r="AI2169"/>
      <c r="BI2169" s="2"/>
      <c r="BJ2169" s="2"/>
    </row>
    <row r="2170" spans="35:62" x14ac:dyDescent="0.25">
      <c r="AI2170"/>
      <c r="BI2170" s="2"/>
      <c r="BJ2170" s="2"/>
    </row>
    <row r="2171" spans="35:62" x14ac:dyDescent="0.25">
      <c r="AI2171"/>
      <c r="BI2171" s="2"/>
      <c r="BJ2171" s="2"/>
    </row>
    <row r="2172" spans="35:62" x14ac:dyDescent="0.25">
      <c r="AI2172"/>
      <c r="BI2172" s="2"/>
      <c r="BJ2172" s="2"/>
    </row>
    <row r="2173" spans="35:62" x14ac:dyDescent="0.25">
      <c r="AI2173"/>
      <c r="BI2173" s="2"/>
      <c r="BJ2173" s="2"/>
    </row>
    <row r="2174" spans="35:62" x14ac:dyDescent="0.25">
      <c r="AI2174"/>
      <c r="BI2174" s="2"/>
      <c r="BJ2174" s="2"/>
    </row>
    <row r="2175" spans="35:62" x14ac:dyDescent="0.25">
      <c r="AI2175"/>
      <c r="BI2175" s="2"/>
      <c r="BJ2175" s="2"/>
    </row>
    <row r="2176" spans="35:62" x14ac:dyDescent="0.25">
      <c r="AI2176"/>
      <c r="BI2176" s="2"/>
      <c r="BJ2176" s="2"/>
    </row>
    <row r="2177" spans="35:62" x14ac:dyDescent="0.25">
      <c r="AI2177"/>
      <c r="BI2177" s="2"/>
      <c r="BJ2177" s="2"/>
    </row>
    <row r="2178" spans="35:62" x14ac:dyDescent="0.25">
      <c r="AI2178"/>
      <c r="BI2178" s="2"/>
      <c r="BJ2178" s="2"/>
    </row>
    <row r="2179" spans="35:62" x14ac:dyDescent="0.25">
      <c r="AI2179"/>
      <c r="BI2179" s="2"/>
      <c r="BJ2179" s="2"/>
    </row>
    <row r="2180" spans="35:62" x14ac:dyDescent="0.25">
      <c r="AI2180"/>
      <c r="BI2180" s="2"/>
      <c r="BJ2180" s="2"/>
    </row>
    <row r="2181" spans="35:62" x14ac:dyDescent="0.25">
      <c r="AI2181"/>
      <c r="BI2181" s="2"/>
      <c r="BJ2181" s="2"/>
    </row>
    <row r="2182" spans="35:62" x14ac:dyDescent="0.25">
      <c r="AI2182"/>
      <c r="BI2182" s="2"/>
      <c r="BJ2182" s="2"/>
    </row>
    <row r="2183" spans="35:62" x14ac:dyDescent="0.25">
      <c r="AI2183"/>
      <c r="BI2183" s="2"/>
      <c r="BJ2183" s="2"/>
    </row>
    <row r="2184" spans="35:62" x14ac:dyDescent="0.25">
      <c r="AI2184"/>
      <c r="BI2184" s="2"/>
      <c r="BJ2184" s="2"/>
    </row>
    <row r="2185" spans="35:62" x14ac:dyDescent="0.25">
      <c r="AI2185"/>
      <c r="BI2185" s="2"/>
      <c r="BJ2185" s="2"/>
    </row>
    <row r="2186" spans="35:62" x14ac:dyDescent="0.25">
      <c r="AI2186"/>
      <c r="BI2186" s="2"/>
      <c r="BJ2186" s="2"/>
    </row>
    <row r="2187" spans="35:62" x14ac:dyDescent="0.25">
      <c r="AI2187"/>
      <c r="BI2187" s="2"/>
      <c r="BJ2187" s="2"/>
    </row>
    <row r="2188" spans="35:62" x14ac:dyDescent="0.25">
      <c r="AI2188"/>
      <c r="BI2188" s="2"/>
      <c r="BJ2188" s="2"/>
    </row>
    <row r="2189" spans="35:62" x14ac:dyDescent="0.25">
      <c r="AI2189"/>
      <c r="BI2189" s="2"/>
      <c r="BJ2189" s="2"/>
    </row>
    <row r="2190" spans="35:62" x14ac:dyDescent="0.25">
      <c r="AI2190"/>
      <c r="BI2190" s="2"/>
      <c r="BJ2190" s="2"/>
    </row>
    <row r="2191" spans="35:62" x14ac:dyDescent="0.25">
      <c r="AI2191"/>
      <c r="BI2191" s="2"/>
      <c r="BJ2191" s="2"/>
    </row>
    <row r="2192" spans="35:62" x14ac:dyDescent="0.25">
      <c r="AI2192"/>
      <c r="BI2192" s="2"/>
      <c r="BJ2192" s="2"/>
    </row>
    <row r="2193" spans="35:62" x14ac:dyDescent="0.25">
      <c r="AI2193"/>
      <c r="BI2193" s="2"/>
      <c r="BJ2193" s="2"/>
    </row>
    <row r="2194" spans="35:62" x14ac:dyDescent="0.25">
      <c r="AI2194"/>
      <c r="BI2194" s="2"/>
      <c r="BJ2194" s="2"/>
    </row>
    <row r="2195" spans="35:62" x14ac:dyDescent="0.25">
      <c r="AI2195"/>
      <c r="BI2195" s="2"/>
      <c r="BJ2195" s="2"/>
    </row>
    <row r="2196" spans="35:62" x14ac:dyDescent="0.25">
      <c r="AI2196"/>
      <c r="BI2196" s="2"/>
      <c r="BJ2196" s="2"/>
    </row>
    <row r="2197" spans="35:62" x14ac:dyDescent="0.25">
      <c r="AI2197"/>
      <c r="BI2197" s="2"/>
      <c r="BJ2197" s="2"/>
    </row>
    <row r="2198" spans="35:62" x14ac:dyDescent="0.25">
      <c r="AI2198"/>
      <c r="BI2198" s="2"/>
      <c r="BJ2198" s="2"/>
    </row>
    <row r="2199" spans="35:62" x14ac:dyDescent="0.25">
      <c r="AI2199"/>
      <c r="BI2199" s="2"/>
      <c r="BJ2199" s="2"/>
    </row>
    <row r="2200" spans="35:62" x14ac:dyDescent="0.25">
      <c r="AI2200"/>
      <c r="BI2200" s="2"/>
      <c r="BJ2200" s="2"/>
    </row>
    <row r="2201" spans="35:62" x14ac:dyDescent="0.25">
      <c r="AI2201"/>
      <c r="BI2201" s="2"/>
      <c r="BJ2201" s="2"/>
    </row>
    <row r="2202" spans="35:62" x14ac:dyDescent="0.25">
      <c r="AI2202"/>
      <c r="BI2202" s="2"/>
      <c r="BJ2202" s="2"/>
    </row>
    <row r="2203" spans="35:62" x14ac:dyDescent="0.25">
      <c r="AI2203"/>
      <c r="BI2203" s="2"/>
      <c r="BJ2203" s="2"/>
    </row>
    <row r="2204" spans="35:62" x14ac:dyDescent="0.25">
      <c r="AI2204"/>
      <c r="BI2204" s="2"/>
      <c r="BJ2204" s="2"/>
    </row>
    <row r="2205" spans="35:62" x14ac:dyDescent="0.25">
      <c r="AI2205"/>
      <c r="BI2205" s="2"/>
      <c r="BJ2205" s="2"/>
    </row>
    <row r="2206" spans="35:62" x14ac:dyDescent="0.25">
      <c r="AI2206"/>
      <c r="BI2206" s="2"/>
      <c r="BJ2206" s="2"/>
    </row>
    <row r="2207" spans="35:62" x14ac:dyDescent="0.25">
      <c r="AI2207"/>
      <c r="BI2207" s="2"/>
      <c r="BJ2207" s="2"/>
    </row>
    <row r="2208" spans="35:62" x14ac:dyDescent="0.25">
      <c r="AI2208"/>
      <c r="BI2208" s="2"/>
      <c r="BJ2208" s="2"/>
    </row>
    <row r="2209" spans="35:62" x14ac:dyDescent="0.25">
      <c r="AI2209"/>
      <c r="BI2209" s="2"/>
      <c r="BJ2209" s="2"/>
    </row>
    <row r="2210" spans="35:62" x14ac:dyDescent="0.25">
      <c r="AI2210"/>
      <c r="BI2210" s="2"/>
      <c r="BJ2210" s="2"/>
    </row>
    <row r="2211" spans="35:62" x14ac:dyDescent="0.25">
      <c r="AI2211"/>
      <c r="BI2211" s="2"/>
      <c r="BJ2211" s="2"/>
    </row>
    <row r="2212" spans="35:62" x14ac:dyDescent="0.25">
      <c r="AI2212"/>
      <c r="BI2212" s="2"/>
      <c r="BJ2212" s="2"/>
    </row>
    <row r="2213" spans="35:62" x14ac:dyDescent="0.25">
      <c r="AI2213"/>
      <c r="BI2213" s="2"/>
      <c r="BJ2213" s="2"/>
    </row>
    <row r="2214" spans="35:62" x14ac:dyDescent="0.25">
      <c r="AI2214"/>
      <c r="BI2214" s="2"/>
      <c r="BJ2214" s="2"/>
    </row>
    <row r="2215" spans="35:62" x14ac:dyDescent="0.25">
      <c r="AI2215"/>
      <c r="BI2215" s="2"/>
      <c r="BJ2215" s="2"/>
    </row>
    <row r="2216" spans="35:62" x14ac:dyDescent="0.25">
      <c r="AI2216"/>
      <c r="BI2216" s="2"/>
      <c r="BJ2216" s="2"/>
    </row>
    <row r="2217" spans="35:62" x14ac:dyDescent="0.25">
      <c r="AI2217"/>
      <c r="BI2217" s="2"/>
      <c r="BJ2217" s="2"/>
    </row>
    <row r="2218" spans="35:62" x14ac:dyDescent="0.25">
      <c r="AI2218"/>
      <c r="BI2218" s="2"/>
      <c r="BJ2218" s="2"/>
    </row>
    <row r="2219" spans="35:62" x14ac:dyDescent="0.25">
      <c r="AI2219"/>
      <c r="BI2219" s="2"/>
      <c r="BJ2219" s="2"/>
    </row>
    <row r="2220" spans="35:62" x14ac:dyDescent="0.25">
      <c r="AI2220"/>
      <c r="BI2220" s="2"/>
      <c r="BJ2220" s="2"/>
    </row>
    <row r="2221" spans="35:62" x14ac:dyDescent="0.25">
      <c r="AI2221"/>
      <c r="BI2221" s="2"/>
      <c r="BJ2221" s="2"/>
    </row>
    <row r="2222" spans="35:62" x14ac:dyDescent="0.25">
      <c r="AI2222"/>
      <c r="BI2222" s="2"/>
      <c r="BJ2222" s="2"/>
    </row>
    <row r="2223" spans="35:62" x14ac:dyDescent="0.25">
      <c r="AI2223"/>
      <c r="BI2223" s="2"/>
      <c r="BJ2223" s="2"/>
    </row>
    <row r="2224" spans="35:62" x14ac:dyDescent="0.25">
      <c r="AI2224"/>
      <c r="BI2224" s="2"/>
      <c r="BJ2224" s="2"/>
    </row>
    <row r="2225" spans="35:62" x14ac:dyDescent="0.25">
      <c r="AI2225"/>
      <c r="BI2225" s="2"/>
      <c r="BJ2225" s="2"/>
    </row>
    <row r="2226" spans="35:62" x14ac:dyDescent="0.25">
      <c r="AI2226"/>
      <c r="BI2226" s="2"/>
      <c r="BJ2226" s="2"/>
    </row>
    <row r="2227" spans="35:62" x14ac:dyDescent="0.25">
      <c r="AI2227"/>
      <c r="BI2227" s="2"/>
      <c r="BJ2227" s="2"/>
    </row>
    <row r="2228" spans="35:62" x14ac:dyDescent="0.25">
      <c r="AI2228"/>
      <c r="BI2228" s="2"/>
      <c r="BJ2228" s="2"/>
    </row>
    <row r="2229" spans="35:62" x14ac:dyDescent="0.25">
      <c r="AI2229"/>
      <c r="BI2229" s="2"/>
      <c r="BJ2229" s="2"/>
    </row>
    <row r="2230" spans="35:62" x14ac:dyDescent="0.25">
      <c r="AI2230"/>
      <c r="BI2230" s="2"/>
      <c r="BJ2230" s="2"/>
    </row>
    <row r="2231" spans="35:62" x14ac:dyDescent="0.25">
      <c r="AI2231"/>
      <c r="BI2231" s="2"/>
      <c r="BJ2231" s="2"/>
    </row>
    <row r="2232" spans="35:62" x14ac:dyDescent="0.25">
      <c r="AI2232"/>
      <c r="BI2232" s="2"/>
      <c r="BJ2232" s="2"/>
    </row>
    <row r="2233" spans="35:62" x14ac:dyDescent="0.25">
      <c r="AI2233"/>
      <c r="BI2233" s="2"/>
      <c r="BJ2233" s="2"/>
    </row>
    <row r="2234" spans="35:62" x14ac:dyDescent="0.25">
      <c r="AI2234"/>
      <c r="BI2234" s="2"/>
      <c r="BJ2234" s="2"/>
    </row>
    <row r="2235" spans="35:62" x14ac:dyDescent="0.25">
      <c r="AI2235"/>
      <c r="BI2235" s="2"/>
      <c r="BJ2235" s="2"/>
    </row>
    <row r="2236" spans="35:62" x14ac:dyDescent="0.25">
      <c r="AI2236"/>
      <c r="BI2236" s="2"/>
      <c r="BJ2236" s="2"/>
    </row>
    <row r="2237" spans="35:62" x14ac:dyDescent="0.25">
      <c r="AI2237"/>
      <c r="BI2237" s="2"/>
      <c r="BJ2237" s="2"/>
    </row>
    <row r="2238" spans="35:62" x14ac:dyDescent="0.25">
      <c r="AI2238"/>
      <c r="BI2238" s="2"/>
      <c r="BJ2238" s="2"/>
    </row>
    <row r="2239" spans="35:62" x14ac:dyDescent="0.25">
      <c r="AI2239"/>
      <c r="BI2239" s="2"/>
      <c r="BJ2239" s="2"/>
    </row>
    <row r="2240" spans="35:62" x14ac:dyDescent="0.25">
      <c r="AI2240"/>
      <c r="BI2240" s="2"/>
      <c r="BJ2240" s="2"/>
    </row>
    <row r="2241" spans="35:62" x14ac:dyDescent="0.25">
      <c r="AI2241"/>
      <c r="BI2241" s="2"/>
      <c r="BJ2241" s="2"/>
    </row>
    <row r="2242" spans="35:62" x14ac:dyDescent="0.25">
      <c r="AI2242"/>
      <c r="BI2242" s="2"/>
      <c r="BJ2242" s="2"/>
    </row>
    <row r="2243" spans="35:62" x14ac:dyDescent="0.25">
      <c r="AI2243"/>
      <c r="BI2243" s="2"/>
      <c r="BJ2243" s="2"/>
    </row>
    <row r="2244" spans="35:62" x14ac:dyDescent="0.25">
      <c r="AI2244"/>
      <c r="BI2244" s="2"/>
      <c r="BJ2244" s="2"/>
    </row>
    <row r="2245" spans="35:62" x14ac:dyDescent="0.25">
      <c r="AI2245"/>
      <c r="BI2245" s="2"/>
      <c r="BJ2245" s="2"/>
    </row>
    <row r="2246" spans="35:62" x14ac:dyDescent="0.25">
      <c r="AI2246"/>
      <c r="BI2246" s="2"/>
      <c r="BJ2246" s="2"/>
    </row>
    <row r="2247" spans="35:62" x14ac:dyDescent="0.25">
      <c r="AI2247"/>
      <c r="BI2247" s="2"/>
      <c r="BJ2247" s="2"/>
    </row>
    <row r="2248" spans="35:62" x14ac:dyDescent="0.25">
      <c r="AI2248"/>
      <c r="BI2248" s="2"/>
      <c r="BJ2248" s="2"/>
    </row>
    <row r="2249" spans="35:62" x14ac:dyDescent="0.25">
      <c r="AI2249"/>
      <c r="BI2249" s="2"/>
      <c r="BJ2249" s="2"/>
    </row>
    <row r="2250" spans="35:62" x14ac:dyDescent="0.25">
      <c r="AI2250"/>
      <c r="BI2250" s="2"/>
      <c r="BJ2250" s="2"/>
    </row>
    <row r="2251" spans="35:62" x14ac:dyDescent="0.25">
      <c r="AI2251"/>
      <c r="BI2251" s="2"/>
      <c r="BJ2251" s="2"/>
    </row>
    <row r="2252" spans="35:62" x14ac:dyDescent="0.25">
      <c r="AI2252"/>
      <c r="BI2252" s="2"/>
      <c r="BJ2252" s="2"/>
    </row>
    <row r="2253" spans="35:62" x14ac:dyDescent="0.25">
      <c r="AI2253"/>
      <c r="BI2253" s="2"/>
      <c r="BJ2253" s="2"/>
    </row>
    <row r="2254" spans="35:62" x14ac:dyDescent="0.25">
      <c r="AI2254"/>
      <c r="BI2254" s="2"/>
      <c r="BJ2254" s="2"/>
    </row>
    <row r="2255" spans="35:62" x14ac:dyDescent="0.25">
      <c r="AI2255"/>
      <c r="BI2255" s="2"/>
      <c r="BJ2255" s="2"/>
    </row>
    <row r="2256" spans="35:62" x14ac:dyDescent="0.25">
      <c r="AI2256"/>
      <c r="BI2256" s="2"/>
      <c r="BJ2256" s="2"/>
    </row>
    <row r="2257" spans="35:62" x14ac:dyDescent="0.25">
      <c r="AI2257"/>
      <c r="BI2257" s="2"/>
      <c r="BJ2257" s="2"/>
    </row>
    <row r="2258" spans="35:62" x14ac:dyDescent="0.25">
      <c r="AI2258"/>
      <c r="BI2258" s="2"/>
      <c r="BJ2258" s="2"/>
    </row>
    <row r="2259" spans="35:62" x14ac:dyDescent="0.25">
      <c r="AI2259"/>
      <c r="BI2259" s="2"/>
      <c r="BJ2259" s="2"/>
    </row>
    <row r="2260" spans="35:62" x14ac:dyDescent="0.25">
      <c r="AI2260"/>
      <c r="BI2260" s="2"/>
      <c r="BJ2260" s="2"/>
    </row>
    <row r="2261" spans="35:62" x14ac:dyDescent="0.25">
      <c r="AI2261"/>
      <c r="BI2261" s="2"/>
      <c r="BJ2261" s="2"/>
    </row>
    <row r="2262" spans="35:62" x14ac:dyDescent="0.25">
      <c r="AI2262"/>
      <c r="BI2262" s="2"/>
      <c r="BJ2262" s="2"/>
    </row>
    <row r="2263" spans="35:62" x14ac:dyDescent="0.25">
      <c r="AI2263"/>
      <c r="BI2263" s="2"/>
      <c r="BJ2263" s="2"/>
    </row>
    <row r="2264" spans="35:62" x14ac:dyDescent="0.25">
      <c r="AI2264"/>
      <c r="BI2264" s="2"/>
      <c r="BJ2264" s="2"/>
    </row>
    <row r="2265" spans="35:62" x14ac:dyDescent="0.25">
      <c r="AI2265"/>
      <c r="BI2265" s="2"/>
      <c r="BJ2265" s="2"/>
    </row>
    <row r="2266" spans="35:62" x14ac:dyDescent="0.25">
      <c r="AI2266"/>
      <c r="BI2266" s="2"/>
      <c r="BJ2266" s="2"/>
    </row>
    <row r="2267" spans="35:62" x14ac:dyDescent="0.25">
      <c r="AI2267"/>
      <c r="BI2267" s="2"/>
      <c r="BJ2267" s="2"/>
    </row>
    <row r="2268" spans="35:62" x14ac:dyDescent="0.25">
      <c r="AI2268"/>
      <c r="BI2268" s="2"/>
      <c r="BJ2268" s="2"/>
    </row>
    <row r="2269" spans="35:62" x14ac:dyDescent="0.25">
      <c r="AI2269"/>
      <c r="BI2269" s="2"/>
      <c r="BJ2269" s="2"/>
    </row>
    <row r="2270" spans="35:62" x14ac:dyDescent="0.25">
      <c r="AI2270"/>
      <c r="BI2270" s="2"/>
      <c r="BJ2270" s="2"/>
    </row>
    <row r="2271" spans="35:62" x14ac:dyDescent="0.25">
      <c r="AI2271"/>
      <c r="BI2271" s="2"/>
      <c r="BJ2271" s="2"/>
    </row>
    <row r="2272" spans="35:62" x14ac:dyDescent="0.25">
      <c r="AI2272"/>
      <c r="BI2272" s="2"/>
      <c r="BJ2272" s="2"/>
    </row>
    <row r="2273" spans="35:62" x14ac:dyDescent="0.25">
      <c r="AI2273"/>
      <c r="BI2273" s="2"/>
      <c r="BJ2273" s="2"/>
    </row>
    <row r="2274" spans="35:62" x14ac:dyDescent="0.25">
      <c r="AI2274"/>
      <c r="BI2274" s="2"/>
      <c r="BJ2274" s="2"/>
    </row>
    <row r="2275" spans="35:62" x14ac:dyDescent="0.25">
      <c r="AI2275"/>
      <c r="BI2275" s="2"/>
      <c r="BJ2275" s="2"/>
    </row>
    <row r="2276" spans="35:62" x14ac:dyDescent="0.25">
      <c r="AI2276"/>
      <c r="BI2276" s="2"/>
      <c r="BJ2276" s="2"/>
    </row>
    <row r="2277" spans="35:62" x14ac:dyDescent="0.25">
      <c r="AI2277"/>
      <c r="BI2277" s="2"/>
      <c r="BJ2277" s="2"/>
    </row>
    <row r="2278" spans="35:62" x14ac:dyDescent="0.25">
      <c r="AI2278"/>
      <c r="BI2278" s="2"/>
      <c r="BJ2278" s="2"/>
    </row>
    <row r="2279" spans="35:62" x14ac:dyDescent="0.25">
      <c r="AI2279"/>
      <c r="BI2279" s="2"/>
      <c r="BJ2279" s="2"/>
    </row>
    <row r="2280" spans="35:62" x14ac:dyDescent="0.25">
      <c r="AI2280"/>
      <c r="BI2280" s="2"/>
      <c r="BJ2280" s="2"/>
    </row>
    <row r="2281" spans="35:62" x14ac:dyDescent="0.25">
      <c r="AI2281"/>
      <c r="BI2281" s="2"/>
      <c r="BJ2281" s="2"/>
    </row>
    <row r="2282" spans="35:62" x14ac:dyDescent="0.25">
      <c r="AI2282"/>
      <c r="BI2282" s="2"/>
      <c r="BJ2282" s="2"/>
    </row>
    <row r="2283" spans="35:62" x14ac:dyDescent="0.25">
      <c r="AI2283"/>
      <c r="BI2283" s="2"/>
      <c r="BJ2283" s="2"/>
    </row>
    <row r="2284" spans="35:62" x14ac:dyDescent="0.25">
      <c r="AI2284"/>
      <c r="BI2284" s="2"/>
      <c r="BJ2284" s="2"/>
    </row>
    <row r="2285" spans="35:62" x14ac:dyDescent="0.25">
      <c r="AI2285"/>
      <c r="BI2285" s="2"/>
      <c r="BJ2285" s="2"/>
    </row>
    <row r="2286" spans="35:62" x14ac:dyDescent="0.25">
      <c r="AI2286"/>
      <c r="BI2286" s="2"/>
      <c r="BJ2286" s="2"/>
    </row>
    <row r="2287" spans="35:62" x14ac:dyDescent="0.25">
      <c r="AI2287"/>
      <c r="BI2287" s="2"/>
      <c r="BJ2287" s="2"/>
    </row>
    <row r="2288" spans="35:62" x14ac:dyDescent="0.25">
      <c r="AI2288"/>
      <c r="BI2288" s="2"/>
      <c r="BJ2288" s="2"/>
    </row>
    <row r="2289" spans="35:62" x14ac:dyDescent="0.25">
      <c r="AI2289"/>
      <c r="BI2289" s="2"/>
      <c r="BJ2289" s="2"/>
    </row>
    <row r="2290" spans="35:62" x14ac:dyDescent="0.25">
      <c r="AI2290"/>
      <c r="BI2290" s="2"/>
      <c r="BJ2290" s="2"/>
    </row>
    <row r="2291" spans="35:62" x14ac:dyDescent="0.25">
      <c r="AI2291"/>
      <c r="BI2291" s="2"/>
      <c r="BJ2291" s="2"/>
    </row>
    <row r="2292" spans="35:62" x14ac:dyDescent="0.25">
      <c r="AI2292"/>
      <c r="BI2292" s="2"/>
      <c r="BJ2292" s="2"/>
    </row>
    <row r="2293" spans="35:62" x14ac:dyDescent="0.25">
      <c r="AI2293"/>
      <c r="BI2293" s="2"/>
      <c r="BJ2293" s="2"/>
    </row>
    <row r="2294" spans="35:62" x14ac:dyDescent="0.25">
      <c r="AI2294"/>
      <c r="BI2294" s="2"/>
      <c r="BJ2294" s="2"/>
    </row>
    <row r="2295" spans="35:62" x14ac:dyDescent="0.25">
      <c r="AI2295"/>
      <c r="BI2295" s="2"/>
      <c r="BJ2295" s="2"/>
    </row>
    <row r="2296" spans="35:62" x14ac:dyDescent="0.25">
      <c r="AI2296"/>
      <c r="BI2296" s="2"/>
      <c r="BJ2296" s="2"/>
    </row>
    <row r="2297" spans="35:62" x14ac:dyDescent="0.25">
      <c r="AI2297"/>
      <c r="BI2297" s="2"/>
      <c r="BJ2297" s="2"/>
    </row>
    <row r="2298" spans="35:62" x14ac:dyDescent="0.25">
      <c r="AI2298"/>
      <c r="BI2298" s="2"/>
      <c r="BJ2298" s="2"/>
    </row>
    <row r="2299" spans="35:62" x14ac:dyDescent="0.25">
      <c r="AI2299"/>
      <c r="BI2299" s="2"/>
      <c r="BJ2299" s="2"/>
    </row>
    <row r="2300" spans="35:62" x14ac:dyDescent="0.25">
      <c r="AI2300"/>
      <c r="BI2300" s="2"/>
      <c r="BJ2300" s="2"/>
    </row>
    <row r="2301" spans="35:62" x14ac:dyDescent="0.25">
      <c r="AI2301"/>
      <c r="BI2301" s="2"/>
      <c r="BJ2301" s="2"/>
    </row>
    <row r="2302" spans="35:62" x14ac:dyDescent="0.25">
      <c r="AI2302"/>
      <c r="BI2302" s="2"/>
      <c r="BJ2302" s="2"/>
    </row>
    <row r="2303" spans="35:62" x14ac:dyDescent="0.25">
      <c r="AI2303"/>
      <c r="BI2303" s="2"/>
      <c r="BJ2303" s="2"/>
    </row>
    <row r="2304" spans="35:62" x14ac:dyDescent="0.25">
      <c r="AI2304"/>
      <c r="BI2304" s="2"/>
      <c r="BJ2304" s="2"/>
    </row>
    <row r="2305" spans="35:62" x14ac:dyDescent="0.25">
      <c r="AI2305"/>
      <c r="BI2305" s="2"/>
      <c r="BJ2305" s="2"/>
    </row>
    <row r="2306" spans="35:62" x14ac:dyDescent="0.25">
      <c r="AI2306"/>
      <c r="BI2306" s="2"/>
      <c r="BJ2306" s="2"/>
    </row>
    <row r="2307" spans="35:62" x14ac:dyDescent="0.25">
      <c r="AI2307"/>
      <c r="BI2307" s="2"/>
      <c r="BJ2307" s="2"/>
    </row>
    <row r="2308" spans="35:62" x14ac:dyDescent="0.25">
      <c r="AI2308"/>
      <c r="BI2308" s="2"/>
      <c r="BJ2308" s="2"/>
    </row>
    <row r="2309" spans="35:62" x14ac:dyDescent="0.25">
      <c r="AI2309"/>
      <c r="BI2309" s="2"/>
      <c r="BJ2309" s="2"/>
    </row>
    <row r="2310" spans="35:62" x14ac:dyDescent="0.25">
      <c r="AI2310"/>
      <c r="BI2310" s="2"/>
      <c r="BJ2310" s="2"/>
    </row>
    <row r="2311" spans="35:62" x14ac:dyDescent="0.25">
      <c r="AI2311"/>
      <c r="BI2311" s="2"/>
      <c r="BJ2311" s="2"/>
    </row>
    <row r="2312" spans="35:62" x14ac:dyDescent="0.25">
      <c r="AI2312"/>
      <c r="BI2312" s="2"/>
      <c r="BJ2312" s="2"/>
    </row>
    <row r="2313" spans="35:62" x14ac:dyDescent="0.25">
      <c r="AI2313"/>
      <c r="BI2313" s="2"/>
      <c r="BJ2313" s="2"/>
    </row>
    <row r="2314" spans="35:62" x14ac:dyDescent="0.25">
      <c r="AI2314"/>
      <c r="BI2314" s="2"/>
      <c r="BJ2314" s="2"/>
    </row>
    <row r="2315" spans="35:62" x14ac:dyDescent="0.25">
      <c r="AI2315"/>
      <c r="BI2315" s="2"/>
      <c r="BJ2315" s="2"/>
    </row>
    <row r="2316" spans="35:62" x14ac:dyDescent="0.25">
      <c r="AI2316"/>
      <c r="BI2316" s="2"/>
      <c r="BJ2316" s="2"/>
    </row>
    <row r="2317" spans="35:62" x14ac:dyDescent="0.25">
      <c r="AI2317"/>
      <c r="BI2317" s="2"/>
      <c r="BJ2317" s="2"/>
    </row>
    <row r="2318" spans="35:62" x14ac:dyDescent="0.25">
      <c r="AI2318"/>
      <c r="BI2318" s="2"/>
      <c r="BJ2318" s="2"/>
    </row>
    <row r="2319" spans="35:62" x14ac:dyDescent="0.25">
      <c r="AI2319"/>
      <c r="BI2319" s="2"/>
      <c r="BJ2319" s="2"/>
    </row>
    <row r="2320" spans="35:62" x14ac:dyDescent="0.25">
      <c r="AI2320"/>
      <c r="BI2320" s="2"/>
      <c r="BJ2320" s="2"/>
    </row>
    <row r="2321" spans="35:62" x14ac:dyDescent="0.25">
      <c r="AI2321"/>
      <c r="BI2321" s="2"/>
      <c r="BJ2321" s="2"/>
    </row>
    <row r="2322" spans="35:62" x14ac:dyDescent="0.25">
      <c r="AI2322"/>
      <c r="BI2322" s="2"/>
      <c r="BJ2322" s="2"/>
    </row>
    <row r="2323" spans="35:62" x14ac:dyDescent="0.25">
      <c r="AI2323"/>
      <c r="BI2323" s="2"/>
      <c r="BJ2323" s="2"/>
    </row>
    <row r="2324" spans="35:62" x14ac:dyDescent="0.25">
      <c r="AI2324"/>
      <c r="BI2324" s="2"/>
      <c r="BJ2324" s="2"/>
    </row>
    <row r="2325" spans="35:62" x14ac:dyDescent="0.25">
      <c r="AI2325"/>
      <c r="BI2325" s="2"/>
      <c r="BJ2325" s="2"/>
    </row>
    <row r="2326" spans="35:62" x14ac:dyDescent="0.25">
      <c r="AI2326"/>
      <c r="BI2326" s="2"/>
      <c r="BJ2326" s="2"/>
    </row>
    <row r="2327" spans="35:62" x14ac:dyDescent="0.25">
      <c r="AI2327"/>
      <c r="BI2327" s="2"/>
      <c r="BJ2327" s="2"/>
    </row>
    <row r="2328" spans="35:62" x14ac:dyDescent="0.25">
      <c r="AI2328"/>
      <c r="BI2328" s="2"/>
      <c r="BJ2328" s="2"/>
    </row>
    <row r="2329" spans="35:62" x14ac:dyDescent="0.25">
      <c r="AI2329"/>
      <c r="BI2329" s="2"/>
      <c r="BJ2329" s="2"/>
    </row>
    <row r="2330" spans="35:62" x14ac:dyDescent="0.25">
      <c r="AI2330"/>
      <c r="BI2330" s="2"/>
      <c r="BJ2330" s="2"/>
    </row>
    <row r="2331" spans="35:62" x14ac:dyDescent="0.25">
      <c r="AI2331"/>
      <c r="BI2331" s="2"/>
      <c r="BJ2331" s="2"/>
    </row>
    <row r="2332" spans="35:62" x14ac:dyDescent="0.25">
      <c r="AI2332"/>
      <c r="BI2332" s="2"/>
      <c r="BJ2332" s="2"/>
    </row>
    <row r="2333" spans="35:62" x14ac:dyDescent="0.25">
      <c r="AI2333"/>
      <c r="BI2333" s="2"/>
      <c r="BJ2333" s="2"/>
    </row>
    <row r="2334" spans="35:62" x14ac:dyDescent="0.25">
      <c r="AI2334"/>
      <c r="BI2334" s="2"/>
      <c r="BJ2334" s="2"/>
    </row>
    <row r="2335" spans="35:62" x14ac:dyDescent="0.25">
      <c r="AI2335"/>
      <c r="BI2335" s="2"/>
      <c r="BJ2335" s="2"/>
    </row>
    <row r="2336" spans="35:62" x14ac:dyDescent="0.25">
      <c r="AI2336"/>
      <c r="BI2336" s="2"/>
      <c r="BJ2336" s="2"/>
    </row>
    <row r="2337" spans="35:62" x14ac:dyDescent="0.25">
      <c r="AI2337"/>
      <c r="BI2337" s="2"/>
      <c r="BJ2337" s="2"/>
    </row>
    <row r="2338" spans="35:62" x14ac:dyDescent="0.25">
      <c r="AI2338"/>
      <c r="BI2338" s="2"/>
      <c r="BJ2338" s="2"/>
    </row>
    <row r="2339" spans="35:62" x14ac:dyDescent="0.25">
      <c r="AI2339"/>
      <c r="BI2339" s="2"/>
      <c r="BJ2339" s="2"/>
    </row>
    <row r="2340" spans="35:62" x14ac:dyDescent="0.25">
      <c r="AI2340"/>
      <c r="BI2340" s="2"/>
      <c r="BJ2340" s="2"/>
    </row>
    <row r="2341" spans="35:62" x14ac:dyDescent="0.25">
      <c r="AI2341"/>
      <c r="BI2341" s="2"/>
      <c r="BJ2341" s="2"/>
    </row>
    <row r="2342" spans="35:62" x14ac:dyDescent="0.25">
      <c r="AI2342"/>
      <c r="BI2342" s="2"/>
      <c r="BJ2342" s="2"/>
    </row>
    <row r="2343" spans="35:62" x14ac:dyDescent="0.25">
      <c r="AI2343"/>
      <c r="BI2343" s="2"/>
      <c r="BJ2343" s="2"/>
    </row>
    <row r="2344" spans="35:62" x14ac:dyDescent="0.25">
      <c r="AI2344"/>
      <c r="BI2344" s="2"/>
      <c r="BJ2344" s="2"/>
    </row>
    <row r="2345" spans="35:62" x14ac:dyDescent="0.25">
      <c r="AI2345"/>
      <c r="BI2345" s="2"/>
      <c r="BJ2345" s="2"/>
    </row>
    <row r="2346" spans="35:62" x14ac:dyDescent="0.25">
      <c r="AI2346"/>
      <c r="BI2346" s="2"/>
      <c r="BJ2346" s="2"/>
    </row>
    <row r="2347" spans="35:62" x14ac:dyDescent="0.25">
      <c r="AI2347"/>
      <c r="BI2347" s="2"/>
      <c r="BJ2347" s="2"/>
    </row>
    <row r="2348" spans="35:62" x14ac:dyDescent="0.25">
      <c r="AI2348"/>
      <c r="BI2348" s="2"/>
      <c r="BJ2348" s="2"/>
    </row>
    <row r="2349" spans="35:62" x14ac:dyDescent="0.25">
      <c r="AI2349"/>
      <c r="BI2349" s="2"/>
      <c r="BJ2349" s="2"/>
    </row>
    <row r="2350" spans="35:62" x14ac:dyDescent="0.25">
      <c r="AI2350"/>
      <c r="BI2350" s="2"/>
      <c r="BJ2350" s="2"/>
    </row>
    <row r="2351" spans="35:62" x14ac:dyDescent="0.25">
      <c r="AI2351"/>
      <c r="BI2351" s="2"/>
      <c r="BJ2351" s="2"/>
    </row>
    <row r="2352" spans="35:62" x14ac:dyDescent="0.25">
      <c r="AI2352"/>
      <c r="BI2352" s="2"/>
      <c r="BJ2352" s="2"/>
    </row>
    <row r="2353" spans="35:62" x14ac:dyDescent="0.25">
      <c r="AI2353"/>
      <c r="BI2353" s="2"/>
      <c r="BJ2353" s="2"/>
    </row>
    <row r="2354" spans="35:62" x14ac:dyDescent="0.25">
      <c r="AI2354"/>
      <c r="BI2354" s="2"/>
      <c r="BJ2354" s="2"/>
    </row>
    <row r="2355" spans="35:62" x14ac:dyDescent="0.25">
      <c r="AI2355"/>
      <c r="BI2355" s="2"/>
      <c r="BJ2355" s="2"/>
    </row>
    <row r="2356" spans="35:62" x14ac:dyDescent="0.25">
      <c r="AI2356"/>
      <c r="BI2356" s="2"/>
      <c r="BJ2356" s="2"/>
    </row>
    <row r="2357" spans="35:62" x14ac:dyDescent="0.25">
      <c r="AI2357"/>
      <c r="BI2357" s="2"/>
      <c r="BJ2357" s="2"/>
    </row>
    <row r="2358" spans="35:62" x14ac:dyDescent="0.25">
      <c r="AI2358"/>
      <c r="BI2358" s="2"/>
      <c r="BJ2358" s="2"/>
    </row>
    <row r="2359" spans="35:62" x14ac:dyDescent="0.25">
      <c r="AI2359"/>
      <c r="BI2359" s="2"/>
      <c r="BJ2359" s="2"/>
    </row>
    <row r="2360" spans="35:62" x14ac:dyDescent="0.25">
      <c r="AI2360"/>
      <c r="BI2360" s="2"/>
      <c r="BJ2360" s="2"/>
    </row>
    <row r="2361" spans="35:62" x14ac:dyDescent="0.25">
      <c r="AI2361"/>
      <c r="BI2361" s="2"/>
      <c r="BJ2361" s="2"/>
    </row>
    <row r="2362" spans="35:62" x14ac:dyDescent="0.25">
      <c r="AI2362"/>
      <c r="BI2362" s="2"/>
      <c r="BJ2362" s="2"/>
    </row>
    <row r="2363" spans="35:62" x14ac:dyDescent="0.25">
      <c r="AI2363"/>
      <c r="BI2363" s="2"/>
      <c r="BJ2363" s="2"/>
    </row>
    <row r="2364" spans="35:62" x14ac:dyDescent="0.25">
      <c r="AI2364"/>
      <c r="BI2364" s="2"/>
      <c r="BJ2364" s="2"/>
    </row>
    <row r="2365" spans="35:62" x14ac:dyDescent="0.25">
      <c r="AI2365"/>
      <c r="BI2365" s="2"/>
      <c r="BJ2365" s="2"/>
    </row>
    <row r="2366" spans="35:62" x14ac:dyDescent="0.25">
      <c r="AI2366"/>
      <c r="BI2366" s="2"/>
      <c r="BJ2366" s="2"/>
    </row>
    <row r="2367" spans="35:62" x14ac:dyDescent="0.25">
      <c r="AI2367"/>
      <c r="BI2367" s="2"/>
      <c r="BJ2367" s="2"/>
    </row>
    <row r="2368" spans="35:62" x14ac:dyDescent="0.25">
      <c r="AI2368"/>
      <c r="BI2368" s="2"/>
      <c r="BJ2368" s="2"/>
    </row>
    <row r="2369" spans="35:62" x14ac:dyDescent="0.25">
      <c r="AI2369"/>
      <c r="BI2369" s="2"/>
      <c r="BJ2369" s="2"/>
    </row>
    <row r="2370" spans="35:62" x14ac:dyDescent="0.25">
      <c r="AI2370"/>
      <c r="BI2370" s="2"/>
      <c r="BJ2370" s="2"/>
    </row>
    <row r="2371" spans="35:62" x14ac:dyDescent="0.25">
      <c r="AI2371"/>
      <c r="BI2371" s="2"/>
      <c r="BJ2371" s="2"/>
    </row>
    <row r="2372" spans="35:62" x14ac:dyDescent="0.25">
      <c r="AI2372"/>
      <c r="BI2372" s="2"/>
      <c r="BJ2372" s="2"/>
    </row>
    <row r="2373" spans="35:62" x14ac:dyDescent="0.25">
      <c r="AI2373"/>
      <c r="BI2373" s="2"/>
      <c r="BJ2373" s="2"/>
    </row>
    <row r="2374" spans="35:62" x14ac:dyDescent="0.25">
      <c r="AI2374"/>
      <c r="BI2374" s="2"/>
      <c r="BJ2374" s="2"/>
    </row>
    <row r="2375" spans="35:62" x14ac:dyDescent="0.25">
      <c r="AI2375"/>
      <c r="BI2375" s="2"/>
      <c r="BJ2375" s="2"/>
    </row>
    <row r="2376" spans="35:62" x14ac:dyDescent="0.25">
      <c r="AI2376"/>
      <c r="BI2376" s="2"/>
      <c r="BJ2376" s="2"/>
    </row>
    <row r="2377" spans="35:62" x14ac:dyDescent="0.25">
      <c r="AI2377"/>
      <c r="BI2377" s="2"/>
      <c r="BJ2377" s="2"/>
    </row>
    <row r="2378" spans="35:62" x14ac:dyDescent="0.25">
      <c r="AI2378"/>
      <c r="BI2378" s="2"/>
      <c r="BJ2378" s="2"/>
    </row>
    <row r="2379" spans="35:62" x14ac:dyDescent="0.25">
      <c r="AI2379"/>
      <c r="BI2379" s="2"/>
      <c r="BJ2379" s="2"/>
    </row>
    <row r="2380" spans="35:62" x14ac:dyDescent="0.25">
      <c r="AI2380"/>
      <c r="BI2380" s="2"/>
      <c r="BJ2380" s="2"/>
    </row>
    <row r="2381" spans="35:62" x14ac:dyDescent="0.25">
      <c r="AI2381"/>
      <c r="BI2381" s="2"/>
      <c r="BJ2381" s="2"/>
    </row>
    <row r="2382" spans="35:62" x14ac:dyDescent="0.25">
      <c r="AI2382"/>
      <c r="BI2382" s="2"/>
      <c r="BJ2382" s="2"/>
    </row>
    <row r="2383" spans="35:62" x14ac:dyDescent="0.25">
      <c r="AI2383"/>
      <c r="BI2383" s="2"/>
      <c r="BJ2383" s="2"/>
    </row>
    <row r="2384" spans="35:62" x14ac:dyDescent="0.25">
      <c r="AI2384"/>
      <c r="BI2384" s="2"/>
      <c r="BJ2384" s="2"/>
    </row>
    <row r="2385" spans="35:62" x14ac:dyDescent="0.25">
      <c r="AI2385"/>
      <c r="BI2385" s="2"/>
      <c r="BJ2385" s="2"/>
    </row>
    <row r="2386" spans="35:62" x14ac:dyDescent="0.25">
      <c r="AI2386"/>
      <c r="BI2386" s="2"/>
      <c r="BJ2386" s="2"/>
    </row>
    <row r="2387" spans="35:62" x14ac:dyDescent="0.25">
      <c r="AI2387"/>
      <c r="BI2387" s="2"/>
      <c r="BJ2387" s="2"/>
    </row>
    <row r="2388" spans="35:62" x14ac:dyDescent="0.25">
      <c r="AI2388"/>
      <c r="BI2388" s="2"/>
      <c r="BJ2388" s="2"/>
    </row>
    <row r="2389" spans="35:62" x14ac:dyDescent="0.25">
      <c r="AI2389"/>
      <c r="BI2389" s="2"/>
      <c r="BJ2389" s="2"/>
    </row>
    <row r="2390" spans="35:62" x14ac:dyDescent="0.25">
      <c r="AI2390"/>
      <c r="BI2390" s="2"/>
      <c r="BJ2390" s="2"/>
    </row>
    <row r="2391" spans="35:62" x14ac:dyDescent="0.25">
      <c r="AI2391"/>
      <c r="BI2391" s="2"/>
      <c r="BJ2391" s="2"/>
    </row>
    <row r="2392" spans="35:62" x14ac:dyDescent="0.25">
      <c r="AI2392"/>
      <c r="BI2392" s="2"/>
      <c r="BJ2392" s="2"/>
    </row>
    <row r="2393" spans="35:62" x14ac:dyDescent="0.25">
      <c r="AI2393"/>
      <c r="BI2393" s="2"/>
      <c r="BJ2393" s="2"/>
    </row>
    <row r="2394" spans="35:62" x14ac:dyDescent="0.25">
      <c r="AI2394"/>
      <c r="BI2394" s="2"/>
      <c r="BJ2394" s="2"/>
    </row>
    <row r="2395" spans="35:62" x14ac:dyDescent="0.25">
      <c r="AI2395"/>
      <c r="BI2395" s="2"/>
      <c r="BJ2395" s="2"/>
    </row>
    <row r="2396" spans="35:62" x14ac:dyDescent="0.25">
      <c r="AI2396"/>
      <c r="BI2396" s="2"/>
      <c r="BJ2396" s="2"/>
    </row>
    <row r="2397" spans="35:62" x14ac:dyDescent="0.25">
      <c r="AI2397"/>
      <c r="BI2397" s="2"/>
      <c r="BJ2397" s="2"/>
    </row>
    <row r="2398" spans="35:62" x14ac:dyDescent="0.25">
      <c r="AI2398"/>
      <c r="BI2398" s="2"/>
      <c r="BJ2398" s="2"/>
    </row>
    <row r="2399" spans="35:62" x14ac:dyDescent="0.25">
      <c r="AI2399"/>
      <c r="BI2399" s="2"/>
      <c r="BJ2399" s="2"/>
    </row>
    <row r="2400" spans="35:62" x14ac:dyDescent="0.25">
      <c r="AI2400"/>
      <c r="BI2400" s="2"/>
      <c r="BJ2400" s="2"/>
    </row>
    <row r="2401" spans="35:62" x14ac:dyDescent="0.25">
      <c r="AI2401"/>
      <c r="BI2401" s="2"/>
      <c r="BJ2401" s="2"/>
    </row>
    <row r="2402" spans="35:62" x14ac:dyDescent="0.25">
      <c r="AI2402"/>
      <c r="BI2402" s="2"/>
      <c r="BJ2402" s="2"/>
    </row>
    <row r="2403" spans="35:62" x14ac:dyDescent="0.25">
      <c r="AI2403"/>
      <c r="BI2403" s="2"/>
      <c r="BJ2403" s="2"/>
    </row>
    <row r="2404" spans="35:62" x14ac:dyDescent="0.25">
      <c r="AI2404"/>
      <c r="BI2404" s="2"/>
      <c r="BJ2404" s="2"/>
    </row>
    <row r="2405" spans="35:62" x14ac:dyDescent="0.25">
      <c r="AI2405"/>
      <c r="BI2405" s="2"/>
      <c r="BJ2405" s="2"/>
    </row>
    <row r="2406" spans="35:62" x14ac:dyDescent="0.25">
      <c r="AI2406"/>
      <c r="BI2406" s="2"/>
      <c r="BJ2406" s="2"/>
    </row>
    <row r="2407" spans="35:62" x14ac:dyDescent="0.25">
      <c r="AI2407"/>
      <c r="BI2407" s="2"/>
      <c r="BJ2407" s="2"/>
    </row>
    <row r="2408" spans="35:62" x14ac:dyDescent="0.25">
      <c r="AI2408"/>
      <c r="BI2408" s="2"/>
      <c r="BJ2408" s="2"/>
    </row>
    <row r="2409" spans="35:62" x14ac:dyDescent="0.25">
      <c r="AI2409"/>
      <c r="BI2409" s="2"/>
      <c r="BJ2409" s="2"/>
    </row>
    <row r="2410" spans="35:62" x14ac:dyDescent="0.25">
      <c r="AI2410"/>
      <c r="BI2410" s="2"/>
      <c r="BJ2410" s="2"/>
    </row>
    <row r="2411" spans="35:62" x14ac:dyDescent="0.25">
      <c r="AI2411"/>
      <c r="BI2411" s="2"/>
      <c r="BJ2411" s="2"/>
    </row>
    <row r="2412" spans="35:62" x14ac:dyDescent="0.25">
      <c r="AI2412"/>
      <c r="BI2412" s="2"/>
      <c r="BJ2412" s="2"/>
    </row>
    <row r="2413" spans="35:62" x14ac:dyDescent="0.25">
      <c r="AI2413"/>
      <c r="BI2413" s="2"/>
      <c r="BJ2413" s="2"/>
    </row>
    <row r="2414" spans="35:62" x14ac:dyDescent="0.25">
      <c r="AI2414"/>
      <c r="BI2414" s="2"/>
      <c r="BJ2414" s="2"/>
    </row>
    <row r="2415" spans="35:62" x14ac:dyDescent="0.25">
      <c r="AI2415"/>
      <c r="BI2415" s="2"/>
      <c r="BJ2415" s="2"/>
    </row>
    <row r="2416" spans="35:62" x14ac:dyDescent="0.25">
      <c r="AI2416"/>
      <c r="BI2416" s="2"/>
      <c r="BJ2416" s="2"/>
    </row>
    <row r="2417" spans="35:62" x14ac:dyDescent="0.25">
      <c r="AI2417"/>
      <c r="BI2417" s="2"/>
      <c r="BJ2417" s="2"/>
    </row>
    <row r="2418" spans="35:62" x14ac:dyDescent="0.25">
      <c r="AI2418"/>
      <c r="BI2418" s="2"/>
      <c r="BJ2418" s="2"/>
    </row>
    <row r="2419" spans="35:62" x14ac:dyDescent="0.25">
      <c r="AI2419"/>
      <c r="BI2419" s="2"/>
      <c r="BJ2419" s="2"/>
    </row>
    <row r="2420" spans="35:62" x14ac:dyDescent="0.25">
      <c r="AI2420"/>
      <c r="BI2420" s="2"/>
      <c r="BJ2420" s="2"/>
    </row>
    <row r="2421" spans="35:62" x14ac:dyDescent="0.25">
      <c r="AI2421"/>
      <c r="BI2421" s="2"/>
      <c r="BJ2421" s="2"/>
    </row>
    <row r="2422" spans="35:62" x14ac:dyDescent="0.25">
      <c r="AI2422"/>
      <c r="BI2422" s="2"/>
      <c r="BJ2422" s="2"/>
    </row>
    <row r="2423" spans="35:62" x14ac:dyDescent="0.25">
      <c r="AI2423"/>
      <c r="BI2423" s="2"/>
      <c r="BJ2423" s="2"/>
    </row>
    <row r="2424" spans="35:62" x14ac:dyDescent="0.25">
      <c r="AI2424"/>
      <c r="BI2424" s="2"/>
      <c r="BJ2424" s="2"/>
    </row>
    <row r="2425" spans="35:62" x14ac:dyDescent="0.25">
      <c r="AI2425"/>
      <c r="BI2425" s="2"/>
      <c r="BJ2425" s="2"/>
    </row>
    <row r="2426" spans="35:62" x14ac:dyDescent="0.25">
      <c r="AI2426"/>
      <c r="BI2426" s="2"/>
      <c r="BJ2426" s="2"/>
    </row>
    <row r="2427" spans="35:62" x14ac:dyDescent="0.25">
      <c r="AI2427"/>
      <c r="BI2427" s="2"/>
      <c r="BJ2427" s="2"/>
    </row>
    <row r="2428" spans="35:62" x14ac:dyDescent="0.25">
      <c r="AI2428"/>
      <c r="BI2428" s="2"/>
      <c r="BJ2428" s="2"/>
    </row>
    <row r="2429" spans="35:62" x14ac:dyDescent="0.25">
      <c r="AI2429"/>
      <c r="BI2429" s="2"/>
      <c r="BJ2429" s="2"/>
    </row>
    <row r="2430" spans="35:62" x14ac:dyDescent="0.25">
      <c r="AI2430"/>
      <c r="BI2430" s="2"/>
      <c r="BJ2430" s="2"/>
    </row>
    <row r="2431" spans="35:62" x14ac:dyDescent="0.25">
      <c r="AI2431"/>
      <c r="BI2431" s="2"/>
      <c r="BJ2431" s="2"/>
    </row>
    <row r="2432" spans="35:62" x14ac:dyDescent="0.25">
      <c r="AI2432"/>
      <c r="BI2432" s="2"/>
      <c r="BJ2432" s="2"/>
    </row>
    <row r="2433" spans="35:62" x14ac:dyDescent="0.25">
      <c r="AI2433"/>
      <c r="BI2433" s="2"/>
      <c r="BJ2433" s="2"/>
    </row>
    <row r="2434" spans="35:62" x14ac:dyDescent="0.25">
      <c r="AI2434"/>
      <c r="BI2434" s="2"/>
      <c r="BJ2434" s="2"/>
    </row>
    <row r="2435" spans="35:62" x14ac:dyDescent="0.25">
      <c r="AI2435"/>
      <c r="BI2435" s="2"/>
      <c r="BJ2435" s="2"/>
    </row>
    <row r="2436" spans="35:62" x14ac:dyDescent="0.25">
      <c r="AI2436"/>
      <c r="BI2436" s="2"/>
      <c r="BJ2436" s="2"/>
    </row>
    <row r="2437" spans="35:62" x14ac:dyDescent="0.25">
      <c r="AI2437"/>
      <c r="BI2437" s="2"/>
      <c r="BJ2437" s="2"/>
    </row>
    <row r="2438" spans="35:62" x14ac:dyDescent="0.25">
      <c r="AI2438"/>
      <c r="BI2438" s="2"/>
      <c r="BJ2438" s="2"/>
    </row>
    <row r="2439" spans="35:62" x14ac:dyDescent="0.25">
      <c r="AI2439"/>
      <c r="BI2439" s="2"/>
      <c r="BJ2439" s="2"/>
    </row>
    <row r="2440" spans="35:62" x14ac:dyDescent="0.25">
      <c r="AI2440"/>
      <c r="BI2440" s="2"/>
      <c r="BJ2440" s="2"/>
    </row>
    <row r="2441" spans="35:62" x14ac:dyDescent="0.25">
      <c r="AI2441"/>
      <c r="BI2441" s="2"/>
      <c r="BJ2441" s="2"/>
    </row>
    <row r="2442" spans="35:62" x14ac:dyDescent="0.25">
      <c r="AI2442"/>
      <c r="BI2442" s="2"/>
      <c r="BJ2442" s="2"/>
    </row>
    <row r="2443" spans="35:62" x14ac:dyDescent="0.25">
      <c r="AI2443"/>
      <c r="BI2443" s="2"/>
      <c r="BJ2443" s="2"/>
    </row>
    <row r="2444" spans="35:62" x14ac:dyDescent="0.25">
      <c r="AI2444"/>
      <c r="BI2444" s="2"/>
      <c r="BJ2444" s="2"/>
    </row>
    <row r="2445" spans="35:62" x14ac:dyDescent="0.25">
      <c r="AI2445"/>
      <c r="BI2445" s="2"/>
      <c r="BJ2445" s="2"/>
    </row>
    <row r="2446" spans="35:62" x14ac:dyDescent="0.25">
      <c r="AI2446"/>
      <c r="BI2446" s="2"/>
      <c r="BJ2446" s="2"/>
    </row>
    <row r="2447" spans="35:62" x14ac:dyDescent="0.25">
      <c r="AI2447"/>
      <c r="BI2447" s="2"/>
      <c r="BJ2447" s="2"/>
    </row>
    <row r="2448" spans="35:62" x14ac:dyDescent="0.25">
      <c r="AI2448"/>
      <c r="BI2448" s="2"/>
      <c r="BJ2448" s="2"/>
    </row>
    <row r="2449" spans="35:62" x14ac:dyDescent="0.25">
      <c r="AI2449"/>
      <c r="BI2449" s="2"/>
      <c r="BJ2449" s="2"/>
    </row>
    <row r="2450" spans="35:62" x14ac:dyDescent="0.25">
      <c r="AI2450"/>
      <c r="BI2450" s="2"/>
      <c r="BJ2450" s="2"/>
    </row>
    <row r="2451" spans="35:62" x14ac:dyDescent="0.25">
      <c r="AI2451"/>
      <c r="BI2451" s="2"/>
      <c r="BJ2451" s="2"/>
    </row>
    <row r="2452" spans="35:62" x14ac:dyDescent="0.25">
      <c r="AI2452"/>
      <c r="BI2452" s="2"/>
      <c r="BJ2452" s="2"/>
    </row>
    <row r="2453" spans="35:62" x14ac:dyDescent="0.25">
      <c r="AI2453"/>
      <c r="BI2453" s="2"/>
      <c r="BJ2453" s="2"/>
    </row>
    <row r="2454" spans="35:62" x14ac:dyDescent="0.25">
      <c r="AI2454"/>
      <c r="BI2454" s="2"/>
      <c r="BJ2454" s="2"/>
    </row>
    <row r="2455" spans="35:62" x14ac:dyDescent="0.25">
      <c r="AI2455"/>
      <c r="BI2455" s="2"/>
      <c r="BJ2455" s="2"/>
    </row>
    <row r="2456" spans="35:62" x14ac:dyDescent="0.25">
      <c r="AI2456"/>
      <c r="BI2456" s="2"/>
      <c r="BJ2456" s="2"/>
    </row>
    <row r="2457" spans="35:62" x14ac:dyDescent="0.25">
      <c r="AI2457"/>
      <c r="BI2457" s="2"/>
      <c r="BJ2457" s="2"/>
    </row>
    <row r="2458" spans="35:62" x14ac:dyDescent="0.25">
      <c r="AI2458"/>
      <c r="BI2458" s="2"/>
      <c r="BJ2458" s="2"/>
    </row>
    <row r="2459" spans="35:62" x14ac:dyDescent="0.25">
      <c r="AI2459"/>
      <c r="BI2459" s="2"/>
      <c r="BJ2459" s="2"/>
    </row>
    <row r="2460" spans="35:62" x14ac:dyDescent="0.25">
      <c r="AI2460"/>
      <c r="BI2460" s="2"/>
      <c r="BJ2460" s="2"/>
    </row>
    <row r="2461" spans="35:62" x14ac:dyDescent="0.25">
      <c r="AI2461"/>
      <c r="BI2461" s="2"/>
      <c r="BJ2461" s="2"/>
    </row>
    <row r="2462" spans="35:62" x14ac:dyDescent="0.25">
      <c r="AI2462"/>
      <c r="BI2462" s="2"/>
      <c r="BJ2462" s="2"/>
    </row>
    <row r="2463" spans="35:62" x14ac:dyDescent="0.25">
      <c r="AI2463"/>
      <c r="BI2463" s="2"/>
      <c r="BJ2463" s="2"/>
    </row>
    <row r="2464" spans="35:62" x14ac:dyDescent="0.25">
      <c r="AI2464"/>
      <c r="BI2464" s="2"/>
      <c r="BJ2464" s="2"/>
    </row>
    <row r="2465" spans="35:62" x14ac:dyDescent="0.25">
      <c r="AI2465"/>
      <c r="BI2465" s="2"/>
      <c r="BJ2465" s="2"/>
    </row>
    <row r="2466" spans="35:62" x14ac:dyDescent="0.25">
      <c r="AI2466"/>
      <c r="BI2466" s="2"/>
      <c r="BJ2466" s="2"/>
    </row>
    <row r="2467" spans="35:62" x14ac:dyDescent="0.25">
      <c r="AI2467"/>
      <c r="BI2467" s="2"/>
      <c r="BJ2467" s="2"/>
    </row>
    <row r="2468" spans="35:62" x14ac:dyDescent="0.25">
      <c r="AI2468"/>
      <c r="BI2468" s="2"/>
      <c r="BJ2468" s="2"/>
    </row>
    <row r="2469" spans="35:62" x14ac:dyDescent="0.25">
      <c r="AI2469"/>
      <c r="BI2469" s="2"/>
      <c r="BJ2469" s="2"/>
    </row>
    <row r="2470" spans="35:62" x14ac:dyDescent="0.25">
      <c r="AI2470"/>
      <c r="BI2470" s="2"/>
      <c r="BJ2470" s="2"/>
    </row>
    <row r="2471" spans="35:62" x14ac:dyDescent="0.25">
      <c r="AI2471"/>
      <c r="BI2471" s="2"/>
      <c r="BJ2471" s="2"/>
    </row>
    <row r="2472" spans="35:62" x14ac:dyDescent="0.25">
      <c r="AI2472"/>
      <c r="BI2472" s="2"/>
      <c r="BJ2472" s="2"/>
    </row>
    <row r="2473" spans="35:62" x14ac:dyDescent="0.25">
      <c r="AI2473"/>
      <c r="BI2473" s="2"/>
      <c r="BJ2473" s="2"/>
    </row>
    <row r="2474" spans="35:62" x14ac:dyDescent="0.25">
      <c r="AI2474"/>
      <c r="BI2474" s="2"/>
      <c r="BJ2474" s="2"/>
    </row>
    <row r="2475" spans="35:62" x14ac:dyDescent="0.25">
      <c r="AI2475"/>
      <c r="BI2475" s="2"/>
      <c r="BJ2475" s="2"/>
    </row>
    <row r="2476" spans="35:62" x14ac:dyDescent="0.25">
      <c r="AI2476"/>
      <c r="BI2476" s="2"/>
      <c r="BJ2476" s="2"/>
    </row>
    <row r="2477" spans="35:62" x14ac:dyDescent="0.25">
      <c r="AI2477"/>
      <c r="BI2477" s="2"/>
      <c r="BJ2477" s="2"/>
    </row>
    <row r="2478" spans="35:62" x14ac:dyDescent="0.25">
      <c r="AI2478"/>
      <c r="BI2478" s="2"/>
      <c r="BJ2478" s="2"/>
    </row>
    <row r="2479" spans="35:62" x14ac:dyDescent="0.25">
      <c r="AI2479"/>
      <c r="BI2479" s="2"/>
      <c r="BJ2479" s="2"/>
    </row>
    <row r="2480" spans="35:62" x14ac:dyDescent="0.25">
      <c r="AI2480"/>
      <c r="BI2480" s="2"/>
      <c r="BJ2480" s="2"/>
    </row>
    <row r="2481" spans="35:62" x14ac:dyDescent="0.25">
      <c r="AI2481"/>
      <c r="BI2481" s="2"/>
      <c r="BJ2481" s="2"/>
    </row>
    <row r="2482" spans="35:62" x14ac:dyDescent="0.25">
      <c r="AI2482"/>
      <c r="BI2482" s="2"/>
      <c r="BJ2482" s="2"/>
    </row>
    <row r="2483" spans="35:62" x14ac:dyDescent="0.25">
      <c r="AI2483"/>
      <c r="BI2483" s="2"/>
      <c r="BJ2483" s="2"/>
    </row>
    <row r="2484" spans="35:62" x14ac:dyDescent="0.25">
      <c r="AI2484"/>
      <c r="BI2484" s="2"/>
      <c r="BJ2484" s="2"/>
    </row>
    <row r="2485" spans="35:62" x14ac:dyDescent="0.25">
      <c r="AI2485"/>
      <c r="BI2485" s="2"/>
      <c r="BJ2485" s="2"/>
    </row>
    <row r="2486" spans="35:62" x14ac:dyDescent="0.25">
      <c r="AI2486"/>
      <c r="BI2486" s="2"/>
      <c r="BJ2486" s="2"/>
    </row>
    <row r="2487" spans="35:62" x14ac:dyDescent="0.25">
      <c r="AI2487"/>
      <c r="BI2487" s="2"/>
      <c r="BJ2487" s="2"/>
    </row>
    <row r="2488" spans="35:62" x14ac:dyDescent="0.25">
      <c r="AI2488"/>
      <c r="BI2488" s="2"/>
      <c r="BJ2488" s="2"/>
    </row>
    <row r="2489" spans="35:62" x14ac:dyDescent="0.25">
      <c r="AI2489"/>
      <c r="BI2489" s="2"/>
      <c r="BJ2489" s="2"/>
    </row>
    <row r="2490" spans="35:62" x14ac:dyDescent="0.25">
      <c r="AI2490"/>
      <c r="BI2490" s="2"/>
      <c r="BJ2490" s="2"/>
    </row>
    <row r="2491" spans="35:62" x14ac:dyDescent="0.25">
      <c r="AI2491"/>
      <c r="BI2491" s="2"/>
      <c r="BJ2491" s="2"/>
    </row>
    <row r="2492" spans="35:62" x14ac:dyDescent="0.25">
      <c r="AI2492"/>
      <c r="BI2492" s="2"/>
      <c r="BJ2492" s="2"/>
    </row>
    <row r="2493" spans="35:62" x14ac:dyDescent="0.25">
      <c r="AI2493"/>
      <c r="BI2493" s="2"/>
      <c r="BJ2493" s="2"/>
    </row>
    <row r="2494" spans="35:62" x14ac:dyDescent="0.25">
      <c r="AI2494"/>
      <c r="BI2494" s="2"/>
      <c r="BJ2494" s="2"/>
    </row>
    <row r="2495" spans="35:62" x14ac:dyDescent="0.25">
      <c r="AI2495"/>
      <c r="BI2495" s="2"/>
      <c r="BJ2495" s="2"/>
    </row>
    <row r="2496" spans="35:62" x14ac:dyDescent="0.25">
      <c r="AI2496"/>
      <c r="BI2496" s="2"/>
      <c r="BJ2496" s="2"/>
    </row>
    <row r="2497" spans="35:62" x14ac:dyDescent="0.25">
      <c r="AI2497"/>
      <c r="BI2497" s="2"/>
      <c r="BJ2497" s="2"/>
    </row>
    <row r="2498" spans="35:62" x14ac:dyDescent="0.25">
      <c r="AI2498"/>
      <c r="BI2498" s="2"/>
      <c r="BJ2498" s="2"/>
    </row>
    <row r="2499" spans="35:62" x14ac:dyDescent="0.25">
      <c r="AI2499"/>
      <c r="BI2499" s="2"/>
      <c r="BJ2499" s="2"/>
    </row>
    <row r="2500" spans="35:62" x14ac:dyDescent="0.25">
      <c r="AI2500"/>
      <c r="BI2500" s="2"/>
      <c r="BJ2500" s="2"/>
    </row>
    <row r="2501" spans="35:62" x14ac:dyDescent="0.25">
      <c r="AI2501"/>
      <c r="BI2501" s="2"/>
      <c r="BJ2501" s="2"/>
    </row>
    <row r="2502" spans="35:62" x14ac:dyDescent="0.25">
      <c r="AI2502"/>
      <c r="BI2502" s="2"/>
      <c r="BJ2502" s="2"/>
    </row>
    <row r="2503" spans="35:62" x14ac:dyDescent="0.25">
      <c r="AI2503"/>
      <c r="BI2503" s="2"/>
      <c r="BJ2503" s="2"/>
    </row>
    <row r="2504" spans="35:62" x14ac:dyDescent="0.25">
      <c r="AI2504"/>
      <c r="BI2504" s="2"/>
      <c r="BJ2504" s="2"/>
    </row>
    <row r="2505" spans="35:62" x14ac:dyDescent="0.25">
      <c r="AI2505"/>
      <c r="BI2505" s="2"/>
      <c r="BJ2505" s="2"/>
    </row>
    <row r="2506" spans="35:62" x14ac:dyDescent="0.25">
      <c r="AI2506"/>
      <c r="BI2506" s="2"/>
      <c r="BJ2506" s="2"/>
    </row>
    <row r="2507" spans="35:62" x14ac:dyDescent="0.25">
      <c r="AI2507"/>
      <c r="BI2507" s="2"/>
      <c r="BJ2507" s="2"/>
    </row>
    <row r="2508" spans="35:62" x14ac:dyDescent="0.25">
      <c r="AI2508"/>
      <c r="BI2508" s="2"/>
      <c r="BJ2508" s="2"/>
    </row>
    <row r="2509" spans="35:62" x14ac:dyDescent="0.25">
      <c r="AI2509"/>
      <c r="BI2509" s="2"/>
      <c r="BJ2509" s="2"/>
    </row>
    <row r="2510" spans="35:62" x14ac:dyDescent="0.25">
      <c r="AI2510"/>
      <c r="BI2510" s="2"/>
      <c r="BJ2510" s="2"/>
    </row>
    <row r="2511" spans="35:62" x14ac:dyDescent="0.25">
      <c r="AI2511"/>
      <c r="BI2511" s="2"/>
      <c r="BJ2511" s="2"/>
    </row>
    <row r="2512" spans="35:62" x14ac:dyDescent="0.25">
      <c r="AI2512"/>
      <c r="BI2512" s="2"/>
      <c r="BJ2512" s="2"/>
    </row>
    <row r="2513" spans="35:62" x14ac:dyDescent="0.25">
      <c r="AI2513"/>
      <c r="BI2513" s="2"/>
      <c r="BJ2513" s="2"/>
    </row>
    <row r="2514" spans="35:62" x14ac:dyDescent="0.25">
      <c r="AI2514"/>
      <c r="BI2514" s="2"/>
      <c r="BJ2514" s="2"/>
    </row>
    <row r="2515" spans="35:62" x14ac:dyDescent="0.25">
      <c r="AI2515"/>
      <c r="BI2515" s="2"/>
      <c r="BJ2515" s="2"/>
    </row>
    <row r="2516" spans="35:62" x14ac:dyDescent="0.25">
      <c r="AI2516"/>
      <c r="BI2516" s="2"/>
      <c r="BJ2516" s="2"/>
    </row>
    <row r="2517" spans="35:62" x14ac:dyDescent="0.25">
      <c r="AI2517"/>
      <c r="BI2517" s="2"/>
      <c r="BJ2517" s="2"/>
    </row>
    <row r="2518" spans="35:62" x14ac:dyDescent="0.25">
      <c r="AI2518"/>
      <c r="BI2518" s="2"/>
      <c r="BJ2518" s="2"/>
    </row>
    <row r="2519" spans="35:62" x14ac:dyDescent="0.25">
      <c r="AI2519"/>
      <c r="BI2519" s="2"/>
      <c r="BJ2519" s="2"/>
    </row>
    <row r="2520" spans="35:62" x14ac:dyDescent="0.25">
      <c r="AI2520"/>
      <c r="BI2520" s="2"/>
      <c r="BJ2520" s="2"/>
    </row>
    <row r="2521" spans="35:62" x14ac:dyDescent="0.25">
      <c r="AI2521"/>
      <c r="BI2521" s="2"/>
      <c r="BJ2521" s="2"/>
    </row>
    <row r="2522" spans="35:62" x14ac:dyDescent="0.25">
      <c r="AI2522"/>
      <c r="BI2522" s="2"/>
      <c r="BJ2522" s="2"/>
    </row>
    <row r="2523" spans="35:62" x14ac:dyDescent="0.25">
      <c r="AI2523"/>
      <c r="BI2523" s="2"/>
      <c r="BJ2523" s="2"/>
    </row>
    <row r="2524" spans="35:62" x14ac:dyDescent="0.25">
      <c r="AI2524"/>
      <c r="BI2524" s="2"/>
      <c r="BJ2524" s="2"/>
    </row>
    <row r="2525" spans="35:62" x14ac:dyDescent="0.25">
      <c r="AI2525"/>
      <c r="BI2525" s="2"/>
      <c r="BJ2525" s="2"/>
    </row>
    <row r="2526" spans="35:62" x14ac:dyDescent="0.25">
      <c r="AI2526"/>
      <c r="BI2526" s="2"/>
      <c r="BJ2526" s="2"/>
    </row>
    <row r="2527" spans="35:62" x14ac:dyDescent="0.25">
      <c r="AI2527"/>
      <c r="BI2527" s="2"/>
      <c r="BJ2527" s="2"/>
    </row>
    <row r="2528" spans="35:62" x14ac:dyDescent="0.25">
      <c r="AI2528"/>
      <c r="BI2528" s="2"/>
      <c r="BJ2528" s="2"/>
    </row>
    <row r="2529" spans="35:62" x14ac:dyDescent="0.25">
      <c r="AI2529"/>
      <c r="BI2529" s="2"/>
      <c r="BJ2529" s="2"/>
    </row>
    <row r="2530" spans="35:62" x14ac:dyDescent="0.25">
      <c r="AI2530"/>
      <c r="BI2530" s="2"/>
      <c r="BJ2530" s="2"/>
    </row>
    <row r="2531" spans="35:62" x14ac:dyDescent="0.25">
      <c r="AI2531"/>
      <c r="BI2531" s="2"/>
      <c r="BJ2531" s="2"/>
    </row>
    <row r="2532" spans="35:62" x14ac:dyDescent="0.25">
      <c r="AI2532"/>
      <c r="BI2532" s="2"/>
      <c r="BJ2532" s="2"/>
    </row>
    <row r="2533" spans="35:62" x14ac:dyDescent="0.25">
      <c r="AI2533"/>
      <c r="BI2533" s="2"/>
      <c r="BJ2533" s="2"/>
    </row>
    <row r="2534" spans="35:62" x14ac:dyDescent="0.25">
      <c r="AI2534"/>
      <c r="BI2534" s="2"/>
      <c r="BJ2534" s="2"/>
    </row>
    <row r="2535" spans="35:62" x14ac:dyDescent="0.25">
      <c r="AI2535"/>
      <c r="BI2535" s="2"/>
      <c r="BJ2535" s="2"/>
    </row>
    <row r="2536" spans="35:62" x14ac:dyDescent="0.25">
      <c r="AI2536"/>
      <c r="BI2536" s="2"/>
      <c r="BJ2536" s="2"/>
    </row>
    <row r="2537" spans="35:62" x14ac:dyDescent="0.25">
      <c r="AI2537"/>
      <c r="BI2537" s="2"/>
      <c r="BJ2537" s="2"/>
    </row>
    <row r="2538" spans="35:62" x14ac:dyDescent="0.25">
      <c r="AI2538"/>
      <c r="BI2538" s="2"/>
      <c r="BJ2538" s="2"/>
    </row>
    <row r="2539" spans="35:62" x14ac:dyDescent="0.25">
      <c r="AI2539"/>
      <c r="BI2539" s="2"/>
      <c r="BJ2539" s="2"/>
    </row>
    <row r="2540" spans="35:62" x14ac:dyDescent="0.25">
      <c r="AI2540"/>
      <c r="BI2540" s="2"/>
      <c r="BJ2540" s="2"/>
    </row>
    <row r="2541" spans="35:62" x14ac:dyDescent="0.25">
      <c r="AI2541"/>
      <c r="BI2541" s="2"/>
      <c r="BJ2541" s="2"/>
    </row>
    <row r="2542" spans="35:62" x14ac:dyDescent="0.25">
      <c r="AI2542"/>
      <c r="BI2542" s="2"/>
      <c r="BJ2542" s="2"/>
    </row>
    <row r="2543" spans="35:62" x14ac:dyDescent="0.25">
      <c r="AI2543"/>
      <c r="BI2543" s="2"/>
      <c r="BJ2543" s="2"/>
    </row>
    <row r="2544" spans="35:62" x14ac:dyDescent="0.25">
      <c r="AI2544"/>
      <c r="BI2544" s="2"/>
      <c r="BJ2544" s="2"/>
    </row>
    <row r="2545" spans="35:62" x14ac:dyDescent="0.25">
      <c r="AI2545"/>
      <c r="BI2545" s="2"/>
      <c r="BJ2545" s="2"/>
    </row>
    <row r="2546" spans="35:62" x14ac:dyDescent="0.25">
      <c r="AI2546"/>
      <c r="BI2546" s="2"/>
      <c r="BJ2546" s="2"/>
    </row>
    <row r="2547" spans="35:62" x14ac:dyDescent="0.25">
      <c r="AI2547"/>
      <c r="BI2547" s="2"/>
      <c r="BJ2547" s="2"/>
    </row>
    <row r="2548" spans="35:62" x14ac:dyDescent="0.25">
      <c r="AI2548"/>
      <c r="BI2548" s="2"/>
      <c r="BJ2548" s="2"/>
    </row>
    <row r="2549" spans="35:62" x14ac:dyDescent="0.25">
      <c r="AI2549"/>
      <c r="BI2549" s="2"/>
      <c r="BJ2549" s="2"/>
    </row>
    <row r="2550" spans="35:62" x14ac:dyDescent="0.25">
      <c r="AI2550"/>
      <c r="BI2550" s="2"/>
      <c r="BJ2550" s="2"/>
    </row>
    <row r="2551" spans="35:62" x14ac:dyDescent="0.25">
      <c r="AI2551"/>
      <c r="BI2551" s="2"/>
      <c r="BJ2551" s="2"/>
    </row>
    <row r="2552" spans="35:62" x14ac:dyDescent="0.25">
      <c r="AI2552"/>
      <c r="BI2552" s="2"/>
      <c r="BJ2552" s="2"/>
    </row>
    <row r="2553" spans="35:62" x14ac:dyDescent="0.25">
      <c r="AI2553"/>
      <c r="BI2553" s="2"/>
      <c r="BJ2553" s="2"/>
    </row>
    <row r="2554" spans="35:62" x14ac:dyDescent="0.25">
      <c r="AI2554"/>
      <c r="BI2554" s="2"/>
      <c r="BJ2554" s="2"/>
    </row>
    <row r="2555" spans="35:62" x14ac:dyDescent="0.25">
      <c r="AI2555"/>
      <c r="BI2555" s="2"/>
      <c r="BJ2555" s="2"/>
    </row>
    <row r="2556" spans="35:62" x14ac:dyDescent="0.25">
      <c r="AI2556"/>
      <c r="BI2556" s="2"/>
      <c r="BJ2556" s="2"/>
    </row>
    <row r="2557" spans="35:62" x14ac:dyDescent="0.25">
      <c r="AI2557"/>
      <c r="BI2557" s="2"/>
      <c r="BJ2557" s="2"/>
    </row>
    <row r="2558" spans="35:62" x14ac:dyDescent="0.25">
      <c r="AI2558"/>
      <c r="BI2558" s="2"/>
      <c r="BJ2558" s="2"/>
    </row>
    <row r="2559" spans="35:62" x14ac:dyDescent="0.25">
      <c r="AI2559"/>
      <c r="BI2559" s="2"/>
      <c r="BJ2559" s="2"/>
    </row>
    <row r="2560" spans="35:62" x14ac:dyDescent="0.25">
      <c r="AI2560"/>
      <c r="BI2560" s="2"/>
      <c r="BJ2560" s="2"/>
    </row>
    <row r="2561" spans="35:62" x14ac:dyDescent="0.25">
      <c r="AI2561"/>
      <c r="BI2561" s="2"/>
      <c r="BJ2561" s="2"/>
    </row>
    <row r="2562" spans="35:62" x14ac:dyDescent="0.25">
      <c r="AI2562"/>
      <c r="BI2562" s="2"/>
      <c r="BJ2562" s="2"/>
    </row>
    <row r="2563" spans="35:62" x14ac:dyDescent="0.25">
      <c r="AI2563"/>
      <c r="BI2563" s="2"/>
      <c r="BJ2563" s="2"/>
    </row>
    <row r="2564" spans="35:62" x14ac:dyDescent="0.25">
      <c r="AI2564"/>
      <c r="BI2564" s="2"/>
      <c r="BJ2564" s="2"/>
    </row>
    <row r="2565" spans="35:62" x14ac:dyDescent="0.25">
      <c r="AI2565"/>
      <c r="BI2565" s="2"/>
      <c r="BJ2565" s="2"/>
    </row>
    <row r="2566" spans="35:62" x14ac:dyDescent="0.25">
      <c r="AI2566"/>
      <c r="BI2566" s="2"/>
      <c r="BJ2566" s="2"/>
    </row>
    <row r="2567" spans="35:62" x14ac:dyDescent="0.25">
      <c r="AI2567"/>
      <c r="BI2567" s="2"/>
      <c r="BJ2567" s="2"/>
    </row>
    <row r="2568" spans="35:62" x14ac:dyDescent="0.25">
      <c r="AI2568"/>
      <c r="BI2568" s="2"/>
      <c r="BJ2568" s="2"/>
    </row>
    <row r="2569" spans="35:62" x14ac:dyDescent="0.25">
      <c r="AI2569"/>
      <c r="BI2569" s="2"/>
      <c r="BJ2569" s="2"/>
    </row>
    <row r="2570" spans="35:62" x14ac:dyDescent="0.25">
      <c r="AI2570"/>
      <c r="BI2570" s="2"/>
      <c r="BJ2570" s="2"/>
    </row>
    <row r="2571" spans="35:62" x14ac:dyDescent="0.25">
      <c r="AI2571"/>
      <c r="BI2571" s="2"/>
      <c r="BJ2571" s="2"/>
    </row>
    <row r="2572" spans="35:62" x14ac:dyDescent="0.25">
      <c r="AI2572"/>
      <c r="BI2572" s="2"/>
      <c r="BJ2572" s="2"/>
    </row>
    <row r="2573" spans="35:62" x14ac:dyDescent="0.25">
      <c r="AI2573"/>
      <c r="BI2573" s="2"/>
      <c r="BJ2573" s="2"/>
    </row>
    <row r="2574" spans="35:62" x14ac:dyDescent="0.25">
      <c r="AI2574"/>
      <c r="BI2574" s="2"/>
      <c r="BJ2574" s="2"/>
    </row>
    <row r="2575" spans="35:62" x14ac:dyDescent="0.25">
      <c r="AI2575"/>
      <c r="BI2575" s="2"/>
      <c r="BJ2575" s="2"/>
    </row>
    <row r="2576" spans="35:62" x14ac:dyDescent="0.25">
      <c r="AI2576"/>
      <c r="BI2576" s="2"/>
      <c r="BJ2576" s="2"/>
    </row>
    <row r="2577" spans="35:62" x14ac:dyDescent="0.25">
      <c r="AI2577"/>
      <c r="BI2577" s="2"/>
      <c r="BJ2577" s="2"/>
    </row>
    <row r="2578" spans="35:62" x14ac:dyDescent="0.25">
      <c r="AI2578"/>
      <c r="BI2578" s="2"/>
      <c r="BJ2578" s="2"/>
    </row>
    <row r="2579" spans="35:62" x14ac:dyDescent="0.25">
      <c r="AI2579"/>
      <c r="BI2579" s="2"/>
      <c r="BJ2579" s="2"/>
    </row>
    <row r="2580" spans="35:62" x14ac:dyDescent="0.25">
      <c r="AI2580"/>
      <c r="BI2580" s="2"/>
      <c r="BJ2580" s="2"/>
    </row>
    <row r="2581" spans="35:62" x14ac:dyDescent="0.25">
      <c r="AI2581"/>
      <c r="BI2581" s="2"/>
      <c r="BJ2581" s="2"/>
    </row>
    <row r="2582" spans="35:62" x14ac:dyDescent="0.25">
      <c r="AI2582"/>
      <c r="BI2582" s="2"/>
      <c r="BJ2582" s="2"/>
    </row>
    <row r="2583" spans="35:62" x14ac:dyDescent="0.25">
      <c r="AI2583"/>
      <c r="BI2583" s="2"/>
      <c r="BJ2583" s="2"/>
    </row>
    <row r="2584" spans="35:62" x14ac:dyDescent="0.25">
      <c r="AI2584"/>
      <c r="BI2584" s="2"/>
      <c r="BJ2584" s="2"/>
    </row>
    <row r="2585" spans="35:62" x14ac:dyDescent="0.25">
      <c r="AI2585"/>
      <c r="BI2585" s="2"/>
      <c r="BJ2585" s="2"/>
    </row>
    <row r="2586" spans="35:62" x14ac:dyDescent="0.25">
      <c r="AI2586"/>
      <c r="BI2586" s="2"/>
      <c r="BJ2586" s="2"/>
    </row>
    <row r="2587" spans="35:62" x14ac:dyDescent="0.25">
      <c r="AI2587"/>
      <c r="BI2587" s="2"/>
      <c r="BJ2587" s="2"/>
    </row>
    <row r="2588" spans="35:62" x14ac:dyDescent="0.25">
      <c r="AI2588"/>
      <c r="BI2588" s="2"/>
      <c r="BJ2588" s="2"/>
    </row>
    <row r="2589" spans="35:62" x14ac:dyDescent="0.25">
      <c r="AI2589"/>
      <c r="BI2589" s="2"/>
      <c r="BJ2589" s="2"/>
    </row>
    <row r="2590" spans="35:62" x14ac:dyDescent="0.25">
      <c r="AI2590"/>
      <c r="BI2590" s="2"/>
      <c r="BJ2590" s="2"/>
    </row>
    <row r="2591" spans="35:62" x14ac:dyDescent="0.25">
      <c r="AI2591"/>
      <c r="BI2591" s="2"/>
      <c r="BJ2591" s="2"/>
    </row>
    <row r="2592" spans="35:62" x14ac:dyDescent="0.25">
      <c r="AI2592"/>
      <c r="BI2592" s="2"/>
      <c r="BJ2592" s="2"/>
    </row>
    <row r="2593" spans="35:62" x14ac:dyDescent="0.25">
      <c r="AI2593"/>
      <c r="BI2593" s="2"/>
      <c r="BJ2593" s="2"/>
    </row>
    <row r="2594" spans="35:62" x14ac:dyDescent="0.25">
      <c r="AI2594"/>
      <c r="BI2594" s="2"/>
      <c r="BJ2594" s="2"/>
    </row>
    <row r="2595" spans="35:62" x14ac:dyDescent="0.25">
      <c r="AI2595"/>
      <c r="BI2595" s="2"/>
      <c r="BJ2595" s="2"/>
    </row>
    <row r="2596" spans="35:62" x14ac:dyDescent="0.25">
      <c r="AI2596"/>
      <c r="BI2596" s="2"/>
      <c r="BJ2596" s="2"/>
    </row>
    <row r="2597" spans="35:62" x14ac:dyDescent="0.25">
      <c r="AI2597"/>
      <c r="BI2597" s="2"/>
      <c r="BJ2597" s="2"/>
    </row>
    <row r="2598" spans="35:62" x14ac:dyDescent="0.25">
      <c r="AI2598"/>
      <c r="BI2598" s="2"/>
      <c r="BJ2598" s="2"/>
    </row>
    <row r="2599" spans="35:62" x14ac:dyDescent="0.25">
      <c r="AI2599"/>
      <c r="BI2599" s="2"/>
      <c r="BJ2599" s="2"/>
    </row>
    <row r="2600" spans="35:62" x14ac:dyDescent="0.25">
      <c r="AI2600"/>
      <c r="BI2600" s="2"/>
      <c r="BJ2600" s="2"/>
    </row>
    <row r="2601" spans="35:62" x14ac:dyDescent="0.25">
      <c r="AI2601"/>
      <c r="BI2601" s="2"/>
      <c r="BJ2601" s="2"/>
    </row>
    <row r="2602" spans="35:62" x14ac:dyDescent="0.25">
      <c r="AI2602"/>
      <c r="BI2602" s="2"/>
      <c r="BJ2602" s="2"/>
    </row>
    <row r="2603" spans="35:62" x14ac:dyDescent="0.25">
      <c r="AI2603"/>
      <c r="BI2603" s="2"/>
      <c r="BJ2603" s="2"/>
    </row>
    <row r="2604" spans="35:62" x14ac:dyDescent="0.25">
      <c r="AI2604"/>
      <c r="BI2604" s="2"/>
      <c r="BJ2604" s="2"/>
    </row>
    <row r="2605" spans="35:62" x14ac:dyDescent="0.25">
      <c r="AI2605"/>
      <c r="BI2605" s="2"/>
      <c r="BJ2605" s="2"/>
    </row>
    <row r="2606" spans="35:62" x14ac:dyDescent="0.25">
      <c r="AI2606"/>
      <c r="BI2606" s="2"/>
      <c r="BJ2606" s="2"/>
    </row>
    <row r="2607" spans="35:62" x14ac:dyDescent="0.25">
      <c r="AI2607"/>
      <c r="BI2607" s="2"/>
      <c r="BJ2607" s="2"/>
    </row>
    <row r="2608" spans="35:62" x14ac:dyDescent="0.25">
      <c r="AI2608"/>
      <c r="BI2608" s="2"/>
      <c r="BJ2608" s="2"/>
    </row>
    <row r="2609" spans="35:62" x14ac:dyDescent="0.25">
      <c r="AI2609"/>
      <c r="BI2609" s="2"/>
      <c r="BJ2609" s="2"/>
    </row>
    <row r="2610" spans="35:62" x14ac:dyDescent="0.25">
      <c r="AI2610"/>
      <c r="BI2610" s="2"/>
      <c r="BJ2610" s="2"/>
    </row>
    <row r="2611" spans="35:62" x14ac:dyDescent="0.25">
      <c r="AI2611"/>
      <c r="BI2611" s="2"/>
      <c r="BJ2611" s="2"/>
    </row>
    <row r="2612" spans="35:62" x14ac:dyDescent="0.25">
      <c r="AI2612"/>
      <c r="BI2612" s="2"/>
      <c r="BJ2612" s="2"/>
    </row>
    <row r="2613" spans="35:62" x14ac:dyDescent="0.25">
      <c r="AI2613"/>
      <c r="BI2613" s="2"/>
      <c r="BJ2613" s="2"/>
    </row>
    <row r="2614" spans="35:62" x14ac:dyDescent="0.25">
      <c r="AI2614"/>
      <c r="BI2614" s="2"/>
      <c r="BJ2614" s="2"/>
    </row>
    <row r="2615" spans="35:62" x14ac:dyDescent="0.25">
      <c r="AI2615"/>
      <c r="BI2615" s="2"/>
      <c r="BJ2615" s="2"/>
    </row>
    <row r="2616" spans="35:62" x14ac:dyDescent="0.25">
      <c r="AI2616"/>
      <c r="BI2616" s="2"/>
      <c r="BJ2616" s="2"/>
    </row>
    <row r="2617" spans="35:62" x14ac:dyDescent="0.25">
      <c r="AI2617"/>
      <c r="BI2617" s="2"/>
      <c r="BJ2617" s="2"/>
    </row>
    <row r="2618" spans="35:62" x14ac:dyDescent="0.25">
      <c r="AI2618"/>
      <c r="BI2618" s="2"/>
      <c r="BJ2618" s="2"/>
    </row>
    <row r="2619" spans="35:62" x14ac:dyDescent="0.25">
      <c r="AI2619"/>
      <c r="BI2619" s="2"/>
      <c r="BJ2619" s="2"/>
    </row>
    <row r="2620" spans="35:62" x14ac:dyDescent="0.25">
      <c r="AI2620"/>
      <c r="BI2620" s="2"/>
      <c r="BJ2620" s="2"/>
    </row>
    <row r="2621" spans="35:62" x14ac:dyDescent="0.25">
      <c r="AI2621"/>
      <c r="BI2621" s="2"/>
      <c r="BJ2621" s="2"/>
    </row>
    <row r="2622" spans="35:62" x14ac:dyDescent="0.25">
      <c r="AI2622"/>
      <c r="BI2622" s="2"/>
      <c r="BJ2622" s="2"/>
    </row>
    <row r="2623" spans="35:62" x14ac:dyDescent="0.25">
      <c r="AI2623"/>
      <c r="BI2623" s="2"/>
      <c r="BJ2623" s="2"/>
    </row>
    <row r="2624" spans="35:62" x14ac:dyDescent="0.25">
      <c r="AI2624"/>
      <c r="BI2624" s="2"/>
      <c r="BJ2624" s="2"/>
    </row>
    <row r="2625" spans="35:62" x14ac:dyDescent="0.25">
      <c r="AI2625"/>
      <c r="BI2625" s="2"/>
      <c r="BJ2625" s="2"/>
    </row>
    <row r="2626" spans="35:62" x14ac:dyDescent="0.25">
      <c r="AI2626"/>
      <c r="BI2626" s="2"/>
      <c r="BJ2626" s="2"/>
    </row>
    <row r="2627" spans="35:62" x14ac:dyDescent="0.25">
      <c r="AI2627"/>
      <c r="BI2627" s="2"/>
      <c r="BJ2627" s="2"/>
    </row>
    <row r="2628" spans="35:62" x14ac:dyDescent="0.25">
      <c r="AI2628"/>
      <c r="BI2628" s="2"/>
      <c r="BJ2628" s="2"/>
    </row>
    <row r="2629" spans="35:62" x14ac:dyDescent="0.25">
      <c r="AI2629"/>
      <c r="BI2629" s="2"/>
      <c r="BJ2629" s="2"/>
    </row>
    <row r="2630" spans="35:62" x14ac:dyDescent="0.25">
      <c r="AI2630"/>
      <c r="BI2630" s="2"/>
      <c r="BJ2630" s="2"/>
    </row>
    <row r="2631" spans="35:62" x14ac:dyDescent="0.25">
      <c r="AI2631"/>
      <c r="BI2631" s="2"/>
      <c r="BJ2631" s="2"/>
    </row>
    <row r="2632" spans="35:62" x14ac:dyDescent="0.25">
      <c r="AI2632"/>
      <c r="BI2632" s="2"/>
      <c r="BJ2632" s="2"/>
    </row>
    <row r="2633" spans="35:62" x14ac:dyDescent="0.25">
      <c r="AI2633"/>
      <c r="BI2633" s="2"/>
      <c r="BJ2633" s="2"/>
    </row>
    <row r="2634" spans="35:62" x14ac:dyDescent="0.25">
      <c r="AI2634"/>
      <c r="BI2634" s="2"/>
      <c r="BJ2634" s="2"/>
    </row>
    <row r="2635" spans="35:62" x14ac:dyDescent="0.25">
      <c r="AI2635"/>
      <c r="BI2635" s="2"/>
      <c r="BJ2635" s="2"/>
    </row>
    <row r="2636" spans="35:62" x14ac:dyDescent="0.25">
      <c r="AI2636"/>
      <c r="BI2636" s="2"/>
      <c r="BJ2636" s="2"/>
    </row>
    <row r="2637" spans="35:62" x14ac:dyDescent="0.25">
      <c r="AI2637"/>
      <c r="BI2637" s="2"/>
      <c r="BJ2637" s="2"/>
    </row>
    <row r="2638" spans="35:62" x14ac:dyDescent="0.25">
      <c r="AI2638"/>
      <c r="BI2638" s="2"/>
      <c r="BJ2638" s="2"/>
    </row>
    <row r="2639" spans="35:62" x14ac:dyDescent="0.25">
      <c r="AI2639"/>
      <c r="BI2639" s="2"/>
      <c r="BJ2639" s="2"/>
    </row>
    <row r="2640" spans="35:62" x14ac:dyDescent="0.25">
      <c r="AI2640"/>
      <c r="BI2640" s="2"/>
      <c r="BJ2640" s="2"/>
    </row>
    <row r="2641" spans="35:62" x14ac:dyDescent="0.25">
      <c r="AI2641"/>
      <c r="BI2641" s="2"/>
      <c r="BJ2641" s="2"/>
    </row>
    <row r="2642" spans="35:62" x14ac:dyDescent="0.25">
      <c r="AI2642"/>
      <c r="BI2642" s="2"/>
      <c r="BJ2642" s="2"/>
    </row>
    <row r="2643" spans="35:62" x14ac:dyDescent="0.25">
      <c r="AI2643"/>
      <c r="BI2643" s="2"/>
      <c r="BJ2643" s="2"/>
    </row>
    <row r="2644" spans="35:62" x14ac:dyDescent="0.25">
      <c r="AI2644"/>
      <c r="BI2644" s="2"/>
      <c r="BJ2644" s="2"/>
    </row>
    <row r="2645" spans="35:62" x14ac:dyDescent="0.25">
      <c r="AI2645"/>
      <c r="BI2645" s="2"/>
      <c r="BJ2645" s="2"/>
    </row>
    <row r="2646" spans="35:62" x14ac:dyDescent="0.25">
      <c r="AI2646"/>
      <c r="BI2646" s="2"/>
      <c r="BJ2646" s="2"/>
    </row>
    <row r="2647" spans="35:62" x14ac:dyDescent="0.25">
      <c r="AI2647"/>
      <c r="BI2647" s="2"/>
      <c r="BJ2647" s="2"/>
    </row>
    <row r="2648" spans="35:62" x14ac:dyDescent="0.25">
      <c r="AI2648"/>
      <c r="BI2648" s="2"/>
      <c r="BJ2648" s="2"/>
    </row>
    <row r="2649" spans="35:62" x14ac:dyDescent="0.25">
      <c r="AI2649"/>
      <c r="BI2649" s="2"/>
      <c r="BJ2649" s="2"/>
    </row>
    <row r="2650" spans="35:62" x14ac:dyDescent="0.25">
      <c r="AI2650"/>
      <c r="BI2650" s="2"/>
      <c r="BJ2650" s="2"/>
    </row>
    <row r="2651" spans="35:62" x14ac:dyDescent="0.25">
      <c r="AI2651"/>
      <c r="BI2651" s="2"/>
      <c r="BJ2651" s="2"/>
    </row>
    <row r="2652" spans="35:62" x14ac:dyDescent="0.25">
      <c r="AI2652"/>
      <c r="BI2652" s="2"/>
      <c r="BJ2652" s="2"/>
    </row>
    <row r="2653" spans="35:62" x14ac:dyDescent="0.25">
      <c r="AI2653"/>
      <c r="BI2653" s="2"/>
      <c r="BJ2653" s="2"/>
    </row>
    <row r="2654" spans="35:62" x14ac:dyDescent="0.25">
      <c r="AI2654"/>
      <c r="BI2654" s="2"/>
      <c r="BJ2654" s="2"/>
    </row>
    <row r="2655" spans="35:62" x14ac:dyDescent="0.25">
      <c r="AI2655"/>
      <c r="BI2655" s="2"/>
      <c r="BJ2655" s="2"/>
    </row>
    <row r="2656" spans="35:62" x14ac:dyDescent="0.25">
      <c r="AI2656"/>
      <c r="BI2656" s="2"/>
      <c r="BJ2656" s="2"/>
    </row>
    <row r="2657" spans="35:62" x14ac:dyDescent="0.25">
      <c r="AI2657"/>
      <c r="BI2657" s="2"/>
      <c r="BJ2657" s="2"/>
    </row>
    <row r="2658" spans="35:62" x14ac:dyDescent="0.25">
      <c r="AI2658"/>
      <c r="BI2658" s="2"/>
      <c r="BJ2658" s="2"/>
    </row>
    <row r="2659" spans="35:62" x14ac:dyDescent="0.25">
      <c r="AI2659"/>
      <c r="BI2659" s="2"/>
      <c r="BJ2659" s="2"/>
    </row>
    <row r="2660" spans="35:62" x14ac:dyDescent="0.25">
      <c r="AI2660"/>
      <c r="BI2660" s="2"/>
      <c r="BJ2660" s="2"/>
    </row>
    <row r="2661" spans="35:62" x14ac:dyDescent="0.25">
      <c r="AI2661"/>
      <c r="BI2661" s="2"/>
      <c r="BJ2661" s="2"/>
    </row>
    <row r="2662" spans="35:62" x14ac:dyDescent="0.25">
      <c r="AI2662"/>
      <c r="BI2662" s="2"/>
      <c r="BJ2662" s="2"/>
    </row>
    <row r="2663" spans="35:62" x14ac:dyDescent="0.25">
      <c r="AI2663"/>
      <c r="BI2663" s="2"/>
      <c r="BJ2663" s="2"/>
    </row>
    <row r="2664" spans="35:62" x14ac:dyDescent="0.25">
      <c r="AI2664"/>
      <c r="BI2664" s="2"/>
      <c r="BJ2664" s="2"/>
    </row>
    <row r="2665" spans="35:62" x14ac:dyDescent="0.25">
      <c r="AI2665"/>
      <c r="BI2665" s="2"/>
      <c r="BJ2665" s="2"/>
    </row>
    <row r="2666" spans="35:62" x14ac:dyDescent="0.25">
      <c r="AI2666"/>
      <c r="BI2666" s="2"/>
      <c r="BJ2666" s="2"/>
    </row>
    <row r="2667" spans="35:62" x14ac:dyDescent="0.25">
      <c r="AI2667"/>
      <c r="BI2667" s="2"/>
      <c r="BJ2667" s="2"/>
    </row>
    <row r="2668" spans="35:62" x14ac:dyDescent="0.25">
      <c r="AI2668"/>
      <c r="BI2668" s="2"/>
      <c r="BJ2668" s="2"/>
    </row>
    <row r="2669" spans="35:62" x14ac:dyDescent="0.25">
      <c r="AI2669"/>
      <c r="BI2669" s="2"/>
      <c r="BJ2669" s="2"/>
    </row>
    <row r="2670" spans="35:62" x14ac:dyDescent="0.25">
      <c r="AI2670"/>
      <c r="BI2670" s="2"/>
      <c r="BJ2670" s="2"/>
    </row>
    <row r="2671" spans="35:62" x14ac:dyDescent="0.25">
      <c r="AI2671"/>
      <c r="BI2671" s="2"/>
      <c r="BJ2671" s="2"/>
    </row>
    <row r="2672" spans="35:62" x14ac:dyDescent="0.25">
      <c r="AI2672"/>
      <c r="BI2672" s="2"/>
      <c r="BJ2672" s="2"/>
    </row>
    <row r="2673" spans="35:62" x14ac:dyDescent="0.25">
      <c r="AI2673"/>
      <c r="BI2673" s="2"/>
      <c r="BJ2673" s="2"/>
    </row>
    <row r="2674" spans="35:62" x14ac:dyDescent="0.25">
      <c r="AI2674"/>
      <c r="BI2674" s="2"/>
      <c r="BJ2674" s="2"/>
    </row>
    <row r="2675" spans="35:62" x14ac:dyDescent="0.25">
      <c r="AI2675"/>
      <c r="BI2675" s="2"/>
      <c r="BJ2675" s="2"/>
    </row>
    <row r="2676" spans="35:62" x14ac:dyDescent="0.25">
      <c r="AI2676"/>
      <c r="BI2676" s="2"/>
      <c r="BJ2676" s="2"/>
    </row>
    <row r="2677" spans="35:62" x14ac:dyDescent="0.25">
      <c r="AI2677"/>
      <c r="BI2677" s="2"/>
      <c r="BJ2677" s="2"/>
    </row>
    <row r="2678" spans="35:62" x14ac:dyDescent="0.25">
      <c r="AI2678"/>
      <c r="BI2678" s="2"/>
      <c r="BJ2678" s="2"/>
    </row>
    <row r="2679" spans="35:62" x14ac:dyDescent="0.25">
      <c r="AI2679"/>
      <c r="BI2679" s="2"/>
      <c r="BJ2679" s="2"/>
    </row>
    <row r="2680" spans="35:62" x14ac:dyDescent="0.25">
      <c r="AI2680"/>
      <c r="BI2680" s="2"/>
      <c r="BJ2680" s="2"/>
    </row>
    <row r="2681" spans="35:62" x14ac:dyDescent="0.25">
      <c r="AI2681"/>
      <c r="BI2681" s="2"/>
      <c r="BJ2681" s="2"/>
    </row>
    <row r="2682" spans="35:62" x14ac:dyDescent="0.25">
      <c r="AI2682"/>
      <c r="BI2682" s="2"/>
      <c r="BJ2682" s="2"/>
    </row>
    <row r="2683" spans="35:62" x14ac:dyDescent="0.25">
      <c r="AI2683"/>
      <c r="BI2683" s="2"/>
      <c r="BJ2683" s="2"/>
    </row>
    <row r="2684" spans="35:62" x14ac:dyDescent="0.25">
      <c r="AI2684"/>
      <c r="BI2684" s="2"/>
      <c r="BJ2684" s="2"/>
    </row>
    <row r="2685" spans="35:62" x14ac:dyDescent="0.25">
      <c r="AI2685"/>
      <c r="BI2685" s="2"/>
      <c r="BJ2685" s="2"/>
    </row>
    <row r="2686" spans="35:62" x14ac:dyDescent="0.25">
      <c r="AI2686"/>
      <c r="BI2686" s="2"/>
      <c r="BJ2686" s="2"/>
    </row>
    <row r="2687" spans="35:62" x14ac:dyDescent="0.25">
      <c r="AI2687"/>
      <c r="BI2687" s="2"/>
      <c r="BJ2687" s="2"/>
    </row>
    <row r="2688" spans="35:62" x14ac:dyDescent="0.25">
      <c r="AI2688"/>
      <c r="BI2688" s="2"/>
      <c r="BJ2688" s="2"/>
    </row>
    <row r="2689" spans="35:62" x14ac:dyDescent="0.25">
      <c r="AI2689"/>
      <c r="BI2689" s="2"/>
      <c r="BJ2689" s="2"/>
    </row>
    <row r="2690" spans="35:62" x14ac:dyDescent="0.25">
      <c r="AI2690"/>
      <c r="BI2690" s="2"/>
      <c r="BJ2690" s="2"/>
    </row>
    <row r="2691" spans="35:62" x14ac:dyDescent="0.25">
      <c r="AI2691"/>
      <c r="BI2691" s="2"/>
      <c r="BJ2691" s="2"/>
    </row>
    <row r="2692" spans="35:62" x14ac:dyDescent="0.25">
      <c r="AI2692"/>
      <c r="BI2692" s="2"/>
      <c r="BJ2692" s="2"/>
    </row>
    <row r="2693" spans="35:62" x14ac:dyDescent="0.25">
      <c r="AI2693"/>
      <c r="BI2693" s="2"/>
      <c r="BJ2693" s="2"/>
    </row>
    <row r="2694" spans="35:62" x14ac:dyDescent="0.25">
      <c r="AI2694"/>
      <c r="BI2694" s="2"/>
      <c r="BJ2694" s="2"/>
    </row>
    <row r="2695" spans="35:62" x14ac:dyDescent="0.25">
      <c r="AI2695"/>
      <c r="BI2695" s="2"/>
      <c r="BJ2695" s="2"/>
    </row>
    <row r="2696" spans="35:62" x14ac:dyDescent="0.25">
      <c r="AI2696"/>
      <c r="BI2696" s="2"/>
      <c r="BJ2696" s="2"/>
    </row>
    <row r="2697" spans="35:62" x14ac:dyDescent="0.25">
      <c r="AI2697"/>
      <c r="BI2697" s="2"/>
      <c r="BJ2697" s="2"/>
    </row>
    <row r="2698" spans="35:62" x14ac:dyDescent="0.25">
      <c r="AI2698"/>
      <c r="BI2698" s="2"/>
      <c r="BJ2698" s="2"/>
    </row>
    <row r="2699" spans="35:62" x14ac:dyDescent="0.25">
      <c r="AI2699"/>
      <c r="BI2699" s="2"/>
      <c r="BJ2699" s="2"/>
    </row>
    <row r="2700" spans="35:62" x14ac:dyDescent="0.25">
      <c r="AI2700"/>
      <c r="BI2700" s="2"/>
      <c r="BJ2700" s="2"/>
    </row>
    <row r="2701" spans="35:62" x14ac:dyDescent="0.25">
      <c r="AI2701"/>
      <c r="BI2701" s="2"/>
      <c r="BJ2701" s="2"/>
    </row>
    <row r="2702" spans="35:62" x14ac:dyDescent="0.25">
      <c r="AI2702"/>
      <c r="BI2702" s="2"/>
      <c r="BJ2702" s="2"/>
    </row>
    <row r="2703" spans="35:62" x14ac:dyDescent="0.25">
      <c r="AI2703"/>
      <c r="BI2703" s="2"/>
      <c r="BJ2703" s="2"/>
    </row>
    <row r="2704" spans="35:62" x14ac:dyDescent="0.25">
      <c r="AI2704"/>
      <c r="BI2704" s="2"/>
      <c r="BJ2704" s="2"/>
    </row>
    <row r="2705" spans="35:62" x14ac:dyDescent="0.25">
      <c r="AI2705"/>
      <c r="BI2705" s="2"/>
      <c r="BJ2705" s="2"/>
    </row>
    <row r="2706" spans="35:62" x14ac:dyDescent="0.25">
      <c r="AI2706"/>
      <c r="BI2706" s="2"/>
      <c r="BJ2706" s="2"/>
    </row>
    <row r="2707" spans="35:62" x14ac:dyDescent="0.25">
      <c r="AI2707"/>
      <c r="BI2707" s="2"/>
      <c r="BJ2707" s="2"/>
    </row>
    <row r="2708" spans="35:62" x14ac:dyDescent="0.25">
      <c r="AI2708"/>
      <c r="BI2708" s="2"/>
      <c r="BJ2708" s="2"/>
    </row>
    <row r="2709" spans="35:62" x14ac:dyDescent="0.25">
      <c r="AI2709"/>
      <c r="BI2709" s="2"/>
      <c r="BJ2709" s="2"/>
    </row>
    <row r="2710" spans="35:62" x14ac:dyDescent="0.25">
      <c r="AI2710"/>
      <c r="BI2710" s="2"/>
      <c r="BJ2710" s="2"/>
    </row>
    <row r="2711" spans="35:62" x14ac:dyDescent="0.25">
      <c r="AI2711"/>
      <c r="BI2711" s="2"/>
      <c r="BJ2711" s="2"/>
    </row>
    <row r="2712" spans="35:62" x14ac:dyDescent="0.25">
      <c r="AI2712"/>
      <c r="BI2712" s="2"/>
      <c r="BJ2712" s="2"/>
    </row>
    <row r="2713" spans="35:62" x14ac:dyDescent="0.25">
      <c r="AI2713"/>
      <c r="BI2713" s="2"/>
      <c r="BJ2713" s="2"/>
    </row>
    <row r="2714" spans="35:62" x14ac:dyDescent="0.25">
      <c r="AI2714"/>
      <c r="BI2714" s="2"/>
      <c r="BJ2714" s="2"/>
    </row>
    <row r="2715" spans="35:62" x14ac:dyDescent="0.25">
      <c r="AI2715"/>
      <c r="BI2715" s="2"/>
      <c r="BJ2715" s="2"/>
    </row>
    <row r="2716" spans="35:62" x14ac:dyDescent="0.25">
      <c r="AI2716"/>
      <c r="BI2716" s="2"/>
      <c r="BJ2716" s="2"/>
    </row>
    <row r="2717" spans="35:62" x14ac:dyDescent="0.25">
      <c r="AI2717"/>
      <c r="BI2717" s="2"/>
      <c r="BJ2717" s="2"/>
    </row>
    <row r="2718" spans="35:62" x14ac:dyDescent="0.25">
      <c r="AI2718"/>
      <c r="BI2718" s="2"/>
      <c r="BJ2718" s="2"/>
    </row>
    <row r="2719" spans="35:62" x14ac:dyDescent="0.25">
      <c r="AI2719"/>
      <c r="BI2719" s="2"/>
      <c r="BJ2719" s="2"/>
    </row>
    <row r="2720" spans="35:62" x14ac:dyDescent="0.25">
      <c r="AI2720"/>
      <c r="BI2720" s="2"/>
      <c r="BJ2720" s="2"/>
    </row>
    <row r="2721" spans="35:62" x14ac:dyDescent="0.25">
      <c r="AI2721"/>
      <c r="BI2721" s="2"/>
      <c r="BJ2721" s="2"/>
    </row>
    <row r="2722" spans="35:62" x14ac:dyDescent="0.25">
      <c r="AI2722"/>
      <c r="BI2722" s="2"/>
      <c r="BJ2722" s="2"/>
    </row>
    <row r="2723" spans="35:62" x14ac:dyDescent="0.25">
      <c r="AI2723"/>
      <c r="BI2723" s="2"/>
      <c r="BJ2723" s="2"/>
    </row>
    <row r="2724" spans="35:62" x14ac:dyDescent="0.25">
      <c r="AI2724"/>
      <c r="BI2724" s="2"/>
      <c r="BJ2724" s="2"/>
    </row>
    <row r="2725" spans="35:62" x14ac:dyDescent="0.25">
      <c r="AI2725"/>
      <c r="BI2725" s="2"/>
      <c r="BJ2725" s="2"/>
    </row>
    <row r="2726" spans="35:62" x14ac:dyDescent="0.25">
      <c r="AI2726"/>
      <c r="BI2726" s="2"/>
      <c r="BJ2726" s="2"/>
    </row>
    <row r="2727" spans="35:62" x14ac:dyDescent="0.25">
      <c r="AI2727"/>
      <c r="BI2727" s="2"/>
      <c r="BJ2727" s="2"/>
    </row>
    <row r="2728" spans="35:62" x14ac:dyDescent="0.25">
      <c r="AI2728"/>
      <c r="BI2728" s="2"/>
      <c r="BJ2728" s="2"/>
    </row>
    <row r="2729" spans="35:62" x14ac:dyDescent="0.25">
      <c r="AI2729"/>
      <c r="BI2729" s="2"/>
      <c r="BJ2729" s="2"/>
    </row>
    <row r="2730" spans="35:62" x14ac:dyDescent="0.25">
      <c r="AI2730"/>
      <c r="BI2730" s="2"/>
      <c r="BJ2730" s="2"/>
    </row>
    <row r="2731" spans="35:62" x14ac:dyDescent="0.25">
      <c r="AI2731"/>
      <c r="BI2731" s="2"/>
      <c r="BJ2731" s="2"/>
    </row>
    <row r="2732" spans="35:62" x14ac:dyDescent="0.25">
      <c r="AI2732"/>
      <c r="BI2732" s="2"/>
      <c r="BJ2732" s="2"/>
    </row>
    <row r="2733" spans="35:62" x14ac:dyDescent="0.25">
      <c r="AI2733"/>
      <c r="BI2733" s="2"/>
      <c r="BJ2733" s="2"/>
    </row>
    <row r="2734" spans="35:62" x14ac:dyDescent="0.25">
      <c r="AI2734"/>
      <c r="BI2734" s="2"/>
      <c r="BJ2734" s="2"/>
    </row>
    <row r="2735" spans="35:62" x14ac:dyDescent="0.25">
      <c r="AI2735"/>
      <c r="BI2735" s="2"/>
      <c r="BJ2735" s="2"/>
    </row>
    <row r="2736" spans="35:62" x14ac:dyDescent="0.25">
      <c r="AI2736"/>
      <c r="BI2736" s="2"/>
      <c r="BJ2736" s="2"/>
    </row>
    <row r="2737" spans="35:62" x14ac:dyDescent="0.25">
      <c r="AI2737"/>
      <c r="BI2737" s="2"/>
      <c r="BJ2737" s="2"/>
    </row>
    <row r="2738" spans="35:62" x14ac:dyDescent="0.25">
      <c r="AI2738"/>
      <c r="BI2738" s="2"/>
      <c r="BJ2738" s="2"/>
    </row>
    <row r="2739" spans="35:62" x14ac:dyDescent="0.25">
      <c r="AI2739"/>
      <c r="BI2739" s="2"/>
      <c r="BJ2739" s="2"/>
    </row>
    <row r="2740" spans="35:62" x14ac:dyDescent="0.25">
      <c r="AI2740"/>
      <c r="BI2740" s="2"/>
      <c r="BJ2740" s="2"/>
    </row>
    <row r="2741" spans="35:62" x14ac:dyDescent="0.25">
      <c r="AI2741"/>
      <c r="BI2741" s="2"/>
      <c r="BJ2741" s="2"/>
    </row>
    <row r="2742" spans="35:62" x14ac:dyDescent="0.25">
      <c r="AI2742"/>
      <c r="BI2742" s="2"/>
      <c r="BJ2742" s="2"/>
    </row>
    <row r="2743" spans="35:62" x14ac:dyDescent="0.25">
      <c r="AI2743"/>
      <c r="BI2743" s="2"/>
      <c r="BJ2743" s="2"/>
    </row>
    <row r="2744" spans="35:62" x14ac:dyDescent="0.25">
      <c r="AI2744"/>
      <c r="BI2744" s="2"/>
      <c r="BJ2744" s="2"/>
    </row>
    <row r="2745" spans="35:62" x14ac:dyDescent="0.25">
      <c r="AI2745"/>
      <c r="BI2745" s="2"/>
      <c r="BJ2745" s="2"/>
    </row>
    <row r="2746" spans="35:62" x14ac:dyDescent="0.25">
      <c r="AI2746"/>
      <c r="BI2746" s="2"/>
      <c r="BJ2746" s="2"/>
    </row>
    <row r="2747" spans="35:62" x14ac:dyDescent="0.25">
      <c r="AI2747"/>
      <c r="BI2747" s="2"/>
      <c r="BJ2747" s="2"/>
    </row>
    <row r="2748" spans="35:62" x14ac:dyDescent="0.25">
      <c r="AI2748"/>
      <c r="BI2748" s="2"/>
      <c r="BJ2748" s="2"/>
    </row>
    <row r="2749" spans="35:62" x14ac:dyDescent="0.25">
      <c r="AI2749"/>
      <c r="BI2749" s="2"/>
      <c r="BJ2749" s="2"/>
    </row>
    <row r="2750" spans="35:62" x14ac:dyDescent="0.25">
      <c r="AI2750"/>
      <c r="BI2750" s="2"/>
      <c r="BJ2750" s="2"/>
    </row>
    <row r="2751" spans="35:62" x14ac:dyDescent="0.25">
      <c r="AI2751"/>
      <c r="BI2751" s="2"/>
      <c r="BJ2751" s="2"/>
    </row>
    <row r="2752" spans="35:62" x14ac:dyDescent="0.25">
      <c r="AI2752"/>
      <c r="BI2752" s="2"/>
      <c r="BJ2752" s="2"/>
    </row>
    <row r="2753" spans="35:62" x14ac:dyDescent="0.25">
      <c r="AI2753"/>
      <c r="BI2753" s="2"/>
      <c r="BJ2753" s="2"/>
    </row>
    <row r="2754" spans="35:62" x14ac:dyDescent="0.25">
      <c r="AI2754"/>
      <c r="BI2754" s="2"/>
      <c r="BJ2754" s="2"/>
    </row>
    <row r="2755" spans="35:62" x14ac:dyDescent="0.25">
      <c r="AI2755"/>
      <c r="BI2755" s="2"/>
      <c r="BJ2755" s="2"/>
    </row>
    <row r="2756" spans="35:62" x14ac:dyDescent="0.25">
      <c r="AI2756"/>
      <c r="BI2756" s="2"/>
      <c r="BJ2756" s="2"/>
    </row>
    <row r="2757" spans="35:62" x14ac:dyDescent="0.25">
      <c r="AI2757"/>
      <c r="BI2757" s="2"/>
      <c r="BJ2757" s="2"/>
    </row>
    <row r="2758" spans="35:62" x14ac:dyDescent="0.25">
      <c r="AI2758"/>
      <c r="BI2758" s="2"/>
      <c r="BJ2758" s="2"/>
    </row>
    <row r="2759" spans="35:62" x14ac:dyDescent="0.25">
      <c r="AI2759"/>
      <c r="BI2759" s="2"/>
      <c r="BJ2759" s="2"/>
    </row>
    <row r="2760" spans="35:62" x14ac:dyDescent="0.25">
      <c r="AI2760"/>
      <c r="BI2760" s="2"/>
      <c r="BJ2760" s="2"/>
    </row>
    <row r="2761" spans="35:62" x14ac:dyDescent="0.25">
      <c r="AI2761"/>
      <c r="BI2761" s="2"/>
      <c r="BJ2761" s="2"/>
    </row>
    <row r="2762" spans="35:62" x14ac:dyDescent="0.25">
      <c r="AI2762"/>
      <c r="BI2762" s="2"/>
      <c r="BJ2762" s="2"/>
    </row>
    <row r="2763" spans="35:62" x14ac:dyDescent="0.25">
      <c r="AI2763"/>
      <c r="BI2763" s="2"/>
      <c r="BJ2763" s="2"/>
    </row>
    <row r="2764" spans="35:62" x14ac:dyDescent="0.25">
      <c r="AI2764"/>
      <c r="BI2764" s="2"/>
      <c r="BJ2764" s="2"/>
    </row>
    <row r="2765" spans="35:62" x14ac:dyDescent="0.25">
      <c r="AI2765"/>
      <c r="BI2765" s="2"/>
      <c r="BJ2765" s="2"/>
    </row>
    <row r="2766" spans="35:62" x14ac:dyDescent="0.25">
      <c r="AI2766"/>
      <c r="BI2766" s="2"/>
      <c r="BJ2766" s="2"/>
    </row>
    <row r="2767" spans="35:62" x14ac:dyDescent="0.25">
      <c r="AI2767"/>
      <c r="BI2767" s="2"/>
      <c r="BJ2767" s="2"/>
    </row>
    <row r="2768" spans="35:62" x14ac:dyDescent="0.25">
      <c r="AI2768"/>
      <c r="BI2768" s="2"/>
      <c r="BJ2768" s="2"/>
    </row>
    <row r="2769" spans="35:62" x14ac:dyDescent="0.25">
      <c r="AI2769"/>
      <c r="BI2769" s="2"/>
      <c r="BJ2769" s="2"/>
    </row>
    <row r="2770" spans="35:62" x14ac:dyDescent="0.25">
      <c r="AI2770"/>
      <c r="BI2770" s="2"/>
      <c r="BJ2770" s="2"/>
    </row>
    <row r="2771" spans="35:62" x14ac:dyDescent="0.25">
      <c r="AI2771"/>
      <c r="BI2771" s="2"/>
      <c r="BJ2771" s="2"/>
    </row>
    <row r="2772" spans="35:62" x14ac:dyDescent="0.25">
      <c r="AI2772"/>
      <c r="BI2772" s="2"/>
      <c r="BJ2772" s="2"/>
    </row>
    <row r="2773" spans="35:62" x14ac:dyDescent="0.25">
      <c r="AI2773"/>
      <c r="BI2773" s="2"/>
      <c r="BJ2773" s="2"/>
    </row>
    <row r="2774" spans="35:62" x14ac:dyDescent="0.25">
      <c r="AI2774"/>
      <c r="BI2774" s="2"/>
      <c r="BJ2774" s="2"/>
    </row>
    <row r="2775" spans="35:62" x14ac:dyDescent="0.25">
      <c r="AI2775"/>
      <c r="BI2775" s="2"/>
      <c r="BJ2775" s="2"/>
    </row>
    <row r="2776" spans="35:62" x14ac:dyDescent="0.25">
      <c r="AI2776"/>
      <c r="BI2776" s="2"/>
      <c r="BJ2776" s="2"/>
    </row>
    <row r="2777" spans="35:62" x14ac:dyDescent="0.25">
      <c r="AI2777"/>
      <c r="BI2777" s="2"/>
      <c r="BJ2777" s="2"/>
    </row>
    <row r="2778" spans="35:62" x14ac:dyDescent="0.25">
      <c r="AI2778"/>
      <c r="BI2778" s="2"/>
      <c r="BJ2778" s="2"/>
    </row>
    <row r="2779" spans="35:62" x14ac:dyDescent="0.25">
      <c r="AI2779"/>
      <c r="BI2779" s="2"/>
      <c r="BJ2779" s="2"/>
    </row>
    <row r="2780" spans="35:62" x14ac:dyDescent="0.25">
      <c r="AI2780"/>
      <c r="BI2780" s="2"/>
      <c r="BJ2780" s="2"/>
    </row>
    <row r="2781" spans="35:62" x14ac:dyDescent="0.25">
      <c r="AI2781"/>
      <c r="BI2781" s="2"/>
      <c r="BJ2781" s="2"/>
    </row>
    <row r="2782" spans="35:62" x14ac:dyDescent="0.25">
      <c r="AI2782"/>
      <c r="BI2782" s="2"/>
      <c r="BJ2782" s="2"/>
    </row>
    <row r="2783" spans="35:62" x14ac:dyDescent="0.25">
      <c r="AI2783"/>
      <c r="BI2783" s="2"/>
      <c r="BJ2783" s="2"/>
    </row>
    <row r="2784" spans="35:62" x14ac:dyDescent="0.25">
      <c r="AI2784"/>
      <c r="BI2784" s="2"/>
      <c r="BJ2784" s="2"/>
    </row>
    <row r="2785" spans="35:62" x14ac:dyDescent="0.25">
      <c r="AI2785"/>
      <c r="BI2785" s="2"/>
      <c r="BJ2785" s="2"/>
    </row>
    <row r="2786" spans="35:62" x14ac:dyDescent="0.25">
      <c r="AI2786"/>
      <c r="BI2786" s="2"/>
      <c r="BJ2786" s="2"/>
    </row>
    <row r="2787" spans="35:62" x14ac:dyDescent="0.25">
      <c r="AI2787"/>
      <c r="BI2787" s="2"/>
      <c r="BJ2787" s="2"/>
    </row>
    <row r="2788" spans="35:62" x14ac:dyDescent="0.25">
      <c r="AI2788"/>
      <c r="BI2788" s="2"/>
      <c r="BJ2788" s="2"/>
    </row>
    <row r="2789" spans="35:62" x14ac:dyDescent="0.25">
      <c r="AI2789"/>
      <c r="BI2789" s="2"/>
      <c r="BJ2789" s="2"/>
    </row>
    <row r="2790" spans="35:62" x14ac:dyDescent="0.25">
      <c r="AI2790"/>
      <c r="BI2790" s="2"/>
      <c r="BJ2790" s="2"/>
    </row>
    <row r="2791" spans="35:62" x14ac:dyDescent="0.25">
      <c r="AI2791"/>
      <c r="BI2791" s="2"/>
      <c r="BJ2791" s="2"/>
    </row>
    <row r="2792" spans="35:62" x14ac:dyDescent="0.25">
      <c r="AI2792"/>
      <c r="BI2792" s="2"/>
      <c r="BJ2792" s="2"/>
    </row>
    <row r="2793" spans="35:62" x14ac:dyDescent="0.25">
      <c r="AI2793"/>
      <c r="BI2793" s="2"/>
      <c r="BJ2793" s="2"/>
    </row>
    <row r="2794" spans="35:62" x14ac:dyDescent="0.25">
      <c r="AI2794"/>
      <c r="BI2794" s="2"/>
      <c r="BJ2794" s="2"/>
    </row>
    <row r="2795" spans="35:62" x14ac:dyDescent="0.25">
      <c r="AI2795"/>
      <c r="BI2795" s="2"/>
      <c r="BJ2795" s="2"/>
    </row>
    <row r="2796" spans="35:62" x14ac:dyDescent="0.25">
      <c r="AI2796"/>
      <c r="BI2796" s="2"/>
      <c r="BJ2796" s="2"/>
    </row>
    <row r="2797" spans="35:62" x14ac:dyDescent="0.25">
      <c r="AI2797"/>
      <c r="BI2797" s="2"/>
      <c r="BJ2797" s="2"/>
    </row>
    <row r="2798" spans="35:62" x14ac:dyDescent="0.25">
      <c r="AI2798"/>
      <c r="BI2798" s="2"/>
      <c r="BJ2798" s="2"/>
    </row>
    <row r="2799" spans="35:62" x14ac:dyDescent="0.25">
      <c r="AI2799"/>
      <c r="BI2799" s="2"/>
      <c r="BJ2799" s="2"/>
    </row>
    <row r="2800" spans="35:62" x14ac:dyDescent="0.25">
      <c r="AI2800"/>
      <c r="BI2800" s="2"/>
      <c r="BJ2800" s="2"/>
    </row>
    <row r="2801" spans="35:62" x14ac:dyDescent="0.25">
      <c r="AI2801"/>
      <c r="BI2801" s="2"/>
      <c r="BJ2801" s="2"/>
    </row>
    <row r="2802" spans="35:62" x14ac:dyDescent="0.25">
      <c r="AI2802"/>
      <c r="BI2802" s="2"/>
      <c r="BJ2802" s="2"/>
    </row>
    <row r="2803" spans="35:62" x14ac:dyDescent="0.25">
      <c r="AI2803"/>
      <c r="BI2803" s="2"/>
      <c r="BJ2803" s="2"/>
    </row>
    <row r="2804" spans="35:62" x14ac:dyDescent="0.25">
      <c r="AI2804"/>
      <c r="BI2804" s="2"/>
      <c r="BJ2804" s="2"/>
    </row>
    <row r="2805" spans="35:62" x14ac:dyDescent="0.25">
      <c r="AI2805"/>
      <c r="BI2805" s="2"/>
      <c r="BJ2805" s="2"/>
    </row>
    <row r="2806" spans="35:62" x14ac:dyDescent="0.25">
      <c r="AI2806"/>
      <c r="BI2806" s="2"/>
      <c r="BJ2806" s="2"/>
    </row>
    <row r="2807" spans="35:62" x14ac:dyDescent="0.25">
      <c r="AI2807"/>
      <c r="BI2807" s="2"/>
      <c r="BJ2807" s="2"/>
    </row>
    <row r="2808" spans="35:62" x14ac:dyDescent="0.25">
      <c r="AI2808"/>
      <c r="BI2808" s="2"/>
      <c r="BJ2808" s="2"/>
    </row>
    <row r="2809" spans="35:62" x14ac:dyDescent="0.25">
      <c r="AI2809"/>
      <c r="BI2809" s="2"/>
      <c r="BJ2809" s="2"/>
    </row>
    <row r="2810" spans="35:62" x14ac:dyDescent="0.25">
      <c r="AI2810"/>
      <c r="BI2810" s="2"/>
      <c r="BJ2810" s="2"/>
    </row>
    <row r="2811" spans="35:62" x14ac:dyDescent="0.25">
      <c r="AI2811"/>
      <c r="BI2811" s="2"/>
      <c r="BJ2811" s="2"/>
    </row>
    <row r="2812" spans="35:62" x14ac:dyDescent="0.25">
      <c r="AI2812"/>
      <c r="BI2812" s="2"/>
      <c r="BJ2812" s="2"/>
    </row>
    <row r="2813" spans="35:62" x14ac:dyDescent="0.25">
      <c r="AI2813"/>
      <c r="BI2813" s="2"/>
      <c r="BJ2813" s="2"/>
    </row>
    <row r="2814" spans="35:62" x14ac:dyDescent="0.25">
      <c r="AI2814"/>
      <c r="BI2814" s="2"/>
      <c r="BJ2814" s="2"/>
    </row>
    <row r="2815" spans="35:62" x14ac:dyDescent="0.25">
      <c r="AI2815"/>
      <c r="BI2815" s="2"/>
      <c r="BJ2815" s="2"/>
    </row>
    <row r="2816" spans="35:62" x14ac:dyDescent="0.25">
      <c r="AI2816"/>
      <c r="BI2816" s="2"/>
      <c r="BJ2816" s="2"/>
    </row>
    <row r="2817" spans="35:62" x14ac:dyDescent="0.25">
      <c r="AI2817"/>
      <c r="BI2817" s="2"/>
      <c r="BJ2817" s="2"/>
    </row>
    <row r="2818" spans="35:62" x14ac:dyDescent="0.25">
      <c r="AI2818"/>
      <c r="BI2818" s="2"/>
      <c r="BJ2818" s="2"/>
    </row>
    <row r="2819" spans="35:62" x14ac:dyDescent="0.25">
      <c r="AI2819"/>
      <c r="BI2819" s="2"/>
      <c r="BJ2819" s="2"/>
    </row>
    <row r="2820" spans="35:62" x14ac:dyDescent="0.25">
      <c r="AI2820"/>
      <c r="BI2820" s="2"/>
      <c r="BJ2820" s="2"/>
    </row>
    <row r="2821" spans="35:62" x14ac:dyDescent="0.25">
      <c r="AI2821"/>
      <c r="BI2821" s="2"/>
      <c r="BJ2821" s="2"/>
    </row>
    <row r="2822" spans="35:62" x14ac:dyDescent="0.25">
      <c r="AI2822"/>
      <c r="BI2822" s="2"/>
      <c r="BJ2822" s="2"/>
    </row>
    <row r="2823" spans="35:62" x14ac:dyDescent="0.25">
      <c r="AI2823"/>
      <c r="BI2823" s="2"/>
      <c r="BJ2823" s="2"/>
    </row>
    <row r="2824" spans="35:62" x14ac:dyDescent="0.25">
      <c r="AI2824"/>
      <c r="BI2824" s="2"/>
      <c r="BJ2824" s="2"/>
    </row>
    <row r="2825" spans="35:62" x14ac:dyDescent="0.25">
      <c r="AI2825"/>
      <c r="BI2825" s="2"/>
      <c r="BJ2825" s="2"/>
    </row>
    <row r="2826" spans="35:62" x14ac:dyDescent="0.25">
      <c r="AI2826"/>
      <c r="BI2826" s="2"/>
      <c r="BJ2826" s="2"/>
    </row>
    <row r="2827" spans="35:62" x14ac:dyDescent="0.25">
      <c r="AI2827"/>
      <c r="BI2827" s="2"/>
      <c r="BJ2827" s="2"/>
    </row>
    <row r="2828" spans="35:62" x14ac:dyDescent="0.25">
      <c r="AI2828"/>
      <c r="BI2828" s="2"/>
      <c r="BJ2828" s="2"/>
    </row>
    <row r="2829" spans="35:62" x14ac:dyDescent="0.25">
      <c r="AI2829"/>
      <c r="BI2829" s="2"/>
      <c r="BJ2829" s="2"/>
    </row>
    <row r="2830" spans="35:62" x14ac:dyDescent="0.25">
      <c r="AI2830"/>
      <c r="BI2830" s="2"/>
      <c r="BJ2830" s="2"/>
    </row>
    <row r="2831" spans="35:62" x14ac:dyDescent="0.25">
      <c r="AI2831"/>
      <c r="BI2831" s="2"/>
      <c r="BJ2831" s="2"/>
    </row>
    <row r="2832" spans="35:62" x14ac:dyDescent="0.25">
      <c r="AI2832"/>
      <c r="BI2832" s="2"/>
      <c r="BJ2832" s="2"/>
    </row>
    <row r="2833" spans="35:62" x14ac:dyDescent="0.25">
      <c r="AI2833"/>
      <c r="BI2833" s="2"/>
      <c r="BJ2833" s="2"/>
    </row>
    <row r="2834" spans="35:62" x14ac:dyDescent="0.25">
      <c r="AI2834"/>
      <c r="BI2834" s="2"/>
      <c r="BJ2834" s="2"/>
    </row>
    <row r="2835" spans="35:62" x14ac:dyDescent="0.25">
      <c r="AI2835"/>
      <c r="BI2835" s="2"/>
      <c r="BJ2835" s="2"/>
    </row>
    <row r="2836" spans="35:62" x14ac:dyDescent="0.25">
      <c r="AI2836"/>
      <c r="BI2836" s="2"/>
      <c r="BJ2836" s="2"/>
    </row>
    <row r="2837" spans="35:62" x14ac:dyDescent="0.25">
      <c r="AI2837"/>
      <c r="BI2837" s="2"/>
      <c r="BJ2837" s="2"/>
    </row>
    <row r="2838" spans="35:62" x14ac:dyDescent="0.25">
      <c r="AI2838"/>
      <c r="BI2838" s="2"/>
      <c r="BJ2838" s="2"/>
    </row>
    <row r="2839" spans="35:62" x14ac:dyDescent="0.25">
      <c r="AI2839"/>
      <c r="BI2839" s="2"/>
      <c r="BJ2839" s="2"/>
    </row>
    <row r="2840" spans="35:62" x14ac:dyDescent="0.25">
      <c r="AI2840"/>
      <c r="BI2840" s="2"/>
      <c r="BJ2840" s="2"/>
    </row>
    <row r="2841" spans="35:62" x14ac:dyDescent="0.25">
      <c r="AI2841"/>
      <c r="BI2841" s="2"/>
      <c r="BJ2841" s="2"/>
    </row>
    <row r="2842" spans="35:62" x14ac:dyDescent="0.25">
      <c r="AI2842"/>
      <c r="BI2842" s="2"/>
      <c r="BJ2842" s="2"/>
    </row>
    <row r="2843" spans="35:62" x14ac:dyDescent="0.25">
      <c r="AI2843"/>
      <c r="BI2843" s="2"/>
      <c r="BJ2843" s="2"/>
    </row>
    <row r="2844" spans="35:62" x14ac:dyDescent="0.25">
      <c r="AI2844"/>
      <c r="BI2844" s="2"/>
      <c r="BJ2844" s="2"/>
    </row>
    <row r="2845" spans="35:62" x14ac:dyDescent="0.25">
      <c r="AI2845"/>
      <c r="BI2845" s="2"/>
      <c r="BJ2845" s="2"/>
    </row>
    <row r="2846" spans="35:62" x14ac:dyDescent="0.25">
      <c r="AI2846"/>
      <c r="BI2846" s="2"/>
      <c r="BJ2846" s="2"/>
    </row>
    <row r="2847" spans="35:62" x14ac:dyDescent="0.25">
      <c r="AI2847"/>
      <c r="BI2847" s="2"/>
      <c r="BJ2847" s="2"/>
    </row>
    <row r="2848" spans="35:62" x14ac:dyDescent="0.25">
      <c r="AI2848"/>
      <c r="BI2848" s="2"/>
      <c r="BJ2848" s="2"/>
    </row>
    <row r="2849" spans="35:62" x14ac:dyDescent="0.25">
      <c r="AI2849"/>
      <c r="BI2849" s="2"/>
      <c r="BJ2849" s="2"/>
    </row>
    <row r="2850" spans="35:62" x14ac:dyDescent="0.25">
      <c r="AI2850"/>
      <c r="BI2850" s="2"/>
      <c r="BJ2850" s="2"/>
    </row>
    <row r="2851" spans="35:62" x14ac:dyDescent="0.25">
      <c r="AI2851"/>
      <c r="BI2851" s="2"/>
      <c r="BJ2851" s="2"/>
    </row>
    <row r="2852" spans="35:62" x14ac:dyDescent="0.25">
      <c r="AI2852"/>
      <c r="BI2852" s="2"/>
      <c r="BJ2852" s="2"/>
    </row>
    <row r="2853" spans="35:62" x14ac:dyDescent="0.25">
      <c r="AI2853"/>
      <c r="BI2853" s="2"/>
      <c r="BJ2853" s="2"/>
    </row>
    <row r="2854" spans="35:62" x14ac:dyDescent="0.25">
      <c r="AI2854"/>
      <c r="BI2854" s="2"/>
      <c r="BJ2854" s="2"/>
    </row>
    <row r="2855" spans="35:62" x14ac:dyDescent="0.25">
      <c r="AI2855"/>
      <c r="BI2855" s="2"/>
      <c r="BJ2855" s="2"/>
    </row>
    <row r="2856" spans="35:62" x14ac:dyDescent="0.25">
      <c r="AI2856"/>
      <c r="BI2856" s="2"/>
      <c r="BJ2856" s="2"/>
    </row>
    <row r="2857" spans="35:62" x14ac:dyDescent="0.25">
      <c r="AI2857"/>
      <c r="BI2857" s="2"/>
      <c r="BJ2857" s="2"/>
    </row>
    <row r="2858" spans="35:62" x14ac:dyDescent="0.25">
      <c r="AI2858"/>
      <c r="BI2858" s="2"/>
      <c r="BJ2858" s="2"/>
    </row>
    <row r="2859" spans="35:62" x14ac:dyDescent="0.25">
      <c r="AI2859"/>
      <c r="BI2859" s="2"/>
      <c r="BJ2859" s="2"/>
    </row>
    <row r="2860" spans="35:62" x14ac:dyDescent="0.25">
      <c r="AI2860"/>
      <c r="BI2860" s="2"/>
      <c r="BJ2860" s="2"/>
    </row>
    <row r="2861" spans="35:62" x14ac:dyDescent="0.25">
      <c r="AI2861"/>
      <c r="BI2861" s="2"/>
      <c r="BJ2861" s="2"/>
    </row>
    <row r="2862" spans="35:62" x14ac:dyDescent="0.25">
      <c r="AI2862"/>
      <c r="BI2862" s="2"/>
      <c r="BJ2862" s="2"/>
    </row>
    <row r="2863" spans="35:62" x14ac:dyDescent="0.25">
      <c r="AI2863"/>
      <c r="BI2863" s="2"/>
      <c r="BJ2863" s="2"/>
    </row>
    <row r="2864" spans="35:62" x14ac:dyDescent="0.25">
      <c r="AI2864"/>
      <c r="BI2864" s="2"/>
      <c r="BJ2864" s="2"/>
    </row>
    <row r="2865" spans="35:62" x14ac:dyDescent="0.25">
      <c r="AI2865"/>
      <c r="BI2865" s="2"/>
      <c r="BJ2865" s="2"/>
    </row>
    <row r="2866" spans="35:62" x14ac:dyDescent="0.25">
      <c r="AI2866"/>
      <c r="BI2866" s="2"/>
      <c r="BJ2866" s="2"/>
    </row>
    <row r="2867" spans="35:62" x14ac:dyDescent="0.25">
      <c r="AI2867"/>
      <c r="BI2867" s="2"/>
      <c r="BJ2867" s="2"/>
    </row>
    <row r="2868" spans="35:62" x14ac:dyDescent="0.25">
      <c r="AI2868"/>
      <c r="BI2868" s="2"/>
      <c r="BJ2868" s="2"/>
    </row>
    <row r="2869" spans="35:62" x14ac:dyDescent="0.25">
      <c r="AI2869"/>
      <c r="BI2869" s="2"/>
      <c r="BJ2869" s="2"/>
    </row>
    <row r="2870" spans="35:62" x14ac:dyDescent="0.25">
      <c r="AI2870"/>
      <c r="BI2870" s="2"/>
      <c r="BJ2870" s="2"/>
    </row>
    <row r="2871" spans="35:62" x14ac:dyDescent="0.25">
      <c r="AI2871"/>
      <c r="BI2871" s="2"/>
      <c r="BJ2871" s="2"/>
    </row>
    <row r="2872" spans="35:62" x14ac:dyDescent="0.25">
      <c r="AI2872"/>
      <c r="BI2872" s="2"/>
      <c r="BJ2872" s="2"/>
    </row>
    <row r="2873" spans="35:62" x14ac:dyDescent="0.25">
      <c r="AI2873"/>
      <c r="BI2873" s="2"/>
      <c r="BJ2873" s="2"/>
    </row>
    <row r="2874" spans="35:62" x14ac:dyDescent="0.25">
      <c r="AI2874"/>
      <c r="BI2874" s="2"/>
      <c r="BJ2874" s="2"/>
    </row>
    <row r="2875" spans="35:62" x14ac:dyDescent="0.25">
      <c r="AI2875"/>
      <c r="BI2875" s="2"/>
      <c r="BJ2875" s="2"/>
    </row>
    <row r="2876" spans="35:62" x14ac:dyDescent="0.25">
      <c r="AI2876"/>
      <c r="BI2876" s="2"/>
      <c r="BJ2876" s="2"/>
    </row>
    <row r="2877" spans="35:62" x14ac:dyDescent="0.25">
      <c r="AI2877"/>
      <c r="BI2877" s="2"/>
      <c r="BJ2877" s="2"/>
    </row>
    <row r="2878" spans="35:62" x14ac:dyDescent="0.25">
      <c r="AI2878"/>
      <c r="BI2878" s="2"/>
      <c r="BJ2878" s="2"/>
    </row>
    <row r="2879" spans="35:62" x14ac:dyDescent="0.25">
      <c r="AI2879"/>
      <c r="BI2879" s="2"/>
      <c r="BJ2879" s="2"/>
    </row>
    <row r="2880" spans="35:62" x14ac:dyDescent="0.25">
      <c r="AI2880"/>
      <c r="BI2880" s="2"/>
      <c r="BJ2880" s="2"/>
    </row>
    <row r="2881" spans="35:62" x14ac:dyDescent="0.25">
      <c r="AI2881"/>
      <c r="BI2881" s="2"/>
      <c r="BJ2881" s="2"/>
    </row>
    <row r="2882" spans="35:62" x14ac:dyDescent="0.25">
      <c r="AI2882"/>
      <c r="BI2882" s="2"/>
      <c r="BJ2882" s="2"/>
    </row>
    <row r="2883" spans="35:62" x14ac:dyDescent="0.25">
      <c r="AI2883"/>
      <c r="BI2883" s="2"/>
      <c r="BJ2883" s="2"/>
    </row>
    <row r="2884" spans="35:62" x14ac:dyDescent="0.25">
      <c r="AI2884"/>
      <c r="BI2884" s="2"/>
      <c r="BJ2884" s="2"/>
    </row>
    <row r="2885" spans="35:62" x14ac:dyDescent="0.25">
      <c r="AI2885"/>
      <c r="BI2885" s="2"/>
      <c r="BJ2885" s="2"/>
    </row>
    <row r="2886" spans="35:62" x14ac:dyDescent="0.25">
      <c r="AI2886"/>
      <c r="BI2886" s="2"/>
      <c r="BJ2886" s="2"/>
    </row>
    <row r="2887" spans="35:62" x14ac:dyDescent="0.25">
      <c r="AI2887"/>
      <c r="BI2887" s="2"/>
      <c r="BJ2887" s="2"/>
    </row>
    <row r="2888" spans="35:62" x14ac:dyDescent="0.25">
      <c r="AI2888"/>
      <c r="BI2888" s="2"/>
      <c r="BJ2888" s="2"/>
    </row>
    <row r="2889" spans="35:62" x14ac:dyDescent="0.25">
      <c r="AI2889"/>
      <c r="BI2889" s="2"/>
      <c r="BJ2889" s="2"/>
    </row>
    <row r="2890" spans="35:62" x14ac:dyDescent="0.25">
      <c r="AI2890"/>
      <c r="BI2890" s="2"/>
      <c r="BJ2890" s="2"/>
    </row>
    <row r="2891" spans="35:62" x14ac:dyDescent="0.25">
      <c r="AI2891"/>
      <c r="BI2891" s="2"/>
      <c r="BJ2891" s="2"/>
    </row>
    <row r="2892" spans="35:62" x14ac:dyDescent="0.25">
      <c r="AI2892"/>
      <c r="BI2892" s="2"/>
      <c r="BJ2892" s="2"/>
    </row>
    <row r="2893" spans="35:62" x14ac:dyDescent="0.25">
      <c r="AI2893"/>
      <c r="BI2893" s="2"/>
      <c r="BJ2893" s="2"/>
    </row>
    <row r="2894" spans="35:62" x14ac:dyDescent="0.25">
      <c r="AI2894"/>
      <c r="BI2894" s="2"/>
      <c r="BJ2894" s="2"/>
    </row>
    <row r="2895" spans="35:62" x14ac:dyDescent="0.25">
      <c r="AI2895"/>
      <c r="BI2895" s="2"/>
      <c r="BJ2895" s="2"/>
    </row>
    <row r="2896" spans="35:62" x14ac:dyDescent="0.25">
      <c r="AI2896"/>
      <c r="BI2896" s="2"/>
      <c r="BJ2896" s="2"/>
    </row>
    <row r="2897" spans="35:62" x14ac:dyDescent="0.25">
      <c r="AI2897"/>
      <c r="BI2897" s="2"/>
      <c r="BJ2897" s="2"/>
    </row>
    <row r="2898" spans="35:62" x14ac:dyDescent="0.25">
      <c r="AI2898"/>
      <c r="BI2898" s="2"/>
      <c r="BJ2898" s="2"/>
    </row>
    <row r="2899" spans="35:62" x14ac:dyDescent="0.25">
      <c r="AI2899"/>
      <c r="BI2899" s="2"/>
      <c r="BJ2899" s="2"/>
    </row>
    <row r="2900" spans="35:62" x14ac:dyDescent="0.25">
      <c r="AI2900"/>
      <c r="BI2900" s="2"/>
      <c r="BJ2900" s="2"/>
    </row>
    <row r="2901" spans="35:62" x14ac:dyDescent="0.25">
      <c r="AI2901"/>
      <c r="BI2901" s="2"/>
      <c r="BJ2901" s="2"/>
    </row>
    <row r="2902" spans="35:62" x14ac:dyDescent="0.25">
      <c r="AI2902"/>
      <c r="BI2902" s="2"/>
      <c r="BJ2902" s="2"/>
    </row>
    <row r="2903" spans="35:62" x14ac:dyDescent="0.25">
      <c r="AI2903"/>
      <c r="BI2903" s="2"/>
      <c r="BJ2903" s="2"/>
    </row>
    <row r="2904" spans="35:62" x14ac:dyDescent="0.25">
      <c r="AI2904"/>
      <c r="BI2904" s="2"/>
      <c r="BJ2904" s="2"/>
    </row>
    <row r="2905" spans="35:62" x14ac:dyDescent="0.25">
      <c r="AI2905"/>
      <c r="BI2905" s="2"/>
      <c r="BJ2905" s="2"/>
    </row>
    <row r="2906" spans="35:62" x14ac:dyDescent="0.25">
      <c r="AI2906"/>
      <c r="BI2906" s="2"/>
      <c r="BJ2906" s="2"/>
    </row>
    <row r="2907" spans="35:62" x14ac:dyDescent="0.25">
      <c r="AI2907"/>
      <c r="BI2907" s="2"/>
      <c r="BJ2907" s="2"/>
    </row>
    <row r="2908" spans="35:62" x14ac:dyDescent="0.25">
      <c r="AI2908"/>
      <c r="BI2908" s="2"/>
      <c r="BJ2908" s="2"/>
    </row>
    <row r="2909" spans="35:62" x14ac:dyDescent="0.25">
      <c r="AI2909"/>
      <c r="BI2909" s="2"/>
      <c r="BJ2909" s="2"/>
    </row>
    <row r="2910" spans="35:62" x14ac:dyDescent="0.25">
      <c r="AI2910"/>
      <c r="BI2910" s="2"/>
      <c r="BJ2910" s="2"/>
    </row>
    <row r="2911" spans="35:62" x14ac:dyDescent="0.25">
      <c r="AI2911"/>
      <c r="BI2911" s="2"/>
      <c r="BJ2911" s="2"/>
    </row>
    <row r="2912" spans="35:62" x14ac:dyDescent="0.25">
      <c r="AI2912"/>
      <c r="BI2912" s="2"/>
      <c r="BJ2912" s="2"/>
    </row>
    <row r="2913" spans="35:62" x14ac:dyDescent="0.25">
      <c r="AI2913"/>
      <c r="BI2913" s="2"/>
      <c r="BJ2913" s="2"/>
    </row>
    <row r="2914" spans="35:62" x14ac:dyDescent="0.25">
      <c r="AI2914"/>
      <c r="BI2914" s="2"/>
      <c r="BJ2914" s="2"/>
    </row>
    <row r="2915" spans="35:62" x14ac:dyDescent="0.25">
      <c r="AI2915"/>
      <c r="BI2915" s="2"/>
      <c r="BJ2915" s="2"/>
    </row>
    <row r="2916" spans="35:62" x14ac:dyDescent="0.25">
      <c r="AI2916"/>
      <c r="BI2916" s="2"/>
      <c r="BJ2916" s="2"/>
    </row>
    <row r="2917" spans="35:62" x14ac:dyDescent="0.25">
      <c r="AI2917"/>
      <c r="BI2917" s="2"/>
      <c r="BJ2917" s="2"/>
    </row>
    <row r="2918" spans="35:62" x14ac:dyDescent="0.25">
      <c r="AI2918"/>
      <c r="BI2918" s="2"/>
      <c r="BJ2918" s="2"/>
    </row>
    <row r="2919" spans="35:62" x14ac:dyDescent="0.25">
      <c r="AI2919"/>
      <c r="BI2919" s="2"/>
      <c r="BJ2919" s="2"/>
    </row>
    <row r="2920" spans="35:62" x14ac:dyDescent="0.25">
      <c r="AI2920"/>
      <c r="BI2920" s="2"/>
      <c r="BJ2920" s="2"/>
    </row>
    <row r="2921" spans="35:62" x14ac:dyDescent="0.25">
      <c r="AI2921"/>
      <c r="BI2921" s="2"/>
      <c r="BJ2921" s="2"/>
    </row>
    <row r="2922" spans="35:62" x14ac:dyDescent="0.25">
      <c r="AI2922"/>
      <c r="BI2922" s="2"/>
      <c r="BJ2922" s="2"/>
    </row>
    <row r="2923" spans="35:62" x14ac:dyDescent="0.25">
      <c r="AI2923"/>
      <c r="BI2923" s="2"/>
      <c r="BJ2923" s="2"/>
    </row>
    <row r="2924" spans="35:62" x14ac:dyDescent="0.25">
      <c r="AI2924"/>
      <c r="BI2924" s="2"/>
      <c r="BJ2924" s="2"/>
    </row>
    <row r="2925" spans="35:62" x14ac:dyDescent="0.25">
      <c r="AI2925"/>
      <c r="BI2925" s="2"/>
      <c r="BJ2925" s="2"/>
    </row>
    <row r="2926" spans="35:62" x14ac:dyDescent="0.25">
      <c r="AI2926"/>
      <c r="BI2926" s="2"/>
      <c r="BJ2926" s="2"/>
    </row>
    <row r="2927" spans="35:62" x14ac:dyDescent="0.25">
      <c r="AI2927"/>
      <c r="BI2927" s="2"/>
      <c r="BJ2927" s="2"/>
    </row>
    <row r="2928" spans="35:62" x14ac:dyDescent="0.25">
      <c r="AI2928"/>
      <c r="BI2928" s="2"/>
      <c r="BJ2928" s="2"/>
    </row>
    <row r="2929" spans="35:62" x14ac:dyDescent="0.25">
      <c r="AI2929"/>
      <c r="BI2929" s="2"/>
      <c r="BJ2929" s="2"/>
    </row>
    <row r="2930" spans="35:62" x14ac:dyDescent="0.25">
      <c r="AI2930"/>
      <c r="BI2930" s="2"/>
      <c r="BJ2930" s="2"/>
    </row>
    <row r="2931" spans="35:62" x14ac:dyDescent="0.25">
      <c r="AI2931"/>
      <c r="BI2931" s="2"/>
      <c r="BJ2931" s="2"/>
    </row>
    <row r="2932" spans="35:62" x14ac:dyDescent="0.25">
      <c r="AI2932"/>
      <c r="BI2932" s="2"/>
      <c r="BJ2932" s="2"/>
    </row>
    <row r="2933" spans="35:62" x14ac:dyDescent="0.25">
      <c r="AI2933"/>
      <c r="BI2933" s="2"/>
      <c r="BJ2933" s="2"/>
    </row>
    <row r="2934" spans="35:62" x14ac:dyDescent="0.25">
      <c r="AI2934"/>
      <c r="BI2934" s="2"/>
      <c r="BJ2934" s="2"/>
    </row>
    <row r="2935" spans="35:62" x14ac:dyDescent="0.25">
      <c r="AI2935"/>
      <c r="BI2935" s="2"/>
      <c r="BJ2935" s="2"/>
    </row>
    <row r="2936" spans="35:62" x14ac:dyDescent="0.25">
      <c r="AI2936"/>
      <c r="BI2936" s="2"/>
      <c r="BJ2936" s="2"/>
    </row>
    <row r="2937" spans="35:62" x14ac:dyDescent="0.25">
      <c r="AI2937"/>
      <c r="BI2937" s="2"/>
      <c r="BJ2937" s="2"/>
    </row>
    <row r="2938" spans="35:62" x14ac:dyDescent="0.25">
      <c r="AI2938"/>
      <c r="BI2938" s="2"/>
      <c r="BJ2938" s="2"/>
    </row>
    <row r="2939" spans="35:62" x14ac:dyDescent="0.25">
      <c r="AI2939"/>
      <c r="BI2939" s="2"/>
      <c r="BJ2939" s="2"/>
    </row>
    <row r="2940" spans="35:62" x14ac:dyDescent="0.25">
      <c r="AI2940"/>
      <c r="BI2940" s="2"/>
      <c r="BJ2940" s="2"/>
    </row>
    <row r="2941" spans="35:62" x14ac:dyDescent="0.25">
      <c r="AI2941"/>
      <c r="BI2941" s="2"/>
      <c r="BJ2941" s="2"/>
    </row>
    <row r="2942" spans="35:62" x14ac:dyDescent="0.25">
      <c r="AI2942"/>
      <c r="BI2942" s="2"/>
      <c r="BJ2942" s="2"/>
    </row>
    <row r="2943" spans="35:62" x14ac:dyDescent="0.25">
      <c r="AI2943"/>
      <c r="BI2943" s="2"/>
      <c r="BJ2943" s="2"/>
    </row>
    <row r="2944" spans="35:62" x14ac:dyDescent="0.25">
      <c r="AI2944"/>
      <c r="BI2944" s="2"/>
      <c r="BJ2944" s="2"/>
    </row>
    <row r="2945" spans="35:62" x14ac:dyDescent="0.25">
      <c r="AI2945"/>
      <c r="BI2945" s="2"/>
      <c r="BJ2945" s="2"/>
    </row>
    <row r="2946" spans="35:62" x14ac:dyDescent="0.25">
      <c r="AI2946"/>
      <c r="BI2946" s="2"/>
      <c r="BJ2946" s="2"/>
    </row>
    <row r="2947" spans="35:62" x14ac:dyDescent="0.25">
      <c r="AI2947"/>
      <c r="BI2947" s="2"/>
      <c r="BJ2947" s="2"/>
    </row>
    <row r="2948" spans="35:62" x14ac:dyDescent="0.25">
      <c r="AI2948"/>
      <c r="BI2948" s="2"/>
      <c r="BJ2948" s="2"/>
    </row>
    <row r="2949" spans="35:62" x14ac:dyDescent="0.25">
      <c r="AI2949"/>
      <c r="BI2949" s="2"/>
      <c r="BJ2949" s="2"/>
    </row>
    <row r="2950" spans="35:62" x14ac:dyDescent="0.25">
      <c r="AI2950"/>
      <c r="BI2950" s="2"/>
      <c r="BJ2950" s="2"/>
    </row>
    <row r="2951" spans="35:62" x14ac:dyDescent="0.25">
      <c r="AI2951"/>
      <c r="BI2951" s="2"/>
      <c r="BJ2951" s="2"/>
    </row>
    <row r="2952" spans="35:62" x14ac:dyDescent="0.25">
      <c r="AI2952"/>
      <c r="BI2952" s="2"/>
      <c r="BJ2952" s="2"/>
    </row>
    <row r="2953" spans="35:62" x14ac:dyDescent="0.25">
      <c r="AI2953"/>
      <c r="BI2953" s="2"/>
      <c r="BJ2953" s="2"/>
    </row>
    <row r="2954" spans="35:62" x14ac:dyDescent="0.25">
      <c r="AI2954"/>
      <c r="BI2954" s="2"/>
      <c r="BJ2954" s="2"/>
    </row>
    <row r="2955" spans="35:62" x14ac:dyDescent="0.25">
      <c r="AI2955"/>
      <c r="BI2955" s="2"/>
      <c r="BJ2955" s="2"/>
    </row>
    <row r="2956" spans="35:62" x14ac:dyDescent="0.25">
      <c r="AI2956"/>
      <c r="BI2956" s="2"/>
      <c r="BJ2956" s="2"/>
    </row>
    <row r="2957" spans="35:62" x14ac:dyDescent="0.25">
      <c r="AI2957"/>
      <c r="BI2957" s="2"/>
      <c r="BJ2957" s="2"/>
    </row>
    <row r="2958" spans="35:62" x14ac:dyDescent="0.25">
      <c r="AI2958"/>
      <c r="BI2958" s="2"/>
      <c r="BJ2958" s="2"/>
    </row>
    <row r="2959" spans="35:62" x14ac:dyDescent="0.25">
      <c r="AI2959"/>
      <c r="BI2959" s="2"/>
      <c r="BJ2959" s="2"/>
    </row>
    <row r="2960" spans="35:62" x14ac:dyDescent="0.25">
      <c r="AI2960"/>
      <c r="BI2960" s="2"/>
      <c r="BJ2960" s="2"/>
    </row>
    <row r="2961" spans="35:62" x14ac:dyDescent="0.25">
      <c r="AI2961"/>
      <c r="BI2961" s="2"/>
      <c r="BJ2961" s="2"/>
    </row>
    <row r="2962" spans="35:62" x14ac:dyDescent="0.25">
      <c r="AI2962"/>
      <c r="BI2962" s="2"/>
      <c r="BJ2962" s="2"/>
    </row>
    <row r="2963" spans="35:62" x14ac:dyDescent="0.25">
      <c r="AI2963"/>
      <c r="BI2963" s="2"/>
      <c r="BJ2963" s="2"/>
    </row>
    <row r="2964" spans="35:62" x14ac:dyDescent="0.25">
      <c r="AI2964"/>
      <c r="BI2964" s="2"/>
      <c r="BJ2964" s="2"/>
    </row>
    <row r="2965" spans="35:62" x14ac:dyDescent="0.25">
      <c r="AI2965"/>
      <c r="BI2965" s="2"/>
      <c r="BJ2965" s="2"/>
    </row>
    <row r="2966" spans="35:62" x14ac:dyDescent="0.25">
      <c r="AI2966"/>
      <c r="BI2966" s="2"/>
      <c r="BJ2966" s="2"/>
    </row>
    <row r="2967" spans="35:62" x14ac:dyDescent="0.25">
      <c r="AI2967"/>
      <c r="BI2967" s="2"/>
      <c r="BJ2967" s="2"/>
    </row>
    <row r="2968" spans="35:62" x14ac:dyDescent="0.25">
      <c r="AI2968"/>
      <c r="BI2968" s="2"/>
      <c r="BJ2968" s="2"/>
    </row>
    <row r="2969" spans="35:62" x14ac:dyDescent="0.25">
      <c r="AI2969"/>
      <c r="BI2969" s="2"/>
      <c r="BJ2969" s="2"/>
    </row>
    <row r="2970" spans="35:62" x14ac:dyDescent="0.25">
      <c r="AI2970"/>
      <c r="BI2970" s="2"/>
      <c r="BJ2970" s="2"/>
    </row>
    <row r="2971" spans="35:62" x14ac:dyDescent="0.25">
      <c r="AI2971"/>
      <c r="BI2971" s="2"/>
      <c r="BJ2971" s="2"/>
    </row>
    <row r="2972" spans="35:62" x14ac:dyDescent="0.25">
      <c r="AI2972"/>
      <c r="BI2972" s="2"/>
      <c r="BJ2972" s="2"/>
    </row>
    <row r="2973" spans="35:62" x14ac:dyDescent="0.25">
      <c r="AI2973"/>
      <c r="BI2973" s="2"/>
      <c r="BJ2973" s="2"/>
    </row>
    <row r="2974" spans="35:62" x14ac:dyDescent="0.25">
      <c r="AI2974"/>
      <c r="BI2974" s="2"/>
      <c r="BJ2974" s="2"/>
    </row>
    <row r="2975" spans="35:62" x14ac:dyDescent="0.25">
      <c r="AI2975"/>
      <c r="BI2975" s="2"/>
      <c r="BJ2975" s="2"/>
    </row>
    <row r="2976" spans="35:62" x14ac:dyDescent="0.25">
      <c r="AI2976"/>
      <c r="BI2976" s="2"/>
      <c r="BJ2976" s="2"/>
    </row>
    <row r="2977" spans="35:62" x14ac:dyDescent="0.25">
      <c r="AI2977"/>
      <c r="BI2977" s="2"/>
      <c r="BJ2977" s="2"/>
    </row>
    <row r="2978" spans="35:62" x14ac:dyDescent="0.25">
      <c r="AI2978"/>
      <c r="BI2978" s="2"/>
      <c r="BJ2978" s="2"/>
    </row>
    <row r="2979" spans="35:62" x14ac:dyDescent="0.25">
      <c r="AI2979"/>
      <c r="BI2979" s="2"/>
      <c r="BJ2979" s="2"/>
    </row>
    <row r="2980" spans="35:62" x14ac:dyDescent="0.25">
      <c r="AI2980"/>
      <c r="BI2980" s="2"/>
      <c r="BJ2980" s="2"/>
    </row>
    <row r="2981" spans="35:62" x14ac:dyDescent="0.25">
      <c r="AI2981"/>
      <c r="BI2981" s="2"/>
      <c r="BJ2981" s="2"/>
    </row>
    <row r="2982" spans="35:62" x14ac:dyDescent="0.25">
      <c r="AI2982"/>
      <c r="BI2982" s="2"/>
      <c r="BJ2982" s="2"/>
    </row>
    <row r="2983" spans="35:62" x14ac:dyDescent="0.25">
      <c r="AI2983"/>
      <c r="BI2983" s="2"/>
      <c r="BJ2983" s="2"/>
    </row>
    <row r="2984" spans="35:62" x14ac:dyDescent="0.25">
      <c r="AI2984"/>
      <c r="BI2984" s="2"/>
      <c r="BJ2984" s="2"/>
    </row>
    <row r="2985" spans="35:62" x14ac:dyDescent="0.25">
      <c r="AI2985"/>
      <c r="BI2985" s="2"/>
      <c r="BJ2985" s="2"/>
    </row>
    <row r="2986" spans="35:62" x14ac:dyDescent="0.25">
      <c r="AI2986"/>
      <c r="BI2986" s="2"/>
      <c r="BJ2986" s="2"/>
    </row>
    <row r="2987" spans="35:62" x14ac:dyDescent="0.25">
      <c r="AI2987"/>
      <c r="BI2987" s="2"/>
      <c r="BJ2987" s="2"/>
    </row>
    <row r="2988" spans="35:62" x14ac:dyDescent="0.25">
      <c r="AI2988"/>
      <c r="BI2988" s="2"/>
      <c r="BJ2988" s="2"/>
    </row>
    <row r="2989" spans="35:62" x14ac:dyDescent="0.25">
      <c r="AI2989"/>
      <c r="BI2989" s="2"/>
      <c r="BJ2989" s="2"/>
    </row>
    <row r="2990" spans="35:62" x14ac:dyDescent="0.25">
      <c r="AI2990"/>
      <c r="BI2990" s="2"/>
      <c r="BJ2990" s="2"/>
    </row>
    <row r="2991" spans="35:62" x14ac:dyDescent="0.25">
      <c r="AI2991"/>
      <c r="BI2991" s="2"/>
      <c r="BJ2991" s="2"/>
    </row>
    <row r="2992" spans="35:62" x14ac:dyDescent="0.25">
      <c r="AI2992"/>
      <c r="BI2992" s="2"/>
      <c r="BJ2992" s="2"/>
    </row>
    <row r="2993" spans="35:62" x14ac:dyDescent="0.25">
      <c r="AI2993"/>
      <c r="BI2993" s="2"/>
      <c r="BJ2993" s="2"/>
    </row>
    <row r="2994" spans="35:62" x14ac:dyDescent="0.25">
      <c r="AI2994"/>
      <c r="BI2994" s="2"/>
      <c r="BJ2994" s="2"/>
    </row>
    <row r="2995" spans="35:62" x14ac:dyDescent="0.25">
      <c r="AI2995"/>
      <c r="BI2995" s="2"/>
      <c r="BJ2995" s="2"/>
    </row>
    <row r="2996" spans="35:62" x14ac:dyDescent="0.25">
      <c r="AI2996"/>
      <c r="BI2996" s="2"/>
      <c r="BJ2996" s="2"/>
    </row>
    <row r="2997" spans="35:62" x14ac:dyDescent="0.25">
      <c r="AI2997"/>
      <c r="BI2997" s="2"/>
      <c r="BJ2997" s="2"/>
    </row>
    <row r="2998" spans="35:62" x14ac:dyDescent="0.25">
      <c r="AI2998"/>
      <c r="BI2998" s="2"/>
      <c r="BJ2998" s="2"/>
    </row>
    <row r="2999" spans="35:62" x14ac:dyDescent="0.25">
      <c r="AI2999"/>
      <c r="BI2999" s="2"/>
      <c r="BJ2999" s="2"/>
    </row>
    <row r="3000" spans="35:62" x14ac:dyDescent="0.25">
      <c r="AI3000"/>
      <c r="BI3000" s="2"/>
      <c r="BJ3000" s="2"/>
    </row>
    <row r="3001" spans="35:62" x14ac:dyDescent="0.25">
      <c r="AI3001"/>
      <c r="BI3001" s="2"/>
      <c r="BJ3001" s="2"/>
    </row>
    <row r="3002" spans="35:62" x14ac:dyDescent="0.25">
      <c r="AI3002"/>
      <c r="BI3002" s="2"/>
      <c r="BJ3002" s="2"/>
    </row>
    <row r="3003" spans="35:62" x14ac:dyDescent="0.25">
      <c r="AI3003"/>
      <c r="BI3003" s="2"/>
      <c r="BJ3003" s="2"/>
    </row>
    <row r="3004" spans="35:62" x14ac:dyDescent="0.25">
      <c r="AI3004"/>
      <c r="BI3004" s="2"/>
      <c r="BJ3004" s="2"/>
    </row>
    <row r="3005" spans="35:62" x14ac:dyDescent="0.25">
      <c r="AI3005"/>
      <c r="BI3005" s="2"/>
      <c r="BJ3005" s="2"/>
    </row>
    <row r="3006" spans="35:62" x14ac:dyDescent="0.25">
      <c r="AI3006"/>
      <c r="BI3006" s="2"/>
      <c r="BJ3006" s="2"/>
    </row>
    <row r="3007" spans="35:62" x14ac:dyDescent="0.25">
      <c r="AI3007"/>
      <c r="BI3007" s="2"/>
      <c r="BJ3007" s="2"/>
    </row>
    <row r="3008" spans="35:62" x14ac:dyDescent="0.25">
      <c r="AI3008"/>
      <c r="BI3008" s="2"/>
      <c r="BJ3008" s="2"/>
    </row>
    <row r="3009" spans="35:62" x14ac:dyDescent="0.25">
      <c r="AI3009"/>
      <c r="BI3009" s="2"/>
      <c r="BJ3009" s="2"/>
    </row>
    <row r="3010" spans="35:62" x14ac:dyDescent="0.25">
      <c r="AI3010"/>
      <c r="BI3010" s="2"/>
      <c r="BJ3010" s="2"/>
    </row>
    <row r="3011" spans="35:62" x14ac:dyDescent="0.25">
      <c r="AI3011"/>
      <c r="BI3011" s="2"/>
      <c r="BJ3011" s="2"/>
    </row>
    <row r="3012" spans="35:62" x14ac:dyDescent="0.25">
      <c r="AI3012"/>
      <c r="BI3012" s="2"/>
      <c r="BJ3012" s="2"/>
    </row>
    <row r="3013" spans="35:62" x14ac:dyDescent="0.25">
      <c r="AI3013"/>
      <c r="BI3013" s="2"/>
      <c r="BJ3013" s="2"/>
    </row>
    <row r="3014" spans="35:62" x14ac:dyDescent="0.25">
      <c r="AI3014"/>
      <c r="BI3014" s="2"/>
      <c r="BJ3014" s="2"/>
    </row>
    <row r="3015" spans="35:62" x14ac:dyDescent="0.25">
      <c r="AI3015"/>
      <c r="BI3015" s="2"/>
      <c r="BJ3015" s="2"/>
    </row>
    <row r="3016" spans="35:62" x14ac:dyDescent="0.25">
      <c r="AI3016"/>
      <c r="BI3016" s="2"/>
      <c r="BJ3016" s="2"/>
    </row>
    <row r="3017" spans="35:62" x14ac:dyDescent="0.25">
      <c r="AI3017"/>
      <c r="BI3017" s="2"/>
      <c r="BJ3017" s="2"/>
    </row>
    <row r="3018" spans="35:62" x14ac:dyDescent="0.25">
      <c r="AI3018"/>
      <c r="BI3018" s="2"/>
      <c r="BJ3018" s="2"/>
    </row>
    <row r="3019" spans="35:62" x14ac:dyDescent="0.25">
      <c r="AI3019"/>
      <c r="BI3019" s="2"/>
      <c r="BJ3019" s="2"/>
    </row>
    <row r="3020" spans="35:62" x14ac:dyDescent="0.25">
      <c r="AI3020"/>
      <c r="BI3020" s="2"/>
      <c r="BJ3020" s="2"/>
    </row>
    <row r="3021" spans="35:62" x14ac:dyDescent="0.25">
      <c r="AI3021"/>
      <c r="BI3021" s="2"/>
      <c r="BJ3021" s="2"/>
    </row>
    <row r="3022" spans="35:62" x14ac:dyDescent="0.25">
      <c r="AI3022"/>
      <c r="BI3022" s="2"/>
      <c r="BJ3022" s="2"/>
    </row>
    <row r="3023" spans="35:62" x14ac:dyDescent="0.25">
      <c r="AI3023"/>
      <c r="BI3023" s="2"/>
      <c r="BJ3023" s="2"/>
    </row>
    <row r="3024" spans="35:62" x14ac:dyDescent="0.25">
      <c r="AI3024"/>
      <c r="BI3024" s="2"/>
      <c r="BJ3024" s="2"/>
    </row>
    <row r="3025" spans="35:62" x14ac:dyDescent="0.25">
      <c r="AI3025"/>
      <c r="BI3025" s="2"/>
      <c r="BJ3025" s="2"/>
    </row>
    <row r="3026" spans="35:62" x14ac:dyDescent="0.25">
      <c r="AI3026"/>
      <c r="BI3026" s="2"/>
      <c r="BJ3026" s="2"/>
    </row>
    <row r="3027" spans="35:62" x14ac:dyDescent="0.25">
      <c r="AI3027"/>
      <c r="BI3027" s="2"/>
      <c r="BJ3027" s="2"/>
    </row>
    <row r="3028" spans="35:62" x14ac:dyDescent="0.25">
      <c r="AI3028"/>
      <c r="BI3028" s="2"/>
      <c r="BJ3028" s="2"/>
    </row>
    <row r="3029" spans="35:62" x14ac:dyDescent="0.25">
      <c r="AI3029"/>
      <c r="BI3029" s="2"/>
      <c r="BJ3029" s="2"/>
    </row>
    <row r="3030" spans="35:62" x14ac:dyDescent="0.25">
      <c r="AI3030"/>
      <c r="BI3030" s="2"/>
      <c r="BJ3030" s="2"/>
    </row>
    <row r="3031" spans="35:62" x14ac:dyDescent="0.25">
      <c r="AI3031"/>
      <c r="BI3031" s="2"/>
      <c r="BJ3031" s="2"/>
    </row>
    <row r="3032" spans="35:62" x14ac:dyDescent="0.25">
      <c r="AI3032"/>
      <c r="BI3032" s="2"/>
      <c r="BJ3032" s="2"/>
    </row>
    <row r="3033" spans="35:62" x14ac:dyDescent="0.25">
      <c r="AI3033"/>
      <c r="BI3033" s="2"/>
      <c r="BJ3033" s="2"/>
    </row>
    <row r="3034" spans="35:62" x14ac:dyDescent="0.25">
      <c r="AI3034"/>
      <c r="BI3034" s="2"/>
      <c r="BJ3034" s="2"/>
    </row>
    <row r="3035" spans="35:62" x14ac:dyDescent="0.25">
      <c r="AI3035"/>
      <c r="BI3035" s="2"/>
      <c r="BJ3035" s="2"/>
    </row>
    <row r="3036" spans="35:62" x14ac:dyDescent="0.25">
      <c r="AI3036"/>
      <c r="BI3036" s="2"/>
      <c r="BJ3036" s="2"/>
    </row>
    <row r="3037" spans="35:62" x14ac:dyDescent="0.25">
      <c r="AI3037"/>
      <c r="BI3037" s="2"/>
      <c r="BJ3037" s="2"/>
    </row>
    <row r="3038" spans="35:62" x14ac:dyDescent="0.25">
      <c r="AI3038"/>
      <c r="BI3038" s="2"/>
      <c r="BJ3038" s="2"/>
    </row>
    <row r="3039" spans="35:62" x14ac:dyDescent="0.25">
      <c r="AI3039"/>
      <c r="BI3039" s="2"/>
      <c r="BJ3039" s="2"/>
    </row>
    <row r="3040" spans="35:62" x14ac:dyDescent="0.25">
      <c r="AI3040"/>
      <c r="BI3040" s="2"/>
      <c r="BJ3040" s="2"/>
    </row>
    <row r="3041" spans="35:62" x14ac:dyDescent="0.25">
      <c r="AI3041"/>
      <c r="BI3041" s="2"/>
      <c r="BJ3041" s="2"/>
    </row>
    <row r="3042" spans="35:62" x14ac:dyDescent="0.25">
      <c r="AI3042"/>
      <c r="BI3042" s="2"/>
      <c r="BJ3042" s="2"/>
    </row>
    <row r="3043" spans="35:62" x14ac:dyDescent="0.25">
      <c r="AI3043"/>
      <c r="BI3043" s="2"/>
      <c r="BJ3043" s="2"/>
    </row>
    <row r="3044" spans="35:62" x14ac:dyDescent="0.25">
      <c r="AI3044"/>
      <c r="BI3044" s="2"/>
      <c r="BJ3044" s="2"/>
    </row>
    <row r="3045" spans="35:62" x14ac:dyDescent="0.25">
      <c r="AI3045"/>
      <c r="BI3045" s="2"/>
      <c r="BJ3045" s="2"/>
    </row>
    <row r="3046" spans="35:62" x14ac:dyDescent="0.25">
      <c r="AI3046"/>
      <c r="BI3046" s="2"/>
      <c r="BJ3046" s="2"/>
    </row>
    <row r="3047" spans="35:62" x14ac:dyDescent="0.25">
      <c r="AI3047"/>
      <c r="BI3047" s="2"/>
      <c r="BJ3047" s="2"/>
    </row>
    <row r="3048" spans="35:62" x14ac:dyDescent="0.25">
      <c r="AI3048"/>
      <c r="BI3048" s="2"/>
      <c r="BJ3048" s="2"/>
    </row>
    <row r="3049" spans="35:62" x14ac:dyDescent="0.25">
      <c r="AI3049"/>
      <c r="BI3049" s="2"/>
      <c r="BJ3049" s="2"/>
    </row>
    <row r="3050" spans="35:62" x14ac:dyDescent="0.25">
      <c r="AI3050"/>
      <c r="BI3050" s="2"/>
      <c r="BJ3050" s="2"/>
    </row>
    <row r="3051" spans="35:62" x14ac:dyDescent="0.25">
      <c r="AI3051"/>
      <c r="BI3051" s="2"/>
      <c r="BJ3051" s="2"/>
    </row>
    <row r="3052" spans="35:62" x14ac:dyDescent="0.25">
      <c r="AI3052"/>
      <c r="BI3052" s="2"/>
      <c r="BJ3052" s="2"/>
    </row>
    <row r="3053" spans="35:62" x14ac:dyDescent="0.25">
      <c r="AI3053"/>
      <c r="BI3053" s="2"/>
      <c r="BJ3053" s="2"/>
    </row>
    <row r="3054" spans="35:62" x14ac:dyDescent="0.25">
      <c r="AI3054"/>
      <c r="BI3054" s="2"/>
      <c r="BJ3054" s="2"/>
    </row>
    <row r="3055" spans="35:62" x14ac:dyDescent="0.25">
      <c r="AI3055"/>
      <c r="BI3055" s="2"/>
      <c r="BJ3055" s="2"/>
    </row>
    <row r="3056" spans="35:62" x14ac:dyDescent="0.25">
      <c r="AI3056"/>
      <c r="BI3056" s="2"/>
      <c r="BJ3056" s="2"/>
    </row>
    <row r="3057" spans="35:62" x14ac:dyDescent="0.25">
      <c r="AI3057"/>
      <c r="BI3057" s="2"/>
      <c r="BJ3057" s="2"/>
    </row>
    <row r="3058" spans="35:62" x14ac:dyDescent="0.25">
      <c r="AI3058"/>
      <c r="BI3058" s="2"/>
      <c r="BJ3058" s="2"/>
    </row>
    <row r="3059" spans="35:62" x14ac:dyDescent="0.25">
      <c r="AI3059"/>
      <c r="BI3059" s="2"/>
      <c r="BJ3059" s="2"/>
    </row>
    <row r="3060" spans="35:62" x14ac:dyDescent="0.25">
      <c r="AI3060"/>
      <c r="BI3060" s="2"/>
      <c r="BJ3060" s="2"/>
    </row>
    <row r="3061" spans="35:62" x14ac:dyDescent="0.25">
      <c r="AI3061"/>
      <c r="BI3061" s="2"/>
      <c r="BJ3061" s="2"/>
    </row>
    <row r="3062" spans="35:62" x14ac:dyDescent="0.25">
      <c r="AI3062"/>
      <c r="BI3062" s="2"/>
      <c r="BJ3062" s="2"/>
    </row>
    <row r="3063" spans="35:62" x14ac:dyDescent="0.25">
      <c r="AI3063"/>
      <c r="BI3063" s="2"/>
      <c r="BJ3063" s="2"/>
    </row>
    <row r="3064" spans="35:62" x14ac:dyDescent="0.25">
      <c r="AI3064"/>
      <c r="BI3064" s="2"/>
      <c r="BJ3064" s="2"/>
    </row>
    <row r="3065" spans="35:62" x14ac:dyDescent="0.25">
      <c r="AI3065"/>
      <c r="BI3065" s="2"/>
      <c r="BJ3065" s="2"/>
    </row>
    <row r="3066" spans="35:62" x14ac:dyDescent="0.25">
      <c r="AI3066"/>
      <c r="BI3066" s="2"/>
      <c r="BJ3066" s="2"/>
    </row>
    <row r="3067" spans="35:62" x14ac:dyDescent="0.25">
      <c r="AI3067"/>
      <c r="BI3067" s="2"/>
      <c r="BJ3067" s="2"/>
    </row>
    <row r="3068" spans="35:62" x14ac:dyDescent="0.25">
      <c r="AI3068"/>
      <c r="BI3068" s="2"/>
      <c r="BJ3068" s="2"/>
    </row>
    <row r="3069" spans="35:62" x14ac:dyDescent="0.25">
      <c r="AI3069"/>
      <c r="BI3069" s="2"/>
      <c r="BJ3069" s="2"/>
    </row>
    <row r="3070" spans="35:62" x14ac:dyDescent="0.25">
      <c r="AI3070"/>
      <c r="BI3070" s="2"/>
      <c r="BJ3070" s="2"/>
    </row>
    <row r="3071" spans="35:62" x14ac:dyDescent="0.25">
      <c r="AI3071"/>
      <c r="BI3071" s="2"/>
      <c r="BJ3071" s="2"/>
    </row>
    <row r="3072" spans="35:62" x14ac:dyDescent="0.25">
      <c r="AI3072"/>
      <c r="BI3072" s="2"/>
      <c r="BJ3072" s="2"/>
    </row>
    <row r="3073" spans="35:62" x14ac:dyDescent="0.25">
      <c r="AI3073"/>
      <c r="BI3073" s="2"/>
      <c r="BJ3073" s="2"/>
    </row>
    <row r="3074" spans="35:62" x14ac:dyDescent="0.25">
      <c r="AI3074"/>
      <c r="BI3074" s="2"/>
      <c r="BJ3074" s="2"/>
    </row>
    <row r="3075" spans="35:62" x14ac:dyDescent="0.25">
      <c r="AI3075"/>
      <c r="BI3075" s="2"/>
      <c r="BJ3075" s="2"/>
    </row>
    <row r="3076" spans="35:62" x14ac:dyDescent="0.25">
      <c r="AI3076"/>
      <c r="BI3076" s="2"/>
      <c r="BJ3076" s="2"/>
    </row>
    <row r="3077" spans="35:62" x14ac:dyDescent="0.25">
      <c r="AI3077"/>
      <c r="BI3077" s="2"/>
      <c r="BJ3077" s="2"/>
    </row>
    <row r="3078" spans="35:62" x14ac:dyDescent="0.25">
      <c r="AI3078"/>
      <c r="BI3078" s="2"/>
      <c r="BJ3078" s="2"/>
    </row>
    <row r="3079" spans="35:62" x14ac:dyDescent="0.25">
      <c r="AI3079"/>
      <c r="BI3079" s="2"/>
      <c r="BJ3079" s="2"/>
    </row>
    <row r="3080" spans="35:62" x14ac:dyDescent="0.25">
      <c r="AI3080"/>
      <c r="BI3080" s="2"/>
      <c r="BJ3080" s="2"/>
    </row>
    <row r="3081" spans="35:62" x14ac:dyDescent="0.25">
      <c r="AI3081"/>
      <c r="BI3081" s="2"/>
      <c r="BJ3081" s="2"/>
    </row>
    <row r="3082" spans="35:62" x14ac:dyDescent="0.25">
      <c r="AI3082"/>
      <c r="BI3082" s="2"/>
      <c r="BJ3082" s="2"/>
    </row>
    <row r="3083" spans="35:62" x14ac:dyDescent="0.25">
      <c r="AI3083"/>
      <c r="BI3083" s="2"/>
      <c r="BJ3083" s="2"/>
    </row>
    <row r="3084" spans="35:62" x14ac:dyDescent="0.25">
      <c r="AI3084"/>
      <c r="BI3084" s="2"/>
      <c r="BJ3084" s="2"/>
    </row>
    <row r="3085" spans="35:62" x14ac:dyDescent="0.25">
      <c r="AI3085"/>
      <c r="BI3085" s="2"/>
      <c r="BJ3085" s="2"/>
    </row>
    <row r="3086" spans="35:62" x14ac:dyDescent="0.25">
      <c r="AI3086"/>
      <c r="BI3086" s="2"/>
      <c r="BJ3086" s="2"/>
    </row>
    <row r="3087" spans="35:62" x14ac:dyDescent="0.25">
      <c r="AI3087"/>
      <c r="BI3087" s="2"/>
      <c r="BJ3087" s="2"/>
    </row>
    <row r="3088" spans="35:62" x14ac:dyDescent="0.25">
      <c r="AI3088"/>
      <c r="BI3088" s="2"/>
      <c r="BJ3088" s="2"/>
    </row>
    <row r="3089" spans="35:62" x14ac:dyDescent="0.25">
      <c r="AI3089"/>
      <c r="BI3089" s="2"/>
      <c r="BJ3089" s="2"/>
    </row>
    <row r="3090" spans="35:62" x14ac:dyDescent="0.25">
      <c r="AI3090"/>
      <c r="BI3090" s="2"/>
      <c r="BJ3090" s="2"/>
    </row>
    <row r="3091" spans="35:62" x14ac:dyDescent="0.25">
      <c r="AI3091"/>
      <c r="BI3091" s="2"/>
      <c r="BJ3091" s="2"/>
    </row>
    <row r="3092" spans="35:62" x14ac:dyDescent="0.25">
      <c r="AI3092"/>
      <c r="BI3092" s="2"/>
      <c r="BJ3092" s="2"/>
    </row>
    <row r="3093" spans="35:62" x14ac:dyDescent="0.25">
      <c r="AI3093"/>
      <c r="BI3093" s="2"/>
      <c r="BJ3093" s="2"/>
    </row>
    <row r="3094" spans="35:62" x14ac:dyDescent="0.25">
      <c r="AI3094"/>
      <c r="BI3094" s="2"/>
      <c r="BJ3094" s="2"/>
    </row>
    <row r="3095" spans="35:62" x14ac:dyDescent="0.25">
      <c r="AI3095"/>
      <c r="BI3095" s="2"/>
      <c r="BJ3095" s="2"/>
    </row>
    <row r="3096" spans="35:62" x14ac:dyDescent="0.25">
      <c r="AI3096"/>
      <c r="BI3096" s="2"/>
      <c r="BJ3096" s="2"/>
    </row>
    <row r="3097" spans="35:62" x14ac:dyDescent="0.25">
      <c r="AI3097"/>
      <c r="BI3097" s="2"/>
      <c r="BJ3097" s="2"/>
    </row>
    <row r="3098" spans="35:62" x14ac:dyDescent="0.25">
      <c r="AI3098"/>
      <c r="BI3098" s="2"/>
      <c r="BJ3098" s="2"/>
    </row>
    <row r="3099" spans="35:62" x14ac:dyDescent="0.25">
      <c r="AI3099"/>
      <c r="BI3099" s="2"/>
      <c r="BJ3099" s="2"/>
    </row>
    <row r="3100" spans="35:62" x14ac:dyDescent="0.25">
      <c r="AI3100"/>
      <c r="BI3100" s="2"/>
      <c r="BJ3100" s="2"/>
    </row>
    <row r="3101" spans="35:62" x14ac:dyDescent="0.25">
      <c r="AI3101"/>
      <c r="BI3101" s="2"/>
      <c r="BJ3101" s="2"/>
    </row>
    <row r="3102" spans="35:62" x14ac:dyDescent="0.25">
      <c r="AI3102"/>
      <c r="BI3102" s="2"/>
      <c r="BJ3102" s="2"/>
    </row>
    <row r="3103" spans="35:62" x14ac:dyDescent="0.25">
      <c r="AI3103"/>
      <c r="BI3103" s="2"/>
      <c r="BJ3103" s="2"/>
    </row>
    <row r="3104" spans="35:62" x14ac:dyDescent="0.25">
      <c r="AI3104"/>
      <c r="BI3104" s="2"/>
      <c r="BJ3104" s="2"/>
    </row>
    <row r="3105" spans="35:62" x14ac:dyDescent="0.25">
      <c r="AI3105"/>
      <c r="BI3105" s="2"/>
      <c r="BJ3105" s="2"/>
    </row>
    <row r="3106" spans="35:62" x14ac:dyDescent="0.25">
      <c r="AI3106"/>
      <c r="BI3106" s="2"/>
      <c r="BJ3106" s="2"/>
    </row>
    <row r="3107" spans="35:62" x14ac:dyDescent="0.25">
      <c r="AI3107"/>
      <c r="BI3107" s="2"/>
      <c r="BJ3107" s="2"/>
    </row>
    <row r="3108" spans="35:62" x14ac:dyDescent="0.25">
      <c r="AI3108"/>
      <c r="BI3108" s="2"/>
      <c r="BJ3108" s="2"/>
    </row>
    <row r="3109" spans="35:62" x14ac:dyDescent="0.25">
      <c r="AI3109"/>
      <c r="BI3109" s="2"/>
      <c r="BJ3109" s="2"/>
    </row>
    <row r="3110" spans="35:62" x14ac:dyDescent="0.25">
      <c r="AI3110"/>
      <c r="BI3110" s="2"/>
      <c r="BJ3110" s="2"/>
    </row>
    <row r="3111" spans="35:62" x14ac:dyDescent="0.25">
      <c r="AI3111"/>
      <c r="BI3111" s="2"/>
      <c r="BJ3111" s="2"/>
    </row>
    <row r="3112" spans="35:62" x14ac:dyDescent="0.25">
      <c r="AI3112"/>
      <c r="BI3112" s="2"/>
      <c r="BJ3112" s="2"/>
    </row>
    <row r="3113" spans="35:62" x14ac:dyDescent="0.25">
      <c r="AI3113"/>
      <c r="BI3113" s="2"/>
      <c r="BJ3113" s="2"/>
    </row>
    <row r="3114" spans="35:62" x14ac:dyDescent="0.25">
      <c r="AI3114"/>
      <c r="BI3114" s="2"/>
      <c r="BJ3114" s="2"/>
    </row>
    <row r="3115" spans="35:62" x14ac:dyDescent="0.25">
      <c r="AI3115"/>
      <c r="BI3115" s="2"/>
      <c r="BJ3115" s="2"/>
    </row>
    <row r="3116" spans="35:62" x14ac:dyDescent="0.25">
      <c r="AI3116"/>
      <c r="BI3116" s="2"/>
      <c r="BJ3116" s="2"/>
    </row>
    <row r="3117" spans="35:62" x14ac:dyDescent="0.25">
      <c r="AI3117"/>
      <c r="BI3117" s="2"/>
      <c r="BJ3117" s="2"/>
    </row>
    <row r="3118" spans="35:62" x14ac:dyDescent="0.25">
      <c r="AI3118"/>
      <c r="BI3118" s="2"/>
      <c r="BJ3118" s="2"/>
    </row>
    <row r="3119" spans="35:62" x14ac:dyDescent="0.25">
      <c r="AI3119"/>
      <c r="BI3119" s="2"/>
      <c r="BJ3119" s="2"/>
    </row>
    <row r="3120" spans="35:62" x14ac:dyDescent="0.25">
      <c r="AI3120"/>
      <c r="BI3120" s="2"/>
      <c r="BJ3120" s="2"/>
    </row>
    <row r="3121" spans="35:62" x14ac:dyDescent="0.25">
      <c r="AI3121"/>
      <c r="BI3121" s="2"/>
      <c r="BJ3121" s="2"/>
    </row>
    <row r="3122" spans="35:62" x14ac:dyDescent="0.25">
      <c r="AI3122"/>
      <c r="BI3122" s="2"/>
      <c r="BJ3122" s="2"/>
    </row>
    <row r="3123" spans="35:62" x14ac:dyDescent="0.25">
      <c r="AI3123"/>
      <c r="BI3123" s="2"/>
      <c r="BJ3123" s="2"/>
    </row>
    <row r="3124" spans="35:62" x14ac:dyDescent="0.25">
      <c r="AI3124"/>
      <c r="BI3124" s="2"/>
      <c r="BJ3124" s="2"/>
    </row>
    <row r="3125" spans="35:62" x14ac:dyDescent="0.25">
      <c r="AI3125"/>
      <c r="BI3125" s="2"/>
      <c r="BJ3125" s="2"/>
    </row>
    <row r="3126" spans="35:62" x14ac:dyDescent="0.25">
      <c r="AI3126"/>
      <c r="BI3126" s="2"/>
      <c r="BJ3126" s="2"/>
    </row>
    <row r="3127" spans="35:62" x14ac:dyDescent="0.25">
      <c r="AI3127"/>
      <c r="BI3127" s="2"/>
      <c r="BJ3127" s="2"/>
    </row>
    <row r="3128" spans="35:62" x14ac:dyDescent="0.25">
      <c r="AI3128"/>
      <c r="BI3128" s="2"/>
      <c r="BJ3128" s="2"/>
    </row>
    <row r="3129" spans="35:62" x14ac:dyDescent="0.25">
      <c r="AI3129"/>
      <c r="BI3129" s="2"/>
      <c r="BJ3129" s="2"/>
    </row>
    <row r="3130" spans="35:62" x14ac:dyDescent="0.25">
      <c r="AI3130"/>
      <c r="BI3130" s="2"/>
      <c r="BJ3130" s="2"/>
    </row>
    <row r="3131" spans="35:62" x14ac:dyDescent="0.25">
      <c r="AI3131"/>
      <c r="BI3131" s="2"/>
      <c r="BJ3131" s="2"/>
    </row>
    <row r="3132" spans="35:62" x14ac:dyDescent="0.25">
      <c r="AI3132"/>
      <c r="BI3132" s="2"/>
      <c r="BJ3132" s="2"/>
    </row>
    <row r="3133" spans="35:62" x14ac:dyDescent="0.25">
      <c r="AI3133"/>
      <c r="BI3133" s="2"/>
      <c r="BJ3133" s="2"/>
    </row>
    <row r="3134" spans="35:62" x14ac:dyDescent="0.25">
      <c r="AI3134"/>
      <c r="BI3134" s="2"/>
      <c r="BJ3134" s="2"/>
    </row>
    <row r="3135" spans="35:62" x14ac:dyDescent="0.25">
      <c r="AI3135"/>
      <c r="BI3135" s="2"/>
      <c r="BJ3135" s="2"/>
    </row>
    <row r="3136" spans="35:62" x14ac:dyDescent="0.25">
      <c r="AI3136"/>
      <c r="BI3136" s="2"/>
      <c r="BJ3136" s="2"/>
    </row>
    <row r="3137" spans="35:62" x14ac:dyDescent="0.25">
      <c r="AI3137"/>
      <c r="BI3137" s="2"/>
      <c r="BJ3137" s="2"/>
    </row>
    <row r="3138" spans="35:62" x14ac:dyDescent="0.25">
      <c r="AI3138"/>
      <c r="BI3138" s="2"/>
      <c r="BJ3138" s="2"/>
    </row>
    <row r="3139" spans="35:62" x14ac:dyDescent="0.25">
      <c r="AI3139"/>
      <c r="BI3139" s="2"/>
      <c r="BJ3139" s="2"/>
    </row>
    <row r="3140" spans="35:62" x14ac:dyDescent="0.25">
      <c r="AI3140"/>
      <c r="BI3140" s="2"/>
      <c r="BJ3140" s="2"/>
    </row>
    <row r="3141" spans="35:62" x14ac:dyDescent="0.25">
      <c r="AI3141"/>
      <c r="BI3141" s="2"/>
      <c r="BJ3141" s="2"/>
    </row>
    <row r="3142" spans="35:62" x14ac:dyDescent="0.25">
      <c r="AI3142"/>
      <c r="BI3142" s="2"/>
      <c r="BJ3142" s="2"/>
    </row>
    <row r="3143" spans="35:62" x14ac:dyDescent="0.25">
      <c r="AI3143"/>
      <c r="BI3143" s="2"/>
      <c r="BJ3143" s="2"/>
    </row>
    <row r="3144" spans="35:62" x14ac:dyDescent="0.25">
      <c r="AI3144"/>
      <c r="BI3144" s="2"/>
      <c r="BJ3144" s="2"/>
    </row>
    <row r="3145" spans="35:62" x14ac:dyDescent="0.25">
      <c r="AI3145"/>
      <c r="BI3145" s="2"/>
      <c r="BJ3145" s="2"/>
    </row>
    <row r="3146" spans="35:62" x14ac:dyDescent="0.25">
      <c r="AI3146"/>
      <c r="BI3146" s="2"/>
      <c r="BJ3146" s="2"/>
    </row>
    <row r="3147" spans="35:62" x14ac:dyDescent="0.25">
      <c r="AI3147"/>
      <c r="BI3147" s="2"/>
      <c r="BJ3147" s="2"/>
    </row>
    <row r="3148" spans="35:62" x14ac:dyDescent="0.25">
      <c r="AI3148"/>
      <c r="BI3148" s="2"/>
      <c r="BJ3148" s="2"/>
    </row>
    <row r="3149" spans="35:62" x14ac:dyDescent="0.25">
      <c r="AI3149"/>
      <c r="BI3149" s="2"/>
      <c r="BJ3149" s="2"/>
    </row>
    <row r="3150" spans="35:62" x14ac:dyDescent="0.25">
      <c r="AI3150"/>
      <c r="BI3150" s="2"/>
      <c r="BJ3150" s="2"/>
    </row>
    <row r="3151" spans="35:62" x14ac:dyDescent="0.25">
      <c r="AI3151"/>
      <c r="BI3151" s="2"/>
      <c r="BJ3151" s="2"/>
    </row>
    <row r="3152" spans="35:62" x14ac:dyDescent="0.25">
      <c r="AI3152"/>
      <c r="BI3152" s="2"/>
      <c r="BJ3152" s="2"/>
    </row>
    <row r="3153" spans="35:62" x14ac:dyDescent="0.25">
      <c r="AI3153"/>
      <c r="BI3153" s="2"/>
      <c r="BJ3153" s="2"/>
    </row>
    <row r="3154" spans="35:62" x14ac:dyDescent="0.25">
      <c r="AI3154"/>
      <c r="BI3154" s="2"/>
      <c r="BJ3154" s="2"/>
    </row>
    <row r="3155" spans="35:62" x14ac:dyDescent="0.25">
      <c r="AI3155"/>
      <c r="BI3155" s="2"/>
      <c r="BJ3155" s="2"/>
    </row>
    <row r="3156" spans="35:62" x14ac:dyDescent="0.25">
      <c r="AI3156"/>
      <c r="BI3156" s="2"/>
      <c r="BJ3156" s="2"/>
    </row>
    <row r="3157" spans="35:62" x14ac:dyDescent="0.25">
      <c r="AI3157"/>
      <c r="BI3157" s="2"/>
      <c r="BJ3157" s="2"/>
    </row>
    <row r="3158" spans="35:62" x14ac:dyDescent="0.25">
      <c r="AI3158"/>
      <c r="BI3158" s="2"/>
      <c r="BJ3158" s="2"/>
    </row>
    <row r="3159" spans="35:62" x14ac:dyDescent="0.25">
      <c r="AI3159"/>
      <c r="BI3159" s="2"/>
      <c r="BJ3159" s="2"/>
    </row>
    <row r="3160" spans="35:62" x14ac:dyDescent="0.25">
      <c r="AI3160"/>
      <c r="BI3160" s="2"/>
      <c r="BJ3160" s="2"/>
    </row>
    <row r="3161" spans="35:62" x14ac:dyDescent="0.25">
      <c r="AI3161"/>
      <c r="BI3161" s="2"/>
      <c r="BJ3161" s="2"/>
    </row>
    <row r="3162" spans="35:62" x14ac:dyDescent="0.25">
      <c r="AI3162"/>
      <c r="BI3162" s="2"/>
      <c r="BJ3162" s="2"/>
    </row>
    <row r="3163" spans="35:62" x14ac:dyDescent="0.25">
      <c r="AI3163"/>
      <c r="BI3163" s="2"/>
      <c r="BJ3163" s="2"/>
    </row>
    <row r="3164" spans="35:62" x14ac:dyDescent="0.25">
      <c r="AI3164"/>
      <c r="BI3164" s="2"/>
      <c r="BJ3164" s="2"/>
    </row>
    <row r="3165" spans="35:62" x14ac:dyDescent="0.25">
      <c r="AI3165"/>
      <c r="BI3165" s="2"/>
      <c r="BJ3165" s="2"/>
    </row>
    <row r="3166" spans="35:62" x14ac:dyDescent="0.25">
      <c r="AI3166"/>
      <c r="BI3166" s="2"/>
      <c r="BJ3166" s="2"/>
    </row>
    <row r="3167" spans="35:62" x14ac:dyDescent="0.25">
      <c r="AI3167"/>
      <c r="BI3167" s="2"/>
      <c r="BJ3167" s="2"/>
    </row>
    <row r="3168" spans="35:62" x14ac:dyDescent="0.25">
      <c r="AI3168"/>
      <c r="BI3168" s="2"/>
      <c r="BJ3168" s="2"/>
    </row>
    <row r="3169" spans="35:62" x14ac:dyDescent="0.25">
      <c r="AI3169"/>
      <c r="BI3169" s="2"/>
      <c r="BJ3169" s="2"/>
    </row>
    <row r="3170" spans="35:62" x14ac:dyDescent="0.25">
      <c r="AI3170"/>
      <c r="BI3170" s="2"/>
      <c r="BJ3170" s="2"/>
    </row>
    <row r="3171" spans="35:62" x14ac:dyDescent="0.25">
      <c r="AI3171"/>
      <c r="BI3171" s="2"/>
      <c r="BJ3171" s="2"/>
    </row>
    <row r="3172" spans="35:62" x14ac:dyDescent="0.25">
      <c r="AI3172"/>
      <c r="BI3172" s="2"/>
      <c r="BJ3172" s="2"/>
    </row>
    <row r="3173" spans="35:62" x14ac:dyDescent="0.25">
      <c r="AI3173"/>
      <c r="BI3173" s="2"/>
      <c r="BJ3173" s="2"/>
    </row>
    <row r="3174" spans="35:62" x14ac:dyDescent="0.25">
      <c r="AI3174"/>
      <c r="BI3174" s="2"/>
      <c r="BJ3174" s="2"/>
    </row>
    <row r="3175" spans="35:62" x14ac:dyDescent="0.25">
      <c r="AI3175"/>
      <c r="BI3175" s="2"/>
      <c r="BJ3175" s="2"/>
    </row>
    <row r="3176" spans="35:62" x14ac:dyDescent="0.25">
      <c r="AI3176"/>
      <c r="BI3176" s="2"/>
      <c r="BJ3176" s="2"/>
    </row>
    <row r="3177" spans="35:62" x14ac:dyDescent="0.25">
      <c r="AI3177"/>
      <c r="BI3177" s="2"/>
      <c r="BJ3177" s="2"/>
    </row>
    <row r="3178" spans="35:62" x14ac:dyDescent="0.25">
      <c r="AI3178"/>
      <c r="BI3178" s="2"/>
      <c r="BJ3178" s="2"/>
    </row>
    <row r="3179" spans="35:62" x14ac:dyDescent="0.25">
      <c r="AI3179"/>
      <c r="BI3179" s="2"/>
      <c r="BJ3179" s="2"/>
    </row>
    <row r="3180" spans="35:62" x14ac:dyDescent="0.25">
      <c r="AI3180"/>
      <c r="BI3180" s="2"/>
      <c r="BJ3180" s="2"/>
    </row>
    <row r="3181" spans="35:62" x14ac:dyDescent="0.25">
      <c r="AI3181"/>
      <c r="BI3181" s="2"/>
      <c r="BJ3181" s="2"/>
    </row>
    <row r="3182" spans="35:62" x14ac:dyDescent="0.25">
      <c r="AI3182"/>
      <c r="BI3182" s="2"/>
      <c r="BJ3182" s="2"/>
    </row>
    <row r="3183" spans="35:62" x14ac:dyDescent="0.25">
      <c r="AI3183"/>
      <c r="BI3183" s="2"/>
      <c r="BJ3183" s="2"/>
    </row>
    <row r="3184" spans="35:62" x14ac:dyDescent="0.25">
      <c r="AI3184"/>
      <c r="BI3184" s="2"/>
      <c r="BJ3184" s="2"/>
    </row>
    <row r="3185" spans="35:62" x14ac:dyDescent="0.25">
      <c r="AI3185"/>
      <c r="BI3185" s="2"/>
      <c r="BJ3185" s="2"/>
    </row>
    <row r="3186" spans="35:62" x14ac:dyDescent="0.25">
      <c r="AI3186"/>
      <c r="BI3186" s="2"/>
      <c r="BJ3186" s="2"/>
    </row>
    <row r="3187" spans="35:62" x14ac:dyDescent="0.25">
      <c r="AI3187"/>
      <c r="BI3187" s="2"/>
      <c r="BJ3187" s="2"/>
    </row>
    <row r="3188" spans="35:62" x14ac:dyDescent="0.25">
      <c r="AI3188"/>
      <c r="BI3188" s="2"/>
      <c r="BJ3188" s="2"/>
    </row>
    <row r="3189" spans="35:62" x14ac:dyDescent="0.25">
      <c r="AI3189"/>
      <c r="BI3189" s="2"/>
      <c r="BJ3189" s="2"/>
    </row>
    <row r="3190" spans="35:62" x14ac:dyDescent="0.25">
      <c r="AI3190"/>
      <c r="BI3190" s="2"/>
      <c r="BJ3190" s="2"/>
    </row>
    <row r="3191" spans="35:62" x14ac:dyDescent="0.25">
      <c r="AI3191"/>
      <c r="BI3191" s="2"/>
      <c r="BJ3191" s="2"/>
    </row>
    <row r="3192" spans="35:62" x14ac:dyDescent="0.25">
      <c r="AI3192"/>
      <c r="BI3192" s="2"/>
      <c r="BJ3192" s="2"/>
    </row>
    <row r="3193" spans="35:62" x14ac:dyDescent="0.25">
      <c r="AI3193"/>
      <c r="BI3193" s="2"/>
      <c r="BJ3193" s="2"/>
    </row>
    <row r="3194" spans="35:62" x14ac:dyDescent="0.25">
      <c r="AI3194"/>
      <c r="BI3194" s="2"/>
      <c r="BJ3194" s="2"/>
    </row>
    <row r="3195" spans="35:62" x14ac:dyDescent="0.25">
      <c r="AI3195"/>
      <c r="BI3195" s="2"/>
      <c r="BJ3195" s="2"/>
    </row>
    <row r="3196" spans="35:62" x14ac:dyDescent="0.25">
      <c r="AI3196"/>
      <c r="BI3196" s="2"/>
      <c r="BJ3196" s="2"/>
    </row>
    <row r="3197" spans="35:62" x14ac:dyDescent="0.25">
      <c r="AI3197"/>
      <c r="BI3197" s="2"/>
      <c r="BJ3197" s="2"/>
    </row>
    <row r="3198" spans="35:62" x14ac:dyDescent="0.25">
      <c r="AI3198"/>
      <c r="BI3198" s="2"/>
      <c r="BJ3198" s="2"/>
    </row>
    <row r="3199" spans="35:62" x14ac:dyDescent="0.25">
      <c r="AI3199"/>
      <c r="BI3199" s="2"/>
      <c r="BJ3199" s="2"/>
    </row>
    <row r="3200" spans="35:62" x14ac:dyDescent="0.25">
      <c r="AI3200"/>
      <c r="BI3200" s="2"/>
      <c r="BJ3200" s="2"/>
    </row>
    <row r="3201" spans="35:62" x14ac:dyDescent="0.25">
      <c r="AI3201"/>
      <c r="BI3201" s="2"/>
      <c r="BJ3201" s="2"/>
    </row>
    <row r="3202" spans="35:62" x14ac:dyDescent="0.25">
      <c r="AI3202"/>
      <c r="BI3202" s="2"/>
      <c r="BJ3202" s="2"/>
    </row>
    <row r="3203" spans="35:62" x14ac:dyDescent="0.25">
      <c r="AI3203"/>
      <c r="BI3203" s="2"/>
      <c r="BJ3203" s="2"/>
    </row>
    <row r="3204" spans="35:62" x14ac:dyDescent="0.25">
      <c r="AI3204"/>
      <c r="BI3204" s="2"/>
      <c r="BJ3204" s="2"/>
    </row>
    <row r="3205" spans="35:62" x14ac:dyDescent="0.25">
      <c r="AI3205"/>
      <c r="BI3205" s="2"/>
      <c r="BJ3205" s="2"/>
    </row>
    <row r="3206" spans="35:62" x14ac:dyDescent="0.25">
      <c r="AI3206"/>
      <c r="BI3206" s="2"/>
      <c r="BJ3206" s="2"/>
    </row>
    <row r="3207" spans="35:62" x14ac:dyDescent="0.25">
      <c r="AI3207"/>
      <c r="BI3207" s="2"/>
      <c r="BJ3207" s="2"/>
    </row>
    <row r="3208" spans="35:62" x14ac:dyDescent="0.25">
      <c r="AI3208"/>
      <c r="BI3208" s="2"/>
      <c r="BJ3208" s="2"/>
    </row>
    <row r="3209" spans="35:62" x14ac:dyDescent="0.25">
      <c r="AI3209"/>
      <c r="BI3209" s="2"/>
      <c r="BJ3209" s="2"/>
    </row>
    <row r="3210" spans="35:62" x14ac:dyDescent="0.25">
      <c r="AI3210"/>
      <c r="BI3210" s="2"/>
      <c r="BJ3210" s="2"/>
    </row>
    <row r="3211" spans="35:62" x14ac:dyDescent="0.25">
      <c r="AI3211"/>
      <c r="BI3211" s="2"/>
      <c r="BJ3211" s="2"/>
    </row>
    <row r="3212" spans="35:62" x14ac:dyDescent="0.25">
      <c r="AI3212"/>
      <c r="BI3212" s="2"/>
      <c r="BJ3212" s="2"/>
    </row>
    <row r="3213" spans="35:62" x14ac:dyDescent="0.25">
      <c r="AI3213"/>
      <c r="BI3213" s="2"/>
      <c r="BJ3213" s="2"/>
    </row>
    <row r="3214" spans="35:62" x14ac:dyDescent="0.25">
      <c r="AI3214"/>
      <c r="BI3214" s="2"/>
      <c r="BJ3214" s="2"/>
    </row>
    <row r="3215" spans="35:62" x14ac:dyDescent="0.25">
      <c r="AI3215"/>
      <c r="BI3215" s="2"/>
      <c r="BJ3215" s="2"/>
    </row>
    <row r="3216" spans="35:62" x14ac:dyDescent="0.25">
      <c r="AI3216"/>
      <c r="BI3216" s="2"/>
      <c r="BJ3216" s="2"/>
    </row>
    <row r="3217" spans="35:62" x14ac:dyDescent="0.25">
      <c r="AI3217"/>
      <c r="BI3217" s="2"/>
      <c r="BJ3217" s="2"/>
    </row>
    <row r="3218" spans="35:62" x14ac:dyDescent="0.25">
      <c r="AI3218"/>
      <c r="BI3218" s="2"/>
      <c r="BJ3218" s="2"/>
    </row>
    <row r="3219" spans="35:62" x14ac:dyDescent="0.25">
      <c r="AI3219"/>
      <c r="BI3219" s="2"/>
      <c r="BJ3219" s="2"/>
    </row>
    <row r="3220" spans="35:62" x14ac:dyDescent="0.25">
      <c r="AI3220"/>
      <c r="BI3220" s="2"/>
      <c r="BJ3220" s="2"/>
    </row>
    <row r="3221" spans="35:62" x14ac:dyDescent="0.25">
      <c r="AI3221"/>
      <c r="BI3221" s="2"/>
      <c r="BJ3221" s="2"/>
    </row>
    <row r="3222" spans="35:62" x14ac:dyDescent="0.25">
      <c r="AI3222"/>
      <c r="BI3222" s="2"/>
      <c r="BJ3222" s="2"/>
    </row>
    <row r="3223" spans="35:62" x14ac:dyDescent="0.25">
      <c r="AI3223"/>
      <c r="BI3223" s="2"/>
      <c r="BJ3223" s="2"/>
    </row>
    <row r="3224" spans="35:62" x14ac:dyDescent="0.25">
      <c r="AI3224"/>
      <c r="BI3224" s="2"/>
      <c r="BJ3224" s="2"/>
    </row>
    <row r="3225" spans="35:62" x14ac:dyDescent="0.25">
      <c r="AI3225"/>
      <c r="BI3225" s="2"/>
      <c r="BJ3225" s="2"/>
    </row>
    <row r="3226" spans="35:62" x14ac:dyDescent="0.25">
      <c r="AI3226"/>
      <c r="BI3226" s="2"/>
      <c r="BJ3226" s="2"/>
    </row>
    <row r="3227" spans="35:62" x14ac:dyDescent="0.25">
      <c r="AI3227"/>
      <c r="BI3227" s="2"/>
      <c r="BJ3227" s="2"/>
    </row>
    <row r="3228" spans="35:62" x14ac:dyDescent="0.25">
      <c r="AI3228"/>
      <c r="BI3228" s="2"/>
      <c r="BJ3228" s="2"/>
    </row>
    <row r="3229" spans="35:62" x14ac:dyDescent="0.25">
      <c r="AI3229"/>
      <c r="BI3229" s="2"/>
      <c r="BJ3229" s="2"/>
    </row>
    <row r="3230" spans="35:62" x14ac:dyDescent="0.25">
      <c r="AI3230"/>
      <c r="BI3230" s="2"/>
      <c r="BJ3230" s="2"/>
    </row>
    <row r="3231" spans="35:62" x14ac:dyDescent="0.25">
      <c r="AI3231"/>
      <c r="BI3231" s="2"/>
      <c r="BJ3231" s="2"/>
    </row>
    <row r="3232" spans="35:62" x14ac:dyDescent="0.25">
      <c r="AI3232"/>
      <c r="BI3232" s="2"/>
      <c r="BJ3232" s="2"/>
    </row>
    <row r="3233" spans="35:62" x14ac:dyDescent="0.25">
      <c r="AI3233"/>
      <c r="BI3233" s="2"/>
      <c r="BJ3233" s="2"/>
    </row>
    <row r="3234" spans="35:62" x14ac:dyDescent="0.25">
      <c r="AI3234"/>
      <c r="BI3234" s="2"/>
      <c r="BJ3234" s="2"/>
    </row>
    <row r="3235" spans="35:62" x14ac:dyDescent="0.25">
      <c r="AI3235"/>
      <c r="BI3235" s="2"/>
      <c r="BJ3235" s="2"/>
    </row>
    <row r="3236" spans="35:62" x14ac:dyDescent="0.25">
      <c r="AI3236"/>
      <c r="BI3236" s="2"/>
      <c r="BJ3236" s="2"/>
    </row>
    <row r="3237" spans="35:62" x14ac:dyDescent="0.25">
      <c r="AI3237"/>
      <c r="BI3237" s="2"/>
      <c r="BJ3237" s="2"/>
    </row>
    <row r="3238" spans="35:62" x14ac:dyDescent="0.25">
      <c r="AI3238"/>
      <c r="BI3238" s="2"/>
      <c r="BJ3238" s="2"/>
    </row>
    <row r="3239" spans="35:62" x14ac:dyDescent="0.25">
      <c r="AI3239"/>
      <c r="BI3239" s="2"/>
      <c r="BJ3239" s="2"/>
    </row>
    <row r="3240" spans="35:62" x14ac:dyDescent="0.25">
      <c r="AI3240"/>
      <c r="BI3240" s="2"/>
      <c r="BJ3240" s="2"/>
    </row>
    <row r="3241" spans="35:62" x14ac:dyDescent="0.25">
      <c r="AI3241"/>
      <c r="BI3241" s="2"/>
      <c r="BJ3241" s="2"/>
    </row>
    <row r="3242" spans="35:62" x14ac:dyDescent="0.25">
      <c r="AI3242"/>
      <c r="BI3242" s="2"/>
      <c r="BJ3242" s="2"/>
    </row>
    <row r="3243" spans="35:62" x14ac:dyDescent="0.25">
      <c r="AI3243"/>
      <c r="BI3243" s="2"/>
      <c r="BJ3243" s="2"/>
    </row>
    <row r="3244" spans="35:62" x14ac:dyDescent="0.25">
      <c r="AI3244"/>
      <c r="BI3244" s="2"/>
      <c r="BJ3244" s="2"/>
    </row>
    <row r="3245" spans="35:62" x14ac:dyDescent="0.25">
      <c r="AI3245"/>
      <c r="BI3245" s="2"/>
      <c r="BJ3245" s="2"/>
    </row>
    <row r="3246" spans="35:62" x14ac:dyDescent="0.25">
      <c r="AI3246"/>
      <c r="BI3246" s="2"/>
      <c r="BJ3246" s="2"/>
    </row>
    <row r="3247" spans="35:62" x14ac:dyDescent="0.25">
      <c r="AI3247"/>
      <c r="BI3247" s="2"/>
      <c r="BJ3247" s="2"/>
    </row>
    <row r="3248" spans="35:62" x14ac:dyDescent="0.25">
      <c r="AI3248"/>
      <c r="BI3248" s="2"/>
      <c r="BJ3248" s="2"/>
    </row>
    <row r="3249" spans="35:62" x14ac:dyDescent="0.25">
      <c r="AI3249"/>
      <c r="BI3249" s="2"/>
      <c r="BJ3249" s="2"/>
    </row>
    <row r="3250" spans="35:62" x14ac:dyDescent="0.25">
      <c r="AI3250"/>
      <c r="BI3250" s="2"/>
      <c r="BJ3250" s="2"/>
    </row>
    <row r="3251" spans="35:62" x14ac:dyDescent="0.25">
      <c r="AI3251"/>
      <c r="BI3251" s="2"/>
      <c r="BJ3251" s="2"/>
    </row>
    <row r="3252" spans="35:62" x14ac:dyDescent="0.25">
      <c r="AI3252"/>
      <c r="BI3252" s="2"/>
      <c r="BJ3252" s="2"/>
    </row>
    <row r="3253" spans="35:62" x14ac:dyDescent="0.25">
      <c r="AI3253"/>
      <c r="BI3253" s="2"/>
      <c r="BJ3253" s="2"/>
    </row>
    <row r="3254" spans="35:62" x14ac:dyDescent="0.25">
      <c r="AI3254"/>
      <c r="BI3254" s="2"/>
      <c r="BJ3254" s="2"/>
    </row>
    <row r="3255" spans="35:62" x14ac:dyDescent="0.25">
      <c r="AI3255"/>
      <c r="BI3255" s="2"/>
      <c r="BJ3255" s="2"/>
    </row>
    <row r="3256" spans="35:62" x14ac:dyDescent="0.25">
      <c r="AI3256"/>
      <c r="BI3256" s="2"/>
      <c r="BJ3256" s="2"/>
    </row>
    <row r="3257" spans="35:62" x14ac:dyDescent="0.25">
      <c r="AI3257"/>
      <c r="BI3257" s="2"/>
      <c r="BJ3257" s="2"/>
    </row>
    <row r="3258" spans="35:62" x14ac:dyDescent="0.25">
      <c r="AI3258"/>
      <c r="BI3258" s="2"/>
      <c r="BJ3258" s="2"/>
    </row>
    <row r="3259" spans="35:62" x14ac:dyDescent="0.25">
      <c r="AI3259"/>
      <c r="BI3259" s="2"/>
      <c r="BJ3259" s="2"/>
    </row>
    <row r="3260" spans="35:62" x14ac:dyDescent="0.25">
      <c r="AI3260"/>
      <c r="BI3260" s="2"/>
      <c r="BJ3260" s="2"/>
    </row>
    <row r="3261" spans="35:62" x14ac:dyDescent="0.25">
      <c r="AI3261"/>
      <c r="BI3261" s="2"/>
      <c r="BJ3261" s="2"/>
    </row>
    <row r="3262" spans="35:62" x14ac:dyDescent="0.25">
      <c r="AI3262"/>
      <c r="BI3262" s="2"/>
      <c r="BJ3262" s="2"/>
    </row>
    <row r="3263" spans="35:62" x14ac:dyDescent="0.25">
      <c r="AI3263"/>
      <c r="BI3263" s="2"/>
      <c r="BJ3263" s="2"/>
    </row>
    <row r="3264" spans="35:62" x14ac:dyDescent="0.25">
      <c r="AI3264"/>
      <c r="BI3264" s="2"/>
      <c r="BJ3264" s="2"/>
    </row>
    <row r="3265" spans="35:62" x14ac:dyDescent="0.25">
      <c r="AI3265"/>
      <c r="BI3265" s="2"/>
      <c r="BJ3265" s="2"/>
    </row>
    <row r="3266" spans="35:62" x14ac:dyDescent="0.25">
      <c r="AI3266"/>
      <c r="BI3266" s="2"/>
      <c r="BJ3266" s="2"/>
    </row>
    <row r="3267" spans="35:62" x14ac:dyDescent="0.25">
      <c r="AI3267"/>
      <c r="BI3267" s="2"/>
      <c r="BJ3267" s="2"/>
    </row>
    <row r="3268" spans="35:62" x14ac:dyDescent="0.25">
      <c r="AI3268"/>
      <c r="BI3268" s="2"/>
      <c r="BJ3268" s="2"/>
    </row>
    <row r="3269" spans="35:62" x14ac:dyDescent="0.25">
      <c r="AI3269"/>
      <c r="BI3269" s="2"/>
      <c r="BJ3269" s="2"/>
    </row>
    <row r="3270" spans="35:62" x14ac:dyDescent="0.25">
      <c r="AI3270"/>
      <c r="BI3270" s="2"/>
      <c r="BJ3270" s="2"/>
    </row>
    <row r="3271" spans="35:62" x14ac:dyDescent="0.25">
      <c r="AI3271"/>
      <c r="BI3271" s="2"/>
      <c r="BJ3271" s="2"/>
    </row>
    <row r="3272" spans="35:62" x14ac:dyDescent="0.25">
      <c r="AI3272"/>
      <c r="BI3272" s="2"/>
      <c r="BJ3272" s="2"/>
    </row>
    <row r="3273" spans="35:62" x14ac:dyDescent="0.25">
      <c r="AI3273"/>
      <c r="BI3273" s="2"/>
      <c r="BJ3273" s="2"/>
    </row>
    <row r="3274" spans="35:62" x14ac:dyDescent="0.25">
      <c r="AI3274"/>
      <c r="BI3274" s="2"/>
      <c r="BJ3274" s="2"/>
    </row>
    <row r="3275" spans="35:62" x14ac:dyDescent="0.25">
      <c r="AI3275"/>
      <c r="BI3275" s="2"/>
      <c r="BJ3275" s="2"/>
    </row>
    <row r="3276" spans="35:62" x14ac:dyDescent="0.25">
      <c r="AI3276"/>
      <c r="BI3276" s="2"/>
      <c r="BJ3276" s="2"/>
    </row>
    <row r="3277" spans="35:62" x14ac:dyDescent="0.25">
      <c r="AI3277"/>
      <c r="BI3277" s="2"/>
      <c r="BJ3277" s="2"/>
    </row>
    <row r="3278" spans="35:62" x14ac:dyDescent="0.25">
      <c r="AI3278"/>
      <c r="BI3278" s="2"/>
      <c r="BJ3278" s="2"/>
    </row>
    <row r="3279" spans="35:62" x14ac:dyDescent="0.25">
      <c r="AI3279"/>
      <c r="BI3279" s="2"/>
      <c r="BJ3279" s="2"/>
    </row>
    <row r="3280" spans="35:62" x14ac:dyDescent="0.25">
      <c r="AI3280"/>
      <c r="BI3280" s="2"/>
      <c r="BJ3280" s="2"/>
    </row>
    <row r="3281" spans="35:62" x14ac:dyDescent="0.25">
      <c r="AI3281"/>
      <c r="BI3281" s="2"/>
      <c r="BJ3281" s="2"/>
    </row>
    <row r="3282" spans="35:62" x14ac:dyDescent="0.25">
      <c r="AI3282"/>
      <c r="BI3282" s="2"/>
      <c r="BJ3282" s="2"/>
    </row>
    <row r="3283" spans="35:62" x14ac:dyDescent="0.25">
      <c r="AI3283"/>
      <c r="BI3283" s="2"/>
      <c r="BJ3283" s="2"/>
    </row>
    <row r="3284" spans="35:62" x14ac:dyDescent="0.25">
      <c r="AI3284"/>
      <c r="BI3284" s="2"/>
      <c r="BJ3284" s="2"/>
    </row>
    <row r="3285" spans="35:62" x14ac:dyDescent="0.25">
      <c r="AI3285"/>
      <c r="BI3285" s="2"/>
      <c r="BJ3285" s="2"/>
    </row>
    <row r="3286" spans="35:62" x14ac:dyDescent="0.25">
      <c r="AI3286"/>
      <c r="BI3286" s="2"/>
      <c r="BJ3286" s="2"/>
    </row>
    <row r="3287" spans="35:62" x14ac:dyDescent="0.25">
      <c r="AI3287"/>
      <c r="BI3287" s="2"/>
      <c r="BJ3287" s="2"/>
    </row>
    <row r="3288" spans="35:62" x14ac:dyDescent="0.25">
      <c r="AI3288"/>
      <c r="BI3288" s="2"/>
      <c r="BJ3288" s="2"/>
    </row>
    <row r="3289" spans="35:62" x14ac:dyDescent="0.25">
      <c r="AI3289"/>
      <c r="BI3289" s="2"/>
      <c r="BJ3289" s="2"/>
    </row>
    <row r="3290" spans="35:62" x14ac:dyDescent="0.25">
      <c r="AI3290"/>
      <c r="BI3290" s="2"/>
      <c r="BJ3290" s="2"/>
    </row>
    <row r="3291" spans="35:62" x14ac:dyDescent="0.25">
      <c r="AI3291"/>
      <c r="BI3291" s="2"/>
      <c r="BJ3291" s="2"/>
    </row>
    <row r="3292" spans="35:62" x14ac:dyDescent="0.25">
      <c r="AI3292"/>
      <c r="BI3292" s="2"/>
      <c r="BJ3292" s="2"/>
    </row>
    <row r="3293" spans="35:62" x14ac:dyDescent="0.25">
      <c r="AI3293"/>
      <c r="BI3293" s="2"/>
      <c r="BJ3293" s="2"/>
    </row>
    <row r="3294" spans="35:62" x14ac:dyDescent="0.25">
      <c r="AI3294"/>
      <c r="BI3294" s="2"/>
      <c r="BJ3294" s="2"/>
    </row>
    <row r="3295" spans="35:62" x14ac:dyDescent="0.25">
      <c r="AI3295"/>
      <c r="BI3295" s="2"/>
      <c r="BJ3295" s="2"/>
    </row>
    <row r="3296" spans="35:62" x14ac:dyDescent="0.25">
      <c r="AI3296"/>
      <c r="BI3296" s="2"/>
      <c r="BJ3296" s="2"/>
    </row>
    <row r="3297" spans="35:62" x14ac:dyDescent="0.25">
      <c r="AI3297"/>
      <c r="BI3297" s="2"/>
      <c r="BJ3297" s="2"/>
    </row>
    <row r="3298" spans="35:62" x14ac:dyDescent="0.25">
      <c r="AI3298"/>
      <c r="BI3298" s="2"/>
      <c r="BJ3298" s="2"/>
    </row>
    <row r="3299" spans="35:62" x14ac:dyDescent="0.25">
      <c r="AI3299"/>
      <c r="BI3299" s="2"/>
      <c r="BJ3299" s="2"/>
    </row>
    <row r="3300" spans="35:62" x14ac:dyDescent="0.25">
      <c r="AI3300"/>
      <c r="BI3300" s="2"/>
      <c r="BJ3300" s="2"/>
    </row>
    <row r="3301" spans="35:62" x14ac:dyDescent="0.25">
      <c r="AI3301"/>
      <c r="BI3301" s="2"/>
      <c r="BJ3301" s="2"/>
    </row>
    <row r="3302" spans="35:62" x14ac:dyDescent="0.25">
      <c r="AI3302"/>
      <c r="BI3302" s="2"/>
      <c r="BJ3302" s="2"/>
    </row>
    <row r="3303" spans="35:62" x14ac:dyDescent="0.25">
      <c r="AI3303"/>
      <c r="BI3303" s="2"/>
      <c r="BJ3303" s="2"/>
    </row>
    <row r="3304" spans="35:62" x14ac:dyDescent="0.25">
      <c r="AI3304"/>
      <c r="BI3304" s="2"/>
      <c r="BJ3304" s="2"/>
    </row>
    <row r="3305" spans="35:62" x14ac:dyDescent="0.25">
      <c r="AI3305"/>
      <c r="BI3305" s="2"/>
      <c r="BJ3305" s="2"/>
    </row>
    <row r="3306" spans="35:62" x14ac:dyDescent="0.25">
      <c r="AI3306"/>
      <c r="BI3306" s="2"/>
      <c r="BJ3306" s="2"/>
    </row>
    <row r="3307" spans="35:62" x14ac:dyDescent="0.25">
      <c r="AI3307"/>
      <c r="BI3307" s="2"/>
      <c r="BJ3307" s="2"/>
    </row>
    <row r="3308" spans="35:62" x14ac:dyDescent="0.25">
      <c r="AI3308"/>
      <c r="BI3308" s="2"/>
      <c r="BJ3308" s="2"/>
    </row>
    <row r="3309" spans="35:62" x14ac:dyDescent="0.25">
      <c r="AI3309"/>
      <c r="BI3309" s="2"/>
      <c r="BJ3309" s="2"/>
    </row>
    <row r="3310" spans="35:62" x14ac:dyDescent="0.25">
      <c r="AI3310"/>
      <c r="BI3310" s="2"/>
      <c r="BJ3310" s="2"/>
    </row>
    <row r="3311" spans="35:62" x14ac:dyDescent="0.25">
      <c r="AI3311"/>
      <c r="BI3311" s="2"/>
      <c r="BJ3311" s="2"/>
    </row>
    <row r="3312" spans="35:62" x14ac:dyDescent="0.25">
      <c r="AI3312"/>
      <c r="BI3312" s="2"/>
      <c r="BJ3312" s="2"/>
    </row>
    <row r="3313" spans="35:62" x14ac:dyDescent="0.25">
      <c r="AI3313"/>
      <c r="BI3313" s="2"/>
      <c r="BJ3313" s="2"/>
    </row>
    <row r="3314" spans="35:62" x14ac:dyDescent="0.25">
      <c r="AI3314"/>
      <c r="BI3314" s="2"/>
      <c r="BJ3314" s="2"/>
    </row>
    <row r="3315" spans="35:62" x14ac:dyDescent="0.25">
      <c r="AI3315"/>
      <c r="BI3315" s="2"/>
      <c r="BJ3315" s="2"/>
    </row>
    <row r="3316" spans="35:62" x14ac:dyDescent="0.25">
      <c r="AI3316"/>
      <c r="BI3316" s="2"/>
      <c r="BJ3316" s="2"/>
    </row>
    <row r="3317" spans="35:62" x14ac:dyDescent="0.25">
      <c r="AI3317"/>
      <c r="BI3317" s="2"/>
      <c r="BJ3317" s="2"/>
    </row>
    <row r="3318" spans="35:62" x14ac:dyDescent="0.25">
      <c r="AI3318"/>
      <c r="BI3318" s="2"/>
      <c r="BJ3318" s="2"/>
    </row>
    <row r="3319" spans="35:62" x14ac:dyDescent="0.25">
      <c r="AI3319"/>
      <c r="BI3319" s="2"/>
      <c r="BJ3319" s="2"/>
    </row>
    <row r="3320" spans="35:62" x14ac:dyDescent="0.25">
      <c r="AI3320"/>
      <c r="BI3320" s="2"/>
      <c r="BJ3320" s="2"/>
    </row>
    <row r="3321" spans="35:62" x14ac:dyDescent="0.25">
      <c r="AI3321"/>
      <c r="BI3321" s="2"/>
      <c r="BJ3321" s="2"/>
    </row>
    <row r="3322" spans="35:62" x14ac:dyDescent="0.25">
      <c r="AI3322"/>
      <c r="BI3322" s="2"/>
      <c r="BJ3322" s="2"/>
    </row>
    <row r="3323" spans="35:62" x14ac:dyDescent="0.25">
      <c r="AI3323"/>
      <c r="BI3323" s="2"/>
      <c r="BJ3323" s="2"/>
    </row>
    <row r="3324" spans="35:62" x14ac:dyDescent="0.25">
      <c r="AI3324"/>
      <c r="BI3324" s="2"/>
      <c r="BJ3324" s="2"/>
    </row>
    <row r="3325" spans="35:62" x14ac:dyDescent="0.25">
      <c r="AI3325"/>
      <c r="BI3325" s="2"/>
      <c r="BJ3325" s="2"/>
    </row>
    <row r="3326" spans="35:62" x14ac:dyDescent="0.25">
      <c r="AI3326"/>
      <c r="BI3326" s="2"/>
      <c r="BJ3326" s="2"/>
    </row>
    <row r="3327" spans="35:62" x14ac:dyDescent="0.25">
      <c r="AI3327"/>
      <c r="BI3327" s="2"/>
      <c r="BJ3327" s="2"/>
    </row>
    <row r="3328" spans="35:62" x14ac:dyDescent="0.25">
      <c r="AI3328"/>
      <c r="BI3328" s="2"/>
      <c r="BJ3328" s="2"/>
    </row>
    <row r="3329" spans="35:62" x14ac:dyDescent="0.25">
      <c r="AI3329"/>
      <c r="BI3329" s="2"/>
      <c r="BJ3329" s="2"/>
    </row>
    <row r="3330" spans="35:62" x14ac:dyDescent="0.25">
      <c r="AI3330"/>
      <c r="BI3330" s="2"/>
      <c r="BJ3330" s="2"/>
    </row>
    <row r="3331" spans="35:62" x14ac:dyDescent="0.25">
      <c r="AI3331"/>
      <c r="BI3331" s="2"/>
      <c r="BJ3331" s="2"/>
    </row>
    <row r="3332" spans="35:62" x14ac:dyDescent="0.25">
      <c r="AI3332"/>
      <c r="BI3332" s="2"/>
      <c r="BJ3332" s="2"/>
    </row>
    <row r="3333" spans="35:62" x14ac:dyDescent="0.25">
      <c r="AI3333"/>
      <c r="BI3333" s="2"/>
      <c r="BJ3333" s="2"/>
    </row>
    <row r="3334" spans="35:62" x14ac:dyDescent="0.25">
      <c r="AI3334"/>
      <c r="BI3334" s="2"/>
      <c r="BJ3334" s="2"/>
    </row>
    <row r="3335" spans="35:62" x14ac:dyDescent="0.25">
      <c r="AI3335"/>
      <c r="BI3335" s="2"/>
      <c r="BJ3335" s="2"/>
    </row>
    <row r="3336" spans="35:62" x14ac:dyDescent="0.25">
      <c r="AI3336"/>
      <c r="BI3336" s="2"/>
      <c r="BJ3336" s="2"/>
    </row>
    <row r="3337" spans="35:62" x14ac:dyDescent="0.25">
      <c r="AI3337"/>
      <c r="BI3337" s="2"/>
      <c r="BJ3337" s="2"/>
    </row>
    <row r="3338" spans="35:62" x14ac:dyDescent="0.25">
      <c r="AI3338"/>
      <c r="BI3338" s="2"/>
      <c r="BJ3338" s="2"/>
    </row>
    <row r="3339" spans="35:62" x14ac:dyDescent="0.25">
      <c r="AI3339"/>
      <c r="BI3339" s="2"/>
      <c r="BJ3339" s="2"/>
    </row>
    <row r="3340" spans="35:62" x14ac:dyDescent="0.25">
      <c r="AI3340"/>
      <c r="BI3340" s="2"/>
      <c r="BJ3340" s="2"/>
    </row>
    <row r="3341" spans="35:62" x14ac:dyDescent="0.25">
      <c r="AI3341"/>
      <c r="BI3341" s="2"/>
      <c r="BJ3341" s="2"/>
    </row>
    <row r="3342" spans="35:62" x14ac:dyDescent="0.25">
      <c r="AI3342"/>
      <c r="BI3342" s="2"/>
      <c r="BJ3342" s="2"/>
    </row>
    <row r="3343" spans="35:62" x14ac:dyDescent="0.25">
      <c r="AI3343"/>
      <c r="BI3343" s="2"/>
      <c r="BJ3343" s="2"/>
    </row>
    <row r="3344" spans="35:62" x14ac:dyDescent="0.25">
      <c r="AI3344"/>
      <c r="BI3344" s="2"/>
      <c r="BJ3344" s="2"/>
    </row>
    <row r="3345" spans="35:62" x14ac:dyDescent="0.25">
      <c r="AI3345"/>
      <c r="BI3345" s="2"/>
      <c r="BJ3345" s="2"/>
    </row>
    <row r="3346" spans="35:62" x14ac:dyDescent="0.25">
      <c r="AI3346"/>
      <c r="BI3346" s="2"/>
      <c r="BJ3346" s="2"/>
    </row>
    <row r="3347" spans="35:62" x14ac:dyDescent="0.25">
      <c r="AI3347"/>
      <c r="BI3347" s="2"/>
      <c r="BJ3347" s="2"/>
    </row>
    <row r="3348" spans="35:62" x14ac:dyDescent="0.25">
      <c r="AI3348"/>
      <c r="BI3348" s="2"/>
      <c r="BJ3348" s="2"/>
    </row>
    <row r="3349" spans="35:62" x14ac:dyDescent="0.25">
      <c r="AI3349"/>
      <c r="BI3349" s="2"/>
      <c r="BJ3349" s="2"/>
    </row>
    <row r="3350" spans="35:62" x14ac:dyDescent="0.25">
      <c r="AI3350"/>
      <c r="BI3350" s="2"/>
      <c r="BJ3350" s="2"/>
    </row>
    <row r="3351" spans="35:62" x14ac:dyDescent="0.25">
      <c r="AI3351"/>
      <c r="BI3351" s="2"/>
      <c r="BJ3351" s="2"/>
    </row>
    <row r="3352" spans="35:62" x14ac:dyDescent="0.25">
      <c r="AI3352"/>
      <c r="BI3352" s="2"/>
      <c r="BJ3352" s="2"/>
    </row>
    <row r="3353" spans="35:62" x14ac:dyDescent="0.25">
      <c r="AI3353"/>
      <c r="BI3353" s="2"/>
      <c r="BJ3353" s="2"/>
    </row>
    <row r="3354" spans="35:62" x14ac:dyDescent="0.25">
      <c r="AI3354"/>
      <c r="BI3354" s="2"/>
      <c r="BJ3354" s="2"/>
    </row>
    <row r="3355" spans="35:62" x14ac:dyDescent="0.25">
      <c r="AI3355"/>
      <c r="BI3355" s="2"/>
      <c r="BJ3355" s="2"/>
    </row>
    <row r="3356" spans="35:62" x14ac:dyDescent="0.25">
      <c r="AI3356"/>
      <c r="BI3356" s="2"/>
      <c r="BJ3356" s="2"/>
    </row>
    <row r="3357" spans="35:62" x14ac:dyDescent="0.25">
      <c r="AI3357"/>
      <c r="BI3357" s="2"/>
      <c r="BJ3357" s="2"/>
    </row>
    <row r="3358" spans="35:62" x14ac:dyDescent="0.25">
      <c r="AI3358"/>
      <c r="BI3358" s="2"/>
      <c r="BJ3358" s="2"/>
    </row>
    <row r="3359" spans="35:62" x14ac:dyDescent="0.25">
      <c r="AI3359"/>
      <c r="BI3359" s="2"/>
      <c r="BJ3359" s="2"/>
    </row>
    <row r="3360" spans="35:62" x14ac:dyDescent="0.25">
      <c r="AI3360"/>
      <c r="BI3360" s="2"/>
      <c r="BJ3360" s="2"/>
    </row>
    <row r="3361" spans="35:62" x14ac:dyDescent="0.25">
      <c r="AI3361"/>
      <c r="BI3361" s="2"/>
      <c r="BJ3361" s="2"/>
    </row>
    <row r="3362" spans="35:62" x14ac:dyDescent="0.25">
      <c r="AI3362"/>
      <c r="BI3362" s="2"/>
      <c r="BJ3362" s="2"/>
    </row>
    <row r="3363" spans="35:62" x14ac:dyDescent="0.25">
      <c r="AI3363"/>
      <c r="BI3363" s="2"/>
      <c r="BJ3363" s="2"/>
    </row>
    <row r="3364" spans="35:62" x14ac:dyDescent="0.25">
      <c r="AI3364"/>
      <c r="BI3364" s="2"/>
      <c r="BJ3364" s="2"/>
    </row>
    <row r="3365" spans="35:62" x14ac:dyDescent="0.25">
      <c r="AI3365"/>
      <c r="BI3365" s="2"/>
      <c r="BJ3365" s="2"/>
    </row>
    <row r="3366" spans="35:62" x14ac:dyDescent="0.25">
      <c r="AI3366"/>
      <c r="BI3366" s="2"/>
      <c r="BJ3366" s="2"/>
    </row>
    <row r="3367" spans="35:62" x14ac:dyDescent="0.25">
      <c r="AI3367"/>
      <c r="BI3367" s="2"/>
      <c r="BJ3367" s="2"/>
    </row>
    <row r="3368" spans="35:62" x14ac:dyDescent="0.25">
      <c r="AI3368"/>
      <c r="BI3368" s="2"/>
      <c r="BJ3368" s="2"/>
    </row>
    <row r="3369" spans="35:62" x14ac:dyDescent="0.25">
      <c r="AI3369"/>
      <c r="BI3369" s="2"/>
      <c r="BJ3369" s="2"/>
    </row>
    <row r="3370" spans="35:62" x14ac:dyDescent="0.25">
      <c r="AI3370"/>
      <c r="BI3370" s="2"/>
      <c r="BJ3370" s="2"/>
    </row>
    <row r="3371" spans="35:62" x14ac:dyDescent="0.25">
      <c r="AI3371"/>
      <c r="BI3371" s="2"/>
      <c r="BJ3371" s="2"/>
    </row>
    <row r="3372" spans="35:62" x14ac:dyDescent="0.25">
      <c r="AI3372"/>
      <c r="BI3372" s="2"/>
      <c r="BJ3372" s="2"/>
    </row>
    <row r="3373" spans="35:62" x14ac:dyDescent="0.25">
      <c r="AI3373"/>
      <c r="BI3373" s="2"/>
      <c r="BJ3373" s="2"/>
    </row>
    <row r="3374" spans="35:62" x14ac:dyDescent="0.25">
      <c r="AI3374"/>
      <c r="BI3374" s="2"/>
      <c r="BJ3374" s="2"/>
    </row>
    <row r="3375" spans="35:62" x14ac:dyDescent="0.25">
      <c r="AI3375"/>
      <c r="BI3375" s="2"/>
      <c r="BJ3375" s="2"/>
    </row>
    <row r="3376" spans="35:62" x14ac:dyDescent="0.25">
      <c r="AI3376"/>
      <c r="BI3376" s="2"/>
      <c r="BJ3376" s="2"/>
    </row>
    <row r="3377" spans="35:62" x14ac:dyDescent="0.25">
      <c r="AI3377"/>
      <c r="BI3377" s="2"/>
      <c r="BJ3377" s="2"/>
    </row>
    <row r="3378" spans="35:62" x14ac:dyDescent="0.25">
      <c r="AI3378"/>
      <c r="BI3378" s="2"/>
      <c r="BJ3378" s="2"/>
    </row>
    <row r="3379" spans="35:62" x14ac:dyDescent="0.25">
      <c r="AI3379"/>
      <c r="BI3379" s="2"/>
      <c r="BJ3379" s="2"/>
    </row>
    <row r="3380" spans="35:62" x14ac:dyDescent="0.25">
      <c r="AI3380"/>
      <c r="BI3380" s="2"/>
      <c r="BJ3380" s="2"/>
    </row>
    <row r="3381" spans="35:62" x14ac:dyDescent="0.25">
      <c r="AI3381"/>
      <c r="BI3381" s="2"/>
      <c r="BJ3381" s="2"/>
    </row>
    <row r="3382" spans="35:62" x14ac:dyDescent="0.25">
      <c r="AI3382"/>
      <c r="BI3382" s="2"/>
      <c r="BJ3382" s="2"/>
    </row>
    <row r="3383" spans="35:62" x14ac:dyDescent="0.25">
      <c r="AI3383"/>
      <c r="BI3383" s="2"/>
      <c r="BJ3383" s="2"/>
    </row>
    <row r="3384" spans="35:62" x14ac:dyDescent="0.25">
      <c r="AI3384"/>
      <c r="BI3384" s="2"/>
      <c r="BJ3384" s="2"/>
    </row>
    <row r="3385" spans="35:62" x14ac:dyDescent="0.25">
      <c r="AI3385"/>
      <c r="BI3385" s="2"/>
      <c r="BJ3385" s="2"/>
    </row>
    <row r="3386" spans="35:62" x14ac:dyDescent="0.25">
      <c r="AI3386"/>
      <c r="BI3386" s="2"/>
      <c r="BJ3386" s="2"/>
    </row>
    <row r="3387" spans="35:62" x14ac:dyDescent="0.25">
      <c r="AI3387"/>
      <c r="BI3387" s="2"/>
      <c r="BJ3387" s="2"/>
    </row>
    <row r="3388" spans="35:62" x14ac:dyDescent="0.25">
      <c r="AI3388"/>
      <c r="BI3388" s="2"/>
      <c r="BJ3388" s="2"/>
    </row>
    <row r="3389" spans="35:62" x14ac:dyDescent="0.25">
      <c r="AI3389"/>
      <c r="BI3389" s="2"/>
      <c r="BJ3389" s="2"/>
    </row>
    <row r="3390" spans="35:62" x14ac:dyDescent="0.25">
      <c r="AI3390"/>
      <c r="BI3390" s="2"/>
      <c r="BJ3390" s="2"/>
    </row>
    <row r="3391" spans="35:62" x14ac:dyDescent="0.25">
      <c r="AI3391"/>
      <c r="BI3391" s="2"/>
      <c r="BJ3391" s="2"/>
    </row>
    <row r="3392" spans="35:62" x14ac:dyDescent="0.25">
      <c r="AI3392"/>
      <c r="BI3392" s="2"/>
      <c r="BJ3392" s="2"/>
    </row>
    <row r="3393" spans="35:62" x14ac:dyDescent="0.25">
      <c r="AI3393"/>
      <c r="BI3393" s="2"/>
      <c r="BJ3393" s="2"/>
    </row>
    <row r="3394" spans="35:62" x14ac:dyDescent="0.25">
      <c r="AI3394"/>
      <c r="BI3394" s="2"/>
      <c r="BJ3394" s="2"/>
    </row>
    <row r="3395" spans="35:62" x14ac:dyDescent="0.25">
      <c r="AI3395"/>
      <c r="BI3395" s="2"/>
      <c r="BJ3395" s="2"/>
    </row>
    <row r="3396" spans="35:62" x14ac:dyDescent="0.25">
      <c r="AI3396"/>
      <c r="BI3396" s="2"/>
      <c r="BJ3396" s="2"/>
    </row>
    <row r="3397" spans="35:62" x14ac:dyDescent="0.25">
      <c r="AI3397"/>
      <c r="BI3397" s="2"/>
      <c r="BJ3397" s="2"/>
    </row>
    <row r="3398" spans="35:62" x14ac:dyDescent="0.25">
      <c r="AI3398"/>
      <c r="BI3398" s="2"/>
      <c r="BJ3398" s="2"/>
    </row>
    <row r="3399" spans="35:62" x14ac:dyDescent="0.25">
      <c r="AI3399"/>
      <c r="BI3399" s="2"/>
      <c r="BJ3399" s="2"/>
    </row>
    <row r="3400" spans="35:62" x14ac:dyDescent="0.25">
      <c r="AI3400"/>
      <c r="BI3400" s="2"/>
      <c r="BJ3400" s="2"/>
    </row>
    <row r="3401" spans="35:62" x14ac:dyDescent="0.25">
      <c r="AI3401"/>
      <c r="BI3401" s="2"/>
      <c r="BJ3401" s="2"/>
    </row>
    <row r="3402" spans="35:62" x14ac:dyDescent="0.25">
      <c r="AI3402"/>
      <c r="BI3402" s="2"/>
      <c r="BJ3402" s="2"/>
    </row>
    <row r="3403" spans="35:62" x14ac:dyDescent="0.25">
      <c r="AI3403"/>
      <c r="BI3403" s="2"/>
      <c r="BJ3403" s="2"/>
    </row>
    <row r="3404" spans="35:62" x14ac:dyDescent="0.25">
      <c r="AI3404"/>
      <c r="BI3404" s="2"/>
      <c r="BJ3404" s="2"/>
    </row>
    <row r="3405" spans="35:62" x14ac:dyDescent="0.25">
      <c r="AI3405"/>
      <c r="BI3405" s="2"/>
      <c r="BJ3405" s="2"/>
    </row>
    <row r="3406" spans="35:62" x14ac:dyDescent="0.25">
      <c r="AI3406"/>
      <c r="BI3406" s="2"/>
      <c r="BJ3406" s="2"/>
    </row>
    <row r="3407" spans="35:62" x14ac:dyDescent="0.25">
      <c r="AI3407"/>
      <c r="BI3407" s="2"/>
      <c r="BJ3407" s="2"/>
    </row>
    <row r="3408" spans="35:62" x14ac:dyDescent="0.25">
      <c r="AI3408"/>
      <c r="BI3408" s="2"/>
      <c r="BJ3408" s="2"/>
    </row>
    <row r="3409" spans="35:62" x14ac:dyDescent="0.25">
      <c r="AI3409"/>
      <c r="BI3409" s="2"/>
      <c r="BJ3409" s="2"/>
    </row>
    <row r="3410" spans="35:62" x14ac:dyDescent="0.25">
      <c r="AI3410"/>
      <c r="BI3410" s="2"/>
      <c r="BJ3410" s="2"/>
    </row>
    <row r="3411" spans="35:62" x14ac:dyDescent="0.25">
      <c r="AI3411"/>
      <c r="BI3411" s="2"/>
      <c r="BJ3411" s="2"/>
    </row>
    <row r="3412" spans="35:62" x14ac:dyDescent="0.25">
      <c r="AI3412"/>
      <c r="BI3412" s="2"/>
      <c r="BJ3412" s="2"/>
    </row>
    <row r="3413" spans="35:62" x14ac:dyDescent="0.25">
      <c r="AI3413"/>
      <c r="BI3413" s="2"/>
      <c r="BJ3413" s="2"/>
    </row>
    <row r="3414" spans="35:62" x14ac:dyDescent="0.25">
      <c r="AI3414"/>
      <c r="BI3414" s="2"/>
      <c r="BJ3414" s="2"/>
    </row>
    <row r="3415" spans="35:62" x14ac:dyDescent="0.25">
      <c r="AI3415"/>
      <c r="BI3415" s="2"/>
      <c r="BJ3415" s="2"/>
    </row>
    <row r="3416" spans="35:62" x14ac:dyDescent="0.25">
      <c r="AI3416"/>
      <c r="BI3416" s="2"/>
      <c r="BJ3416" s="2"/>
    </row>
    <row r="3417" spans="35:62" x14ac:dyDescent="0.25">
      <c r="AI3417"/>
      <c r="BI3417" s="2"/>
      <c r="BJ3417" s="2"/>
    </row>
    <row r="3418" spans="35:62" x14ac:dyDescent="0.25">
      <c r="AI3418"/>
      <c r="BI3418" s="2"/>
      <c r="BJ3418" s="2"/>
    </row>
    <row r="3419" spans="35:62" x14ac:dyDescent="0.25">
      <c r="AI3419"/>
      <c r="BI3419" s="2"/>
      <c r="BJ3419" s="2"/>
    </row>
    <row r="3420" spans="35:62" x14ac:dyDescent="0.25">
      <c r="AI3420"/>
      <c r="BI3420" s="2"/>
      <c r="BJ3420" s="2"/>
    </row>
    <row r="3421" spans="35:62" x14ac:dyDescent="0.25">
      <c r="AI3421"/>
      <c r="BI3421" s="2"/>
      <c r="BJ3421" s="2"/>
    </row>
    <row r="3422" spans="35:62" x14ac:dyDescent="0.25">
      <c r="AI3422"/>
      <c r="BI3422" s="2"/>
      <c r="BJ3422" s="2"/>
    </row>
    <row r="3423" spans="35:62" x14ac:dyDescent="0.25">
      <c r="AI3423"/>
      <c r="BI3423" s="2"/>
      <c r="BJ3423" s="2"/>
    </row>
    <row r="3424" spans="35:62" x14ac:dyDescent="0.25">
      <c r="AI3424"/>
      <c r="BI3424" s="2"/>
      <c r="BJ3424" s="2"/>
    </row>
    <row r="3425" spans="35:62" x14ac:dyDescent="0.25">
      <c r="AI3425"/>
      <c r="BI3425" s="2"/>
      <c r="BJ3425" s="2"/>
    </row>
    <row r="3426" spans="35:62" x14ac:dyDescent="0.25">
      <c r="AI3426"/>
      <c r="BI3426" s="2"/>
      <c r="BJ3426" s="2"/>
    </row>
    <row r="3427" spans="35:62" x14ac:dyDescent="0.25">
      <c r="AI3427"/>
      <c r="BI3427" s="2"/>
      <c r="BJ3427" s="2"/>
    </row>
    <row r="3428" spans="35:62" x14ac:dyDescent="0.25">
      <c r="AI3428"/>
      <c r="BI3428" s="2"/>
      <c r="BJ3428" s="2"/>
    </row>
    <row r="3429" spans="35:62" x14ac:dyDescent="0.25">
      <c r="AI3429"/>
      <c r="BI3429" s="2"/>
      <c r="BJ3429" s="2"/>
    </row>
    <row r="3430" spans="35:62" x14ac:dyDescent="0.25">
      <c r="AI3430"/>
      <c r="BI3430" s="2"/>
      <c r="BJ3430" s="2"/>
    </row>
    <row r="3431" spans="35:62" x14ac:dyDescent="0.25">
      <c r="AI3431"/>
      <c r="BI3431" s="2"/>
      <c r="BJ3431" s="2"/>
    </row>
    <row r="3432" spans="35:62" x14ac:dyDescent="0.25">
      <c r="AI3432"/>
      <c r="BI3432" s="2"/>
      <c r="BJ3432" s="2"/>
    </row>
    <row r="3433" spans="35:62" x14ac:dyDescent="0.25">
      <c r="AI3433"/>
      <c r="BI3433" s="2"/>
      <c r="BJ3433" s="2"/>
    </row>
    <row r="3434" spans="35:62" x14ac:dyDescent="0.25">
      <c r="AI3434"/>
      <c r="BI3434" s="2"/>
      <c r="BJ3434" s="2"/>
    </row>
    <row r="3435" spans="35:62" x14ac:dyDescent="0.25">
      <c r="AI3435"/>
      <c r="BI3435" s="2"/>
      <c r="BJ3435" s="2"/>
    </row>
    <row r="3436" spans="35:62" x14ac:dyDescent="0.25">
      <c r="AI3436"/>
      <c r="BI3436" s="2"/>
      <c r="BJ3436" s="2"/>
    </row>
    <row r="3437" spans="35:62" x14ac:dyDescent="0.25">
      <c r="AI3437"/>
      <c r="BI3437" s="2"/>
      <c r="BJ3437" s="2"/>
    </row>
    <row r="3438" spans="35:62" x14ac:dyDescent="0.25">
      <c r="AI3438"/>
      <c r="BI3438" s="2"/>
      <c r="BJ3438" s="2"/>
    </row>
    <row r="3439" spans="35:62" x14ac:dyDescent="0.25">
      <c r="AI3439"/>
      <c r="BI3439" s="2"/>
      <c r="BJ3439" s="2"/>
    </row>
    <row r="3440" spans="35:62" x14ac:dyDescent="0.25">
      <c r="AI3440"/>
      <c r="BI3440" s="2"/>
      <c r="BJ3440" s="2"/>
    </row>
    <row r="3441" spans="35:62" x14ac:dyDescent="0.25">
      <c r="AI3441"/>
      <c r="BI3441" s="2"/>
      <c r="BJ3441" s="2"/>
    </row>
    <row r="3442" spans="35:62" x14ac:dyDescent="0.25">
      <c r="AI3442"/>
      <c r="BI3442" s="2"/>
      <c r="BJ3442" s="2"/>
    </row>
    <row r="3443" spans="35:62" x14ac:dyDescent="0.25">
      <c r="AI3443"/>
      <c r="BI3443" s="2"/>
      <c r="BJ3443" s="2"/>
    </row>
    <row r="3444" spans="35:62" x14ac:dyDescent="0.25">
      <c r="AI3444"/>
      <c r="BI3444" s="2"/>
      <c r="BJ3444" s="2"/>
    </row>
    <row r="3445" spans="35:62" x14ac:dyDescent="0.25">
      <c r="AI3445"/>
      <c r="BI3445" s="2"/>
      <c r="BJ3445" s="2"/>
    </row>
    <row r="3446" spans="35:62" x14ac:dyDescent="0.25">
      <c r="AI3446"/>
      <c r="BI3446" s="2"/>
      <c r="BJ3446" s="2"/>
    </row>
    <row r="3447" spans="35:62" x14ac:dyDescent="0.25">
      <c r="AI3447"/>
      <c r="BI3447" s="2"/>
      <c r="BJ3447" s="2"/>
    </row>
    <row r="3448" spans="35:62" x14ac:dyDescent="0.25">
      <c r="AI3448"/>
      <c r="BI3448" s="2"/>
      <c r="BJ3448" s="2"/>
    </row>
    <row r="3449" spans="35:62" x14ac:dyDescent="0.25">
      <c r="AI3449"/>
      <c r="BI3449" s="2"/>
      <c r="BJ3449" s="2"/>
    </row>
    <row r="3450" spans="35:62" x14ac:dyDescent="0.25">
      <c r="AI3450"/>
      <c r="BI3450" s="2"/>
      <c r="BJ3450" s="2"/>
    </row>
    <row r="3451" spans="35:62" x14ac:dyDescent="0.25">
      <c r="AI3451"/>
      <c r="BI3451" s="2"/>
      <c r="BJ3451" s="2"/>
    </row>
    <row r="3452" spans="35:62" x14ac:dyDescent="0.25">
      <c r="AI3452"/>
      <c r="BI3452" s="2"/>
      <c r="BJ3452" s="2"/>
    </row>
    <row r="3453" spans="35:62" x14ac:dyDescent="0.25">
      <c r="AI3453"/>
      <c r="BI3453" s="2"/>
      <c r="BJ3453" s="2"/>
    </row>
    <row r="3454" spans="35:62" x14ac:dyDescent="0.25">
      <c r="AI3454"/>
      <c r="BI3454" s="2"/>
      <c r="BJ3454" s="2"/>
    </row>
    <row r="3455" spans="35:62" x14ac:dyDescent="0.25">
      <c r="AI3455"/>
      <c r="BI3455" s="2"/>
      <c r="BJ3455" s="2"/>
    </row>
    <row r="3456" spans="35:62" x14ac:dyDescent="0.25">
      <c r="AI3456"/>
      <c r="BI3456" s="2"/>
      <c r="BJ3456" s="2"/>
    </row>
    <row r="3457" spans="35:62" x14ac:dyDescent="0.25">
      <c r="AI3457"/>
      <c r="BI3457" s="2"/>
      <c r="BJ3457" s="2"/>
    </row>
    <row r="3458" spans="35:62" x14ac:dyDescent="0.25">
      <c r="AI3458"/>
      <c r="BI3458" s="2"/>
      <c r="BJ3458" s="2"/>
    </row>
    <row r="3459" spans="35:62" x14ac:dyDescent="0.25">
      <c r="AI3459"/>
      <c r="BI3459" s="2"/>
      <c r="BJ3459" s="2"/>
    </row>
    <row r="3460" spans="35:62" x14ac:dyDescent="0.25">
      <c r="AI3460"/>
      <c r="BI3460" s="2"/>
      <c r="BJ3460" s="2"/>
    </row>
    <row r="3461" spans="35:62" x14ac:dyDescent="0.25">
      <c r="AI3461"/>
      <c r="BI3461" s="2"/>
      <c r="BJ3461" s="2"/>
    </row>
    <row r="3462" spans="35:62" x14ac:dyDescent="0.25">
      <c r="AI3462"/>
      <c r="BI3462" s="2"/>
      <c r="BJ3462" s="2"/>
    </row>
    <row r="3463" spans="35:62" x14ac:dyDescent="0.25">
      <c r="AI3463"/>
      <c r="BI3463" s="2"/>
      <c r="BJ3463" s="2"/>
    </row>
    <row r="3464" spans="35:62" x14ac:dyDescent="0.25">
      <c r="AI3464"/>
      <c r="BI3464" s="2"/>
      <c r="BJ3464" s="2"/>
    </row>
    <row r="3465" spans="35:62" x14ac:dyDescent="0.25">
      <c r="AI3465"/>
      <c r="BI3465" s="2"/>
      <c r="BJ3465" s="2"/>
    </row>
    <row r="3466" spans="35:62" x14ac:dyDescent="0.25">
      <c r="AI3466"/>
      <c r="BI3466" s="2"/>
      <c r="BJ3466" s="2"/>
    </row>
    <row r="3467" spans="35:62" x14ac:dyDescent="0.25">
      <c r="AI3467"/>
      <c r="BI3467" s="2"/>
      <c r="BJ3467" s="2"/>
    </row>
    <row r="3468" spans="35:62" x14ac:dyDescent="0.25">
      <c r="AI3468"/>
      <c r="BI3468" s="2"/>
      <c r="BJ3468" s="2"/>
    </row>
    <row r="3469" spans="35:62" x14ac:dyDescent="0.25">
      <c r="AI3469"/>
      <c r="BI3469" s="2"/>
      <c r="BJ3469" s="2"/>
    </row>
    <row r="3470" spans="35:62" x14ac:dyDescent="0.25">
      <c r="AI3470"/>
      <c r="BI3470" s="2"/>
      <c r="BJ3470" s="2"/>
    </row>
    <row r="3471" spans="35:62" x14ac:dyDescent="0.25">
      <c r="AI3471"/>
      <c r="BI3471" s="2"/>
      <c r="BJ3471" s="2"/>
    </row>
    <row r="3472" spans="35:62" x14ac:dyDescent="0.25">
      <c r="AI3472"/>
      <c r="BI3472" s="2"/>
      <c r="BJ3472" s="2"/>
    </row>
    <row r="3473" spans="35:62" x14ac:dyDescent="0.25">
      <c r="AI3473"/>
      <c r="BI3473" s="2"/>
      <c r="BJ3473" s="2"/>
    </row>
    <row r="3474" spans="35:62" x14ac:dyDescent="0.25">
      <c r="AI3474"/>
      <c r="BI3474" s="2"/>
      <c r="BJ3474" s="2"/>
    </row>
    <row r="3475" spans="35:62" x14ac:dyDescent="0.25">
      <c r="AI3475"/>
      <c r="BI3475" s="2"/>
      <c r="BJ3475" s="2"/>
    </row>
    <row r="3476" spans="35:62" x14ac:dyDescent="0.25">
      <c r="AI3476"/>
      <c r="BI3476" s="2"/>
      <c r="BJ3476" s="2"/>
    </row>
    <row r="3477" spans="35:62" x14ac:dyDescent="0.25">
      <c r="AI3477"/>
      <c r="BI3477" s="2"/>
      <c r="BJ3477" s="2"/>
    </row>
    <row r="3478" spans="35:62" x14ac:dyDescent="0.25">
      <c r="AI3478"/>
      <c r="BI3478" s="2"/>
      <c r="BJ3478" s="2"/>
    </row>
    <row r="3479" spans="35:62" x14ac:dyDescent="0.25">
      <c r="AI3479"/>
      <c r="BI3479" s="2"/>
      <c r="BJ3479" s="2"/>
    </row>
    <row r="3480" spans="35:62" x14ac:dyDescent="0.25">
      <c r="AI3480"/>
      <c r="BI3480" s="2"/>
      <c r="BJ3480" s="2"/>
    </row>
    <row r="3481" spans="35:62" x14ac:dyDescent="0.25">
      <c r="AI3481"/>
      <c r="BI3481" s="2"/>
      <c r="BJ3481" s="2"/>
    </row>
    <row r="3482" spans="35:62" x14ac:dyDescent="0.25">
      <c r="AI3482"/>
      <c r="BI3482" s="2"/>
      <c r="BJ3482" s="2"/>
    </row>
    <row r="3483" spans="35:62" x14ac:dyDescent="0.25">
      <c r="AI3483"/>
      <c r="BI3483" s="2"/>
      <c r="BJ3483" s="2"/>
    </row>
    <row r="3484" spans="35:62" x14ac:dyDescent="0.25">
      <c r="AI3484"/>
      <c r="BI3484" s="2"/>
      <c r="BJ3484" s="2"/>
    </row>
    <row r="3485" spans="35:62" x14ac:dyDescent="0.25">
      <c r="AI3485"/>
      <c r="BI3485" s="2"/>
      <c r="BJ3485" s="2"/>
    </row>
    <row r="3486" spans="35:62" x14ac:dyDescent="0.25">
      <c r="AI3486"/>
      <c r="BI3486" s="2"/>
      <c r="BJ3486" s="2"/>
    </row>
    <row r="3487" spans="35:62" x14ac:dyDescent="0.25">
      <c r="AI3487"/>
      <c r="BI3487" s="2"/>
      <c r="BJ3487" s="2"/>
    </row>
    <row r="3488" spans="35:62" x14ac:dyDescent="0.25">
      <c r="AI3488"/>
      <c r="BI3488" s="2"/>
      <c r="BJ3488" s="2"/>
    </row>
    <row r="3489" spans="35:62" x14ac:dyDescent="0.25">
      <c r="AI3489"/>
      <c r="BI3489" s="2"/>
      <c r="BJ3489" s="2"/>
    </row>
    <row r="3490" spans="35:62" x14ac:dyDescent="0.25">
      <c r="AI3490"/>
      <c r="BI3490" s="2"/>
      <c r="BJ3490" s="2"/>
    </row>
    <row r="3491" spans="35:62" x14ac:dyDescent="0.25">
      <c r="AI3491"/>
      <c r="BI3491" s="2"/>
      <c r="BJ3491" s="2"/>
    </row>
    <row r="3492" spans="35:62" x14ac:dyDescent="0.25">
      <c r="AI3492"/>
      <c r="BI3492" s="2"/>
      <c r="BJ3492" s="2"/>
    </row>
    <row r="3493" spans="35:62" x14ac:dyDescent="0.25">
      <c r="AI3493"/>
      <c r="BI3493" s="2"/>
      <c r="BJ3493" s="2"/>
    </row>
    <row r="3494" spans="35:62" x14ac:dyDescent="0.25">
      <c r="AI3494"/>
      <c r="BI3494" s="2"/>
      <c r="BJ3494" s="2"/>
    </row>
    <row r="3495" spans="35:62" x14ac:dyDescent="0.25">
      <c r="AI3495"/>
      <c r="BI3495" s="2"/>
      <c r="BJ3495" s="2"/>
    </row>
    <row r="3496" spans="35:62" x14ac:dyDescent="0.25">
      <c r="AI3496"/>
      <c r="BI3496" s="2"/>
      <c r="BJ3496" s="2"/>
    </row>
    <row r="3497" spans="35:62" x14ac:dyDescent="0.25">
      <c r="AI3497"/>
      <c r="BI3497" s="2"/>
      <c r="BJ3497" s="2"/>
    </row>
    <row r="3498" spans="35:62" x14ac:dyDescent="0.25">
      <c r="AI3498"/>
      <c r="BI3498" s="2"/>
      <c r="BJ3498" s="2"/>
    </row>
    <row r="3499" spans="35:62" x14ac:dyDescent="0.25">
      <c r="AI3499"/>
      <c r="BI3499" s="2"/>
      <c r="BJ3499" s="2"/>
    </row>
    <row r="3500" spans="35:62" x14ac:dyDescent="0.25">
      <c r="AI3500"/>
      <c r="BI3500" s="2"/>
      <c r="BJ3500" s="2"/>
    </row>
    <row r="3501" spans="35:62" x14ac:dyDescent="0.25">
      <c r="AI3501"/>
      <c r="BI3501" s="2"/>
      <c r="BJ3501" s="2"/>
    </row>
    <row r="3502" spans="35:62" x14ac:dyDescent="0.25">
      <c r="AI3502"/>
      <c r="BI3502" s="2"/>
      <c r="BJ3502" s="2"/>
    </row>
    <row r="3503" spans="35:62" x14ac:dyDescent="0.25">
      <c r="AI3503"/>
      <c r="BI3503" s="2"/>
      <c r="BJ3503" s="2"/>
    </row>
    <row r="3504" spans="35:62" x14ac:dyDescent="0.25">
      <c r="AI3504"/>
      <c r="BI3504" s="2"/>
      <c r="BJ3504" s="2"/>
    </row>
    <row r="3505" spans="35:62" x14ac:dyDescent="0.25">
      <c r="AI3505"/>
      <c r="BI3505" s="2"/>
      <c r="BJ3505" s="2"/>
    </row>
    <row r="3506" spans="35:62" x14ac:dyDescent="0.25">
      <c r="AI3506"/>
      <c r="BI3506" s="2"/>
      <c r="BJ3506" s="2"/>
    </row>
    <row r="3507" spans="35:62" x14ac:dyDescent="0.25">
      <c r="AI3507"/>
      <c r="BI3507" s="2"/>
      <c r="BJ3507" s="2"/>
    </row>
    <row r="3508" spans="35:62" x14ac:dyDescent="0.25">
      <c r="AI3508"/>
      <c r="BI3508" s="2"/>
      <c r="BJ3508" s="2"/>
    </row>
    <row r="3509" spans="35:62" x14ac:dyDescent="0.25">
      <c r="AI3509"/>
      <c r="BI3509" s="2"/>
      <c r="BJ3509" s="2"/>
    </row>
    <row r="3510" spans="35:62" x14ac:dyDescent="0.25">
      <c r="AI3510"/>
      <c r="BI3510" s="2"/>
      <c r="BJ3510" s="2"/>
    </row>
    <row r="3511" spans="35:62" x14ac:dyDescent="0.25">
      <c r="AI3511"/>
      <c r="BI3511" s="2"/>
      <c r="BJ3511" s="2"/>
    </row>
    <row r="3512" spans="35:62" x14ac:dyDescent="0.25">
      <c r="AI3512"/>
      <c r="BI3512" s="2"/>
      <c r="BJ3512" s="2"/>
    </row>
    <row r="3513" spans="35:62" x14ac:dyDescent="0.25">
      <c r="AI3513"/>
      <c r="BI3513" s="2"/>
      <c r="BJ3513" s="2"/>
    </row>
    <row r="3514" spans="35:62" x14ac:dyDescent="0.25">
      <c r="AI3514"/>
      <c r="BI3514" s="2"/>
      <c r="BJ3514" s="2"/>
    </row>
    <row r="3515" spans="35:62" x14ac:dyDescent="0.25">
      <c r="AI3515"/>
      <c r="BI3515" s="2"/>
      <c r="BJ3515" s="2"/>
    </row>
    <row r="3516" spans="35:62" x14ac:dyDescent="0.25">
      <c r="AI3516"/>
      <c r="BI3516" s="2"/>
      <c r="BJ3516" s="2"/>
    </row>
    <row r="3517" spans="35:62" x14ac:dyDescent="0.25">
      <c r="AI3517"/>
      <c r="BI3517" s="2"/>
      <c r="BJ3517" s="2"/>
    </row>
    <row r="3518" spans="35:62" x14ac:dyDescent="0.25">
      <c r="AI3518"/>
      <c r="BI3518" s="2"/>
      <c r="BJ3518" s="2"/>
    </row>
    <row r="3519" spans="35:62" x14ac:dyDescent="0.25">
      <c r="AI3519"/>
      <c r="BI3519" s="2"/>
      <c r="BJ3519" s="2"/>
    </row>
    <row r="3520" spans="35:62" x14ac:dyDescent="0.25">
      <c r="AI3520"/>
      <c r="BI3520" s="2"/>
      <c r="BJ3520" s="2"/>
    </row>
    <row r="3521" spans="35:62" x14ac:dyDescent="0.25">
      <c r="AI3521"/>
      <c r="BI3521" s="2"/>
      <c r="BJ3521" s="2"/>
    </row>
    <row r="3522" spans="35:62" x14ac:dyDescent="0.25">
      <c r="AI3522"/>
      <c r="BI3522" s="2"/>
      <c r="BJ3522" s="2"/>
    </row>
    <row r="3523" spans="35:62" x14ac:dyDescent="0.25">
      <c r="AI3523"/>
      <c r="BI3523" s="2"/>
      <c r="BJ3523" s="2"/>
    </row>
    <row r="3524" spans="35:62" x14ac:dyDescent="0.25">
      <c r="AI3524"/>
      <c r="BI3524" s="2"/>
      <c r="BJ3524" s="2"/>
    </row>
    <row r="3525" spans="35:62" x14ac:dyDescent="0.25">
      <c r="AI3525"/>
      <c r="BI3525" s="2"/>
      <c r="BJ3525" s="2"/>
    </row>
    <row r="3526" spans="35:62" x14ac:dyDescent="0.25">
      <c r="AI3526"/>
      <c r="BI3526" s="2"/>
      <c r="BJ3526" s="2"/>
    </row>
    <row r="3527" spans="35:62" x14ac:dyDescent="0.25">
      <c r="AI3527"/>
      <c r="BI3527" s="2"/>
      <c r="BJ3527" s="2"/>
    </row>
    <row r="3528" spans="35:62" x14ac:dyDescent="0.25">
      <c r="AI3528"/>
      <c r="BI3528" s="2"/>
      <c r="BJ3528" s="2"/>
    </row>
    <row r="3529" spans="35:62" x14ac:dyDescent="0.25">
      <c r="AI3529"/>
      <c r="BI3529" s="2"/>
      <c r="BJ3529" s="2"/>
    </row>
    <row r="3530" spans="35:62" x14ac:dyDescent="0.25">
      <c r="AI3530"/>
      <c r="BI3530" s="2"/>
      <c r="BJ3530" s="2"/>
    </row>
    <row r="3531" spans="35:62" x14ac:dyDescent="0.25">
      <c r="AI3531"/>
      <c r="BI3531" s="2"/>
      <c r="BJ3531" s="2"/>
    </row>
    <row r="3532" spans="35:62" x14ac:dyDescent="0.25">
      <c r="AI3532"/>
      <c r="BI3532" s="2"/>
      <c r="BJ3532" s="2"/>
    </row>
    <row r="3533" spans="35:62" x14ac:dyDescent="0.25">
      <c r="AI3533"/>
      <c r="BI3533" s="2"/>
      <c r="BJ3533" s="2"/>
    </row>
    <row r="3534" spans="35:62" x14ac:dyDescent="0.25">
      <c r="AI3534"/>
      <c r="BI3534" s="2"/>
      <c r="BJ3534" s="2"/>
    </row>
    <row r="3535" spans="35:62" x14ac:dyDescent="0.25">
      <c r="AI3535"/>
      <c r="BI3535" s="2"/>
      <c r="BJ3535" s="2"/>
    </row>
    <row r="3536" spans="35:62" x14ac:dyDescent="0.25">
      <c r="AI3536"/>
      <c r="BI3536" s="2"/>
      <c r="BJ3536" s="2"/>
    </row>
    <row r="3537" spans="35:62" x14ac:dyDescent="0.25">
      <c r="AI3537"/>
      <c r="BI3537" s="2"/>
      <c r="BJ3537" s="2"/>
    </row>
    <row r="3538" spans="35:62" x14ac:dyDescent="0.25">
      <c r="AI3538"/>
      <c r="BI3538" s="2"/>
      <c r="BJ3538" s="2"/>
    </row>
    <row r="3539" spans="35:62" x14ac:dyDescent="0.25">
      <c r="AI3539"/>
      <c r="BI3539" s="2"/>
      <c r="BJ3539" s="2"/>
    </row>
    <row r="3540" spans="35:62" x14ac:dyDescent="0.25">
      <c r="AI3540"/>
      <c r="BI3540" s="2"/>
      <c r="BJ3540" s="2"/>
    </row>
    <row r="3541" spans="35:62" x14ac:dyDescent="0.25">
      <c r="AI3541"/>
      <c r="BI3541" s="2"/>
      <c r="BJ3541" s="2"/>
    </row>
    <row r="3542" spans="35:62" x14ac:dyDescent="0.25">
      <c r="AI3542"/>
      <c r="BI3542" s="2"/>
      <c r="BJ3542" s="2"/>
    </row>
    <row r="3543" spans="35:62" x14ac:dyDescent="0.25">
      <c r="AI3543"/>
      <c r="BI3543" s="2"/>
      <c r="BJ3543" s="2"/>
    </row>
    <row r="3544" spans="35:62" x14ac:dyDescent="0.25">
      <c r="AI3544"/>
      <c r="BI3544" s="2"/>
      <c r="BJ3544" s="2"/>
    </row>
    <row r="3545" spans="35:62" x14ac:dyDescent="0.25">
      <c r="AI3545"/>
      <c r="BI3545" s="2"/>
      <c r="BJ3545" s="2"/>
    </row>
    <row r="3546" spans="35:62" x14ac:dyDescent="0.25">
      <c r="AI3546"/>
      <c r="BI3546" s="2"/>
      <c r="BJ3546" s="2"/>
    </row>
    <row r="3547" spans="35:62" x14ac:dyDescent="0.25">
      <c r="AI3547"/>
      <c r="BI3547" s="2"/>
      <c r="BJ3547" s="2"/>
    </row>
    <row r="3548" spans="35:62" x14ac:dyDescent="0.25">
      <c r="AI3548"/>
      <c r="BI3548" s="2"/>
      <c r="BJ3548" s="2"/>
    </row>
    <row r="3549" spans="35:62" x14ac:dyDescent="0.25">
      <c r="AI3549"/>
      <c r="BI3549" s="2"/>
      <c r="BJ3549" s="2"/>
    </row>
    <row r="3550" spans="35:62" x14ac:dyDescent="0.25">
      <c r="AI3550"/>
      <c r="BI3550" s="2"/>
      <c r="BJ3550" s="2"/>
    </row>
    <row r="3551" spans="35:62" x14ac:dyDescent="0.25">
      <c r="AI3551"/>
      <c r="BI3551" s="2"/>
      <c r="BJ3551" s="2"/>
    </row>
    <row r="3552" spans="35:62" x14ac:dyDescent="0.25">
      <c r="AI3552"/>
      <c r="BI3552" s="2"/>
      <c r="BJ3552" s="2"/>
    </row>
    <row r="3553" spans="35:62" x14ac:dyDescent="0.25">
      <c r="AI3553"/>
      <c r="BI3553" s="2"/>
      <c r="BJ3553" s="2"/>
    </row>
    <row r="3554" spans="35:62" x14ac:dyDescent="0.25">
      <c r="AI3554"/>
      <c r="BI3554" s="2"/>
      <c r="BJ3554" s="2"/>
    </row>
    <row r="3555" spans="35:62" x14ac:dyDescent="0.25">
      <c r="AI3555"/>
      <c r="BI3555" s="2"/>
      <c r="BJ3555" s="2"/>
    </row>
    <row r="3556" spans="35:62" x14ac:dyDescent="0.25">
      <c r="AI3556"/>
      <c r="BI3556" s="2"/>
      <c r="BJ3556" s="2"/>
    </row>
    <row r="3557" spans="35:62" x14ac:dyDescent="0.25">
      <c r="AI3557"/>
      <c r="BI3557" s="2"/>
      <c r="BJ3557" s="2"/>
    </row>
    <row r="3558" spans="35:62" x14ac:dyDescent="0.25">
      <c r="AI3558"/>
      <c r="BI3558" s="2"/>
      <c r="BJ3558" s="2"/>
    </row>
    <row r="3559" spans="35:62" x14ac:dyDescent="0.25">
      <c r="AI3559"/>
      <c r="BI3559" s="2"/>
      <c r="BJ3559" s="2"/>
    </row>
    <row r="3560" spans="35:62" x14ac:dyDescent="0.25">
      <c r="AI3560"/>
      <c r="BI3560" s="2"/>
      <c r="BJ3560" s="2"/>
    </row>
    <row r="3561" spans="35:62" x14ac:dyDescent="0.25">
      <c r="AI3561"/>
      <c r="BI3561" s="2"/>
      <c r="BJ3561" s="2"/>
    </row>
    <row r="3562" spans="35:62" x14ac:dyDescent="0.25">
      <c r="AI3562"/>
      <c r="BI3562" s="2"/>
      <c r="BJ3562" s="2"/>
    </row>
    <row r="3563" spans="35:62" x14ac:dyDescent="0.25">
      <c r="AI3563"/>
      <c r="BI3563" s="2"/>
      <c r="BJ3563" s="2"/>
    </row>
    <row r="3564" spans="35:62" x14ac:dyDescent="0.25">
      <c r="AI3564"/>
      <c r="BI3564" s="2"/>
      <c r="BJ3564" s="2"/>
    </row>
    <row r="3565" spans="35:62" x14ac:dyDescent="0.25">
      <c r="AI3565"/>
      <c r="BI3565" s="2"/>
      <c r="BJ3565" s="2"/>
    </row>
    <row r="3566" spans="35:62" x14ac:dyDescent="0.25">
      <c r="AI3566"/>
      <c r="BI3566" s="2"/>
      <c r="BJ3566" s="2"/>
    </row>
    <row r="3567" spans="35:62" x14ac:dyDescent="0.25">
      <c r="AI3567"/>
      <c r="BI3567" s="2"/>
      <c r="BJ3567" s="2"/>
    </row>
    <row r="3568" spans="35:62" x14ac:dyDescent="0.25">
      <c r="AI3568"/>
      <c r="BI3568" s="2"/>
      <c r="BJ3568" s="2"/>
    </row>
    <row r="3569" spans="35:62" x14ac:dyDescent="0.25">
      <c r="AI3569"/>
      <c r="BI3569" s="2"/>
      <c r="BJ3569" s="2"/>
    </row>
    <row r="3570" spans="35:62" x14ac:dyDescent="0.25">
      <c r="AI3570"/>
      <c r="BI3570" s="2"/>
      <c r="BJ3570" s="2"/>
    </row>
    <row r="3571" spans="35:62" x14ac:dyDescent="0.25">
      <c r="AI3571"/>
      <c r="BI3571" s="2"/>
      <c r="BJ3571" s="2"/>
    </row>
    <row r="3572" spans="35:62" x14ac:dyDescent="0.25">
      <c r="AI3572"/>
      <c r="BI3572" s="2"/>
      <c r="BJ3572" s="2"/>
    </row>
    <row r="3573" spans="35:62" x14ac:dyDescent="0.25">
      <c r="AI3573"/>
      <c r="BI3573" s="2"/>
      <c r="BJ3573" s="2"/>
    </row>
    <row r="3574" spans="35:62" x14ac:dyDescent="0.25">
      <c r="AI3574"/>
      <c r="BI3574" s="2"/>
      <c r="BJ3574" s="2"/>
    </row>
    <row r="3575" spans="35:62" x14ac:dyDescent="0.25">
      <c r="AI3575"/>
      <c r="BI3575" s="2"/>
      <c r="BJ3575" s="2"/>
    </row>
    <row r="3576" spans="35:62" x14ac:dyDescent="0.25">
      <c r="AI3576"/>
      <c r="BI3576" s="2"/>
      <c r="BJ3576" s="2"/>
    </row>
    <row r="3577" spans="35:62" x14ac:dyDescent="0.25">
      <c r="AI3577"/>
      <c r="BI3577" s="2"/>
      <c r="BJ3577" s="2"/>
    </row>
    <row r="3578" spans="35:62" x14ac:dyDescent="0.25">
      <c r="AI3578"/>
      <c r="BI3578" s="2"/>
      <c r="BJ3578" s="2"/>
    </row>
    <row r="3579" spans="35:62" x14ac:dyDescent="0.25">
      <c r="AI3579"/>
      <c r="BI3579" s="2"/>
      <c r="BJ3579" s="2"/>
    </row>
    <row r="3580" spans="35:62" x14ac:dyDescent="0.25">
      <c r="AI3580"/>
      <c r="BI3580" s="2"/>
      <c r="BJ3580" s="2"/>
    </row>
    <row r="3581" spans="35:62" x14ac:dyDescent="0.25">
      <c r="AI3581"/>
      <c r="BI3581" s="2"/>
      <c r="BJ3581" s="2"/>
    </row>
    <row r="3582" spans="35:62" x14ac:dyDescent="0.25">
      <c r="AI3582"/>
      <c r="BI3582" s="2"/>
      <c r="BJ3582" s="2"/>
    </row>
    <row r="3583" spans="35:62" x14ac:dyDescent="0.25">
      <c r="AI3583"/>
      <c r="BI3583" s="2"/>
      <c r="BJ3583" s="2"/>
    </row>
    <row r="3584" spans="35:62" x14ac:dyDescent="0.25">
      <c r="AI3584"/>
      <c r="BI3584" s="2"/>
      <c r="BJ3584" s="2"/>
    </row>
    <row r="3585" spans="35:62" x14ac:dyDescent="0.25">
      <c r="AI3585"/>
      <c r="BI3585" s="2"/>
      <c r="BJ3585" s="2"/>
    </row>
    <row r="3586" spans="35:62" x14ac:dyDescent="0.25">
      <c r="AI3586"/>
      <c r="BI3586" s="2"/>
      <c r="BJ3586" s="2"/>
    </row>
    <row r="3587" spans="35:62" x14ac:dyDescent="0.25">
      <c r="AI3587"/>
      <c r="BI3587" s="2"/>
      <c r="BJ3587" s="2"/>
    </row>
    <row r="3588" spans="35:62" x14ac:dyDescent="0.25">
      <c r="AI3588"/>
      <c r="BI3588" s="2"/>
      <c r="BJ3588" s="2"/>
    </row>
    <row r="3589" spans="35:62" x14ac:dyDescent="0.25">
      <c r="AI3589"/>
      <c r="BI3589" s="2"/>
      <c r="BJ3589" s="2"/>
    </row>
    <row r="3590" spans="35:62" x14ac:dyDescent="0.25">
      <c r="AI3590"/>
      <c r="BI3590" s="2"/>
      <c r="BJ3590" s="2"/>
    </row>
    <row r="3591" spans="35:62" x14ac:dyDescent="0.25">
      <c r="AI3591"/>
      <c r="BI3591" s="2"/>
      <c r="BJ3591" s="2"/>
    </row>
    <row r="3592" spans="35:62" x14ac:dyDescent="0.25">
      <c r="AI3592"/>
      <c r="BI3592" s="2"/>
      <c r="BJ3592" s="2"/>
    </row>
    <row r="3593" spans="35:62" x14ac:dyDescent="0.25">
      <c r="AI3593"/>
      <c r="BI3593" s="2"/>
      <c r="BJ3593" s="2"/>
    </row>
    <row r="3594" spans="35:62" x14ac:dyDescent="0.25">
      <c r="AI3594"/>
      <c r="BI3594" s="2"/>
      <c r="BJ3594" s="2"/>
    </row>
    <row r="3595" spans="35:62" x14ac:dyDescent="0.25">
      <c r="AI3595"/>
      <c r="BI3595" s="2"/>
      <c r="BJ3595" s="2"/>
    </row>
    <row r="3596" spans="35:62" x14ac:dyDescent="0.25">
      <c r="AI3596"/>
      <c r="BI3596" s="2"/>
      <c r="BJ3596" s="2"/>
    </row>
    <row r="3597" spans="35:62" x14ac:dyDescent="0.25">
      <c r="AI3597"/>
      <c r="BI3597" s="2"/>
      <c r="BJ3597" s="2"/>
    </row>
    <row r="3598" spans="35:62" x14ac:dyDescent="0.25">
      <c r="AI3598"/>
      <c r="BI3598" s="2"/>
      <c r="BJ3598" s="2"/>
    </row>
    <row r="3599" spans="35:62" x14ac:dyDescent="0.25">
      <c r="AI3599"/>
      <c r="BI3599" s="2"/>
      <c r="BJ3599" s="2"/>
    </row>
    <row r="3600" spans="35:62" x14ac:dyDescent="0.25">
      <c r="AI3600"/>
      <c r="BI3600" s="2"/>
      <c r="BJ3600" s="2"/>
    </row>
    <row r="3601" spans="35:62" x14ac:dyDescent="0.25">
      <c r="AI3601"/>
      <c r="BI3601" s="2"/>
      <c r="BJ3601" s="2"/>
    </row>
    <row r="3602" spans="35:62" x14ac:dyDescent="0.25">
      <c r="AI3602"/>
      <c r="BI3602" s="2"/>
      <c r="BJ3602" s="2"/>
    </row>
    <row r="3603" spans="35:62" x14ac:dyDescent="0.25">
      <c r="AI3603"/>
      <c r="BI3603" s="2"/>
      <c r="BJ3603" s="2"/>
    </row>
    <row r="3604" spans="35:62" x14ac:dyDescent="0.25">
      <c r="AI3604"/>
      <c r="BI3604" s="2"/>
      <c r="BJ3604" s="2"/>
    </row>
    <row r="3605" spans="35:62" x14ac:dyDescent="0.25">
      <c r="AI3605"/>
      <c r="BI3605" s="2"/>
      <c r="BJ3605" s="2"/>
    </row>
    <row r="3606" spans="35:62" x14ac:dyDescent="0.25">
      <c r="AI3606"/>
      <c r="BI3606" s="2"/>
      <c r="BJ3606" s="2"/>
    </row>
    <row r="3607" spans="35:62" x14ac:dyDescent="0.25">
      <c r="AI3607"/>
      <c r="BI3607" s="2"/>
      <c r="BJ3607" s="2"/>
    </row>
    <row r="3608" spans="35:62" x14ac:dyDescent="0.25">
      <c r="AI3608"/>
      <c r="BI3608" s="2"/>
      <c r="BJ3608" s="2"/>
    </row>
    <row r="3609" spans="35:62" x14ac:dyDescent="0.25">
      <c r="AI3609"/>
      <c r="BI3609" s="2"/>
      <c r="BJ3609" s="2"/>
    </row>
    <row r="3610" spans="35:62" x14ac:dyDescent="0.25">
      <c r="AI3610"/>
      <c r="BI3610" s="2"/>
      <c r="BJ3610" s="2"/>
    </row>
    <row r="3611" spans="35:62" x14ac:dyDescent="0.25">
      <c r="AI3611"/>
      <c r="BI3611" s="2"/>
      <c r="BJ3611" s="2"/>
    </row>
    <row r="3612" spans="35:62" x14ac:dyDescent="0.25">
      <c r="AI3612"/>
      <c r="BI3612" s="2"/>
      <c r="BJ3612" s="2"/>
    </row>
    <row r="3613" spans="35:62" x14ac:dyDescent="0.25">
      <c r="AI3613"/>
      <c r="BI3613" s="2"/>
      <c r="BJ3613" s="2"/>
    </row>
    <row r="3614" spans="35:62" x14ac:dyDescent="0.25">
      <c r="AI3614"/>
      <c r="BI3614" s="2"/>
      <c r="BJ3614" s="2"/>
    </row>
    <row r="3615" spans="35:62" x14ac:dyDescent="0.25">
      <c r="AI3615"/>
      <c r="BI3615" s="2"/>
      <c r="BJ3615" s="2"/>
    </row>
    <row r="3616" spans="35:62" x14ac:dyDescent="0.25">
      <c r="AI3616"/>
      <c r="BI3616" s="2"/>
      <c r="BJ3616" s="2"/>
    </row>
    <row r="3617" spans="35:62" x14ac:dyDescent="0.25">
      <c r="AI3617"/>
      <c r="BI3617" s="2"/>
      <c r="BJ3617" s="2"/>
    </row>
    <row r="3618" spans="35:62" x14ac:dyDescent="0.25">
      <c r="AI3618"/>
      <c r="BI3618" s="2"/>
      <c r="BJ3618" s="2"/>
    </row>
    <row r="3619" spans="35:62" x14ac:dyDescent="0.25">
      <c r="AI3619"/>
      <c r="BI3619" s="2"/>
      <c r="BJ3619" s="2"/>
    </row>
    <row r="3620" spans="35:62" x14ac:dyDescent="0.25">
      <c r="AI3620"/>
      <c r="BI3620" s="2"/>
      <c r="BJ3620" s="2"/>
    </row>
    <row r="3621" spans="35:62" x14ac:dyDescent="0.25">
      <c r="AI3621"/>
      <c r="BI3621" s="2"/>
      <c r="BJ3621" s="2"/>
    </row>
    <row r="3622" spans="35:62" x14ac:dyDescent="0.25">
      <c r="AI3622"/>
      <c r="BI3622" s="2"/>
      <c r="BJ3622" s="2"/>
    </row>
    <row r="3623" spans="35:62" x14ac:dyDescent="0.25">
      <c r="AI3623"/>
      <c r="BI3623" s="2"/>
      <c r="BJ3623" s="2"/>
    </row>
    <row r="3624" spans="35:62" x14ac:dyDescent="0.25">
      <c r="AI3624"/>
      <c r="BI3624" s="2"/>
      <c r="BJ3624" s="2"/>
    </row>
    <row r="3625" spans="35:62" x14ac:dyDescent="0.25">
      <c r="AI3625"/>
      <c r="BI3625" s="2"/>
      <c r="BJ3625" s="2"/>
    </row>
    <row r="3626" spans="35:62" x14ac:dyDescent="0.25">
      <c r="AI3626"/>
      <c r="BI3626" s="2"/>
      <c r="BJ3626" s="2"/>
    </row>
    <row r="3627" spans="35:62" x14ac:dyDescent="0.25">
      <c r="AI3627"/>
      <c r="BI3627" s="2"/>
      <c r="BJ3627" s="2"/>
    </row>
    <row r="3628" spans="35:62" x14ac:dyDescent="0.25">
      <c r="AI3628"/>
      <c r="BI3628" s="2"/>
      <c r="BJ3628" s="2"/>
    </row>
    <row r="3629" spans="35:62" x14ac:dyDescent="0.25">
      <c r="AI3629"/>
      <c r="BI3629" s="2"/>
      <c r="BJ3629" s="2"/>
    </row>
    <row r="3630" spans="35:62" x14ac:dyDescent="0.25">
      <c r="AI3630"/>
      <c r="BI3630" s="2"/>
      <c r="BJ3630" s="2"/>
    </row>
    <row r="3631" spans="35:62" x14ac:dyDescent="0.25">
      <c r="AI3631"/>
      <c r="BI3631" s="2"/>
      <c r="BJ3631" s="2"/>
    </row>
    <row r="3632" spans="35:62" x14ac:dyDescent="0.25">
      <c r="AI3632"/>
      <c r="BI3632" s="2"/>
      <c r="BJ3632" s="2"/>
    </row>
    <row r="3633" spans="35:62" x14ac:dyDescent="0.25">
      <c r="AI3633"/>
      <c r="BI3633" s="2"/>
      <c r="BJ3633" s="2"/>
    </row>
    <row r="3634" spans="35:62" x14ac:dyDescent="0.25">
      <c r="AI3634"/>
      <c r="BI3634" s="2"/>
      <c r="BJ3634" s="2"/>
    </row>
    <row r="3635" spans="35:62" x14ac:dyDescent="0.25">
      <c r="AI3635"/>
      <c r="BI3635" s="2"/>
      <c r="BJ3635" s="2"/>
    </row>
    <row r="3636" spans="35:62" x14ac:dyDescent="0.25">
      <c r="AI3636"/>
      <c r="BI3636" s="2"/>
      <c r="BJ3636" s="2"/>
    </row>
    <row r="3637" spans="35:62" x14ac:dyDescent="0.25">
      <c r="AI3637"/>
      <c r="BI3637" s="2"/>
      <c r="BJ3637" s="2"/>
    </row>
    <row r="3638" spans="35:62" x14ac:dyDescent="0.25">
      <c r="AI3638"/>
      <c r="BI3638" s="2"/>
      <c r="BJ3638" s="2"/>
    </row>
    <row r="3639" spans="35:62" x14ac:dyDescent="0.25">
      <c r="AI3639"/>
      <c r="BI3639" s="2"/>
      <c r="BJ3639" s="2"/>
    </row>
    <row r="3640" spans="35:62" x14ac:dyDescent="0.25">
      <c r="AI3640"/>
      <c r="BI3640" s="2"/>
      <c r="BJ3640" s="2"/>
    </row>
    <row r="3641" spans="35:62" x14ac:dyDescent="0.25">
      <c r="AI3641"/>
      <c r="BI3641" s="2"/>
      <c r="BJ3641" s="2"/>
    </row>
    <row r="3642" spans="35:62" x14ac:dyDescent="0.25">
      <c r="AI3642"/>
      <c r="BI3642" s="2"/>
      <c r="BJ3642" s="2"/>
    </row>
    <row r="3643" spans="35:62" x14ac:dyDescent="0.25">
      <c r="AI3643"/>
      <c r="BI3643" s="2"/>
      <c r="BJ3643" s="2"/>
    </row>
    <row r="3644" spans="35:62" x14ac:dyDescent="0.25">
      <c r="AI3644"/>
      <c r="BI3644" s="2"/>
      <c r="BJ3644" s="2"/>
    </row>
    <row r="3645" spans="35:62" x14ac:dyDescent="0.25">
      <c r="AI3645"/>
      <c r="BI3645" s="2"/>
      <c r="BJ3645" s="2"/>
    </row>
    <row r="3646" spans="35:62" x14ac:dyDescent="0.25">
      <c r="AI3646"/>
      <c r="BI3646" s="2"/>
      <c r="BJ3646" s="2"/>
    </row>
    <row r="3647" spans="35:62" x14ac:dyDescent="0.25">
      <c r="AI3647"/>
      <c r="BI3647" s="2"/>
      <c r="BJ3647" s="2"/>
    </row>
    <row r="3648" spans="35:62" x14ac:dyDescent="0.25">
      <c r="AI3648"/>
      <c r="BI3648" s="2"/>
      <c r="BJ3648" s="2"/>
    </row>
    <row r="3649" spans="35:62" x14ac:dyDescent="0.25">
      <c r="AI3649"/>
      <c r="BI3649" s="2"/>
      <c r="BJ3649" s="2"/>
    </row>
    <row r="3650" spans="35:62" x14ac:dyDescent="0.25">
      <c r="AI3650"/>
      <c r="BI3650" s="2"/>
      <c r="BJ3650" s="2"/>
    </row>
    <row r="3651" spans="35:62" x14ac:dyDescent="0.25">
      <c r="AI3651"/>
      <c r="BI3651" s="2"/>
      <c r="BJ3651" s="2"/>
    </row>
    <row r="3652" spans="35:62" x14ac:dyDescent="0.25">
      <c r="AI3652"/>
      <c r="BI3652" s="2"/>
      <c r="BJ3652" s="2"/>
    </row>
    <row r="3653" spans="35:62" x14ac:dyDescent="0.25">
      <c r="AI3653"/>
      <c r="BI3653" s="2"/>
      <c r="BJ3653" s="2"/>
    </row>
    <row r="3654" spans="35:62" x14ac:dyDescent="0.25">
      <c r="AI3654"/>
      <c r="BI3654" s="2"/>
      <c r="BJ3654" s="2"/>
    </row>
    <row r="3655" spans="35:62" x14ac:dyDescent="0.25">
      <c r="AI3655"/>
      <c r="BI3655" s="2"/>
      <c r="BJ3655" s="2"/>
    </row>
    <row r="3656" spans="35:62" x14ac:dyDescent="0.25">
      <c r="AI3656"/>
      <c r="BI3656" s="2"/>
      <c r="BJ3656" s="2"/>
    </row>
    <row r="3657" spans="35:62" x14ac:dyDescent="0.25">
      <c r="AI3657"/>
      <c r="BI3657" s="2"/>
      <c r="BJ3657" s="2"/>
    </row>
    <row r="3658" spans="35:62" x14ac:dyDescent="0.25">
      <c r="AI3658"/>
      <c r="BI3658" s="2"/>
      <c r="BJ3658" s="2"/>
    </row>
    <row r="3659" spans="35:62" x14ac:dyDescent="0.25">
      <c r="AI3659"/>
      <c r="BI3659" s="2"/>
      <c r="BJ3659" s="2"/>
    </row>
    <row r="3660" spans="35:62" x14ac:dyDescent="0.25">
      <c r="AI3660"/>
      <c r="BI3660" s="2"/>
      <c r="BJ3660" s="2"/>
    </row>
    <row r="3661" spans="35:62" x14ac:dyDescent="0.25">
      <c r="AI3661"/>
      <c r="BI3661" s="2"/>
      <c r="BJ3661" s="2"/>
    </row>
    <row r="3662" spans="35:62" x14ac:dyDescent="0.25">
      <c r="AI3662"/>
      <c r="BI3662" s="2"/>
      <c r="BJ3662" s="2"/>
    </row>
    <row r="3663" spans="35:62" x14ac:dyDescent="0.25">
      <c r="AI3663"/>
      <c r="BI3663" s="2"/>
      <c r="BJ3663" s="2"/>
    </row>
    <row r="3664" spans="35:62" x14ac:dyDescent="0.25">
      <c r="AI3664"/>
      <c r="BI3664" s="2"/>
      <c r="BJ3664" s="2"/>
    </row>
    <row r="3665" spans="35:62" x14ac:dyDescent="0.25">
      <c r="AI3665"/>
      <c r="BI3665" s="2"/>
      <c r="BJ3665" s="2"/>
    </row>
    <row r="3666" spans="35:62" x14ac:dyDescent="0.25">
      <c r="AI3666"/>
      <c r="BI3666" s="2"/>
      <c r="BJ3666" s="2"/>
    </row>
    <row r="3667" spans="35:62" x14ac:dyDescent="0.25">
      <c r="AI3667"/>
      <c r="BI3667" s="2"/>
      <c r="BJ3667" s="2"/>
    </row>
    <row r="3668" spans="35:62" x14ac:dyDescent="0.25">
      <c r="AI3668"/>
      <c r="BI3668" s="2"/>
      <c r="BJ3668" s="2"/>
    </row>
    <row r="3669" spans="35:62" x14ac:dyDescent="0.25">
      <c r="AI3669"/>
      <c r="BI3669" s="2"/>
      <c r="BJ3669" s="2"/>
    </row>
    <row r="3670" spans="35:62" x14ac:dyDescent="0.25">
      <c r="AI3670"/>
      <c r="BI3670" s="2"/>
      <c r="BJ3670" s="2"/>
    </row>
    <row r="3671" spans="35:62" x14ac:dyDescent="0.25">
      <c r="AI3671"/>
      <c r="BI3671" s="2"/>
      <c r="BJ3671" s="2"/>
    </row>
    <row r="3672" spans="35:62" x14ac:dyDescent="0.25">
      <c r="AI3672"/>
      <c r="BI3672" s="2"/>
      <c r="BJ3672" s="2"/>
    </row>
    <row r="3673" spans="35:62" x14ac:dyDescent="0.25">
      <c r="AI3673"/>
      <c r="BI3673" s="2"/>
      <c r="BJ3673" s="2"/>
    </row>
    <row r="3674" spans="35:62" x14ac:dyDescent="0.25">
      <c r="AI3674"/>
      <c r="BI3674" s="2"/>
      <c r="BJ3674" s="2"/>
    </row>
    <row r="3675" spans="35:62" x14ac:dyDescent="0.25">
      <c r="AI3675"/>
      <c r="BI3675" s="2"/>
      <c r="BJ3675" s="2"/>
    </row>
    <row r="3676" spans="35:62" x14ac:dyDescent="0.25">
      <c r="AI3676"/>
      <c r="BI3676" s="2"/>
      <c r="BJ3676" s="2"/>
    </row>
    <row r="3677" spans="35:62" x14ac:dyDescent="0.25">
      <c r="AI3677"/>
      <c r="BI3677" s="2"/>
      <c r="BJ3677" s="2"/>
    </row>
    <row r="3678" spans="35:62" x14ac:dyDescent="0.25">
      <c r="AI3678"/>
      <c r="BI3678" s="2"/>
      <c r="BJ3678" s="2"/>
    </row>
    <row r="3679" spans="35:62" x14ac:dyDescent="0.25">
      <c r="AI3679"/>
      <c r="BI3679" s="2"/>
      <c r="BJ3679" s="2"/>
    </row>
    <row r="3680" spans="35:62" x14ac:dyDescent="0.25">
      <c r="AI3680"/>
      <c r="BI3680" s="2"/>
      <c r="BJ3680" s="2"/>
    </row>
    <row r="3681" spans="35:62" x14ac:dyDescent="0.25">
      <c r="AI3681"/>
      <c r="BI3681" s="2"/>
      <c r="BJ3681" s="2"/>
    </row>
    <row r="3682" spans="35:62" x14ac:dyDescent="0.25">
      <c r="AI3682"/>
      <c r="BI3682" s="2"/>
      <c r="BJ3682" s="2"/>
    </row>
    <row r="3683" spans="35:62" x14ac:dyDescent="0.25">
      <c r="AI3683"/>
      <c r="BI3683" s="2"/>
      <c r="BJ3683" s="2"/>
    </row>
    <row r="3684" spans="35:62" x14ac:dyDescent="0.25">
      <c r="AI3684"/>
      <c r="BI3684" s="2"/>
      <c r="BJ3684" s="2"/>
    </row>
    <row r="3685" spans="35:62" x14ac:dyDescent="0.25">
      <c r="AI3685"/>
      <c r="BI3685" s="2"/>
      <c r="BJ3685" s="2"/>
    </row>
    <row r="3686" spans="35:62" x14ac:dyDescent="0.25">
      <c r="AI3686"/>
      <c r="BI3686" s="2"/>
      <c r="BJ3686" s="2"/>
    </row>
    <row r="3687" spans="35:62" x14ac:dyDescent="0.25">
      <c r="AI3687"/>
      <c r="BI3687" s="2"/>
      <c r="BJ3687" s="2"/>
    </row>
    <row r="3688" spans="35:62" x14ac:dyDescent="0.25">
      <c r="AI3688"/>
      <c r="BI3688" s="2"/>
      <c r="BJ3688" s="2"/>
    </row>
    <row r="3689" spans="35:62" x14ac:dyDescent="0.25">
      <c r="AI3689"/>
      <c r="BI3689" s="2"/>
      <c r="BJ3689" s="2"/>
    </row>
    <row r="3690" spans="35:62" x14ac:dyDescent="0.25">
      <c r="AI3690"/>
      <c r="BI3690" s="2"/>
      <c r="BJ3690" s="2"/>
    </row>
    <row r="3691" spans="35:62" x14ac:dyDescent="0.25">
      <c r="AI3691"/>
      <c r="BI3691" s="2"/>
      <c r="BJ3691" s="2"/>
    </row>
    <row r="3692" spans="35:62" x14ac:dyDescent="0.25">
      <c r="AI3692"/>
      <c r="BI3692" s="2"/>
      <c r="BJ3692" s="2"/>
    </row>
    <row r="3693" spans="35:62" x14ac:dyDescent="0.25">
      <c r="AI3693"/>
      <c r="BI3693" s="2"/>
      <c r="BJ3693" s="2"/>
    </row>
    <row r="3694" spans="35:62" x14ac:dyDescent="0.25">
      <c r="AI3694"/>
      <c r="BI3694" s="2"/>
      <c r="BJ3694" s="2"/>
    </row>
    <row r="3695" spans="35:62" x14ac:dyDescent="0.25">
      <c r="AI3695"/>
      <c r="BI3695" s="2"/>
      <c r="BJ3695" s="2"/>
    </row>
    <row r="3696" spans="35:62" x14ac:dyDescent="0.25">
      <c r="AI3696"/>
      <c r="BI3696" s="2"/>
      <c r="BJ3696" s="2"/>
    </row>
    <row r="3697" spans="35:62" x14ac:dyDescent="0.25">
      <c r="AI3697"/>
      <c r="BI3697" s="2"/>
      <c r="BJ3697" s="2"/>
    </row>
    <row r="3698" spans="35:62" x14ac:dyDescent="0.25">
      <c r="AI3698"/>
      <c r="BI3698" s="2"/>
      <c r="BJ3698" s="2"/>
    </row>
    <row r="3699" spans="35:62" x14ac:dyDescent="0.25">
      <c r="AI3699"/>
      <c r="BI3699" s="2"/>
      <c r="BJ3699" s="2"/>
    </row>
    <row r="3700" spans="35:62" x14ac:dyDescent="0.25">
      <c r="AI3700"/>
      <c r="BI3700" s="2"/>
      <c r="BJ3700" s="2"/>
    </row>
    <row r="3701" spans="35:62" x14ac:dyDescent="0.25">
      <c r="AI3701"/>
      <c r="BI3701" s="2"/>
      <c r="BJ3701" s="2"/>
    </row>
    <row r="3702" spans="35:62" x14ac:dyDescent="0.25">
      <c r="AI3702"/>
      <c r="BI3702" s="2"/>
      <c r="BJ3702" s="2"/>
    </row>
    <row r="3703" spans="35:62" x14ac:dyDescent="0.25">
      <c r="AI3703"/>
      <c r="BI3703" s="2"/>
      <c r="BJ3703" s="2"/>
    </row>
    <row r="3704" spans="35:62" x14ac:dyDescent="0.25">
      <c r="AI3704"/>
      <c r="BI3704" s="2"/>
      <c r="BJ3704" s="2"/>
    </row>
    <row r="3705" spans="35:62" x14ac:dyDescent="0.25">
      <c r="AI3705"/>
      <c r="BI3705" s="2"/>
      <c r="BJ3705" s="2"/>
    </row>
    <row r="3706" spans="35:62" x14ac:dyDescent="0.25">
      <c r="AI3706"/>
      <c r="BI3706" s="2"/>
      <c r="BJ3706" s="2"/>
    </row>
    <row r="3707" spans="35:62" x14ac:dyDescent="0.25">
      <c r="AI3707"/>
      <c r="BI3707" s="2"/>
      <c r="BJ3707" s="2"/>
    </row>
    <row r="3708" spans="35:62" x14ac:dyDescent="0.25">
      <c r="AI3708"/>
      <c r="BI3708" s="2"/>
      <c r="BJ3708" s="2"/>
    </row>
    <row r="3709" spans="35:62" x14ac:dyDescent="0.25">
      <c r="AI3709"/>
      <c r="BI3709" s="2"/>
      <c r="BJ3709" s="2"/>
    </row>
    <row r="3710" spans="35:62" x14ac:dyDescent="0.25">
      <c r="AI3710"/>
      <c r="BI3710" s="2"/>
      <c r="BJ3710" s="2"/>
    </row>
    <row r="3711" spans="35:62" x14ac:dyDescent="0.25">
      <c r="AI3711"/>
      <c r="BI3711" s="2"/>
      <c r="BJ3711" s="2"/>
    </row>
    <row r="3712" spans="35:62" x14ac:dyDescent="0.25">
      <c r="AI3712"/>
      <c r="BI3712" s="2"/>
      <c r="BJ3712" s="2"/>
    </row>
    <row r="3713" spans="35:62" x14ac:dyDescent="0.25">
      <c r="AI3713"/>
      <c r="BI3713" s="2"/>
      <c r="BJ3713" s="2"/>
    </row>
    <row r="3714" spans="35:62" x14ac:dyDescent="0.25">
      <c r="AI3714"/>
      <c r="BI3714" s="2"/>
      <c r="BJ3714" s="2"/>
    </row>
    <row r="3715" spans="35:62" x14ac:dyDescent="0.25">
      <c r="AI3715"/>
      <c r="BI3715" s="2"/>
      <c r="BJ3715" s="2"/>
    </row>
    <row r="3716" spans="35:62" x14ac:dyDescent="0.25">
      <c r="AI3716"/>
      <c r="BI3716" s="2"/>
      <c r="BJ3716" s="2"/>
    </row>
    <row r="3717" spans="35:62" x14ac:dyDescent="0.25">
      <c r="AI3717"/>
      <c r="BI3717" s="2"/>
      <c r="BJ3717" s="2"/>
    </row>
    <row r="3718" spans="35:62" x14ac:dyDescent="0.25">
      <c r="AI3718"/>
      <c r="BI3718" s="2"/>
      <c r="BJ3718" s="2"/>
    </row>
    <row r="3719" spans="35:62" x14ac:dyDescent="0.25">
      <c r="AI3719"/>
      <c r="BI3719" s="2"/>
      <c r="BJ3719" s="2"/>
    </row>
    <row r="3720" spans="35:62" x14ac:dyDescent="0.25">
      <c r="AI3720"/>
      <c r="BI3720" s="2"/>
      <c r="BJ3720" s="2"/>
    </row>
    <row r="3721" spans="35:62" x14ac:dyDescent="0.25">
      <c r="AI3721"/>
      <c r="BI3721" s="2"/>
      <c r="BJ3721" s="2"/>
    </row>
    <row r="3722" spans="35:62" x14ac:dyDescent="0.25">
      <c r="AI3722"/>
      <c r="BI3722" s="2"/>
      <c r="BJ3722" s="2"/>
    </row>
    <row r="3723" spans="35:62" x14ac:dyDescent="0.25">
      <c r="AI3723"/>
      <c r="BI3723" s="2"/>
      <c r="BJ3723" s="2"/>
    </row>
    <row r="3724" spans="35:62" x14ac:dyDescent="0.25">
      <c r="AI3724"/>
      <c r="BI3724" s="2"/>
      <c r="BJ3724" s="2"/>
    </row>
    <row r="3725" spans="35:62" x14ac:dyDescent="0.25">
      <c r="AI3725"/>
      <c r="BI3725" s="2"/>
      <c r="BJ3725" s="2"/>
    </row>
    <row r="3726" spans="35:62" x14ac:dyDescent="0.25">
      <c r="AI3726"/>
      <c r="BI3726" s="2"/>
      <c r="BJ3726" s="2"/>
    </row>
    <row r="3727" spans="35:62" x14ac:dyDescent="0.25">
      <c r="AI3727"/>
      <c r="BI3727" s="2"/>
      <c r="BJ3727" s="2"/>
    </row>
    <row r="3728" spans="35:62" x14ac:dyDescent="0.25">
      <c r="AI3728"/>
      <c r="BI3728" s="2"/>
      <c r="BJ3728" s="2"/>
    </row>
    <row r="3729" spans="35:62" x14ac:dyDescent="0.25">
      <c r="AI3729"/>
      <c r="BI3729" s="2"/>
      <c r="BJ3729" s="2"/>
    </row>
    <row r="3730" spans="35:62" x14ac:dyDescent="0.25">
      <c r="AI3730"/>
      <c r="BI3730" s="2"/>
      <c r="BJ3730" s="2"/>
    </row>
    <row r="3731" spans="35:62" x14ac:dyDescent="0.25">
      <c r="AI3731"/>
      <c r="BI3731" s="2"/>
      <c r="BJ3731" s="2"/>
    </row>
    <row r="3732" spans="35:62" x14ac:dyDescent="0.25">
      <c r="AI3732"/>
      <c r="BI3732" s="2"/>
      <c r="BJ3732" s="2"/>
    </row>
    <row r="3733" spans="35:62" x14ac:dyDescent="0.25">
      <c r="AI3733"/>
      <c r="BI3733" s="2"/>
      <c r="BJ3733" s="2"/>
    </row>
    <row r="3734" spans="35:62" x14ac:dyDescent="0.25">
      <c r="AI3734"/>
      <c r="BI3734" s="2"/>
      <c r="BJ3734" s="2"/>
    </row>
    <row r="3735" spans="35:62" x14ac:dyDescent="0.25">
      <c r="AI3735"/>
      <c r="BI3735" s="2"/>
      <c r="BJ3735" s="2"/>
    </row>
    <row r="3736" spans="35:62" x14ac:dyDescent="0.25">
      <c r="AI3736"/>
      <c r="BI3736" s="2"/>
      <c r="BJ3736" s="2"/>
    </row>
    <row r="3737" spans="35:62" x14ac:dyDescent="0.25">
      <c r="AI3737"/>
      <c r="BI3737" s="2"/>
      <c r="BJ3737" s="2"/>
    </row>
    <row r="3738" spans="35:62" x14ac:dyDescent="0.25">
      <c r="AI3738"/>
      <c r="BI3738" s="2"/>
      <c r="BJ3738" s="2"/>
    </row>
    <row r="3739" spans="35:62" x14ac:dyDescent="0.25">
      <c r="AI3739"/>
      <c r="BI3739" s="2"/>
      <c r="BJ3739" s="2"/>
    </row>
    <row r="3740" spans="35:62" x14ac:dyDescent="0.25">
      <c r="AI3740"/>
      <c r="BI3740" s="2"/>
      <c r="BJ3740" s="2"/>
    </row>
    <row r="3741" spans="35:62" x14ac:dyDescent="0.25">
      <c r="AI3741"/>
      <c r="BI3741" s="2"/>
      <c r="BJ3741" s="2"/>
    </row>
    <row r="3742" spans="35:62" x14ac:dyDescent="0.25">
      <c r="AI3742"/>
      <c r="BI3742" s="2"/>
      <c r="BJ3742" s="2"/>
    </row>
    <row r="3743" spans="35:62" x14ac:dyDescent="0.25">
      <c r="AI3743"/>
      <c r="BI3743" s="2"/>
      <c r="BJ3743" s="2"/>
    </row>
    <row r="3744" spans="35:62" x14ac:dyDescent="0.25">
      <c r="AI3744"/>
      <c r="BI3744" s="2"/>
      <c r="BJ3744" s="2"/>
    </row>
    <row r="3745" spans="35:62" x14ac:dyDescent="0.25">
      <c r="AI3745"/>
      <c r="BI3745" s="2"/>
      <c r="BJ3745" s="2"/>
    </row>
    <row r="3746" spans="35:62" x14ac:dyDescent="0.25">
      <c r="AI3746"/>
      <c r="BI3746" s="2"/>
      <c r="BJ3746" s="2"/>
    </row>
    <row r="3747" spans="35:62" x14ac:dyDescent="0.25">
      <c r="AI3747"/>
      <c r="BI3747" s="2"/>
      <c r="BJ3747" s="2"/>
    </row>
    <row r="3748" spans="35:62" x14ac:dyDescent="0.25">
      <c r="AI3748"/>
      <c r="BI3748" s="2"/>
      <c r="BJ3748" s="2"/>
    </row>
    <row r="3749" spans="35:62" x14ac:dyDescent="0.25">
      <c r="AI3749"/>
      <c r="BI3749" s="2"/>
      <c r="BJ3749" s="2"/>
    </row>
    <row r="3750" spans="35:62" x14ac:dyDescent="0.25">
      <c r="AI3750"/>
      <c r="BI3750" s="2"/>
      <c r="BJ3750" s="2"/>
    </row>
    <row r="3751" spans="35:62" x14ac:dyDescent="0.25">
      <c r="AI3751"/>
      <c r="BI3751" s="2"/>
      <c r="BJ3751" s="2"/>
    </row>
    <row r="3752" spans="35:62" x14ac:dyDescent="0.25">
      <c r="AI3752"/>
      <c r="BI3752" s="2"/>
      <c r="BJ3752" s="2"/>
    </row>
    <row r="3753" spans="35:62" x14ac:dyDescent="0.25">
      <c r="AI3753"/>
      <c r="BI3753" s="2"/>
      <c r="BJ3753" s="2"/>
    </row>
    <row r="3754" spans="35:62" x14ac:dyDescent="0.25">
      <c r="AI3754"/>
      <c r="BI3754" s="2"/>
      <c r="BJ3754" s="2"/>
    </row>
    <row r="3755" spans="35:62" x14ac:dyDescent="0.25">
      <c r="AI3755"/>
      <c r="BI3755" s="2"/>
      <c r="BJ3755" s="2"/>
    </row>
    <row r="3756" spans="35:62" x14ac:dyDescent="0.25">
      <c r="AI3756"/>
      <c r="BI3756" s="2"/>
      <c r="BJ3756" s="2"/>
    </row>
    <row r="3757" spans="35:62" x14ac:dyDescent="0.25">
      <c r="AI3757"/>
      <c r="BI3757" s="2"/>
      <c r="BJ3757" s="2"/>
    </row>
    <row r="3758" spans="35:62" x14ac:dyDescent="0.25">
      <c r="AI3758"/>
      <c r="BI3758" s="2"/>
      <c r="BJ3758" s="2"/>
    </row>
    <row r="3759" spans="35:62" x14ac:dyDescent="0.25">
      <c r="AI3759"/>
      <c r="BI3759" s="2"/>
      <c r="BJ3759" s="2"/>
    </row>
    <row r="3760" spans="35:62" x14ac:dyDescent="0.25">
      <c r="AI3760"/>
      <c r="BI3760" s="2"/>
      <c r="BJ3760" s="2"/>
    </row>
    <row r="3761" spans="35:62" x14ac:dyDescent="0.25">
      <c r="AI3761"/>
      <c r="BI3761" s="2"/>
      <c r="BJ3761" s="2"/>
    </row>
    <row r="3762" spans="35:62" x14ac:dyDescent="0.25">
      <c r="AI3762"/>
      <c r="BI3762" s="2"/>
      <c r="BJ3762" s="2"/>
    </row>
    <row r="3763" spans="35:62" x14ac:dyDescent="0.25">
      <c r="AI3763"/>
      <c r="BI3763" s="2"/>
      <c r="BJ3763" s="2"/>
    </row>
    <row r="3764" spans="35:62" x14ac:dyDescent="0.25">
      <c r="AI3764"/>
      <c r="BI3764" s="2"/>
      <c r="BJ3764" s="2"/>
    </row>
    <row r="3765" spans="35:62" x14ac:dyDescent="0.25">
      <c r="AI3765"/>
      <c r="BI3765" s="2"/>
      <c r="BJ3765" s="2"/>
    </row>
    <row r="3766" spans="35:62" x14ac:dyDescent="0.25">
      <c r="AI3766"/>
      <c r="BI3766" s="2"/>
      <c r="BJ3766" s="2"/>
    </row>
    <row r="3767" spans="35:62" x14ac:dyDescent="0.25">
      <c r="AI3767"/>
      <c r="BI3767" s="2"/>
      <c r="BJ3767" s="2"/>
    </row>
    <row r="3768" spans="35:62" x14ac:dyDescent="0.25">
      <c r="AI3768"/>
      <c r="BI3768" s="2"/>
      <c r="BJ3768" s="2"/>
    </row>
    <row r="3769" spans="35:62" x14ac:dyDescent="0.25">
      <c r="AI3769"/>
      <c r="BI3769" s="2"/>
      <c r="BJ3769" s="2"/>
    </row>
    <row r="3770" spans="35:62" x14ac:dyDescent="0.25">
      <c r="AI3770"/>
      <c r="BI3770" s="2"/>
      <c r="BJ3770" s="2"/>
    </row>
    <row r="3771" spans="35:62" x14ac:dyDescent="0.25">
      <c r="AI3771"/>
      <c r="BI3771" s="2"/>
      <c r="BJ3771" s="2"/>
    </row>
    <row r="3772" spans="35:62" x14ac:dyDescent="0.25">
      <c r="AI3772"/>
      <c r="BI3772" s="2"/>
      <c r="BJ3772" s="2"/>
    </row>
    <row r="3773" spans="35:62" x14ac:dyDescent="0.25">
      <c r="AI3773"/>
      <c r="BI3773" s="2"/>
      <c r="BJ3773" s="2"/>
    </row>
    <row r="3774" spans="35:62" x14ac:dyDescent="0.25">
      <c r="AI3774"/>
      <c r="BI3774" s="2"/>
      <c r="BJ3774" s="2"/>
    </row>
    <row r="3775" spans="35:62" x14ac:dyDescent="0.25">
      <c r="AI3775"/>
      <c r="BI3775" s="2"/>
      <c r="BJ3775" s="2"/>
    </row>
    <row r="3776" spans="35:62" x14ac:dyDescent="0.25">
      <c r="AI3776"/>
      <c r="BI3776" s="2"/>
      <c r="BJ3776" s="2"/>
    </row>
    <row r="3777" spans="35:62" x14ac:dyDescent="0.25">
      <c r="AI3777"/>
      <c r="BI3777" s="2"/>
      <c r="BJ3777" s="2"/>
    </row>
    <row r="3778" spans="35:62" x14ac:dyDescent="0.25">
      <c r="AI3778"/>
      <c r="BI3778" s="2"/>
      <c r="BJ3778" s="2"/>
    </row>
    <row r="3779" spans="35:62" x14ac:dyDescent="0.25">
      <c r="AI3779"/>
      <c r="BI3779" s="2"/>
      <c r="BJ3779" s="2"/>
    </row>
    <row r="3780" spans="35:62" x14ac:dyDescent="0.25">
      <c r="AI3780"/>
      <c r="BI3780" s="2"/>
      <c r="BJ3780" s="2"/>
    </row>
    <row r="3781" spans="35:62" x14ac:dyDescent="0.25">
      <c r="AI3781"/>
      <c r="BI3781" s="2"/>
      <c r="BJ3781" s="2"/>
    </row>
    <row r="3782" spans="35:62" x14ac:dyDescent="0.25">
      <c r="AI3782"/>
      <c r="BI3782" s="2"/>
      <c r="BJ3782" s="2"/>
    </row>
    <row r="3783" spans="35:62" x14ac:dyDescent="0.25">
      <c r="AI3783"/>
      <c r="BI3783" s="2"/>
      <c r="BJ3783" s="2"/>
    </row>
    <row r="3784" spans="35:62" x14ac:dyDescent="0.25">
      <c r="AI3784"/>
      <c r="BI3784" s="2"/>
      <c r="BJ3784" s="2"/>
    </row>
    <row r="3785" spans="35:62" x14ac:dyDescent="0.25">
      <c r="AI3785"/>
      <c r="BI3785" s="2"/>
      <c r="BJ3785" s="2"/>
    </row>
    <row r="3786" spans="35:62" x14ac:dyDescent="0.25">
      <c r="AI3786"/>
      <c r="BI3786" s="2"/>
      <c r="BJ3786" s="2"/>
    </row>
    <row r="3787" spans="35:62" x14ac:dyDescent="0.25">
      <c r="AI3787"/>
      <c r="BI3787" s="2"/>
      <c r="BJ3787" s="2"/>
    </row>
    <row r="3788" spans="35:62" x14ac:dyDescent="0.25">
      <c r="AI3788"/>
      <c r="BI3788" s="2"/>
      <c r="BJ3788" s="2"/>
    </row>
    <row r="3789" spans="35:62" x14ac:dyDescent="0.25">
      <c r="AI3789"/>
      <c r="BI3789" s="2"/>
      <c r="BJ3789" s="2"/>
    </row>
    <row r="3790" spans="35:62" x14ac:dyDescent="0.25">
      <c r="AI3790"/>
      <c r="BI3790" s="2"/>
      <c r="BJ3790" s="2"/>
    </row>
    <row r="3791" spans="35:62" x14ac:dyDescent="0.25">
      <c r="AI3791"/>
      <c r="BI3791" s="2"/>
      <c r="BJ3791" s="2"/>
    </row>
    <row r="3792" spans="35:62" x14ac:dyDescent="0.25">
      <c r="AI3792"/>
      <c r="BI3792" s="2"/>
      <c r="BJ3792" s="2"/>
    </row>
    <row r="3793" spans="35:62" x14ac:dyDescent="0.25">
      <c r="AI3793"/>
      <c r="BI3793" s="2"/>
      <c r="BJ3793" s="2"/>
    </row>
    <row r="3794" spans="35:62" x14ac:dyDescent="0.25">
      <c r="AI3794"/>
      <c r="BI3794" s="2"/>
      <c r="BJ3794" s="2"/>
    </row>
    <row r="3795" spans="35:62" x14ac:dyDescent="0.25">
      <c r="AI3795"/>
      <c r="BI3795" s="2"/>
      <c r="BJ3795" s="2"/>
    </row>
    <row r="3796" spans="35:62" x14ac:dyDescent="0.25">
      <c r="AI3796"/>
      <c r="BI3796" s="2"/>
      <c r="BJ3796" s="2"/>
    </row>
    <row r="3797" spans="35:62" x14ac:dyDescent="0.25">
      <c r="AI3797"/>
      <c r="BI3797" s="2"/>
      <c r="BJ3797" s="2"/>
    </row>
    <row r="3798" spans="35:62" x14ac:dyDescent="0.25">
      <c r="AI3798"/>
      <c r="BI3798" s="2"/>
      <c r="BJ3798" s="2"/>
    </row>
    <row r="3799" spans="35:62" x14ac:dyDescent="0.25">
      <c r="AI3799"/>
      <c r="BI3799" s="2"/>
      <c r="BJ3799" s="2"/>
    </row>
    <row r="3800" spans="35:62" x14ac:dyDescent="0.25">
      <c r="AI3800"/>
      <c r="BI3800" s="2"/>
      <c r="BJ3800" s="2"/>
    </row>
    <row r="3801" spans="35:62" x14ac:dyDescent="0.25">
      <c r="AI3801"/>
      <c r="BI3801" s="2"/>
      <c r="BJ3801" s="2"/>
    </row>
    <row r="3802" spans="35:62" x14ac:dyDescent="0.25">
      <c r="AI3802"/>
      <c r="BI3802" s="2"/>
      <c r="BJ3802" s="2"/>
    </row>
    <row r="3803" spans="35:62" x14ac:dyDescent="0.25">
      <c r="AI3803"/>
      <c r="BI3803" s="2"/>
      <c r="BJ3803" s="2"/>
    </row>
    <row r="3804" spans="35:62" x14ac:dyDescent="0.25">
      <c r="AI3804"/>
      <c r="BI3804" s="2"/>
      <c r="BJ3804" s="2"/>
    </row>
    <row r="3805" spans="35:62" x14ac:dyDescent="0.25">
      <c r="AI3805"/>
      <c r="BI3805" s="2"/>
      <c r="BJ3805" s="2"/>
    </row>
    <row r="3806" spans="35:62" x14ac:dyDescent="0.25">
      <c r="AI3806"/>
      <c r="BI3806" s="2"/>
      <c r="BJ3806" s="2"/>
    </row>
    <row r="3807" spans="35:62" x14ac:dyDescent="0.25">
      <c r="AI3807"/>
      <c r="BI3807" s="2"/>
      <c r="BJ3807" s="2"/>
    </row>
    <row r="3808" spans="35:62" x14ac:dyDescent="0.25">
      <c r="AI3808"/>
      <c r="BI3808" s="2"/>
      <c r="BJ3808" s="2"/>
    </row>
    <row r="3809" spans="35:62" x14ac:dyDescent="0.25">
      <c r="AI3809"/>
      <c r="BI3809" s="2"/>
      <c r="BJ3809" s="2"/>
    </row>
    <row r="3810" spans="35:62" x14ac:dyDescent="0.25">
      <c r="AI3810"/>
      <c r="BI3810" s="2"/>
      <c r="BJ3810" s="2"/>
    </row>
    <row r="3811" spans="35:62" x14ac:dyDescent="0.25">
      <c r="AI3811"/>
      <c r="BI3811" s="2"/>
      <c r="BJ3811" s="2"/>
    </row>
    <row r="3812" spans="35:62" x14ac:dyDescent="0.25">
      <c r="AI3812"/>
      <c r="BI3812" s="2"/>
      <c r="BJ3812" s="2"/>
    </row>
    <row r="3813" spans="35:62" x14ac:dyDescent="0.25">
      <c r="AI3813"/>
      <c r="BI3813" s="2"/>
      <c r="BJ3813" s="2"/>
    </row>
    <row r="3814" spans="35:62" x14ac:dyDescent="0.25">
      <c r="AI3814"/>
      <c r="BI3814" s="2"/>
      <c r="BJ3814" s="2"/>
    </row>
    <row r="3815" spans="35:62" x14ac:dyDescent="0.25">
      <c r="AI3815"/>
      <c r="BI3815" s="2"/>
      <c r="BJ3815" s="2"/>
    </row>
    <row r="3816" spans="35:62" x14ac:dyDescent="0.25">
      <c r="AI3816"/>
      <c r="BI3816" s="2"/>
      <c r="BJ3816" s="2"/>
    </row>
    <row r="3817" spans="35:62" x14ac:dyDescent="0.25">
      <c r="AI3817"/>
      <c r="BI3817" s="2"/>
      <c r="BJ3817" s="2"/>
    </row>
    <row r="3818" spans="35:62" x14ac:dyDescent="0.25">
      <c r="AI3818"/>
      <c r="BI3818" s="2"/>
      <c r="BJ3818" s="2"/>
    </row>
    <row r="3819" spans="35:62" x14ac:dyDescent="0.25">
      <c r="AI3819"/>
      <c r="BI3819" s="2"/>
      <c r="BJ3819" s="2"/>
    </row>
    <row r="3820" spans="35:62" x14ac:dyDescent="0.25">
      <c r="AI3820"/>
      <c r="BI3820" s="2"/>
      <c r="BJ3820" s="2"/>
    </row>
    <row r="3821" spans="35:62" x14ac:dyDescent="0.25">
      <c r="AI3821"/>
      <c r="BI3821" s="2"/>
      <c r="BJ3821" s="2"/>
    </row>
    <row r="3822" spans="35:62" x14ac:dyDescent="0.25">
      <c r="AI3822"/>
      <c r="BI3822" s="2"/>
      <c r="BJ3822" s="2"/>
    </row>
    <row r="3823" spans="35:62" x14ac:dyDescent="0.25">
      <c r="AI3823"/>
      <c r="BI3823" s="2"/>
      <c r="BJ3823" s="2"/>
    </row>
    <row r="3824" spans="35:62" x14ac:dyDescent="0.25">
      <c r="AI3824"/>
      <c r="BI3824" s="2"/>
      <c r="BJ3824" s="2"/>
    </row>
    <row r="3825" spans="35:62" x14ac:dyDescent="0.25">
      <c r="AI3825"/>
      <c r="BI3825" s="2"/>
      <c r="BJ3825" s="2"/>
    </row>
    <row r="3826" spans="35:62" x14ac:dyDescent="0.25">
      <c r="AI3826"/>
      <c r="BI3826" s="2"/>
      <c r="BJ3826" s="2"/>
    </row>
    <row r="3827" spans="35:62" x14ac:dyDescent="0.25">
      <c r="AI3827"/>
      <c r="BI3827" s="2"/>
      <c r="BJ3827" s="2"/>
    </row>
    <row r="3828" spans="35:62" x14ac:dyDescent="0.25">
      <c r="AI3828"/>
      <c r="BI3828" s="2"/>
      <c r="BJ3828" s="2"/>
    </row>
    <row r="3829" spans="35:62" x14ac:dyDescent="0.25">
      <c r="AI3829"/>
      <c r="BI3829" s="2"/>
      <c r="BJ3829" s="2"/>
    </row>
    <row r="3830" spans="35:62" x14ac:dyDescent="0.25">
      <c r="AI3830"/>
      <c r="BI3830" s="2"/>
      <c r="BJ3830" s="2"/>
    </row>
    <row r="3831" spans="35:62" x14ac:dyDescent="0.25">
      <c r="AI3831"/>
      <c r="BI3831" s="2"/>
      <c r="BJ3831" s="2"/>
    </row>
    <row r="3832" spans="35:62" x14ac:dyDescent="0.25">
      <c r="AI3832"/>
      <c r="BI3832" s="2"/>
      <c r="BJ3832" s="2"/>
    </row>
    <row r="3833" spans="35:62" x14ac:dyDescent="0.25">
      <c r="AI3833"/>
      <c r="BI3833" s="2"/>
      <c r="BJ3833" s="2"/>
    </row>
    <row r="3834" spans="35:62" x14ac:dyDescent="0.25">
      <c r="AI3834"/>
      <c r="BI3834" s="2"/>
      <c r="BJ3834" s="2"/>
    </row>
    <row r="3835" spans="35:62" x14ac:dyDescent="0.25">
      <c r="AI3835"/>
      <c r="BI3835" s="2"/>
      <c r="BJ3835" s="2"/>
    </row>
    <row r="3836" spans="35:62" x14ac:dyDescent="0.25">
      <c r="AI3836"/>
      <c r="BI3836" s="2"/>
      <c r="BJ3836" s="2"/>
    </row>
    <row r="3837" spans="35:62" x14ac:dyDescent="0.25">
      <c r="AI3837"/>
      <c r="BI3837" s="2"/>
      <c r="BJ3837" s="2"/>
    </row>
    <row r="3838" spans="35:62" x14ac:dyDescent="0.25">
      <c r="AI3838"/>
      <c r="BI3838" s="2"/>
      <c r="BJ3838" s="2"/>
    </row>
    <row r="3839" spans="35:62" x14ac:dyDescent="0.25">
      <c r="AI3839"/>
      <c r="BI3839" s="2"/>
      <c r="BJ3839" s="2"/>
    </row>
    <row r="3840" spans="35:62" x14ac:dyDescent="0.25">
      <c r="AI3840"/>
      <c r="BI3840" s="2"/>
      <c r="BJ3840" s="2"/>
    </row>
    <row r="3841" spans="35:62" x14ac:dyDescent="0.25">
      <c r="AI3841"/>
      <c r="BI3841" s="2"/>
      <c r="BJ3841" s="2"/>
    </row>
    <row r="3842" spans="35:62" x14ac:dyDescent="0.25">
      <c r="AI3842"/>
      <c r="BI3842" s="2"/>
      <c r="BJ3842" s="2"/>
    </row>
    <row r="3843" spans="35:62" x14ac:dyDescent="0.25">
      <c r="AI3843"/>
      <c r="BI3843" s="2"/>
      <c r="BJ3843" s="2"/>
    </row>
    <row r="3844" spans="35:62" x14ac:dyDescent="0.25">
      <c r="AI3844"/>
      <c r="BI3844" s="2"/>
      <c r="BJ3844" s="2"/>
    </row>
    <row r="3845" spans="35:62" x14ac:dyDescent="0.25">
      <c r="AI3845"/>
      <c r="BI3845" s="2"/>
      <c r="BJ3845" s="2"/>
    </row>
    <row r="3846" spans="35:62" x14ac:dyDescent="0.25">
      <c r="AI3846"/>
      <c r="BI3846" s="2"/>
      <c r="BJ3846" s="2"/>
    </row>
    <row r="3847" spans="35:62" x14ac:dyDescent="0.25">
      <c r="AI3847"/>
      <c r="BI3847" s="2"/>
      <c r="BJ3847" s="2"/>
    </row>
    <row r="3848" spans="35:62" x14ac:dyDescent="0.25">
      <c r="AI3848"/>
      <c r="BI3848" s="2"/>
      <c r="BJ3848" s="2"/>
    </row>
    <row r="3849" spans="35:62" x14ac:dyDescent="0.25">
      <c r="AI3849"/>
      <c r="BI3849" s="2"/>
      <c r="BJ3849" s="2"/>
    </row>
    <row r="3850" spans="35:62" x14ac:dyDescent="0.25">
      <c r="AI3850"/>
      <c r="BI3850" s="2"/>
      <c r="BJ3850" s="2"/>
    </row>
    <row r="3851" spans="35:62" x14ac:dyDescent="0.25">
      <c r="AI3851"/>
      <c r="BI3851" s="2"/>
      <c r="BJ3851" s="2"/>
    </row>
    <row r="3852" spans="35:62" x14ac:dyDescent="0.25">
      <c r="AI3852"/>
      <c r="BI3852" s="2"/>
      <c r="BJ3852" s="2"/>
    </row>
    <row r="3853" spans="35:62" x14ac:dyDescent="0.25">
      <c r="AI3853"/>
      <c r="BI3853" s="2"/>
      <c r="BJ3853" s="2"/>
    </row>
    <row r="3854" spans="35:62" x14ac:dyDescent="0.25">
      <c r="AI3854"/>
      <c r="BI3854" s="2"/>
      <c r="BJ3854" s="2"/>
    </row>
    <row r="3855" spans="35:62" x14ac:dyDescent="0.25">
      <c r="AI3855"/>
      <c r="BI3855" s="2"/>
      <c r="BJ3855" s="2"/>
    </row>
    <row r="3856" spans="35:62" x14ac:dyDescent="0.25">
      <c r="AI3856"/>
      <c r="BI3856" s="2"/>
      <c r="BJ3856" s="2"/>
    </row>
    <row r="3857" spans="35:62" x14ac:dyDescent="0.25">
      <c r="AI3857"/>
      <c r="BI3857" s="2"/>
      <c r="BJ3857" s="2"/>
    </row>
    <row r="3858" spans="35:62" x14ac:dyDescent="0.25">
      <c r="AI3858"/>
      <c r="BI3858" s="2"/>
      <c r="BJ3858" s="2"/>
    </row>
    <row r="3859" spans="35:62" x14ac:dyDescent="0.25">
      <c r="AI3859"/>
      <c r="BI3859" s="2"/>
      <c r="BJ3859" s="2"/>
    </row>
    <row r="3860" spans="35:62" x14ac:dyDescent="0.25">
      <c r="AI3860"/>
      <c r="BI3860" s="2"/>
      <c r="BJ3860" s="2"/>
    </row>
    <row r="3861" spans="35:62" x14ac:dyDescent="0.25">
      <c r="AI3861"/>
      <c r="BI3861" s="2"/>
      <c r="BJ3861" s="2"/>
    </row>
    <row r="3862" spans="35:62" x14ac:dyDescent="0.25">
      <c r="AI3862"/>
      <c r="BI3862" s="2"/>
      <c r="BJ3862" s="2"/>
    </row>
    <row r="3863" spans="35:62" x14ac:dyDescent="0.25">
      <c r="AI3863"/>
      <c r="BI3863" s="2"/>
      <c r="BJ3863" s="2"/>
    </row>
    <row r="3864" spans="35:62" x14ac:dyDescent="0.25">
      <c r="AI3864"/>
      <c r="BI3864" s="2"/>
      <c r="BJ3864" s="2"/>
    </row>
    <row r="3865" spans="35:62" x14ac:dyDescent="0.25">
      <c r="AI3865"/>
      <c r="BI3865" s="2"/>
      <c r="BJ3865" s="2"/>
    </row>
    <row r="3866" spans="35:62" x14ac:dyDescent="0.25">
      <c r="AI3866"/>
      <c r="BI3866" s="2"/>
      <c r="BJ3866" s="2"/>
    </row>
    <row r="3867" spans="35:62" x14ac:dyDescent="0.25">
      <c r="AI3867"/>
      <c r="BI3867" s="2"/>
      <c r="BJ3867" s="2"/>
    </row>
    <row r="3868" spans="35:62" x14ac:dyDescent="0.25">
      <c r="AI3868"/>
      <c r="BI3868" s="2"/>
      <c r="BJ3868" s="2"/>
    </row>
    <row r="3869" spans="35:62" x14ac:dyDescent="0.25">
      <c r="AI3869"/>
      <c r="BI3869" s="2"/>
      <c r="BJ3869" s="2"/>
    </row>
    <row r="3870" spans="35:62" x14ac:dyDescent="0.25">
      <c r="AI3870"/>
      <c r="BI3870" s="2"/>
      <c r="BJ3870" s="2"/>
    </row>
    <row r="3871" spans="35:62" x14ac:dyDescent="0.25">
      <c r="AI3871"/>
      <c r="BI3871" s="2"/>
      <c r="BJ3871" s="2"/>
    </row>
    <row r="3872" spans="35:62" x14ac:dyDescent="0.25">
      <c r="AI3872"/>
      <c r="BI3872" s="2"/>
      <c r="BJ3872" s="2"/>
    </row>
    <row r="3873" spans="35:62" x14ac:dyDescent="0.25">
      <c r="AI3873"/>
      <c r="BI3873" s="2"/>
      <c r="BJ3873" s="2"/>
    </row>
    <row r="3874" spans="35:62" x14ac:dyDescent="0.25">
      <c r="AI3874"/>
      <c r="BI3874" s="2"/>
      <c r="BJ3874" s="2"/>
    </row>
    <row r="3875" spans="35:62" x14ac:dyDescent="0.25">
      <c r="AI3875"/>
      <c r="BI3875" s="2"/>
      <c r="BJ3875" s="2"/>
    </row>
    <row r="3876" spans="35:62" x14ac:dyDescent="0.25">
      <c r="AI3876"/>
      <c r="BI3876" s="2"/>
      <c r="BJ3876" s="2"/>
    </row>
    <row r="3877" spans="35:62" x14ac:dyDescent="0.25">
      <c r="AI3877"/>
      <c r="BI3877" s="2"/>
      <c r="BJ3877" s="2"/>
    </row>
    <row r="3878" spans="35:62" x14ac:dyDescent="0.25">
      <c r="AI3878"/>
      <c r="BI3878" s="2"/>
      <c r="BJ3878" s="2"/>
    </row>
    <row r="3879" spans="35:62" x14ac:dyDescent="0.25">
      <c r="AI3879"/>
      <c r="BI3879" s="2"/>
      <c r="BJ3879" s="2"/>
    </row>
    <row r="3880" spans="35:62" x14ac:dyDescent="0.25">
      <c r="AI3880"/>
      <c r="BI3880" s="2"/>
      <c r="BJ3880" s="2"/>
    </row>
    <row r="3881" spans="35:62" x14ac:dyDescent="0.25">
      <c r="AI3881"/>
      <c r="BI3881" s="2"/>
      <c r="BJ3881" s="2"/>
    </row>
    <row r="3882" spans="35:62" x14ac:dyDescent="0.25">
      <c r="AI3882"/>
      <c r="BI3882" s="2"/>
      <c r="BJ3882" s="2"/>
    </row>
    <row r="3883" spans="35:62" x14ac:dyDescent="0.25">
      <c r="AI3883"/>
      <c r="BI3883" s="2"/>
      <c r="BJ3883" s="2"/>
    </row>
    <row r="3884" spans="35:62" x14ac:dyDescent="0.25">
      <c r="AI3884"/>
      <c r="BI3884" s="2"/>
      <c r="BJ3884" s="2"/>
    </row>
    <row r="3885" spans="35:62" x14ac:dyDescent="0.25">
      <c r="AI3885"/>
      <c r="BI3885" s="2"/>
      <c r="BJ3885" s="2"/>
    </row>
    <row r="3886" spans="35:62" x14ac:dyDescent="0.25">
      <c r="AI3886"/>
      <c r="BI3886" s="2"/>
      <c r="BJ3886" s="2"/>
    </row>
    <row r="3887" spans="35:62" x14ac:dyDescent="0.25">
      <c r="AI3887"/>
      <c r="BI3887" s="2"/>
      <c r="BJ3887" s="2"/>
    </row>
    <row r="3888" spans="35:62" x14ac:dyDescent="0.25">
      <c r="AI3888"/>
      <c r="BI3888" s="2"/>
      <c r="BJ3888" s="2"/>
    </row>
    <row r="3889" spans="35:62" x14ac:dyDescent="0.25">
      <c r="AI3889"/>
      <c r="BI3889" s="2"/>
      <c r="BJ3889" s="2"/>
    </row>
    <row r="3890" spans="35:62" x14ac:dyDescent="0.25">
      <c r="AI3890"/>
      <c r="BI3890" s="2"/>
      <c r="BJ3890" s="2"/>
    </row>
    <row r="3891" spans="35:62" x14ac:dyDescent="0.25">
      <c r="AI3891"/>
      <c r="BI3891" s="2"/>
      <c r="BJ3891" s="2"/>
    </row>
    <row r="3892" spans="35:62" x14ac:dyDescent="0.25">
      <c r="AI3892"/>
      <c r="BI3892" s="2"/>
      <c r="BJ3892" s="2"/>
    </row>
    <row r="3893" spans="35:62" x14ac:dyDescent="0.25">
      <c r="AI3893"/>
      <c r="BI3893" s="2"/>
      <c r="BJ3893" s="2"/>
    </row>
    <row r="3894" spans="35:62" x14ac:dyDescent="0.25">
      <c r="AI3894"/>
      <c r="BI3894" s="2"/>
      <c r="BJ3894" s="2"/>
    </row>
    <row r="3895" spans="35:62" x14ac:dyDescent="0.25">
      <c r="AI3895"/>
      <c r="BI3895" s="2"/>
      <c r="BJ3895" s="2"/>
    </row>
    <row r="3896" spans="35:62" x14ac:dyDescent="0.25">
      <c r="AI3896"/>
      <c r="BI3896" s="2"/>
      <c r="BJ3896" s="2"/>
    </row>
    <row r="3897" spans="35:62" x14ac:dyDescent="0.25">
      <c r="AI3897"/>
      <c r="BI3897" s="2"/>
      <c r="BJ3897" s="2"/>
    </row>
    <row r="3898" spans="35:62" x14ac:dyDescent="0.25">
      <c r="AI3898"/>
      <c r="BI3898" s="2"/>
      <c r="BJ3898" s="2"/>
    </row>
    <row r="3899" spans="35:62" x14ac:dyDescent="0.25">
      <c r="AI3899"/>
      <c r="BI3899" s="2"/>
      <c r="BJ3899" s="2"/>
    </row>
    <row r="3900" spans="35:62" x14ac:dyDescent="0.25">
      <c r="AI3900"/>
      <c r="BI3900" s="2"/>
      <c r="BJ3900" s="2"/>
    </row>
    <row r="3901" spans="35:62" x14ac:dyDescent="0.25">
      <c r="AI3901"/>
      <c r="BI3901" s="2"/>
      <c r="BJ3901" s="2"/>
    </row>
    <row r="3902" spans="35:62" x14ac:dyDescent="0.25">
      <c r="AI3902"/>
      <c r="BI3902" s="2"/>
      <c r="BJ3902" s="2"/>
    </row>
    <row r="3903" spans="35:62" x14ac:dyDescent="0.25">
      <c r="AI3903"/>
      <c r="BI3903" s="2"/>
      <c r="BJ3903" s="2"/>
    </row>
    <row r="3904" spans="35:62" x14ac:dyDescent="0.25">
      <c r="AI3904"/>
      <c r="BI3904" s="2"/>
      <c r="BJ3904" s="2"/>
    </row>
    <row r="3905" spans="35:62" x14ac:dyDescent="0.25">
      <c r="AI3905"/>
      <c r="BI3905" s="2"/>
      <c r="BJ3905" s="2"/>
    </row>
    <row r="3906" spans="35:62" x14ac:dyDescent="0.25">
      <c r="AI3906"/>
      <c r="BI3906" s="2"/>
      <c r="BJ3906" s="2"/>
    </row>
    <row r="3907" spans="35:62" x14ac:dyDescent="0.25">
      <c r="AI3907"/>
      <c r="BI3907" s="2"/>
      <c r="BJ3907" s="2"/>
    </row>
    <row r="3908" spans="35:62" x14ac:dyDescent="0.25">
      <c r="AI3908"/>
      <c r="BI3908" s="2"/>
      <c r="BJ3908" s="2"/>
    </row>
    <row r="3909" spans="35:62" x14ac:dyDescent="0.25">
      <c r="AI3909"/>
      <c r="BI3909" s="2"/>
      <c r="BJ3909" s="2"/>
    </row>
    <row r="3910" spans="35:62" x14ac:dyDescent="0.25">
      <c r="AI3910"/>
      <c r="BI3910" s="2"/>
      <c r="BJ3910" s="2"/>
    </row>
    <row r="3911" spans="35:62" x14ac:dyDescent="0.25">
      <c r="AI3911"/>
      <c r="BI3911" s="2"/>
      <c r="BJ3911" s="2"/>
    </row>
    <row r="3912" spans="35:62" x14ac:dyDescent="0.25">
      <c r="AI3912"/>
      <c r="BI3912" s="2"/>
      <c r="BJ3912" s="2"/>
    </row>
    <row r="3913" spans="35:62" x14ac:dyDescent="0.25">
      <c r="AI3913"/>
      <c r="BI3913" s="2"/>
      <c r="BJ3913" s="2"/>
    </row>
    <row r="3914" spans="35:62" x14ac:dyDescent="0.25">
      <c r="AI3914"/>
      <c r="BI3914" s="2"/>
      <c r="BJ3914" s="2"/>
    </row>
    <row r="3915" spans="35:62" x14ac:dyDescent="0.25">
      <c r="AI3915"/>
      <c r="BI3915" s="2"/>
      <c r="BJ3915" s="2"/>
    </row>
    <row r="3916" spans="35:62" x14ac:dyDescent="0.25">
      <c r="AI3916"/>
      <c r="BI3916" s="2"/>
      <c r="BJ3916" s="2"/>
    </row>
    <row r="3917" spans="35:62" x14ac:dyDescent="0.25">
      <c r="AI3917"/>
      <c r="BI3917" s="2"/>
      <c r="BJ3917" s="2"/>
    </row>
    <row r="3918" spans="35:62" x14ac:dyDescent="0.25">
      <c r="AI3918"/>
      <c r="BI3918" s="2"/>
      <c r="BJ3918" s="2"/>
    </row>
    <row r="3919" spans="35:62" x14ac:dyDescent="0.25">
      <c r="AI3919"/>
      <c r="BI3919" s="2"/>
      <c r="BJ3919" s="2"/>
    </row>
    <row r="3920" spans="35:62" x14ac:dyDescent="0.25">
      <c r="AI3920"/>
      <c r="BI3920" s="2"/>
      <c r="BJ3920" s="2"/>
    </row>
    <row r="3921" spans="35:62" x14ac:dyDescent="0.25">
      <c r="AI3921"/>
      <c r="BI3921" s="2"/>
      <c r="BJ3921" s="2"/>
    </row>
    <row r="3922" spans="35:62" x14ac:dyDescent="0.25">
      <c r="AI3922"/>
      <c r="BI3922" s="2"/>
      <c r="BJ3922" s="2"/>
    </row>
    <row r="3923" spans="35:62" x14ac:dyDescent="0.25">
      <c r="AI3923"/>
      <c r="BI3923" s="2"/>
      <c r="BJ3923" s="2"/>
    </row>
    <row r="3924" spans="35:62" x14ac:dyDescent="0.25">
      <c r="AI3924"/>
      <c r="BI3924" s="2"/>
      <c r="BJ3924" s="2"/>
    </row>
    <row r="3925" spans="35:62" x14ac:dyDescent="0.25">
      <c r="AI3925"/>
      <c r="BI3925" s="2"/>
      <c r="BJ3925" s="2"/>
    </row>
    <row r="3926" spans="35:62" x14ac:dyDescent="0.25">
      <c r="AI3926"/>
      <c r="BI3926" s="2"/>
      <c r="BJ3926" s="2"/>
    </row>
    <row r="3927" spans="35:62" x14ac:dyDescent="0.25">
      <c r="AI3927"/>
      <c r="BI3927" s="2"/>
      <c r="BJ3927" s="2"/>
    </row>
    <row r="3928" spans="35:62" x14ac:dyDescent="0.25">
      <c r="AI3928"/>
      <c r="BI3928" s="2"/>
      <c r="BJ3928" s="2"/>
    </row>
    <row r="3929" spans="35:62" x14ac:dyDescent="0.25">
      <c r="AI3929"/>
      <c r="BI3929" s="2"/>
      <c r="BJ3929" s="2"/>
    </row>
    <row r="3930" spans="35:62" x14ac:dyDescent="0.25">
      <c r="AI3930"/>
      <c r="BI3930" s="2"/>
      <c r="BJ3930" s="2"/>
    </row>
    <row r="3931" spans="35:62" x14ac:dyDescent="0.25">
      <c r="AI3931"/>
      <c r="BI3931" s="2"/>
      <c r="BJ3931" s="2"/>
    </row>
    <row r="3932" spans="35:62" x14ac:dyDescent="0.25">
      <c r="AI3932"/>
      <c r="BI3932" s="2"/>
      <c r="BJ3932" s="2"/>
    </row>
    <row r="3933" spans="35:62" x14ac:dyDescent="0.25">
      <c r="AI3933"/>
      <c r="BI3933" s="2"/>
      <c r="BJ3933" s="2"/>
    </row>
    <row r="3934" spans="35:62" x14ac:dyDescent="0.25">
      <c r="AI3934"/>
      <c r="BI3934" s="2"/>
      <c r="BJ3934" s="2"/>
    </row>
    <row r="3935" spans="35:62" x14ac:dyDescent="0.25">
      <c r="AI3935"/>
      <c r="BI3935" s="2"/>
      <c r="BJ3935" s="2"/>
    </row>
    <row r="3936" spans="35:62" x14ac:dyDescent="0.25">
      <c r="AI3936"/>
      <c r="BI3936" s="2"/>
      <c r="BJ3936" s="2"/>
    </row>
    <row r="3937" spans="35:62" x14ac:dyDescent="0.25">
      <c r="AI3937"/>
      <c r="BI3937" s="2"/>
      <c r="BJ3937" s="2"/>
    </row>
    <row r="3938" spans="35:62" x14ac:dyDescent="0.25">
      <c r="AI3938"/>
      <c r="BI3938" s="2"/>
      <c r="BJ3938" s="2"/>
    </row>
    <row r="3939" spans="35:62" x14ac:dyDescent="0.25">
      <c r="AI3939"/>
      <c r="BI3939" s="2"/>
      <c r="BJ3939" s="2"/>
    </row>
    <row r="3940" spans="35:62" x14ac:dyDescent="0.25">
      <c r="AI3940"/>
      <c r="BI3940" s="2"/>
      <c r="BJ3940" s="2"/>
    </row>
    <row r="3941" spans="35:62" x14ac:dyDescent="0.25">
      <c r="AI3941"/>
      <c r="BI3941" s="2"/>
      <c r="BJ3941" s="2"/>
    </row>
    <row r="3942" spans="35:62" x14ac:dyDescent="0.25">
      <c r="AI3942"/>
      <c r="BI3942" s="2"/>
      <c r="BJ3942" s="2"/>
    </row>
    <row r="3943" spans="35:62" x14ac:dyDescent="0.25">
      <c r="AI3943"/>
      <c r="BI3943" s="2"/>
      <c r="BJ3943" s="2"/>
    </row>
    <row r="3944" spans="35:62" x14ac:dyDescent="0.25">
      <c r="AI3944"/>
      <c r="BI3944" s="2"/>
      <c r="BJ3944" s="2"/>
    </row>
    <row r="3945" spans="35:62" x14ac:dyDescent="0.25">
      <c r="AI3945"/>
      <c r="BI3945" s="2"/>
      <c r="BJ3945" s="2"/>
    </row>
    <row r="3946" spans="35:62" x14ac:dyDescent="0.25">
      <c r="AI3946"/>
      <c r="BI3946" s="2"/>
      <c r="BJ3946" s="2"/>
    </row>
    <row r="3947" spans="35:62" x14ac:dyDescent="0.25">
      <c r="AI3947"/>
      <c r="BI3947" s="2"/>
      <c r="BJ3947" s="2"/>
    </row>
    <row r="3948" spans="35:62" x14ac:dyDescent="0.25">
      <c r="AI3948"/>
      <c r="BI3948" s="2"/>
      <c r="BJ3948" s="2"/>
    </row>
    <row r="3949" spans="35:62" x14ac:dyDescent="0.25">
      <c r="AI3949"/>
      <c r="BI3949" s="2"/>
      <c r="BJ3949" s="2"/>
    </row>
    <row r="3950" spans="35:62" x14ac:dyDescent="0.25">
      <c r="AI3950"/>
      <c r="BI3950" s="2"/>
      <c r="BJ3950" s="2"/>
    </row>
    <row r="3951" spans="35:62" x14ac:dyDescent="0.25">
      <c r="AI3951"/>
      <c r="BI3951" s="2"/>
      <c r="BJ3951" s="2"/>
    </row>
    <row r="3952" spans="35:62" x14ac:dyDescent="0.25">
      <c r="AI3952"/>
      <c r="BI3952" s="2"/>
      <c r="BJ3952" s="2"/>
    </row>
    <row r="3953" spans="35:62" x14ac:dyDescent="0.25">
      <c r="AI3953"/>
      <c r="BI3953" s="2"/>
      <c r="BJ3953" s="2"/>
    </row>
    <row r="3954" spans="35:62" x14ac:dyDescent="0.25">
      <c r="AI3954"/>
      <c r="BI3954" s="2"/>
      <c r="BJ3954" s="2"/>
    </row>
    <row r="3955" spans="35:62" x14ac:dyDescent="0.25">
      <c r="AI3955"/>
      <c r="BI3955" s="2"/>
      <c r="BJ3955" s="2"/>
    </row>
    <row r="3956" spans="35:62" x14ac:dyDescent="0.25">
      <c r="AI3956"/>
      <c r="BI3956" s="2"/>
      <c r="BJ3956" s="2"/>
    </row>
    <row r="3957" spans="35:62" x14ac:dyDescent="0.25">
      <c r="AI3957"/>
      <c r="BI3957" s="2"/>
      <c r="BJ3957" s="2"/>
    </row>
    <row r="3958" spans="35:62" x14ac:dyDescent="0.25">
      <c r="AI3958"/>
      <c r="BI3958" s="2"/>
      <c r="BJ3958" s="2"/>
    </row>
    <row r="3959" spans="35:62" x14ac:dyDescent="0.25">
      <c r="AI3959"/>
      <c r="BI3959" s="2"/>
      <c r="BJ3959" s="2"/>
    </row>
    <row r="3960" spans="35:62" x14ac:dyDescent="0.25">
      <c r="AI3960"/>
      <c r="BI3960" s="2"/>
      <c r="BJ3960" s="2"/>
    </row>
    <row r="3961" spans="35:62" x14ac:dyDescent="0.25">
      <c r="AI3961"/>
      <c r="BI3961" s="2"/>
      <c r="BJ3961" s="2"/>
    </row>
    <row r="3962" spans="35:62" x14ac:dyDescent="0.25">
      <c r="AI3962"/>
      <c r="BI3962" s="2"/>
      <c r="BJ3962" s="2"/>
    </row>
    <row r="3963" spans="35:62" x14ac:dyDescent="0.25">
      <c r="AI3963"/>
      <c r="BI3963" s="2"/>
      <c r="BJ3963" s="2"/>
    </row>
    <row r="3964" spans="35:62" x14ac:dyDescent="0.25">
      <c r="AI3964"/>
      <c r="BI3964" s="2"/>
      <c r="BJ3964" s="2"/>
    </row>
    <row r="3965" spans="35:62" x14ac:dyDescent="0.25">
      <c r="AI3965"/>
      <c r="BI3965" s="2"/>
      <c r="BJ3965" s="2"/>
    </row>
    <row r="3966" spans="35:62" x14ac:dyDescent="0.25">
      <c r="AI3966"/>
      <c r="BI3966" s="2"/>
      <c r="BJ3966" s="2"/>
    </row>
    <row r="3967" spans="35:62" x14ac:dyDescent="0.25">
      <c r="AI3967"/>
      <c r="BI3967" s="2"/>
      <c r="BJ3967" s="2"/>
    </row>
    <row r="3968" spans="35:62" x14ac:dyDescent="0.25">
      <c r="AI3968"/>
      <c r="BI3968" s="2"/>
      <c r="BJ3968" s="2"/>
    </row>
    <row r="3969" spans="35:62" x14ac:dyDescent="0.25">
      <c r="AI3969"/>
      <c r="BI3969" s="2"/>
      <c r="BJ3969" s="2"/>
    </row>
    <row r="3970" spans="35:62" x14ac:dyDescent="0.25">
      <c r="AI3970"/>
      <c r="BI3970" s="2"/>
      <c r="BJ3970" s="2"/>
    </row>
    <row r="3971" spans="35:62" x14ac:dyDescent="0.25">
      <c r="AI3971"/>
      <c r="BI3971" s="2"/>
      <c r="BJ3971" s="2"/>
    </row>
    <row r="3972" spans="35:62" x14ac:dyDescent="0.25">
      <c r="AI3972"/>
      <c r="BI3972" s="2"/>
      <c r="BJ3972" s="2"/>
    </row>
    <row r="3973" spans="35:62" x14ac:dyDescent="0.25">
      <c r="AI3973"/>
      <c r="BI3973" s="2"/>
      <c r="BJ3973" s="2"/>
    </row>
    <row r="3974" spans="35:62" x14ac:dyDescent="0.25">
      <c r="AI3974"/>
      <c r="BI3974" s="2"/>
      <c r="BJ3974" s="2"/>
    </row>
    <row r="3975" spans="35:62" x14ac:dyDescent="0.25">
      <c r="AI3975"/>
      <c r="BI3975" s="2"/>
      <c r="BJ3975" s="2"/>
    </row>
    <row r="3976" spans="35:62" x14ac:dyDescent="0.25">
      <c r="AI3976"/>
      <c r="BI3976" s="2"/>
      <c r="BJ3976" s="2"/>
    </row>
    <row r="3977" spans="35:62" x14ac:dyDescent="0.25">
      <c r="AI3977"/>
      <c r="BI3977" s="2"/>
      <c r="BJ3977" s="2"/>
    </row>
    <row r="3978" spans="35:62" x14ac:dyDescent="0.25">
      <c r="AI3978"/>
      <c r="BI3978" s="2"/>
      <c r="BJ3978" s="2"/>
    </row>
    <row r="3979" spans="35:62" x14ac:dyDescent="0.25">
      <c r="AI3979"/>
      <c r="BI3979" s="2"/>
      <c r="BJ3979" s="2"/>
    </row>
    <row r="3980" spans="35:62" x14ac:dyDescent="0.25">
      <c r="AI3980"/>
      <c r="BI3980" s="2"/>
      <c r="BJ3980" s="2"/>
    </row>
    <row r="3981" spans="35:62" x14ac:dyDescent="0.25">
      <c r="AI3981"/>
      <c r="BI3981" s="2"/>
      <c r="BJ3981" s="2"/>
    </row>
    <row r="3982" spans="35:62" x14ac:dyDescent="0.25">
      <c r="AI3982"/>
      <c r="BI3982" s="2"/>
      <c r="BJ3982" s="2"/>
    </row>
    <row r="3983" spans="35:62" x14ac:dyDescent="0.25">
      <c r="AI3983"/>
      <c r="BI3983" s="2"/>
      <c r="BJ3983" s="2"/>
    </row>
    <row r="3984" spans="35:62" x14ac:dyDescent="0.25">
      <c r="AI3984"/>
      <c r="BI3984" s="2"/>
      <c r="BJ3984" s="2"/>
    </row>
    <row r="3985" spans="35:62" x14ac:dyDescent="0.25">
      <c r="AI3985"/>
      <c r="BI3985" s="2"/>
      <c r="BJ3985" s="2"/>
    </row>
    <row r="3986" spans="35:62" x14ac:dyDescent="0.25">
      <c r="AI3986"/>
      <c r="BI3986" s="2"/>
      <c r="BJ3986" s="2"/>
    </row>
    <row r="3987" spans="35:62" x14ac:dyDescent="0.25">
      <c r="AI3987"/>
      <c r="BI3987" s="2"/>
      <c r="BJ3987" s="2"/>
    </row>
    <row r="3988" spans="35:62" x14ac:dyDescent="0.25">
      <c r="AI3988"/>
      <c r="BI3988" s="2"/>
      <c r="BJ3988" s="2"/>
    </row>
    <row r="3989" spans="35:62" x14ac:dyDescent="0.25">
      <c r="AI3989"/>
      <c r="BI3989" s="2"/>
      <c r="BJ3989" s="2"/>
    </row>
    <row r="3990" spans="35:62" x14ac:dyDescent="0.25">
      <c r="AI3990"/>
      <c r="BI3990" s="2"/>
      <c r="BJ3990" s="2"/>
    </row>
    <row r="3991" spans="35:62" x14ac:dyDescent="0.25">
      <c r="AI3991"/>
      <c r="BI3991" s="2"/>
      <c r="BJ3991" s="2"/>
    </row>
    <row r="3992" spans="35:62" x14ac:dyDescent="0.25">
      <c r="AI3992"/>
      <c r="BI3992" s="2"/>
      <c r="BJ3992" s="2"/>
    </row>
    <row r="3993" spans="35:62" x14ac:dyDescent="0.25">
      <c r="AI3993"/>
      <c r="BI3993" s="2"/>
      <c r="BJ3993" s="2"/>
    </row>
    <row r="3994" spans="35:62" x14ac:dyDescent="0.25">
      <c r="AI3994"/>
      <c r="BI3994" s="2"/>
      <c r="BJ3994" s="2"/>
    </row>
    <row r="3995" spans="35:62" x14ac:dyDescent="0.25">
      <c r="AI3995"/>
      <c r="BI3995" s="2"/>
      <c r="BJ3995" s="2"/>
    </row>
    <row r="3996" spans="35:62" x14ac:dyDescent="0.25">
      <c r="AI3996"/>
      <c r="BI3996" s="2"/>
      <c r="BJ3996" s="2"/>
    </row>
    <row r="3997" spans="35:62" x14ac:dyDescent="0.25">
      <c r="AI3997"/>
      <c r="BI3997" s="2"/>
      <c r="BJ3997" s="2"/>
    </row>
    <row r="3998" spans="35:62" x14ac:dyDescent="0.25">
      <c r="AI3998"/>
      <c r="BI3998" s="2"/>
      <c r="BJ3998" s="2"/>
    </row>
    <row r="3999" spans="35:62" x14ac:dyDescent="0.25">
      <c r="AI3999"/>
      <c r="BI3999" s="2"/>
      <c r="BJ3999" s="2"/>
    </row>
    <row r="4000" spans="35:62" x14ac:dyDescent="0.25">
      <c r="AI4000"/>
      <c r="BI4000" s="2"/>
      <c r="BJ4000" s="2"/>
    </row>
    <row r="4001" spans="35:62" x14ac:dyDescent="0.25">
      <c r="AI4001"/>
      <c r="BI4001" s="2"/>
      <c r="BJ4001" s="2"/>
    </row>
    <row r="4002" spans="35:62" x14ac:dyDescent="0.25">
      <c r="AI4002"/>
      <c r="BI4002" s="2"/>
      <c r="BJ4002" s="2"/>
    </row>
    <row r="4003" spans="35:62" x14ac:dyDescent="0.25">
      <c r="AI4003"/>
      <c r="BI4003" s="2"/>
      <c r="BJ4003" s="2"/>
    </row>
    <row r="4004" spans="35:62" x14ac:dyDescent="0.25">
      <c r="AI4004"/>
      <c r="BI4004" s="2"/>
      <c r="BJ4004" s="2"/>
    </row>
    <row r="4005" spans="35:62" x14ac:dyDescent="0.25">
      <c r="AI4005"/>
      <c r="BI4005" s="2"/>
      <c r="BJ4005" s="2"/>
    </row>
    <row r="4006" spans="35:62" x14ac:dyDescent="0.25">
      <c r="AI4006"/>
      <c r="BI4006" s="2"/>
      <c r="BJ4006" s="2"/>
    </row>
    <row r="4007" spans="35:62" x14ac:dyDescent="0.25">
      <c r="AI4007"/>
      <c r="BI4007" s="2"/>
      <c r="BJ4007" s="2"/>
    </row>
    <row r="4008" spans="35:62" x14ac:dyDescent="0.25">
      <c r="AI4008"/>
      <c r="BI4008" s="2"/>
      <c r="BJ4008" s="2"/>
    </row>
    <row r="4009" spans="35:62" x14ac:dyDescent="0.25">
      <c r="AI4009"/>
      <c r="BI4009" s="2"/>
      <c r="BJ4009" s="2"/>
    </row>
    <row r="4010" spans="35:62" x14ac:dyDescent="0.25">
      <c r="AI4010"/>
      <c r="BI4010" s="2"/>
      <c r="BJ4010" s="2"/>
    </row>
    <row r="4011" spans="35:62" x14ac:dyDescent="0.25">
      <c r="AI4011"/>
      <c r="BI4011" s="2"/>
      <c r="BJ4011" s="2"/>
    </row>
    <row r="4012" spans="35:62" x14ac:dyDescent="0.25">
      <c r="AI4012"/>
      <c r="BI4012" s="2"/>
      <c r="BJ4012" s="2"/>
    </row>
    <row r="4013" spans="35:62" x14ac:dyDescent="0.25">
      <c r="AI4013"/>
      <c r="BI4013" s="2"/>
      <c r="BJ4013" s="2"/>
    </row>
    <row r="4014" spans="35:62" x14ac:dyDescent="0.25">
      <c r="AI4014"/>
      <c r="BI4014" s="2"/>
      <c r="BJ4014" s="2"/>
    </row>
    <row r="4015" spans="35:62" x14ac:dyDescent="0.25">
      <c r="AI4015"/>
      <c r="BI4015" s="2"/>
      <c r="BJ4015" s="2"/>
    </row>
    <row r="4016" spans="35:62" x14ac:dyDescent="0.25">
      <c r="AI4016"/>
      <c r="BI4016" s="2"/>
      <c r="BJ4016" s="2"/>
    </row>
    <row r="4017" spans="35:62" x14ac:dyDescent="0.25">
      <c r="AI4017"/>
      <c r="BI4017" s="2"/>
      <c r="BJ4017" s="2"/>
    </row>
    <row r="4018" spans="35:62" x14ac:dyDescent="0.25">
      <c r="AI4018"/>
      <c r="BI4018" s="2"/>
      <c r="BJ4018" s="2"/>
    </row>
    <row r="4019" spans="35:62" x14ac:dyDescent="0.25">
      <c r="AI4019"/>
      <c r="BI4019" s="2"/>
      <c r="BJ4019" s="2"/>
    </row>
    <row r="4020" spans="35:62" x14ac:dyDescent="0.25">
      <c r="AI4020"/>
      <c r="BI4020" s="2"/>
      <c r="BJ4020" s="2"/>
    </row>
    <row r="4021" spans="35:62" x14ac:dyDescent="0.25">
      <c r="AI4021"/>
      <c r="BI4021" s="2"/>
      <c r="BJ4021" s="2"/>
    </row>
    <row r="4022" spans="35:62" x14ac:dyDescent="0.25">
      <c r="AI4022"/>
      <c r="BI4022" s="2"/>
      <c r="BJ4022" s="2"/>
    </row>
    <row r="4023" spans="35:62" x14ac:dyDescent="0.25">
      <c r="AI4023"/>
      <c r="BI4023" s="2"/>
      <c r="BJ4023" s="2"/>
    </row>
    <row r="4024" spans="35:62" x14ac:dyDescent="0.25">
      <c r="AI4024"/>
      <c r="BI4024" s="2"/>
      <c r="BJ4024" s="2"/>
    </row>
    <row r="4025" spans="35:62" x14ac:dyDescent="0.25">
      <c r="AI4025"/>
      <c r="BI4025" s="2"/>
      <c r="BJ4025" s="2"/>
    </row>
    <row r="4026" spans="35:62" x14ac:dyDescent="0.25">
      <c r="AI4026"/>
      <c r="BI4026" s="2"/>
      <c r="BJ4026" s="2"/>
    </row>
    <row r="4027" spans="35:62" x14ac:dyDescent="0.25">
      <c r="AI4027"/>
      <c r="BI4027" s="2"/>
      <c r="BJ4027" s="2"/>
    </row>
    <row r="4028" spans="35:62" x14ac:dyDescent="0.25">
      <c r="AI4028"/>
      <c r="BI4028" s="2"/>
      <c r="BJ4028" s="2"/>
    </row>
    <row r="4029" spans="35:62" x14ac:dyDescent="0.25">
      <c r="AI4029"/>
      <c r="BI4029" s="2"/>
      <c r="BJ4029" s="2"/>
    </row>
    <row r="4030" spans="35:62" x14ac:dyDescent="0.25">
      <c r="AI4030"/>
      <c r="BI4030" s="2"/>
      <c r="BJ4030" s="2"/>
    </row>
    <row r="4031" spans="35:62" x14ac:dyDescent="0.25">
      <c r="AI4031"/>
      <c r="BI4031" s="2"/>
      <c r="BJ4031" s="2"/>
    </row>
    <row r="4032" spans="35:62" x14ac:dyDescent="0.25">
      <c r="AI4032"/>
      <c r="BI4032" s="2"/>
      <c r="BJ4032" s="2"/>
    </row>
    <row r="4033" spans="35:62" x14ac:dyDescent="0.25">
      <c r="AI4033"/>
      <c r="BI4033" s="2"/>
      <c r="BJ4033" s="2"/>
    </row>
    <row r="4034" spans="35:62" x14ac:dyDescent="0.25">
      <c r="AI4034"/>
      <c r="BI4034" s="2"/>
      <c r="BJ4034" s="2"/>
    </row>
    <row r="4035" spans="35:62" x14ac:dyDescent="0.25">
      <c r="AI4035"/>
      <c r="BI4035" s="2"/>
      <c r="BJ4035" s="2"/>
    </row>
    <row r="4036" spans="35:62" x14ac:dyDescent="0.25">
      <c r="AI4036"/>
      <c r="BI4036" s="2"/>
      <c r="BJ4036" s="2"/>
    </row>
    <row r="4037" spans="35:62" x14ac:dyDescent="0.25">
      <c r="AI4037"/>
      <c r="BI4037" s="2"/>
      <c r="BJ4037" s="2"/>
    </row>
    <row r="4038" spans="35:62" x14ac:dyDescent="0.25">
      <c r="AI4038"/>
      <c r="BI4038" s="2"/>
      <c r="BJ4038" s="2"/>
    </row>
    <row r="4039" spans="35:62" x14ac:dyDescent="0.25">
      <c r="AI4039"/>
      <c r="BI4039" s="2"/>
      <c r="BJ4039" s="2"/>
    </row>
    <row r="4040" spans="35:62" x14ac:dyDescent="0.25">
      <c r="AI4040"/>
      <c r="BI4040" s="2"/>
      <c r="BJ4040" s="2"/>
    </row>
    <row r="4041" spans="35:62" x14ac:dyDescent="0.25">
      <c r="AI4041"/>
      <c r="BI4041" s="2"/>
      <c r="BJ4041" s="2"/>
    </row>
    <row r="4042" spans="35:62" x14ac:dyDescent="0.25">
      <c r="AI4042"/>
      <c r="BI4042" s="2"/>
      <c r="BJ4042" s="2"/>
    </row>
    <row r="4043" spans="35:62" x14ac:dyDescent="0.25">
      <c r="AI4043"/>
      <c r="BI4043" s="2"/>
      <c r="BJ4043" s="2"/>
    </row>
    <row r="4044" spans="35:62" x14ac:dyDescent="0.25">
      <c r="AI4044"/>
      <c r="BI4044" s="2"/>
      <c r="BJ4044" s="2"/>
    </row>
    <row r="4045" spans="35:62" x14ac:dyDescent="0.25">
      <c r="AI4045"/>
      <c r="BI4045" s="2"/>
      <c r="BJ4045" s="2"/>
    </row>
    <row r="4046" spans="35:62" x14ac:dyDescent="0.25">
      <c r="AI4046"/>
      <c r="BI4046" s="2"/>
      <c r="BJ4046" s="2"/>
    </row>
    <row r="4047" spans="35:62" x14ac:dyDescent="0.25">
      <c r="AI4047"/>
      <c r="BI4047" s="2"/>
      <c r="BJ4047" s="2"/>
    </row>
    <row r="4048" spans="35:62" x14ac:dyDescent="0.25">
      <c r="AI4048"/>
      <c r="BI4048" s="2"/>
      <c r="BJ4048" s="2"/>
    </row>
    <row r="4049" spans="35:62" x14ac:dyDescent="0.25">
      <c r="AI4049"/>
      <c r="BI4049" s="2"/>
      <c r="BJ4049" s="2"/>
    </row>
    <row r="4050" spans="35:62" x14ac:dyDescent="0.25">
      <c r="AI4050"/>
      <c r="BI4050" s="2"/>
      <c r="BJ4050" s="2"/>
    </row>
    <row r="4051" spans="35:62" x14ac:dyDescent="0.25">
      <c r="AI4051"/>
      <c r="BI4051" s="2"/>
      <c r="BJ4051" s="2"/>
    </row>
    <row r="4052" spans="35:62" x14ac:dyDescent="0.25">
      <c r="AI4052"/>
      <c r="BI4052" s="2"/>
      <c r="BJ4052" s="2"/>
    </row>
    <row r="4053" spans="35:62" x14ac:dyDescent="0.25">
      <c r="AI4053"/>
      <c r="BI4053" s="2"/>
      <c r="BJ4053" s="2"/>
    </row>
    <row r="4054" spans="35:62" x14ac:dyDescent="0.25">
      <c r="AI4054"/>
      <c r="BI4054" s="2"/>
      <c r="BJ4054" s="2"/>
    </row>
    <row r="4055" spans="35:62" x14ac:dyDescent="0.25">
      <c r="AI4055"/>
      <c r="BI4055" s="2"/>
      <c r="BJ4055" s="2"/>
    </row>
    <row r="4056" spans="35:62" x14ac:dyDescent="0.25">
      <c r="AI4056"/>
      <c r="BI4056" s="2"/>
      <c r="BJ4056" s="2"/>
    </row>
    <row r="4057" spans="35:62" x14ac:dyDescent="0.25">
      <c r="AI4057"/>
      <c r="BI4057" s="2"/>
      <c r="BJ4057" s="2"/>
    </row>
    <row r="4058" spans="35:62" x14ac:dyDescent="0.25">
      <c r="AI4058"/>
      <c r="BI4058" s="2"/>
      <c r="BJ4058" s="2"/>
    </row>
    <row r="4059" spans="35:62" x14ac:dyDescent="0.25">
      <c r="AI4059"/>
      <c r="BI4059" s="2"/>
      <c r="BJ4059" s="2"/>
    </row>
    <row r="4060" spans="35:62" x14ac:dyDescent="0.25">
      <c r="AI4060"/>
      <c r="BI4060" s="2"/>
      <c r="BJ4060" s="2"/>
    </row>
    <row r="4061" spans="35:62" x14ac:dyDescent="0.25">
      <c r="AI4061"/>
      <c r="BI4061" s="2"/>
      <c r="BJ4061" s="2"/>
    </row>
    <row r="4062" spans="35:62" x14ac:dyDescent="0.25">
      <c r="AI4062"/>
      <c r="BI4062" s="2"/>
      <c r="BJ4062" s="2"/>
    </row>
    <row r="4063" spans="35:62" x14ac:dyDescent="0.25">
      <c r="AI4063"/>
      <c r="BI4063" s="2"/>
      <c r="BJ4063" s="2"/>
    </row>
    <row r="4064" spans="35:62" x14ac:dyDescent="0.25">
      <c r="AI4064"/>
      <c r="BI4064" s="2"/>
      <c r="BJ4064" s="2"/>
    </row>
    <row r="4065" spans="35:62" x14ac:dyDescent="0.25">
      <c r="AI4065"/>
      <c r="BI4065" s="2"/>
      <c r="BJ4065" s="2"/>
    </row>
    <row r="4066" spans="35:62" x14ac:dyDescent="0.25">
      <c r="AI4066"/>
      <c r="BI4066" s="2"/>
      <c r="BJ4066" s="2"/>
    </row>
    <row r="4067" spans="35:62" x14ac:dyDescent="0.25">
      <c r="AI4067"/>
      <c r="BI4067" s="2"/>
      <c r="BJ4067" s="2"/>
    </row>
    <row r="4068" spans="35:62" x14ac:dyDescent="0.25">
      <c r="AI4068"/>
      <c r="BI4068" s="2"/>
      <c r="BJ4068" s="2"/>
    </row>
    <row r="4069" spans="35:62" x14ac:dyDescent="0.25">
      <c r="AI4069"/>
      <c r="BI4069" s="2"/>
      <c r="BJ4069" s="2"/>
    </row>
    <row r="4070" spans="35:62" x14ac:dyDescent="0.25">
      <c r="AI4070"/>
      <c r="BI4070" s="2"/>
      <c r="BJ4070" s="2"/>
    </row>
    <row r="4071" spans="35:62" x14ac:dyDescent="0.25">
      <c r="AI4071"/>
      <c r="BI4071" s="2"/>
      <c r="BJ4071" s="2"/>
    </row>
    <row r="4072" spans="35:62" x14ac:dyDescent="0.25">
      <c r="AI4072"/>
      <c r="BI4072" s="2"/>
      <c r="BJ4072" s="2"/>
    </row>
    <row r="4073" spans="35:62" x14ac:dyDescent="0.25">
      <c r="AI4073"/>
      <c r="BI4073" s="2"/>
      <c r="BJ4073" s="2"/>
    </row>
    <row r="4074" spans="35:62" x14ac:dyDescent="0.25">
      <c r="AI4074"/>
      <c r="BI4074" s="2"/>
      <c r="BJ4074" s="2"/>
    </row>
    <row r="4075" spans="35:62" x14ac:dyDescent="0.25">
      <c r="AI4075"/>
      <c r="BI4075" s="2"/>
      <c r="BJ4075" s="2"/>
    </row>
    <row r="4076" spans="35:62" x14ac:dyDescent="0.25">
      <c r="AI4076"/>
      <c r="BI4076" s="2"/>
      <c r="BJ4076" s="2"/>
    </row>
    <row r="4077" spans="35:62" x14ac:dyDescent="0.25">
      <c r="AI4077"/>
      <c r="BI4077" s="2"/>
      <c r="BJ4077" s="2"/>
    </row>
    <row r="4078" spans="35:62" x14ac:dyDescent="0.25">
      <c r="AI4078"/>
      <c r="BI4078" s="2"/>
      <c r="BJ4078" s="2"/>
    </row>
    <row r="4079" spans="35:62" x14ac:dyDescent="0.25">
      <c r="AI4079"/>
      <c r="BI4079" s="2"/>
      <c r="BJ4079" s="2"/>
    </row>
    <row r="4080" spans="35:62" x14ac:dyDescent="0.25">
      <c r="AI4080"/>
      <c r="BI4080" s="2"/>
      <c r="BJ4080" s="2"/>
    </row>
    <row r="4081" spans="35:62" x14ac:dyDescent="0.25">
      <c r="AI4081"/>
      <c r="BI4081" s="2"/>
      <c r="BJ4081" s="2"/>
    </row>
    <row r="4082" spans="35:62" x14ac:dyDescent="0.25">
      <c r="AI4082"/>
      <c r="BI4082" s="2"/>
      <c r="BJ4082" s="2"/>
    </row>
    <row r="4083" spans="35:62" x14ac:dyDescent="0.25">
      <c r="AI4083"/>
      <c r="BI4083" s="2"/>
      <c r="BJ4083" s="2"/>
    </row>
    <row r="4084" spans="35:62" x14ac:dyDescent="0.25">
      <c r="AI4084"/>
      <c r="BI4084" s="2"/>
      <c r="BJ4084" s="2"/>
    </row>
    <row r="4085" spans="35:62" x14ac:dyDescent="0.25">
      <c r="AI4085"/>
      <c r="BI4085" s="2"/>
      <c r="BJ4085" s="2"/>
    </row>
    <row r="4086" spans="35:62" x14ac:dyDescent="0.25">
      <c r="AI4086"/>
      <c r="BI4086" s="2"/>
      <c r="BJ4086" s="2"/>
    </row>
    <row r="4087" spans="35:62" x14ac:dyDescent="0.25">
      <c r="AI4087"/>
      <c r="BI4087" s="2"/>
      <c r="BJ4087" s="2"/>
    </row>
    <row r="4088" spans="35:62" x14ac:dyDescent="0.25">
      <c r="AI4088"/>
      <c r="BI4088" s="2"/>
      <c r="BJ4088" s="2"/>
    </row>
    <row r="4089" spans="35:62" x14ac:dyDescent="0.25">
      <c r="AI4089"/>
      <c r="BI4089" s="2"/>
      <c r="BJ4089" s="2"/>
    </row>
    <row r="4090" spans="35:62" x14ac:dyDescent="0.25">
      <c r="AI4090"/>
      <c r="BI4090" s="2"/>
      <c r="BJ4090" s="2"/>
    </row>
    <row r="4091" spans="35:62" x14ac:dyDescent="0.25">
      <c r="AI4091"/>
      <c r="BI4091" s="2"/>
      <c r="BJ4091" s="2"/>
    </row>
    <row r="4092" spans="35:62" x14ac:dyDescent="0.25">
      <c r="AI4092"/>
      <c r="BI4092" s="2"/>
      <c r="BJ4092" s="2"/>
    </row>
    <row r="4093" spans="35:62" x14ac:dyDescent="0.25">
      <c r="AI4093"/>
      <c r="BI4093" s="2"/>
      <c r="BJ4093" s="2"/>
    </row>
    <row r="4094" spans="35:62" x14ac:dyDescent="0.25">
      <c r="AI4094"/>
      <c r="BI4094" s="2"/>
      <c r="BJ4094" s="2"/>
    </row>
    <row r="4095" spans="35:62" x14ac:dyDescent="0.25">
      <c r="AI4095"/>
      <c r="BI4095" s="2"/>
      <c r="BJ4095" s="2"/>
    </row>
    <row r="4096" spans="35:62" x14ac:dyDescent="0.25">
      <c r="AI4096"/>
      <c r="BI4096" s="2"/>
      <c r="BJ4096" s="2"/>
    </row>
    <row r="4097" spans="35:62" x14ac:dyDescent="0.25">
      <c r="AI4097"/>
      <c r="BI4097" s="2"/>
      <c r="BJ4097" s="2"/>
    </row>
    <row r="4098" spans="35:62" x14ac:dyDescent="0.25">
      <c r="AI4098"/>
      <c r="BI4098" s="2"/>
      <c r="BJ4098" s="2"/>
    </row>
    <row r="4099" spans="35:62" x14ac:dyDescent="0.25">
      <c r="AI4099"/>
      <c r="BI4099" s="2"/>
      <c r="BJ4099" s="2"/>
    </row>
    <row r="4100" spans="35:62" x14ac:dyDescent="0.25">
      <c r="AI4100"/>
      <c r="BI4100" s="2"/>
      <c r="BJ4100" s="2"/>
    </row>
    <row r="4101" spans="35:62" x14ac:dyDescent="0.25">
      <c r="AI4101"/>
      <c r="BI4101" s="2"/>
      <c r="BJ4101" s="2"/>
    </row>
    <row r="4102" spans="35:62" x14ac:dyDescent="0.25">
      <c r="AI4102"/>
      <c r="BI4102" s="2"/>
      <c r="BJ4102" s="2"/>
    </row>
    <row r="4103" spans="35:62" x14ac:dyDescent="0.25">
      <c r="AI4103"/>
      <c r="BI4103" s="2"/>
      <c r="BJ4103" s="2"/>
    </row>
    <row r="4104" spans="35:62" x14ac:dyDescent="0.25">
      <c r="AI4104"/>
      <c r="BI4104" s="2"/>
      <c r="BJ4104" s="2"/>
    </row>
    <row r="4105" spans="35:62" x14ac:dyDescent="0.25">
      <c r="AI4105"/>
      <c r="BI4105" s="2"/>
      <c r="BJ4105" s="2"/>
    </row>
    <row r="4106" spans="35:62" x14ac:dyDescent="0.25">
      <c r="AI4106"/>
      <c r="BI4106" s="2"/>
      <c r="BJ4106" s="2"/>
    </row>
    <row r="4107" spans="35:62" x14ac:dyDescent="0.25">
      <c r="AI4107"/>
      <c r="BI4107" s="2"/>
      <c r="BJ4107" s="2"/>
    </row>
    <row r="4108" spans="35:62" x14ac:dyDescent="0.25">
      <c r="AI4108"/>
      <c r="BI4108" s="2"/>
      <c r="BJ4108" s="2"/>
    </row>
    <row r="4109" spans="35:62" x14ac:dyDescent="0.25">
      <c r="AI4109"/>
      <c r="BI4109" s="2"/>
      <c r="BJ4109" s="2"/>
    </row>
    <row r="4110" spans="35:62" x14ac:dyDescent="0.25">
      <c r="AI4110"/>
      <c r="BI4110" s="2"/>
      <c r="BJ4110" s="2"/>
    </row>
    <row r="4111" spans="35:62" x14ac:dyDescent="0.25">
      <c r="AI4111"/>
      <c r="BI4111" s="2"/>
      <c r="BJ4111" s="2"/>
    </row>
    <row r="4112" spans="35:62" x14ac:dyDescent="0.25">
      <c r="AI4112"/>
      <c r="BI4112" s="2"/>
      <c r="BJ4112" s="2"/>
    </row>
    <row r="4113" spans="35:62" x14ac:dyDescent="0.25">
      <c r="AI4113"/>
      <c r="BI4113" s="2"/>
      <c r="BJ4113" s="2"/>
    </row>
    <row r="4114" spans="35:62" x14ac:dyDescent="0.25">
      <c r="AI4114"/>
      <c r="BI4114" s="2"/>
      <c r="BJ4114" s="2"/>
    </row>
    <row r="4115" spans="35:62" x14ac:dyDescent="0.25">
      <c r="AI4115"/>
      <c r="BI4115" s="2"/>
      <c r="BJ4115" s="2"/>
    </row>
    <row r="4116" spans="35:62" x14ac:dyDescent="0.25">
      <c r="AI4116"/>
      <c r="BI4116" s="2"/>
      <c r="BJ4116" s="2"/>
    </row>
    <row r="4117" spans="35:62" x14ac:dyDescent="0.25">
      <c r="AI4117"/>
      <c r="BI4117" s="2"/>
      <c r="BJ4117" s="2"/>
    </row>
    <row r="4118" spans="35:62" x14ac:dyDescent="0.25">
      <c r="AI4118"/>
      <c r="BI4118" s="2"/>
      <c r="BJ4118" s="2"/>
    </row>
    <row r="4119" spans="35:62" x14ac:dyDescent="0.25">
      <c r="AI4119"/>
      <c r="BI4119" s="2"/>
      <c r="BJ4119" s="2"/>
    </row>
    <row r="4120" spans="35:62" x14ac:dyDescent="0.25">
      <c r="AI4120"/>
      <c r="BI4120" s="2"/>
      <c r="BJ4120" s="2"/>
    </row>
    <row r="4121" spans="35:62" x14ac:dyDescent="0.25">
      <c r="AI4121"/>
      <c r="BI4121" s="2"/>
      <c r="BJ4121" s="2"/>
    </row>
    <row r="4122" spans="35:62" x14ac:dyDescent="0.25">
      <c r="AI4122"/>
      <c r="BI4122" s="2"/>
      <c r="BJ4122" s="2"/>
    </row>
    <row r="4123" spans="35:62" x14ac:dyDescent="0.25">
      <c r="AI4123"/>
      <c r="BI4123" s="2"/>
      <c r="BJ4123" s="2"/>
    </row>
    <row r="4124" spans="35:62" x14ac:dyDescent="0.25">
      <c r="AI4124"/>
      <c r="BI4124" s="2"/>
      <c r="BJ4124" s="2"/>
    </row>
    <row r="4125" spans="35:62" x14ac:dyDescent="0.25">
      <c r="AI4125"/>
      <c r="BI4125" s="2"/>
      <c r="BJ4125" s="2"/>
    </row>
    <row r="4126" spans="35:62" x14ac:dyDescent="0.25">
      <c r="AI4126"/>
      <c r="BI4126" s="2"/>
      <c r="BJ4126" s="2"/>
    </row>
    <row r="4127" spans="35:62" x14ac:dyDescent="0.25">
      <c r="AI4127"/>
      <c r="BI4127" s="2"/>
      <c r="BJ4127" s="2"/>
    </row>
    <row r="4128" spans="35:62" x14ac:dyDescent="0.25">
      <c r="AI4128"/>
      <c r="BI4128" s="2"/>
      <c r="BJ4128" s="2"/>
    </row>
    <row r="4129" spans="35:62" x14ac:dyDescent="0.25">
      <c r="AI4129"/>
      <c r="BI4129" s="2"/>
      <c r="BJ4129" s="2"/>
    </row>
    <row r="4130" spans="35:62" x14ac:dyDescent="0.25">
      <c r="AI4130"/>
      <c r="BI4130" s="2"/>
      <c r="BJ4130" s="2"/>
    </row>
    <row r="4131" spans="35:62" x14ac:dyDescent="0.25">
      <c r="AI4131"/>
      <c r="BI4131" s="2"/>
      <c r="BJ4131" s="2"/>
    </row>
    <row r="4132" spans="35:62" x14ac:dyDescent="0.25">
      <c r="AI4132"/>
      <c r="BI4132" s="2"/>
      <c r="BJ4132" s="2"/>
    </row>
    <row r="4133" spans="35:62" x14ac:dyDescent="0.25">
      <c r="AI4133"/>
      <c r="BI4133" s="2"/>
      <c r="BJ4133" s="2"/>
    </row>
    <row r="4134" spans="35:62" x14ac:dyDescent="0.25">
      <c r="AI4134"/>
      <c r="BI4134" s="2"/>
      <c r="BJ4134" s="2"/>
    </row>
    <row r="4135" spans="35:62" x14ac:dyDescent="0.25">
      <c r="AI4135"/>
      <c r="BI4135" s="2"/>
      <c r="BJ4135" s="2"/>
    </row>
    <row r="4136" spans="35:62" x14ac:dyDescent="0.25">
      <c r="AI4136"/>
      <c r="BI4136" s="2"/>
      <c r="BJ4136" s="2"/>
    </row>
    <row r="4137" spans="35:62" x14ac:dyDescent="0.25">
      <c r="AI4137"/>
      <c r="BI4137" s="2"/>
      <c r="BJ4137" s="2"/>
    </row>
    <row r="4138" spans="35:62" x14ac:dyDescent="0.25">
      <c r="AI4138"/>
      <c r="BI4138" s="2"/>
      <c r="BJ4138" s="2"/>
    </row>
    <row r="4139" spans="35:62" x14ac:dyDescent="0.25">
      <c r="AI4139"/>
      <c r="BI4139" s="2"/>
      <c r="BJ4139" s="2"/>
    </row>
    <row r="4140" spans="35:62" x14ac:dyDescent="0.25">
      <c r="AI4140"/>
      <c r="BI4140" s="2"/>
      <c r="BJ4140" s="2"/>
    </row>
    <row r="4141" spans="35:62" x14ac:dyDescent="0.25">
      <c r="AI4141"/>
      <c r="BI4141" s="2"/>
      <c r="BJ4141" s="2"/>
    </row>
    <row r="4142" spans="35:62" x14ac:dyDescent="0.25">
      <c r="AI4142"/>
      <c r="BI4142" s="2"/>
      <c r="BJ4142" s="2"/>
    </row>
    <row r="4143" spans="35:62" x14ac:dyDescent="0.25">
      <c r="AI4143"/>
      <c r="BI4143" s="2"/>
      <c r="BJ4143" s="2"/>
    </row>
    <row r="4144" spans="35:62" x14ac:dyDescent="0.25">
      <c r="AI4144"/>
      <c r="BI4144" s="2"/>
      <c r="BJ4144" s="2"/>
    </row>
    <row r="4145" spans="35:62" x14ac:dyDescent="0.25">
      <c r="AI4145"/>
      <c r="BI4145" s="2"/>
      <c r="BJ4145" s="2"/>
    </row>
    <row r="4146" spans="35:62" x14ac:dyDescent="0.25">
      <c r="AI4146"/>
      <c r="BI4146" s="2"/>
      <c r="BJ4146" s="2"/>
    </row>
    <row r="4147" spans="35:62" x14ac:dyDescent="0.25">
      <c r="AI4147"/>
      <c r="BI4147" s="2"/>
      <c r="BJ4147" s="2"/>
    </row>
    <row r="4148" spans="35:62" x14ac:dyDescent="0.25">
      <c r="AI4148"/>
      <c r="BI4148" s="2"/>
      <c r="BJ4148" s="2"/>
    </row>
    <row r="4149" spans="35:62" x14ac:dyDescent="0.25">
      <c r="AI4149"/>
      <c r="BI4149" s="2"/>
      <c r="BJ4149" s="2"/>
    </row>
    <row r="4150" spans="35:62" x14ac:dyDescent="0.25">
      <c r="AI4150"/>
      <c r="BI4150" s="2"/>
      <c r="BJ4150" s="2"/>
    </row>
    <row r="4151" spans="35:62" x14ac:dyDescent="0.25">
      <c r="AI4151"/>
      <c r="BI4151" s="2"/>
      <c r="BJ4151" s="2"/>
    </row>
    <row r="4152" spans="35:62" x14ac:dyDescent="0.25">
      <c r="AI4152"/>
      <c r="BI4152" s="2"/>
      <c r="BJ4152" s="2"/>
    </row>
    <row r="4153" spans="35:62" x14ac:dyDescent="0.25">
      <c r="AI4153"/>
      <c r="BI4153" s="2"/>
      <c r="BJ4153" s="2"/>
    </row>
    <row r="4154" spans="35:62" x14ac:dyDescent="0.25">
      <c r="AI4154"/>
      <c r="BI4154" s="2"/>
      <c r="BJ4154" s="2"/>
    </row>
    <row r="4155" spans="35:62" x14ac:dyDescent="0.25">
      <c r="AI4155"/>
      <c r="BI4155" s="2"/>
      <c r="BJ4155" s="2"/>
    </row>
    <row r="4156" spans="35:62" x14ac:dyDescent="0.25">
      <c r="AI4156"/>
      <c r="BI4156" s="2"/>
      <c r="BJ4156" s="2"/>
    </row>
    <row r="4157" spans="35:62" x14ac:dyDescent="0.25">
      <c r="AI4157"/>
      <c r="BI4157" s="2"/>
      <c r="BJ4157" s="2"/>
    </row>
    <row r="4158" spans="35:62" x14ac:dyDescent="0.25">
      <c r="AI4158"/>
      <c r="BI4158" s="2"/>
      <c r="BJ4158" s="2"/>
    </row>
    <row r="4159" spans="35:62" x14ac:dyDescent="0.25">
      <c r="AI4159"/>
      <c r="BI4159" s="2"/>
      <c r="BJ4159" s="2"/>
    </row>
    <row r="4160" spans="35:62" x14ac:dyDescent="0.25">
      <c r="AI4160"/>
      <c r="BI4160" s="2"/>
      <c r="BJ4160" s="2"/>
    </row>
    <row r="4161" spans="35:62" x14ac:dyDescent="0.25">
      <c r="AI4161"/>
      <c r="BI4161" s="2"/>
      <c r="BJ4161" s="2"/>
    </row>
    <row r="4162" spans="35:62" x14ac:dyDescent="0.25">
      <c r="AI4162"/>
      <c r="BI4162" s="2"/>
      <c r="BJ4162" s="2"/>
    </row>
    <row r="4163" spans="35:62" x14ac:dyDescent="0.25">
      <c r="AI4163"/>
      <c r="BI4163" s="2"/>
      <c r="BJ4163" s="2"/>
    </row>
    <row r="4164" spans="35:62" x14ac:dyDescent="0.25">
      <c r="AI4164"/>
      <c r="BI4164" s="2"/>
      <c r="BJ4164" s="2"/>
    </row>
    <row r="4165" spans="35:62" x14ac:dyDescent="0.25">
      <c r="AI4165"/>
      <c r="BI4165" s="2"/>
      <c r="BJ4165" s="2"/>
    </row>
    <row r="4166" spans="35:62" x14ac:dyDescent="0.25">
      <c r="AI4166"/>
      <c r="BI4166" s="2"/>
      <c r="BJ4166" s="2"/>
    </row>
    <row r="4167" spans="35:62" x14ac:dyDescent="0.25">
      <c r="AI4167"/>
      <c r="BI4167" s="2"/>
      <c r="BJ4167" s="2"/>
    </row>
    <row r="4168" spans="35:62" x14ac:dyDescent="0.25">
      <c r="AI4168"/>
      <c r="BI4168" s="2"/>
      <c r="BJ4168" s="2"/>
    </row>
    <row r="4169" spans="35:62" x14ac:dyDescent="0.25">
      <c r="AI4169"/>
      <c r="BI4169" s="2"/>
      <c r="BJ4169" s="2"/>
    </row>
    <row r="4170" spans="35:62" x14ac:dyDescent="0.25">
      <c r="AI4170"/>
      <c r="BI4170" s="2"/>
      <c r="BJ4170" s="2"/>
    </row>
    <row r="4171" spans="35:62" x14ac:dyDescent="0.25">
      <c r="AI4171"/>
      <c r="BI4171" s="2"/>
      <c r="BJ4171" s="2"/>
    </row>
    <row r="4172" spans="35:62" x14ac:dyDescent="0.25">
      <c r="AI4172"/>
      <c r="BI4172" s="2"/>
      <c r="BJ4172" s="2"/>
    </row>
    <row r="4173" spans="35:62" x14ac:dyDescent="0.25">
      <c r="AI4173"/>
      <c r="BI4173" s="2"/>
      <c r="BJ4173" s="2"/>
    </row>
    <row r="4174" spans="35:62" x14ac:dyDescent="0.25">
      <c r="AI4174"/>
      <c r="BI4174" s="2"/>
      <c r="BJ4174" s="2"/>
    </row>
    <row r="4175" spans="35:62" x14ac:dyDescent="0.25">
      <c r="AI4175"/>
      <c r="BI4175" s="2"/>
      <c r="BJ4175" s="2"/>
    </row>
    <row r="4176" spans="35:62" x14ac:dyDescent="0.25">
      <c r="AI4176"/>
      <c r="BI4176" s="2"/>
      <c r="BJ4176" s="2"/>
    </row>
    <row r="4177" spans="35:62" x14ac:dyDescent="0.25">
      <c r="AI4177"/>
      <c r="BI4177" s="2"/>
      <c r="BJ4177" s="2"/>
    </row>
    <row r="4178" spans="35:62" x14ac:dyDescent="0.25">
      <c r="AI4178"/>
      <c r="BI4178" s="2"/>
      <c r="BJ4178" s="2"/>
    </row>
    <row r="4179" spans="35:62" x14ac:dyDescent="0.25">
      <c r="AI4179"/>
      <c r="BI4179" s="2"/>
      <c r="BJ4179" s="2"/>
    </row>
    <row r="4180" spans="35:62" x14ac:dyDescent="0.25">
      <c r="AI4180"/>
      <c r="BI4180" s="2"/>
      <c r="BJ4180" s="2"/>
    </row>
    <row r="4181" spans="35:62" x14ac:dyDescent="0.25">
      <c r="AI4181"/>
      <c r="BI4181" s="2"/>
      <c r="BJ4181" s="2"/>
    </row>
    <row r="4182" spans="35:62" x14ac:dyDescent="0.25">
      <c r="AI4182"/>
      <c r="BI4182" s="2"/>
      <c r="BJ4182" s="2"/>
    </row>
    <row r="4183" spans="35:62" x14ac:dyDescent="0.25">
      <c r="AI4183"/>
      <c r="BI4183" s="2"/>
      <c r="BJ4183" s="2"/>
    </row>
    <row r="4184" spans="35:62" x14ac:dyDescent="0.25">
      <c r="AI4184"/>
      <c r="BI4184" s="2"/>
      <c r="BJ4184" s="2"/>
    </row>
    <row r="4185" spans="35:62" x14ac:dyDescent="0.25">
      <c r="AI4185"/>
      <c r="BI4185" s="2"/>
      <c r="BJ4185" s="2"/>
    </row>
    <row r="4186" spans="35:62" x14ac:dyDescent="0.25">
      <c r="AI4186"/>
      <c r="BI4186" s="2"/>
      <c r="BJ4186" s="2"/>
    </row>
    <row r="4187" spans="35:62" x14ac:dyDescent="0.25">
      <c r="AI4187"/>
      <c r="BI4187" s="2"/>
      <c r="BJ4187" s="2"/>
    </row>
    <row r="4188" spans="35:62" x14ac:dyDescent="0.25">
      <c r="AI4188"/>
      <c r="BI4188" s="2"/>
      <c r="BJ4188" s="2"/>
    </row>
    <row r="4189" spans="35:62" x14ac:dyDescent="0.25">
      <c r="AI4189"/>
      <c r="BI4189" s="2"/>
      <c r="BJ4189" s="2"/>
    </row>
    <row r="4190" spans="35:62" x14ac:dyDescent="0.25">
      <c r="AI4190"/>
      <c r="BI4190" s="2"/>
      <c r="BJ4190" s="2"/>
    </row>
    <row r="4191" spans="35:62" x14ac:dyDescent="0.25">
      <c r="AI4191"/>
      <c r="BI4191" s="2"/>
      <c r="BJ4191" s="2"/>
    </row>
    <row r="4192" spans="35:62" x14ac:dyDescent="0.25">
      <c r="AI4192"/>
      <c r="BI4192" s="2"/>
      <c r="BJ4192" s="2"/>
    </row>
    <row r="4193" spans="35:62" x14ac:dyDescent="0.25">
      <c r="AI4193"/>
      <c r="BI4193" s="2"/>
      <c r="BJ4193" s="2"/>
    </row>
    <row r="4194" spans="35:62" x14ac:dyDescent="0.25">
      <c r="AI4194"/>
      <c r="BI4194" s="2"/>
      <c r="BJ4194" s="2"/>
    </row>
    <row r="4195" spans="35:62" x14ac:dyDescent="0.25">
      <c r="AI4195"/>
      <c r="BI4195" s="2"/>
      <c r="BJ4195" s="2"/>
    </row>
    <row r="4196" spans="35:62" x14ac:dyDescent="0.25">
      <c r="AI4196"/>
      <c r="BI4196" s="2"/>
      <c r="BJ4196" s="2"/>
    </row>
    <row r="4197" spans="35:62" x14ac:dyDescent="0.25">
      <c r="AI4197"/>
      <c r="BI4197" s="2"/>
      <c r="BJ4197" s="2"/>
    </row>
    <row r="4198" spans="35:62" x14ac:dyDescent="0.25">
      <c r="AI4198"/>
      <c r="BI4198" s="2"/>
      <c r="BJ4198" s="2"/>
    </row>
    <row r="4199" spans="35:62" x14ac:dyDescent="0.25">
      <c r="AI4199"/>
      <c r="BI4199" s="2"/>
      <c r="BJ4199" s="2"/>
    </row>
    <row r="4200" spans="35:62" x14ac:dyDescent="0.25">
      <c r="AI4200"/>
      <c r="BI4200" s="2"/>
      <c r="BJ4200" s="2"/>
    </row>
    <row r="4201" spans="35:62" x14ac:dyDescent="0.25">
      <c r="AI4201"/>
      <c r="BI4201" s="2"/>
      <c r="BJ4201" s="2"/>
    </row>
    <row r="4202" spans="35:62" x14ac:dyDescent="0.25">
      <c r="AI4202"/>
      <c r="BI4202" s="2"/>
      <c r="BJ4202" s="2"/>
    </row>
    <row r="4203" spans="35:62" x14ac:dyDescent="0.25">
      <c r="AI4203"/>
      <c r="BI4203" s="2"/>
      <c r="BJ4203" s="2"/>
    </row>
    <row r="4204" spans="35:62" x14ac:dyDescent="0.25">
      <c r="AI4204"/>
      <c r="BI4204" s="2"/>
      <c r="BJ4204" s="2"/>
    </row>
    <row r="4205" spans="35:62" x14ac:dyDescent="0.25">
      <c r="AI4205"/>
      <c r="BI4205" s="2"/>
      <c r="BJ4205" s="2"/>
    </row>
    <row r="4206" spans="35:62" x14ac:dyDescent="0.25">
      <c r="AI4206"/>
      <c r="BI4206" s="2"/>
      <c r="BJ4206" s="2"/>
    </row>
    <row r="4207" spans="35:62" x14ac:dyDescent="0.25">
      <c r="AI4207"/>
      <c r="BI4207" s="2"/>
      <c r="BJ4207" s="2"/>
    </row>
    <row r="4208" spans="35:62" x14ac:dyDescent="0.25">
      <c r="AI4208"/>
      <c r="BI4208" s="2"/>
      <c r="BJ4208" s="2"/>
    </row>
    <row r="4209" spans="35:62" x14ac:dyDescent="0.25">
      <c r="AI4209"/>
      <c r="BI4209" s="2"/>
      <c r="BJ4209" s="2"/>
    </row>
    <row r="4210" spans="35:62" x14ac:dyDescent="0.25">
      <c r="AI4210"/>
      <c r="BI4210" s="2"/>
      <c r="BJ4210" s="2"/>
    </row>
    <row r="4211" spans="35:62" x14ac:dyDescent="0.25">
      <c r="AI4211"/>
      <c r="BI4211" s="2"/>
      <c r="BJ4211" s="2"/>
    </row>
    <row r="4212" spans="35:62" x14ac:dyDescent="0.25">
      <c r="AI4212"/>
      <c r="BI4212" s="2"/>
      <c r="BJ4212" s="2"/>
    </row>
    <row r="4213" spans="35:62" x14ac:dyDescent="0.25">
      <c r="AI4213"/>
      <c r="BI4213" s="2"/>
      <c r="BJ4213" s="2"/>
    </row>
    <row r="4214" spans="35:62" x14ac:dyDescent="0.25">
      <c r="AI4214"/>
      <c r="BI4214" s="2"/>
      <c r="BJ4214" s="2"/>
    </row>
    <row r="4215" spans="35:62" x14ac:dyDescent="0.25">
      <c r="AI4215"/>
      <c r="BI4215" s="2"/>
      <c r="BJ4215" s="2"/>
    </row>
    <row r="4216" spans="35:62" x14ac:dyDescent="0.25">
      <c r="AI4216"/>
      <c r="BI4216" s="2"/>
      <c r="BJ4216" s="2"/>
    </row>
    <row r="4217" spans="35:62" x14ac:dyDescent="0.25">
      <c r="AI4217"/>
      <c r="BI4217" s="2"/>
      <c r="BJ4217" s="2"/>
    </row>
    <row r="4218" spans="35:62" x14ac:dyDescent="0.25">
      <c r="AI4218"/>
      <c r="BI4218" s="2"/>
      <c r="BJ4218" s="2"/>
    </row>
    <row r="4219" spans="35:62" x14ac:dyDescent="0.25">
      <c r="AI4219"/>
      <c r="BI4219" s="2"/>
      <c r="BJ4219" s="2"/>
    </row>
    <row r="4220" spans="35:62" x14ac:dyDescent="0.25">
      <c r="AI4220"/>
      <c r="BI4220" s="2"/>
      <c r="BJ4220" s="2"/>
    </row>
    <row r="4221" spans="35:62" x14ac:dyDescent="0.25">
      <c r="AI4221"/>
      <c r="BI4221" s="2"/>
      <c r="BJ4221" s="2"/>
    </row>
    <row r="4222" spans="35:62" x14ac:dyDescent="0.25">
      <c r="AI4222"/>
      <c r="BI4222" s="2"/>
      <c r="BJ4222" s="2"/>
    </row>
    <row r="4223" spans="35:62" x14ac:dyDescent="0.25">
      <c r="AI4223"/>
      <c r="BI4223" s="2"/>
      <c r="BJ4223" s="2"/>
    </row>
    <row r="4224" spans="35:62" x14ac:dyDescent="0.25">
      <c r="AI4224"/>
      <c r="BI4224" s="2"/>
      <c r="BJ4224" s="2"/>
    </row>
    <row r="4225" spans="35:62" x14ac:dyDescent="0.25">
      <c r="AI4225"/>
      <c r="BI4225" s="2"/>
      <c r="BJ4225" s="2"/>
    </row>
    <row r="4226" spans="35:62" x14ac:dyDescent="0.25">
      <c r="AI4226"/>
      <c r="BI4226" s="2"/>
      <c r="BJ4226" s="2"/>
    </row>
    <row r="4227" spans="35:62" x14ac:dyDescent="0.25">
      <c r="AI4227"/>
      <c r="BI4227" s="2"/>
      <c r="BJ4227" s="2"/>
    </row>
    <row r="4228" spans="35:62" x14ac:dyDescent="0.25">
      <c r="AI4228"/>
      <c r="BI4228" s="2"/>
      <c r="BJ4228" s="2"/>
    </row>
    <row r="4229" spans="35:62" x14ac:dyDescent="0.25">
      <c r="AI4229"/>
      <c r="BI4229" s="2"/>
      <c r="BJ4229" s="2"/>
    </row>
    <row r="4230" spans="35:62" x14ac:dyDescent="0.25">
      <c r="AI4230"/>
      <c r="BI4230" s="2"/>
      <c r="BJ4230" s="2"/>
    </row>
    <row r="4231" spans="35:62" x14ac:dyDescent="0.25">
      <c r="AI4231"/>
      <c r="BI4231" s="2"/>
      <c r="BJ4231" s="2"/>
    </row>
    <row r="4232" spans="35:62" x14ac:dyDescent="0.25">
      <c r="AI4232"/>
      <c r="BI4232" s="2"/>
      <c r="BJ4232" s="2"/>
    </row>
    <row r="4233" spans="35:62" x14ac:dyDescent="0.25">
      <c r="AI4233"/>
      <c r="BI4233" s="2"/>
      <c r="BJ4233" s="2"/>
    </row>
    <row r="4234" spans="35:62" x14ac:dyDescent="0.25">
      <c r="AI4234"/>
      <c r="BI4234" s="2"/>
      <c r="BJ4234" s="2"/>
    </row>
    <row r="4235" spans="35:62" x14ac:dyDescent="0.25">
      <c r="AI4235"/>
      <c r="BI4235" s="2"/>
      <c r="BJ4235" s="2"/>
    </row>
    <row r="4236" spans="35:62" x14ac:dyDescent="0.25">
      <c r="AI4236"/>
      <c r="BI4236" s="2"/>
      <c r="BJ4236" s="2"/>
    </row>
    <row r="4237" spans="35:62" x14ac:dyDescent="0.25">
      <c r="AI4237"/>
      <c r="BI4237" s="2"/>
      <c r="BJ4237" s="2"/>
    </row>
    <row r="4238" spans="35:62" x14ac:dyDescent="0.25">
      <c r="AI4238"/>
      <c r="BI4238" s="2"/>
      <c r="BJ4238" s="2"/>
    </row>
    <row r="4239" spans="35:62" x14ac:dyDescent="0.25">
      <c r="AI4239"/>
      <c r="BI4239" s="2"/>
      <c r="BJ4239" s="2"/>
    </row>
    <row r="4240" spans="35:62" x14ac:dyDescent="0.25">
      <c r="AI4240"/>
      <c r="BI4240" s="2"/>
      <c r="BJ4240" s="2"/>
    </row>
    <row r="4241" spans="35:62" x14ac:dyDescent="0.25">
      <c r="AI4241"/>
      <c r="BI4241" s="2"/>
      <c r="BJ4241" s="2"/>
    </row>
    <row r="4242" spans="35:62" x14ac:dyDescent="0.25">
      <c r="AI4242"/>
      <c r="BI4242" s="2"/>
      <c r="BJ4242" s="2"/>
    </row>
    <row r="4243" spans="35:62" x14ac:dyDescent="0.25">
      <c r="AI4243"/>
      <c r="BI4243" s="2"/>
      <c r="BJ4243" s="2"/>
    </row>
    <row r="4244" spans="35:62" x14ac:dyDescent="0.25">
      <c r="AI4244"/>
      <c r="BI4244" s="2"/>
      <c r="BJ4244" s="2"/>
    </row>
    <row r="4245" spans="35:62" x14ac:dyDescent="0.25">
      <c r="AI4245"/>
      <c r="BI4245" s="2"/>
      <c r="BJ4245" s="2"/>
    </row>
    <row r="4246" spans="35:62" x14ac:dyDescent="0.25">
      <c r="AI4246"/>
      <c r="BI4246" s="2"/>
      <c r="BJ4246" s="2"/>
    </row>
    <row r="4247" spans="35:62" x14ac:dyDescent="0.25">
      <c r="AI4247"/>
      <c r="BI4247" s="2"/>
      <c r="BJ4247" s="2"/>
    </row>
    <row r="4248" spans="35:62" x14ac:dyDescent="0.25">
      <c r="AI4248"/>
      <c r="BI4248" s="2"/>
      <c r="BJ4248" s="2"/>
    </row>
    <row r="4249" spans="35:62" x14ac:dyDescent="0.25">
      <c r="AI4249"/>
      <c r="BI4249" s="2"/>
      <c r="BJ4249" s="2"/>
    </row>
    <row r="4250" spans="35:62" x14ac:dyDescent="0.25">
      <c r="AI4250"/>
      <c r="BI4250" s="2"/>
      <c r="BJ4250" s="2"/>
    </row>
    <row r="4251" spans="35:62" x14ac:dyDescent="0.25">
      <c r="AI4251"/>
      <c r="BI4251" s="2"/>
      <c r="BJ4251" s="2"/>
    </row>
    <row r="4252" spans="35:62" x14ac:dyDescent="0.25">
      <c r="AI4252"/>
      <c r="BI4252" s="2"/>
      <c r="BJ4252" s="2"/>
    </row>
    <row r="4253" spans="35:62" x14ac:dyDescent="0.25">
      <c r="AI4253"/>
      <c r="BI4253" s="2"/>
      <c r="BJ4253" s="2"/>
    </row>
    <row r="4254" spans="35:62" x14ac:dyDescent="0.25">
      <c r="AI4254"/>
      <c r="BI4254" s="2"/>
      <c r="BJ4254" s="2"/>
    </row>
    <row r="4255" spans="35:62" x14ac:dyDescent="0.25">
      <c r="AI4255"/>
      <c r="BI4255" s="2"/>
      <c r="BJ4255" s="2"/>
    </row>
    <row r="4256" spans="35:62" x14ac:dyDescent="0.25">
      <c r="AI4256"/>
      <c r="BI4256" s="2"/>
      <c r="BJ4256" s="2"/>
    </row>
    <row r="4257" spans="35:62" x14ac:dyDescent="0.25">
      <c r="AI4257"/>
      <c r="BI4257" s="2"/>
      <c r="BJ4257" s="2"/>
    </row>
    <row r="4258" spans="35:62" x14ac:dyDescent="0.25">
      <c r="AI4258"/>
      <c r="BI4258" s="2"/>
      <c r="BJ4258" s="2"/>
    </row>
    <row r="4259" spans="35:62" x14ac:dyDescent="0.25">
      <c r="AI4259"/>
      <c r="BI4259" s="2"/>
      <c r="BJ4259" s="2"/>
    </row>
    <row r="4260" spans="35:62" x14ac:dyDescent="0.25">
      <c r="AI4260"/>
      <c r="BI4260" s="2"/>
      <c r="BJ4260" s="2"/>
    </row>
    <row r="4261" spans="35:62" x14ac:dyDescent="0.25">
      <c r="AI4261"/>
      <c r="BI4261" s="2"/>
      <c r="BJ4261" s="2"/>
    </row>
    <row r="4262" spans="35:62" x14ac:dyDescent="0.25">
      <c r="AI4262"/>
      <c r="BI4262" s="2"/>
      <c r="BJ4262" s="2"/>
    </row>
    <row r="4263" spans="35:62" x14ac:dyDescent="0.25">
      <c r="AI4263"/>
      <c r="BI4263" s="2"/>
      <c r="BJ4263" s="2"/>
    </row>
    <row r="4264" spans="35:62" x14ac:dyDescent="0.25">
      <c r="AI4264"/>
      <c r="BI4264" s="2"/>
      <c r="BJ4264" s="2"/>
    </row>
    <row r="4265" spans="35:62" x14ac:dyDescent="0.25">
      <c r="AI4265"/>
      <c r="BI4265" s="2"/>
      <c r="BJ4265" s="2"/>
    </row>
    <row r="4266" spans="35:62" x14ac:dyDescent="0.25">
      <c r="AI4266"/>
      <c r="BI4266" s="2"/>
      <c r="BJ4266" s="2"/>
    </row>
    <row r="4267" spans="35:62" x14ac:dyDescent="0.25">
      <c r="AI4267"/>
      <c r="BI4267" s="2"/>
      <c r="BJ4267" s="2"/>
    </row>
    <row r="4268" spans="35:62" x14ac:dyDescent="0.25">
      <c r="AI4268"/>
      <c r="BI4268" s="2"/>
      <c r="BJ4268" s="2"/>
    </row>
    <row r="4269" spans="35:62" x14ac:dyDescent="0.25">
      <c r="AI4269"/>
      <c r="BI4269" s="2"/>
      <c r="BJ4269" s="2"/>
    </row>
    <row r="4270" spans="35:62" x14ac:dyDescent="0.25">
      <c r="AI4270"/>
      <c r="BI4270" s="2"/>
      <c r="BJ4270" s="2"/>
    </row>
    <row r="4271" spans="35:62" x14ac:dyDescent="0.25">
      <c r="AI4271"/>
      <c r="BI4271" s="2"/>
      <c r="BJ4271" s="2"/>
    </row>
    <row r="4272" spans="35:62" x14ac:dyDescent="0.25">
      <c r="AI4272"/>
      <c r="BI4272" s="2"/>
      <c r="BJ4272" s="2"/>
    </row>
    <row r="4273" spans="35:62" x14ac:dyDescent="0.25">
      <c r="AI4273"/>
      <c r="BI4273" s="2"/>
      <c r="BJ4273" s="2"/>
    </row>
    <row r="4274" spans="35:62" x14ac:dyDescent="0.25">
      <c r="AI4274"/>
      <c r="BI4274" s="2"/>
      <c r="BJ4274" s="2"/>
    </row>
    <row r="4275" spans="35:62" x14ac:dyDescent="0.25">
      <c r="AI4275"/>
      <c r="BI4275" s="2"/>
      <c r="BJ4275" s="2"/>
    </row>
    <row r="4276" spans="35:62" x14ac:dyDescent="0.25">
      <c r="AI4276"/>
      <c r="BI4276" s="2"/>
      <c r="BJ4276" s="2"/>
    </row>
    <row r="4277" spans="35:62" x14ac:dyDescent="0.25">
      <c r="AI4277"/>
      <c r="BI4277" s="2"/>
      <c r="BJ4277" s="2"/>
    </row>
    <row r="4278" spans="35:62" x14ac:dyDescent="0.25">
      <c r="AI4278"/>
      <c r="BI4278" s="2"/>
      <c r="BJ4278" s="2"/>
    </row>
    <row r="4279" spans="35:62" x14ac:dyDescent="0.25">
      <c r="AI4279"/>
      <c r="BI4279" s="2"/>
      <c r="BJ4279" s="2"/>
    </row>
    <row r="4280" spans="35:62" x14ac:dyDescent="0.25">
      <c r="AI4280"/>
      <c r="BI4280" s="2"/>
      <c r="BJ4280" s="2"/>
    </row>
    <row r="4281" spans="35:62" x14ac:dyDescent="0.25">
      <c r="AI4281"/>
      <c r="BI4281" s="2"/>
      <c r="BJ4281" s="2"/>
    </row>
    <row r="4282" spans="35:62" x14ac:dyDescent="0.25">
      <c r="AI4282"/>
      <c r="BI4282" s="2"/>
      <c r="BJ4282" s="2"/>
    </row>
    <row r="4283" spans="35:62" x14ac:dyDescent="0.25">
      <c r="AI4283"/>
      <c r="BI4283" s="2"/>
      <c r="BJ4283" s="2"/>
    </row>
    <row r="4284" spans="35:62" x14ac:dyDescent="0.25">
      <c r="AI4284"/>
      <c r="BI4284" s="2"/>
      <c r="BJ4284" s="2"/>
    </row>
    <row r="4285" spans="35:62" x14ac:dyDescent="0.25">
      <c r="AI4285"/>
      <c r="BI4285" s="2"/>
      <c r="BJ4285" s="2"/>
    </row>
    <row r="4286" spans="35:62" x14ac:dyDescent="0.25">
      <c r="AI4286"/>
      <c r="BI4286" s="2"/>
      <c r="BJ4286" s="2"/>
    </row>
    <row r="4287" spans="35:62" x14ac:dyDescent="0.25">
      <c r="AI4287"/>
      <c r="BI4287" s="2"/>
      <c r="BJ4287" s="2"/>
    </row>
    <row r="4288" spans="35:62" x14ac:dyDescent="0.25">
      <c r="AI4288"/>
      <c r="BI4288" s="2"/>
      <c r="BJ4288" s="2"/>
    </row>
    <row r="4289" spans="35:62" x14ac:dyDescent="0.25">
      <c r="AI4289"/>
      <c r="BI4289" s="2"/>
      <c r="BJ4289" s="2"/>
    </row>
    <row r="4290" spans="35:62" x14ac:dyDescent="0.25">
      <c r="AI4290"/>
      <c r="BI4290" s="2"/>
      <c r="BJ4290" s="2"/>
    </row>
    <row r="4291" spans="35:62" x14ac:dyDescent="0.25">
      <c r="AI4291"/>
      <c r="BI4291" s="2"/>
      <c r="BJ4291" s="2"/>
    </row>
    <row r="4292" spans="35:62" x14ac:dyDescent="0.25">
      <c r="AI4292"/>
      <c r="BI4292" s="2"/>
      <c r="BJ4292" s="2"/>
    </row>
    <row r="4293" spans="35:62" x14ac:dyDescent="0.25">
      <c r="AI4293"/>
      <c r="BI4293" s="2"/>
      <c r="BJ4293" s="2"/>
    </row>
    <row r="4294" spans="35:62" x14ac:dyDescent="0.25">
      <c r="AI4294"/>
      <c r="BI4294" s="2"/>
      <c r="BJ4294" s="2"/>
    </row>
    <row r="4295" spans="35:62" x14ac:dyDescent="0.25">
      <c r="AI4295"/>
      <c r="BI4295" s="2"/>
      <c r="BJ4295" s="2"/>
    </row>
    <row r="4296" spans="35:62" x14ac:dyDescent="0.25">
      <c r="AI4296"/>
      <c r="BI4296" s="2"/>
      <c r="BJ4296" s="2"/>
    </row>
    <row r="4297" spans="35:62" x14ac:dyDescent="0.25">
      <c r="AI4297"/>
      <c r="BI4297" s="2"/>
      <c r="BJ4297" s="2"/>
    </row>
    <row r="4298" spans="35:62" x14ac:dyDescent="0.25">
      <c r="AI4298"/>
      <c r="BI4298" s="2"/>
      <c r="BJ4298" s="2"/>
    </row>
    <row r="4299" spans="35:62" x14ac:dyDescent="0.25">
      <c r="AI4299"/>
      <c r="BI4299" s="2"/>
      <c r="BJ4299" s="2"/>
    </row>
    <row r="4300" spans="35:62" x14ac:dyDescent="0.25">
      <c r="AI4300"/>
      <c r="BI4300" s="2"/>
      <c r="BJ4300" s="2"/>
    </row>
    <row r="4301" spans="35:62" x14ac:dyDescent="0.25">
      <c r="AI4301"/>
      <c r="BI4301" s="2"/>
      <c r="BJ4301" s="2"/>
    </row>
    <row r="4302" spans="35:62" x14ac:dyDescent="0.25">
      <c r="AI4302"/>
      <c r="BI4302" s="2"/>
      <c r="BJ4302" s="2"/>
    </row>
    <row r="4303" spans="35:62" x14ac:dyDescent="0.25">
      <c r="AI4303"/>
      <c r="BI4303" s="2"/>
      <c r="BJ4303" s="2"/>
    </row>
    <row r="4304" spans="35:62" x14ac:dyDescent="0.25">
      <c r="AI4304"/>
      <c r="BI4304" s="2"/>
      <c r="BJ4304" s="2"/>
    </row>
    <row r="4305" spans="35:62" x14ac:dyDescent="0.25">
      <c r="AI4305"/>
      <c r="BI4305" s="2"/>
      <c r="BJ4305" s="2"/>
    </row>
    <row r="4306" spans="35:62" x14ac:dyDescent="0.25">
      <c r="AI4306"/>
      <c r="BI4306" s="2"/>
      <c r="BJ4306" s="2"/>
    </row>
    <row r="4307" spans="35:62" x14ac:dyDescent="0.25">
      <c r="AI4307"/>
      <c r="BI4307" s="2"/>
      <c r="BJ4307" s="2"/>
    </row>
    <row r="4308" spans="35:62" x14ac:dyDescent="0.25">
      <c r="AI4308"/>
      <c r="BI4308" s="2"/>
      <c r="BJ4308" s="2"/>
    </row>
    <row r="4309" spans="35:62" x14ac:dyDescent="0.25">
      <c r="AI4309"/>
      <c r="BI4309" s="2"/>
      <c r="BJ4309" s="2"/>
    </row>
    <row r="4310" spans="35:62" x14ac:dyDescent="0.25">
      <c r="AI4310"/>
      <c r="BI4310" s="2"/>
      <c r="BJ4310" s="2"/>
    </row>
    <row r="4311" spans="35:62" x14ac:dyDescent="0.25">
      <c r="AI4311"/>
      <c r="BI4311" s="2"/>
      <c r="BJ4311" s="2"/>
    </row>
    <row r="4312" spans="35:62" x14ac:dyDescent="0.25">
      <c r="AI4312"/>
      <c r="BI4312" s="2"/>
      <c r="BJ4312" s="2"/>
    </row>
    <row r="4313" spans="35:62" x14ac:dyDescent="0.25">
      <c r="AI4313"/>
      <c r="BI4313" s="2"/>
      <c r="BJ4313" s="2"/>
    </row>
    <row r="4314" spans="35:62" x14ac:dyDescent="0.25">
      <c r="AI4314"/>
      <c r="BI4314" s="2"/>
      <c r="BJ4314" s="2"/>
    </row>
    <row r="4315" spans="35:62" x14ac:dyDescent="0.25">
      <c r="AI4315"/>
      <c r="BI4315" s="2"/>
      <c r="BJ4315" s="2"/>
    </row>
    <row r="4316" spans="35:62" x14ac:dyDescent="0.25">
      <c r="AI4316"/>
      <c r="BI4316" s="2"/>
      <c r="BJ4316" s="2"/>
    </row>
    <row r="4317" spans="35:62" x14ac:dyDescent="0.25">
      <c r="AI4317"/>
      <c r="BI4317" s="2"/>
      <c r="BJ4317" s="2"/>
    </row>
    <row r="4318" spans="35:62" x14ac:dyDescent="0.25">
      <c r="AI4318"/>
      <c r="BI4318" s="2"/>
      <c r="BJ4318" s="2"/>
    </row>
    <row r="4319" spans="35:62" x14ac:dyDescent="0.25">
      <c r="AI4319"/>
      <c r="BI4319" s="2"/>
      <c r="BJ4319" s="2"/>
    </row>
    <row r="4320" spans="35:62" x14ac:dyDescent="0.25">
      <c r="AI4320"/>
      <c r="BI4320" s="2"/>
      <c r="BJ4320" s="2"/>
    </row>
    <row r="4321" spans="35:62" x14ac:dyDescent="0.25">
      <c r="AI4321"/>
      <c r="BI4321" s="2"/>
      <c r="BJ4321" s="2"/>
    </row>
    <row r="4322" spans="35:62" x14ac:dyDescent="0.25">
      <c r="AI4322"/>
      <c r="BI4322" s="2"/>
      <c r="BJ4322" s="2"/>
    </row>
    <row r="4323" spans="35:62" x14ac:dyDescent="0.25">
      <c r="AI4323"/>
      <c r="BI4323" s="2"/>
      <c r="BJ4323" s="2"/>
    </row>
    <row r="4324" spans="35:62" x14ac:dyDescent="0.25">
      <c r="AI4324"/>
      <c r="BI4324" s="2"/>
      <c r="BJ4324" s="2"/>
    </row>
    <row r="4325" spans="35:62" x14ac:dyDescent="0.25">
      <c r="AI4325"/>
      <c r="BI4325" s="2"/>
      <c r="BJ4325" s="2"/>
    </row>
    <row r="4326" spans="35:62" x14ac:dyDescent="0.25">
      <c r="AI4326"/>
      <c r="BI4326" s="2"/>
      <c r="BJ4326" s="2"/>
    </row>
    <row r="4327" spans="35:62" x14ac:dyDescent="0.25">
      <c r="AI4327"/>
      <c r="BI4327" s="2"/>
      <c r="BJ4327" s="2"/>
    </row>
    <row r="4328" spans="35:62" x14ac:dyDescent="0.25">
      <c r="AI4328"/>
      <c r="BI4328" s="2"/>
      <c r="BJ4328" s="2"/>
    </row>
    <row r="4329" spans="35:62" x14ac:dyDescent="0.25">
      <c r="AI4329"/>
      <c r="BI4329" s="2"/>
      <c r="BJ4329" s="2"/>
    </row>
    <row r="4330" spans="35:62" x14ac:dyDescent="0.25">
      <c r="AI4330"/>
      <c r="BI4330" s="2"/>
      <c r="BJ4330" s="2"/>
    </row>
    <row r="4331" spans="35:62" x14ac:dyDescent="0.25">
      <c r="AI4331"/>
      <c r="BI4331" s="2"/>
      <c r="BJ4331" s="2"/>
    </row>
    <row r="4332" spans="35:62" x14ac:dyDescent="0.25">
      <c r="AI4332"/>
      <c r="BI4332" s="2"/>
      <c r="BJ4332" s="2"/>
    </row>
    <row r="4333" spans="35:62" x14ac:dyDescent="0.25">
      <c r="AI4333"/>
      <c r="BI4333" s="2"/>
      <c r="BJ4333" s="2"/>
    </row>
    <row r="4334" spans="35:62" x14ac:dyDescent="0.25">
      <c r="AI4334"/>
      <c r="BI4334" s="2"/>
      <c r="BJ4334" s="2"/>
    </row>
    <row r="4335" spans="35:62" x14ac:dyDescent="0.25">
      <c r="AI4335"/>
      <c r="BI4335" s="2"/>
      <c r="BJ4335" s="2"/>
    </row>
    <row r="4336" spans="35:62" x14ac:dyDescent="0.25">
      <c r="AI4336"/>
      <c r="BI4336" s="2"/>
      <c r="BJ4336" s="2"/>
    </row>
    <row r="4337" spans="35:62" x14ac:dyDescent="0.25">
      <c r="AI4337"/>
      <c r="BI4337" s="2"/>
      <c r="BJ4337" s="2"/>
    </row>
    <row r="4338" spans="35:62" x14ac:dyDescent="0.25">
      <c r="AI4338"/>
      <c r="BI4338" s="2"/>
      <c r="BJ4338" s="2"/>
    </row>
    <row r="4339" spans="35:62" x14ac:dyDescent="0.25">
      <c r="AI4339"/>
      <c r="BI4339" s="2"/>
      <c r="BJ4339" s="2"/>
    </row>
    <row r="4340" spans="35:62" x14ac:dyDescent="0.25">
      <c r="AI4340"/>
      <c r="BI4340" s="2"/>
      <c r="BJ4340" s="2"/>
    </row>
    <row r="4341" spans="35:62" x14ac:dyDescent="0.25">
      <c r="AI4341"/>
      <c r="BI4341" s="2"/>
      <c r="BJ4341" s="2"/>
    </row>
    <row r="4342" spans="35:62" x14ac:dyDescent="0.25">
      <c r="AI4342"/>
      <c r="BI4342" s="2"/>
      <c r="BJ4342" s="2"/>
    </row>
    <row r="4343" spans="35:62" x14ac:dyDescent="0.25">
      <c r="AI4343"/>
      <c r="BI4343" s="2"/>
      <c r="BJ4343" s="2"/>
    </row>
    <row r="4344" spans="35:62" x14ac:dyDescent="0.25">
      <c r="AI4344"/>
      <c r="BI4344" s="2"/>
      <c r="BJ4344" s="2"/>
    </row>
    <row r="4345" spans="35:62" x14ac:dyDescent="0.25">
      <c r="AI4345"/>
      <c r="BI4345" s="2"/>
      <c r="BJ4345" s="2"/>
    </row>
    <row r="4346" spans="35:62" x14ac:dyDescent="0.25">
      <c r="AI4346"/>
      <c r="BI4346" s="2"/>
      <c r="BJ4346" s="2"/>
    </row>
    <row r="4347" spans="35:62" x14ac:dyDescent="0.25">
      <c r="AI4347"/>
      <c r="BI4347" s="2"/>
      <c r="BJ4347" s="2"/>
    </row>
    <row r="4348" spans="35:62" x14ac:dyDescent="0.25">
      <c r="AI4348"/>
      <c r="BI4348" s="2"/>
      <c r="BJ4348" s="2"/>
    </row>
    <row r="4349" spans="35:62" x14ac:dyDescent="0.25">
      <c r="AI4349"/>
      <c r="BI4349" s="2"/>
      <c r="BJ4349" s="2"/>
    </row>
    <row r="4350" spans="35:62" x14ac:dyDescent="0.25">
      <c r="AI4350"/>
      <c r="BI4350" s="2"/>
      <c r="BJ4350" s="2"/>
    </row>
    <row r="4351" spans="35:62" x14ac:dyDescent="0.25">
      <c r="AI4351"/>
      <c r="BI4351" s="2"/>
      <c r="BJ4351" s="2"/>
    </row>
    <row r="4352" spans="35:62" x14ac:dyDescent="0.25">
      <c r="AI4352"/>
      <c r="BI4352" s="2"/>
      <c r="BJ4352" s="2"/>
    </row>
    <row r="4353" spans="35:62" x14ac:dyDescent="0.25">
      <c r="AI4353"/>
      <c r="BI4353" s="2"/>
      <c r="BJ4353" s="2"/>
    </row>
    <row r="4354" spans="35:62" x14ac:dyDescent="0.25">
      <c r="AI4354"/>
      <c r="BI4354" s="2"/>
      <c r="BJ4354" s="2"/>
    </row>
    <row r="4355" spans="35:62" x14ac:dyDescent="0.25">
      <c r="AI4355"/>
      <c r="BI4355" s="2"/>
      <c r="BJ4355" s="2"/>
    </row>
    <row r="4356" spans="35:62" x14ac:dyDescent="0.25">
      <c r="AI4356"/>
      <c r="BI4356" s="2"/>
      <c r="BJ4356" s="2"/>
    </row>
    <row r="4357" spans="35:62" x14ac:dyDescent="0.25">
      <c r="AI4357"/>
      <c r="BI4357" s="2"/>
      <c r="BJ4357" s="2"/>
    </row>
    <row r="4358" spans="35:62" x14ac:dyDescent="0.25">
      <c r="AI4358"/>
      <c r="BI4358" s="2"/>
      <c r="BJ4358" s="2"/>
    </row>
    <row r="4359" spans="35:62" x14ac:dyDescent="0.25">
      <c r="AI4359"/>
      <c r="BI4359" s="2"/>
      <c r="BJ4359" s="2"/>
    </row>
    <row r="4360" spans="35:62" x14ac:dyDescent="0.25">
      <c r="AI4360"/>
      <c r="BI4360" s="2"/>
      <c r="BJ4360" s="2"/>
    </row>
    <row r="4361" spans="35:62" x14ac:dyDescent="0.25">
      <c r="AI4361"/>
      <c r="BI4361" s="2"/>
      <c r="BJ4361" s="2"/>
    </row>
    <row r="4362" spans="35:62" x14ac:dyDescent="0.25">
      <c r="AI4362"/>
      <c r="BI4362" s="2"/>
      <c r="BJ4362" s="2"/>
    </row>
    <row r="4363" spans="35:62" x14ac:dyDescent="0.25">
      <c r="AI4363"/>
      <c r="BI4363" s="2"/>
      <c r="BJ4363" s="2"/>
    </row>
    <row r="4364" spans="35:62" x14ac:dyDescent="0.25">
      <c r="AI4364"/>
      <c r="BI4364" s="2"/>
      <c r="BJ4364" s="2"/>
    </row>
    <row r="4365" spans="35:62" x14ac:dyDescent="0.25">
      <c r="AI4365"/>
      <c r="BI4365" s="2"/>
      <c r="BJ4365" s="2"/>
    </row>
    <row r="4366" spans="35:62" x14ac:dyDescent="0.25">
      <c r="AI4366"/>
      <c r="BI4366" s="2"/>
      <c r="BJ4366" s="2"/>
    </row>
    <row r="4367" spans="35:62" x14ac:dyDescent="0.25">
      <c r="AI4367"/>
      <c r="BI4367" s="2"/>
      <c r="BJ4367" s="2"/>
    </row>
    <row r="4368" spans="35:62" x14ac:dyDescent="0.25">
      <c r="AI4368"/>
      <c r="BI4368" s="2"/>
      <c r="BJ4368" s="2"/>
    </row>
    <row r="4369" spans="35:62" x14ac:dyDescent="0.25">
      <c r="AI4369"/>
      <c r="BI4369" s="2"/>
      <c r="BJ4369" s="2"/>
    </row>
    <row r="4370" spans="35:62" x14ac:dyDescent="0.25">
      <c r="AI4370"/>
      <c r="BI4370" s="2"/>
      <c r="BJ4370" s="2"/>
    </row>
    <row r="4371" spans="35:62" x14ac:dyDescent="0.25">
      <c r="AI4371"/>
      <c r="BI4371" s="2"/>
      <c r="BJ4371" s="2"/>
    </row>
    <row r="4372" spans="35:62" x14ac:dyDescent="0.25">
      <c r="AI4372"/>
      <c r="BI4372" s="2"/>
      <c r="BJ4372" s="2"/>
    </row>
    <row r="4373" spans="35:62" x14ac:dyDescent="0.25">
      <c r="AI4373"/>
      <c r="BI4373" s="2"/>
      <c r="BJ4373" s="2"/>
    </row>
    <row r="4374" spans="35:62" x14ac:dyDescent="0.25">
      <c r="AI4374"/>
      <c r="BI4374" s="2"/>
      <c r="BJ4374" s="2"/>
    </row>
    <row r="4375" spans="35:62" x14ac:dyDescent="0.25">
      <c r="AI4375"/>
      <c r="BI4375" s="2"/>
      <c r="BJ4375" s="2"/>
    </row>
    <row r="4376" spans="35:62" x14ac:dyDescent="0.25">
      <c r="AI4376"/>
      <c r="BI4376" s="2"/>
      <c r="BJ4376" s="2"/>
    </row>
    <row r="4377" spans="35:62" x14ac:dyDescent="0.25">
      <c r="AI4377"/>
      <c r="BI4377" s="2"/>
      <c r="BJ4377" s="2"/>
    </row>
    <row r="4378" spans="35:62" x14ac:dyDescent="0.25">
      <c r="AI4378"/>
      <c r="BI4378" s="2"/>
      <c r="BJ4378" s="2"/>
    </row>
    <row r="4379" spans="35:62" x14ac:dyDescent="0.25">
      <c r="AI4379"/>
      <c r="BI4379" s="2"/>
      <c r="BJ4379" s="2"/>
    </row>
    <row r="4380" spans="35:62" x14ac:dyDescent="0.25">
      <c r="AI4380"/>
      <c r="BI4380" s="2"/>
      <c r="BJ4380" s="2"/>
    </row>
    <row r="4381" spans="35:62" x14ac:dyDescent="0.25">
      <c r="AI4381"/>
      <c r="BI4381" s="2"/>
      <c r="BJ4381" s="2"/>
    </row>
    <row r="4382" spans="35:62" x14ac:dyDescent="0.25">
      <c r="AI4382"/>
      <c r="BI4382" s="2"/>
      <c r="BJ4382" s="2"/>
    </row>
    <row r="4383" spans="35:62" x14ac:dyDescent="0.25">
      <c r="AI4383"/>
      <c r="BI4383" s="2"/>
      <c r="BJ4383" s="2"/>
    </row>
    <row r="4384" spans="35:62" x14ac:dyDescent="0.25">
      <c r="AI4384"/>
      <c r="BI4384" s="2"/>
      <c r="BJ4384" s="2"/>
    </row>
    <row r="4385" spans="35:62" x14ac:dyDescent="0.25">
      <c r="AI4385"/>
      <c r="BI4385" s="2"/>
      <c r="BJ4385" s="2"/>
    </row>
    <row r="4386" spans="35:62" x14ac:dyDescent="0.25">
      <c r="AI4386"/>
      <c r="BI4386" s="2"/>
      <c r="BJ4386" s="2"/>
    </row>
    <row r="4387" spans="35:62" x14ac:dyDescent="0.25">
      <c r="AI4387"/>
      <c r="BI4387" s="2"/>
      <c r="BJ4387" s="2"/>
    </row>
    <row r="4388" spans="35:62" x14ac:dyDescent="0.25">
      <c r="AI4388"/>
      <c r="BI4388" s="2"/>
      <c r="BJ4388" s="2"/>
    </row>
    <row r="4389" spans="35:62" x14ac:dyDescent="0.25">
      <c r="AI4389"/>
      <c r="BI4389" s="2"/>
      <c r="BJ4389" s="2"/>
    </row>
    <row r="4390" spans="35:62" x14ac:dyDescent="0.25">
      <c r="AI4390"/>
      <c r="BI4390" s="2"/>
      <c r="BJ4390" s="2"/>
    </row>
    <row r="4391" spans="35:62" x14ac:dyDescent="0.25">
      <c r="AI4391"/>
      <c r="BI4391" s="2"/>
      <c r="BJ4391" s="2"/>
    </row>
    <row r="4392" spans="35:62" x14ac:dyDescent="0.25">
      <c r="AI4392"/>
      <c r="BI4392" s="2"/>
      <c r="BJ4392" s="2"/>
    </row>
    <row r="4393" spans="35:62" x14ac:dyDescent="0.25">
      <c r="AI4393"/>
      <c r="BI4393" s="2"/>
      <c r="BJ4393" s="2"/>
    </row>
    <row r="4394" spans="35:62" x14ac:dyDescent="0.25">
      <c r="AI4394"/>
      <c r="BI4394" s="2"/>
      <c r="BJ4394" s="2"/>
    </row>
    <row r="4395" spans="35:62" x14ac:dyDescent="0.25">
      <c r="AI4395"/>
      <c r="BI4395" s="2"/>
      <c r="BJ4395" s="2"/>
    </row>
    <row r="4396" spans="35:62" x14ac:dyDescent="0.25">
      <c r="AI4396"/>
      <c r="BI4396" s="2"/>
      <c r="BJ4396" s="2"/>
    </row>
    <row r="4397" spans="35:62" x14ac:dyDescent="0.25">
      <c r="AI4397"/>
      <c r="BI4397" s="2"/>
      <c r="BJ4397" s="2"/>
    </row>
    <row r="4398" spans="35:62" x14ac:dyDescent="0.25">
      <c r="AI4398"/>
      <c r="BI4398" s="2"/>
      <c r="BJ4398" s="2"/>
    </row>
    <row r="4399" spans="35:62" x14ac:dyDescent="0.25">
      <c r="AI4399"/>
      <c r="BI4399" s="2"/>
      <c r="BJ4399" s="2"/>
    </row>
    <row r="4400" spans="35:62" x14ac:dyDescent="0.25">
      <c r="AI4400"/>
      <c r="BI4400" s="2"/>
      <c r="BJ4400" s="2"/>
    </row>
    <row r="4401" spans="35:62" x14ac:dyDescent="0.25">
      <c r="AI4401"/>
      <c r="BI4401" s="2"/>
      <c r="BJ4401" s="2"/>
    </row>
    <row r="4402" spans="35:62" x14ac:dyDescent="0.25">
      <c r="AI4402"/>
      <c r="BI4402" s="2"/>
      <c r="BJ4402" s="2"/>
    </row>
    <row r="4403" spans="35:62" x14ac:dyDescent="0.25">
      <c r="AI4403"/>
      <c r="BI4403" s="2"/>
      <c r="BJ4403" s="2"/>
    </row>
    <row r="4404" spans="35:62" x14ac:dyDescent="0.25">
      <c r="AI4404"/>
      <c r="BI4404" s="2"/>
      <c r="BJ4404" s="2"/>
    </row>
    <row r="4405" spans="35:62" x14ac:dyDescent="0.25">
      <c r="AI4405"/>
      <c r="BI4405" s="2"/>
      <c r="BJ4405" s="2"/>
    </row>
    <row r="4406" spans="35:62" x14ac:dyDescent="0.25">
      <c r="AI4406"/>
      <c r="BI4406" s="2"/>
      <c r="BJ4406" s="2"/>
    </row>
    <row r="4407" spans="35:62" x14ac:dyDescent="0.25">
      <c r="AI4407"/>
      <c r="BI4407" s="2"/>
      <c r="BJ4407" s="2"/>
    </row>
    <row r="4408" spans="35:62" x14ac:dyDescent="0.25">
      <c r="AI4408"/>
      <c r="BI4408" s="2"/>
      <c r="BJ4408" s="2"/>
    </row>
    <row r="4409" spans="35:62" x14ac:dyDescent="0.25">
      <c r="AI4409"/>
      <c r="BI4409" s="2"/>
      <c r="BJ4409" s="2"/>
    </row>
    <row r="4410" spans="35:62" x14ac:dyDescent="0.25">
      <c r="AI4410"/>
      <c r="BI4410" s="2"/>
      <c r="BJ4410" s="2"/>
    </row>
    <row r="4411" spans="35:62" x14ac:dyDescent="0.25">
      <c r="AI4411"/>
      <c r="BI4411" s="2"/>
      <c r="BJ4411" s="2"/>
    </row>
    <row r="4412" spans="35:62" x14ac:dyDescent="0.25">
      <c r="AI4412"/>
      <c r="BI4412" s="2"/>
      <c r="BJ4412" s="2"/>
    </row>
    <row r="4413" spans="35:62" x14ac:dyDescent="0.25">
      <c r="AI4413"/>
      <c r="BI4413" s="2"/>
      <c r="BJ4413" s="2"/>
    </row>
    <row r="4414" spans="35:62" x14ac:dyDescent="0.25">
      <c r="AI4414"/>
      <c r="BI4414" s="2"/>
      <c r="BJ4414" s="2"/>
    </row>
    <row r="4415" spans="35:62" x14ac:dyDescent="0.25">
      <c r="AI4415"/>
      <c r="BI4415" s="2"/>
      <c r="BJ4415" s="2"/>
    </row>
    <row r="4416" spans="35:62" x14ac:dyDescent="0.25">
      <c r="AI4416"/>
      <c r="BI4416" s="2"/>
      <c r="BJ4416" s="2"/>
    </row>
    <row r="4417" spans="35:62" x14ac:dyDescent="0.25">
      <c r="AI4417"/>
      <c r="BI4417" s="2"/>
      <c r="BJ4417" s="2"/>
    </row>
    <row r="4418" spans="35:62" x14ac:dyDescent="0.25">
      <c r="AI4418"/>
      <c r="BI4418" s="2"/>
      <c r="BJ4418" s="2"/>
    </row>
    <row r="4419" spans="35:62" x14ac:dyDescent="0.25">
      <c r="AI4419"/>
      <c r="BI4419" s="2"/>
      <c r="BJ4419" s="2"/>
    </row>
    <row r="4420" spans="35:62" x14ac:dyDescent="0.25">
      <c r="AI4420"/>
      <c r="BI4420" s="2"/>
      <c r="BJ4420" s="2"/>
    </row>
    <row r="4421" spans="35:62" x14ac:dyDescent="0.25">
      <c r="AI4421"/>
      <c r="BI4421" s="2"/>
      <c r="BJ4421" s="2"/>
    </row>
    <row r="4422" spans="35:62" x14ac:dyDescent="0.25">
      <c r="AI4422"/>
      <c r="BI4422" s="2"/>
      <c r="BJ4422" s="2"/>
    </row>
    <row r="4423" spans="35:62" x14ac:dyDescent="0.25">
      <c r="AI4423"/>
      <c r="BI4423" s="2"/>
      <c r="BJ4423" s="2"/>
    </row>
    <row r="4424" spans="35:62" x14ac:dyDescent="0.25">
      <c r="AI4424"/>
      <c r="BI4424" s="2"/>
      <c r="BJ4424" s="2"/>
    </row>
    <row r="4425" spans="35:62" x14ac:dyDescent="0.25">
      <c r="AI4425"/>
      <c r="BI4425" s="2"/>
      <c r="BJ4425" s="2"/>
    </row>
    <row r="4426" spans="35:62" x14ac:dyDescent="0.25">
      <c r="AI4426"/>
      <c r="BI4426" s="2"/>
      <c r="BJ4426" s="2"/>
    </row>
    <row r="4427" spans="35:62" x14ac:dyDescent="0.25">
      <c r="AI4427"/>
      <c r="BI4427" s="2"/>
      <c r="BJ4427" s="2"/>
    </row>
    <row r="4428" spans="35:62" x14ac:dyDescent="0.25">
      <c r="AI4428"/>
      <c r="BI4428" s="2"/>
      <c r="BJ4428" s="2"/>
    </row>
    <row r="4429" spans="35:62" x14ac:dyDescent="0.25">
      <c r="AI4429"/>
      <c r="BI4429" s="2"/>
      <c r="BJ4429" s="2"/>
    </row>
    <row r="4430" spans="35:62" x14ac:dyDescent="0.25">
      <c r="AI4430"/>
      <c r="BI4430" s="2"/>
      <c r="BJ4430" s="2"/>
    </row>
    <row r="4431" spans="35:62" x14ac:dyDescent="0.25">
      <c r="AI4431"/>
      <c r="BI4431" s="2"/>
      <c r="BJ4431" s="2"/>
    </row>
    <row r="4432" spans="35:62" x14ac:dyDescent="0.25">
      <c r="AI4432"/>
      <c r="BI4432" s="2"/>
      <c r="BJ4432" s="2"/>
    </row>
    <row r="4433" spans="35:62" x14ac:dyDescent="0.25">
      <c r="AI4433"/>
      <c r="BI4433" s="2"/>
      <c r="BJ4433" s="2"/>
    </row>
    <row r="4434" spans="35:62" x14ac:dyDescent="0.25">
      <c r="AI4434"/>
      <c r="BI4434" s="2"/>
      <c r="BJ4434" s="2"/>
    </row>
    <row r="4435" spans="35:62" x14ac:dyDescent="0.25">
      <c r="AI4435"/>
      <c r="BI4435" s="2"/>
      <c r="BJ4435" s="2"/>
    </row>
    <row r="4436" spans="35:62" x14ac:dyDescent="0.25">
      <c r="AI4436"/>
      <c r="BI4436" s="2"/>
      <c r="BJ4436" s="2"/>
    </row>
    <row r="4437" spans="35:62" x14ac:dyDescent="0.25">
      <c r="AI4437"/>
      <c r="BI4437" s="2"/>
      <c r="BJ4437" s="2"/>
    </row>
    <row r="4438" spans="35:62" x14ac:dyDescent="0.25">
      <c r="AI4438"/>
      <c r="BI4438" s="2"/>
      <c r="BJ4438" s="2"/>
    </row>
    <row r="4439" spans="35:62" x14ac:dyDescent="0.25">
      <c r="AI4439"/>
      <c r="BI4439" s="2"/>
      <c r="BJ4439" s="2"/>
    </row>
    <row r="4440" spans="35:62" x14ac:dyDescent="0.25">
      <c r="AI4440"/>
      <c r="BI4440" s="2"/>
      <c r="BJ4440" s="2"/>
    </row>
    <row r="4441" spans="35:62" x14ac:dyDescent="0.25">
      <c r="AI4441"/>
      <c r="BI4441" s="2"/>
      <c r="BJ4441" s="2"/>
    </row>
    <row r="4442" spans="35:62" x14ac:dyDescent="0.25">
      <c r="AI4442"/>
      <c r="BI4442" s="2"/>
      <c r="BJ4442" s="2"/>
    </row>
    <row r="4443" spans="35:62" x14ac:dyDescent="0.25">
      <c r="AI4443"/>
      <c r="BI4443" s="2"/>
      <c r="BJ4443" s="2"/>
    </row>
    <row r="4444" spans="35:62" x14ac:dyDescent="0.25">
      <c r="AI4444"/>
      <c r="BI4444" s="2"/>
      <c r="BJ4444" s="2"/>
    </row>
    <row r="4445" spans="35:62" x14ac:dyDescent="0.25">
      <c r="AI4445"/>
      <c r="BI4445" s="2"/>
      <c r="BJ4445" s="2"/>
    </row>
    <row r="4446" spans="35:62" x14ac:dyDescent="0.25">
      <c r="AI4446"/>
      <c r="BI4446" s="2"/>
      <c r="BJ4446" s="2"/>
    </row>
    <row r="4447" spans="35:62" x14ac:dyDescent="0.25">
      <c r="AI4447"/>
      <c r="BI4447" s="2"/>
      <c r="BJ4447" s="2"/>
    </row>
    <row r="4448" spans="35:62" x14ac:dyDescent="0.25">
      <c r="AI4448"/>
      <c r="BI4448" s="2"/>
      <c r="BJ4448" s="2"/>
    </row>
    <row r="4449" spans="35:62" x14ac:dyDescent="0.25">
      <c r="AI4449"/>
      <c r="BI4449" s="2"/>
      <c r="BJ4449" s="2"/>
    </row>
    <row r="4450" spans="35:62" x14ac:dyDescent="0.25">
      <c r="AI4450"/>
      <c r="BI4450" s="2"/>
      <c r="BJ4450" s="2"/>
    </row>
    <row r="4451" spans="35:62" x14ac:dyDescent="0.25">
      <c r="AI4451"/>
      <c r="BI4451" s="2"/>
      <c r="BJ4451" s="2"/>
    </row>
    <row r="4452" spans="35:62" x14ac:dyDescent="0.25">
      <c r="AI4452"/>
      <c r="BI4452" s="2"/>
      <c r="BJ4452" s="2"/>
    </row>
    <row r="4453" spans="35:62" x14ac:dyDescent="0.25">
      <c r="AI4453"/>
      <c r="BI4453" s="2"/>
      <c r="BJ4453" s="2"/>
    </row>
    <row r="4454" spans="35:62" x14ac:dyDescent="0.25">
      <c r="AI4454"/>
      <c r="BI4454" s="2"/>
      <c r="BJ4454" s="2"/>
    </row>
    <row r="4455" spans="35:62" x14ac:dyDescent="0.25">
      <c r="AI4455"/>
      <c r="BI4455" s="2"/>
      <c r="BJ4455" s="2"/>
    </row>
    <row r="4456" spans="35:62" x14ac:dyDescent="0.25">
      <c r="AI4456"/>
      <c r="BI4456" s="2"/>
      <c r="BJ4456" s="2"/>
    </row>
    <row r="4457" spans="35:62" x14ac:dyDescent="0.25">
      <c r="AI4457"/>
      <c r="BI4457" s="2"/>
      <c r="BJ4457" s="2"/>
    </row>
    <row r="4458" spans="35:62" x14ac:dyDescent="0.25">
      <c r="AI4458"/>
      <c r="BI4458" s="2"/>
      <c r="BJ4458" s="2"/>
    </row>
    <row r="4459" spans="35:62" x14ac:dyDescent="0.25">
      <c r="AI4459"/>
      <c r="BI4459" s="2"/>
      <c r="BJ4459" s="2"/>
    </row>
    <row r="4460" spans="35:62" x14ac:dyDescent="0.25">
      <c r="AI4460"/>
      <c r="BI4460" s="2"/>
      <c r="BJ4460" s="2"/>
    </row>
    <row r="4461" spans="35:62" x14ac:dyDescent="0.25">
      <c r="AI4461"/>
      <c r="BI4461" s="2"/>
      <c r="BJ4461" s="2"/>
    </row>
    <row r="4462" spans="35:62" x14ac:dyDescent="0.25">
      <c r="AI4462"/>
      <c r="BI4462" s="2"/>
      <c r="BJ4462" s="2"/>
    </row>
    <row r="4463" spans="35:62" x14ac:dyDescent="0.25">
      <c r="AI4463"/>
      <c r="BI4463" s="2"/>
      <c r="BJ4463" s="2"/>
    </row>
    <row r="4464" spans="35:62" x14ac:dyDescent="0.25">
      <c r="AI4464"/>
      <c r="BI4464" s="2"/>
      <c r="BJ4464" s="2"/>
    </row>
    <row r="4465" spans="35:62" x14ac:dyDescent="0.25">
      <c r="AI4465"/>
      <c r="BI4465" s="2"/>
      <c r="BJ4465" s="2"/>
    </row>
    <row r="4466" spans="35:62" x14ac:dyDescent="0.25">
      <c r="AI4466"/>
      <c r="BI4466" s="2"/>
      <c r="BJ4466" s="2"/>
    </row>
    <row r="4467" spans="35:62" x14ac:dyDescent="0.25">
      <c r="AI4467"/>
      <c r="BI4467" s="2"/>
      <c r="BJ4467" s="2"/>
    </row>
    <row r="4468" spans="35:62" x14ac:dyDescent="0.25">
      <c r="AI4468"/>
      <c r="BI4468" s="2"/>
      <c r="BJ4468" s="2"/>
    </row>
    <row r="4469" spans="35:62" x14ac:dyDescent="0.25">
      <c r="AI4469"/>
      <c r="BI4469" s="2"/>
      <c r="BJ4469" s="2"/>
    </row>
    <row r="4470" spans="35:62" x14ac:dyDescent="0.25">
      <c r="AI4470"/>
      <c r="BI4470" s="2"/>
      <c r="BJ4470" s="2"/>
    </row>
    <row r="4471" spans="35:62" x14ac:dyDescent="0.25">
      <c r="AI4471"/>
      <c r="BI4471" s="2"/>
      <c r="BJ4471" s="2"/>
    </row>
    <row r="4472" spans="35:62" x14ac:dyDescent="0.25">
      <c r="AI4472"/>
      <c r="BI4472" s="2"/>
      <c r="BJ4472" s="2"/>
    </row>
    <row r="4473" spans="35:62" x14ac:dyDescent="0.25">
      <c r="AI4473"/>
      <c r="BI4473" s="2"/>
      <c r="BJ4473" s="2"/>
    </row>
    <row r="4474" spans="35:62" x14ac:dyDescent="0.25">
      <c r="AI4474"/>
      <c r="BI4474" s="2"/>
      <c r="BJ4474" s="2"/>
    </row>
    <row r="4475" spans="35:62" x14ac:dyDescent="0.25">
      <c r="AI4475"/>
      <c r="BI4475" s="2"/>
      <c r="BJ4475" s="2"/>
    </row>
    <row r="4476" spans="35:62" x14ac:dyDescent="0.25">
      <c r="AI4476"/>
      <c r="BI4476" s="2"/>
      <c r="BJ4476" s="2"/>
    </row>
    <row r="4477" spans="35:62" x14ac:dyDescent="0.25">
      <c r="AI4477"/>
      <c r="BI4477" s="2"/>
      <c r="BJ4477" s="2"/>
    </row>
    <row r="4478" spans="35:62" x14ac:dyDescent="0.25">
      <c r="AI4478"/>
      <c r="BI4478" s="2"/>
      <c r="BJ4478" s="2"/>
    </row>
    <row r="4479" spans="35:62" x14ac:dyDescent="0.25">
      <c r="AI4479"/>
      <c r="BI4479" s="2"/>
      <c r="BJ4479" s="2"/>
    </row>
    <row r="4480" spans="35:62" x14ac:dyDescent="0.25">
      <c r="AI4480"/>
      <c r="BI4480" s="2"/>
      <c r="BJ4480" s="2"/>
    </row>
    <row r="4481" spans="35:62" x14ac:dyDescent="0.25">
      <c r="AI4481"/>
      <c r="BI4481" s="2"/>
      <c r="BJ4481" s="2"/>
    </row>
    <row r="4482" spans="35:62" x14ac:dyDescent="0.25">
      <c r="AI4482"/>
      <c r="BI4482" s="2"/>
      <c r="BJ4482" s="2"/>
    </row>
    <row r="4483" spans="35:62" x14ac:dyDescent="0.25">
      <c r="AI4483"/>
      <c r="BI4483" s="2"/>
      <c r="BJ4483" s="2"/>
    </row>
    <row r="4484" spans="35:62" x14ac:dyDescent="0.25">
      <c r="AI4484"/>
      <c r="BI4484" s="2"/>
      <c r="BJ4484" s="2"/>
    </row>
    <row r="4485" spans="35:62" x14ac:dyDescent="0.25">
      <c r="AI4485"/>
      <c r="BI4485" s="2"/>
      <c r="BJ4485" s="2"/>
    </row>
    <row r="4486" spans="35:62" x14ac:dyDescent="0.25">
      <c r="AI4486"/>
      <c r="BI4486" s="2"/>
      <c r="BJ4486" s="2"/>
    </row>
    <row r="4487" spans="35:62" x14ac:dyDescent="0.25">
      <c r="AI4487"/>
      <c r="BI4487" s="2"/>
      <c r="BJ4487" s="2"/>
    </row>
    <row r="4488" spans="35:62" x14ac:dyDescent="0.25">
      <c r="AI4488"/>
      <c r="BI4488" s="2"/>
      <c r="BJ4488" s="2"/>
    </row>
    <row r="4489" spans="35:62" x14ac:dyDescent="0.25">
      <c r="AI4489"/>
      <c r="BI4489" s="2"/>
      <c r="BJ4489" s="2"/>
    </row>
    <row r="4490" spans="35:62" x14ac:dyDescent="0.25">
      <c r="AI4490"/>
      <c r="BI4490" s="2"/>
      <c r="BJ4490" s="2"/>
    </row>
    <row r="4491" spans="35:62" x14ac:dyDescent="0.25">
      <c r="AI4491"/>
      <c r="BI4491" s="2"/>
      <c r="BJ4491" s="2"/>
    </row>
    <row r="4492" spans="35:62" x14ac:dyDescent="0.25">
      <c r="AI4492"/>
      <c r="BI4492" s="2"/>
      <c r="BJ4492" s="2"/>
    </row>
    <row r="4493" spans="35:62" x14ac:dyDescent="0.25">
      <c r="AI4493"/>
      <c r="BI4493" s="2"/>
      <c r="BJ4493" s="2"/>
    </row>
    <row r="4494" spans="35:62" x14ac:dyDescent="0.25">
      <c r="AI4494"/>
      <c r="BI4494" s="2"/>
      <c r="BJ4494" s="2"/>
    </row>
    <row r="4495" spans="35:62" x14ac:dyDescent="0.25">
      <c r="AI4495"/>
      <c r="BI4495" s="2"/>
      <c r="BJ4495" s="2"/>
    </row>
    <row r="4496" spans="35:62" x14ac:dyDescent="0.25">
      <c r="AI4496"/>
      <c r="BI4496" s="2"/>
      <c r="BJ4496" s="2"/>
    </row>
    <row r="4497" spans="35:62" x14ac:dyDescent="0.25">
      <c r="AI4497"/>
      <c r="BI4497" s="2"/>
      <c r="BJ4497" s="2"/>
    </row>
    <row r="4498" spans="35:62" x14ac:dyDescent="0.25">
      <c r="AI4498"/>
      <c r="BI4498" s="2"/>
      <c r="BJ4498" s="2"/>
    </row>
    <row r="4499" spans="35:62" x14ac:dyDescent="0.25">
      <c r="AI4499"/>
      <c r="BI4499" s="2"/>
      <c r="BJ4499" s="2"/>
    </row>
    <row r="4500" spans="35:62" x14ac:dyDescent="0.25">
      <c r="AI4500"/>
      <c r="BI4500" s="2"/>
      <c r="BJ4500" s="2"/>
    </row>
    <row r="4501" spans="35:62" x14ac:dyDescent="0.25">
      <c r="AI4501"/>
      <c r="BI4501" s="2"/>
      <c r="BJ4501" s="2"/>
    </row>
    <row r="4502" spans="35:62" x14ac:dyDescent="0.25">
      <c r="AI4502"/>
      <c r="BI4502" s="2"/>
      <c r="BJ4502" s="2"/>
    </row>
    <row r="4503" spans="35:62" x14ac:dyDescent="0.25">
      <c r="AI4503"/>
      <c r="BI4503" s="2"/>
      <c r="BJ4503" s="2"/>
    </row>
    <row r="4504" spans="35:62" x14ac:dyDescent="0.25">
      <c r="AI4504"/>
      <c r="BI4504" s="2"/>
      <c r="BJ4504" s="2"/>
    </row>
    <row r="4505" spans="35:62" x14ac:dyDescent="0.25">
      <c r="AI4505"/>
      <c r="BI4505" s="2"/>
      <c r="BJ4505" s="2"/>
    </row>
    <row r="4506" spans="35:62" x14ac:dyDescent="0.25">
      <c r="AI4506"/>
      <c r="BI4506" s="2"/>
      <c r="BJ4506" s="2"/>
    </row>
    <row r="4507" spans="35:62" x14ac:dyDescent="0.25">
      <c r="AI4507"/>
      <c r="BI4507" s="2"/>
      <c r="BJ4507" s="2"/>
    </row>
    <row r="4508" spans="35:62" x14ac:dyDescent="0.25">
      <c r="AI4508"/>
      <c r="BI4508" s="2"/>
      <c r="BJ4508" s="2"/>
    </row>
    <row r="4509" spans="35:62" x14ac:dyDescent="0.25">
      <c r="AI4509"/>
      <c r="BI4509" s="2"/>
      <c r="BJ4509" s="2"/>
    </row>
    <row r="4510" spans="35:62" x14ac:dyDescent="0.25">
      <c r="AI4510"/>
      <c r="BI4510" s="2"/>
      <c r="BJ4510" s="2"/>
    </row>
    <row r="4511" spans="35:62" x14ac:dyDescent="0.25">
      <c r="AI4511"/>
      <c r="BI4511" s="2"/>
      <c r="BJ4511" s="2"/>
    </row>
    <row r="4512" spans="35:62" x14ac:dyDescent="0.25">
      <c r="AI4512"/>
      <c r="BI4512" s="2"/>
      <c r="BJ4512" s="2"/>
    </row>
    <row r="4513" spans="35:62" x14ac:dyDescent="0.25">
      <c r="AI4513"/>
      <c r="BI4513" s="2"/>
      <c r="BJ4513" s="2"/>
    </row>
    <row r="4514" spans="35:62" x14ac:dyDescent="0.25">
      <c r="AI4514"/>
      <c r="BI4514" s="2"/>
      <c r="BJ4514" s="2"/>
    </row>
    <row r="4515" spans="35:62" x14ac:dyDescent="0.25">
      <c r="AI4515"/>
      <c r="BI4515" s="2"/>
      <c r="BJ4515" s="2"/>
    </row>
    <row r="4516" spans="35:62" x14ac:dyDescent="0.25">
      <c r="AI4516"/>
      <c r="BI4516" s="2"/>
      <c r="BJ4516" s="2"/>
    </row>
    <row r="4517" spans="35:62" x14ac:dyDescent="0.25">
      <c r="AI4517"/>
      <c r="BI4517" s="2"/>
      <c r="BJ4517" s="2"/>
    </row>
    <row r="4518" spans="35:62" x14ac:dyDescent="0.25">
      <c r="AI4518"/>
      <c r="BI4518" s="2"/>
      <c r="BJ4518" s="2"/>
    </row>
    <row r="4519" spans="35:62" x14ac:dyDescent="0.25">
      <c r="AI4519"/>
      <c r="BI4519" s="2"/>
      <c r="BJ4519" s="2"/>
    </row>
    <row r="4520" spans="35:62" x14ac:dyDescent="0.25">
      <c r="AI4520"/>
      <c r="BI4520" s="2"/>
      <c r="BJ4520" s="2"/>
    </row>
    <row r="4521" spans="35:62" x14ac:dyDescent="0.25">
      <c r="AI4521"/>
      <c r="BI4521" s="2"/>
      <c r="BJ4521" s="2"/>
    </row>
    <row r="4522" spans="35:62" x14ac:dyDescent="0.25">
      <c r="AI4522"/>
      <c r="BI4522" s="2"/>
      <c r="BJ4522" s="2"/>
    </row>
    <row r="4523" spans="35:62" x14ac:dyDescent="0.25">
      <c r="AI4523"/>
      <c r="BI4523" s="2"/>
      <c r="BJ4523" s="2"/>
    </row>
    <row r="4524" spans="35:62" x14ac:dyDescent="0.25">
      <c r="AI4524"/>
      <c r="BI4524" s="2"/>
      <c r="BJ4524" s="2"/>
    </row>
    <row r="4525" spans="35:62" x14ac:dyDescent="0.25">
      <c r="AI4525"/>
      <c r="BI4525" s="2"/>
      <c r="BJ4525" s="2"/>
    </row>
    <row r="4526" spans="35:62" x14ac:dyDescent="0.25">
      <c r="AI4526"/>
      <c r="BI4526" s="2"/>
      <c r="BJ4526" s="2"/>
    </row>
    <row r="4527" spans="35:62" x14ac:dyDescent="0.25">
      <c r="AI4527"/>
      <c r="BI4527" s="2"/>
      <c r="BJ4527" s="2"/>
    </row>
    <row r="4528" spans="35:62" x14ac:dyDescent="0.25">
      <c r="AI4528"/>
      <c r="BI4528" s="2"/>
      <c r="BJ4528" s="2"/>
    </row>
    <row r="4529" spans="35:62" x14ac:dyDescent="0.25">
      <c r="AI4529"/>
      <c r="BI4529" s="2"/>
      <c r="BJ4529" s="2"/>
    </row>
    <row r="4530" spans="35:62" x14ac:dyDescent="0.25">
      <c r="AI4530"/>
      <c r="BI4530" s="2"/>
      <c r="BJ4530" s="2"/>
    </row>
    <row r="4531" spans="35:62" x14ac:dyDescent="0.25">
      <c r="AI4531"/>
      <c r="BI4531" s="2"/>
      <c r="BJ4531" s="2"/>
    </row>
    <row r="4532" spans="35:62" x14ac:dyDescent="0.25">
      <c r="AI4532"/>
      <c r="BI4532" s="2"/>
      <c r="BJ4532" s="2"/>
    </row>
    <row r="4533" spans="35:62" x14ac:dyDescent="0.25">
      <c r="AI4533"/>
      <c r="BI4533" s="2"/>
      <c r="BJ4533" s="2"/>
    </row>
    <row r="4534" spans="35:62" x14ac:dyDescent="0.25">
      <c r="AI4534"/>
      <c r="BI4534" s="2"/>
      <c r="BJ4534" s="2"/>
    </row>
    <row r="4535" spans="35:62" x14ac:dyDescent="0.25">
      <c r="AI4535"/>
      <c r="BI4535" s="2"/>
      <c r="BJ4535" s="2"/>
    </row>
    <row r="4536" spans="35:62" x14ac:dyDescent="0.25">
      <c r="AI4536"/>
      <c r="BI4536" s="2"/>
      <c r="BJ4536" s="2"/>
    </row>
    <row r="4537" spans="35:62" x14ac:dyDescent="0.25">
      <c r="AI4537"/>
      <c r="BI4537" s="2"/>
      <c r="BJ4537" s="2"/>
    </row>
    <row r="4538" spans="35:62" x14ac:dyDescent="0.25">
      <c r="AI4538"/>
      <c r="BI4538" s="2"/>
      <c r="BJ4538" s="2"/>
    </row>
    <row r="4539" spans="35:62" x14ac:dyDescent="0.25">
      <c r="AI4539"/>
      <c r="BI4539" s="2"/>
      <c r="BJ4539" s="2"/>
    </row>
    <row r="4540" spans="35:62" x14ac:dyDescent="0.25">
      <c r="AI4540"/>
      <c r="BI4540" s="2"/>
      <c r="BJ4540" s="2"/>
    </row>
    <row r="4541" spans="35:62" x14ac:dyDescent="0.25">
      <c r="AI4541"/>
      <c r="BI4541" s="2"/>
      <c r="BJ4541" s="2"/>
    </row>
    <row r="4542" spans="35:62" x14ac:dyDescent="0.25">
      <c r="AI4542"/>
      <c r="BI4542" s="2"/>
      <c r="BJ4542" s="2"/>
    </row>
    <row r="4543" spans="35:62" x14ac:dyDescent="0.25">
      <c r="AI4543"/>
      <c r="BI4543" s="2"/>
      <c r="BJ4543" s="2"/>
    </row>
    <row r="4544" spans="35:62" x14ac:dyDescent="0.25">
      <c r="AI4544"/>
      <c r="BI4544" s="2"/>
      <c r="BJ4544" s="2"/>
    </row>
    <row r="4545" spans="35:62" x14ac:dyDescent="0.25">
      <c r="AI4545"/>
      <c r="BI4545" s="2"/>
      <c r="BJ4545" s="2"/>
    </row>
    <row r="4546" spans="35:62" x14ac:dyDescent="0.25">
      <c r="AI4546"/>
      <c r="BI4546" s="2"/>
      <c r="BJ4546" s="2"/>
    </row>
    <row r="4547" spans="35:62" x14ac:dyDescent="0.25">
      <c r="AI4547"/>
      <c r="BI4547" s="2"/>
      <c r="BJ4547" s="2"/>
    </row>
    <row r="4548" spans="35:62" x14ac:dyDescent="0.25">
      <c r="AI4548"/>
      <c r="BI4548" s="2"/>
      <c r="BJ4548" s="2"/>
    </row>
    <row r="4549" spans="35:62" x14ac:dyDescent="0.25">
      <c r="AI4549"/>
      <c r="BI4549" s="2"/>
      <c r="BJ4549" s="2"/>
    </row>
    <row r="4550" spans="35:62" x14ac:dyDescent="0.25">
      <c r="AI4550"/>
      <c r="BI4550" s="2"/>
      <c r="BJ4550" s="2"/>
    </row>
    <row r="4551" spans="35:62" x14ac:dyDescent="0.25">
      <c r="AI4551"/>
      <c r="BI4551" s="2"/>
      <c r="BJ4551" s="2"/>
    </row>
    <row r="4552" spans="35:62" x14ac:dyDescent="0.25">
      <c r="AI4552"/>
      <c r="BI4552" s="2"/>
      <c r="BJ4552" s="2"/>
    </row>
    <row r="4553" spans="35:62" x14ac:dyDescent="0.25">
      <c r="AI4553"/>
      <c r="BI4553" s="2"/>
      <c r="BJ4553" s="2"/>
    </row>
    <row r="4554" spans="35:62" x14ac:dyDescent="0.25">
      <c r="AI4554"/>
      <c r="BI4554" s="2"/>
      <c r="BJ4554" s="2"/>
    </row>
    <row r="4555" spans="35:62" x14ac:dyDescent="0.25">
      <c r="AI4555"/>
      <c r="BI4555" s="2"/>
      <c r="BJ4555" s="2"/>
    </row>
    <row r="4556" spans="35:62" x14ac:dyDescent="0.25">
      <c r="AI4556"/>
      <c r="BI4556" s="2"/>
      <c r="BJ4556" s="2"/>
    </row>
    <row r="4557" spans="35:62" x14ac:dyDescent="0.25">
      <c r="AI4557"/>
      <c r="BI4557" s="2"/>
      <c r="BJ4557" s="2"/>
    </row>
    <row r="4558" spans="35:62" x14ac:dyDescent="0.25">
      <c r="AI4558"/>
      <c r="BI4558" s="2"/>
      <c r="BJ4558" s="2"/>
    </row>
    <row r="4559" spans="35:62" x14ac:dyDescent="0.25">
      <c r="AI4559"/>
      <c r="BI4559" s="2"/>
      <c r="BJ4559" s="2"/>
    </row>
    <row r="4560" spans="35:62" x14ac:dyDescent="0.25">
      <c r="AI4560"/>
      <c r="BI4560" s="2"/>
      <c r="BJ4560" s="2"/>
    </row>
    <row r="4561" spans="35:62" x14ac:dyDescent="0.25">
      <c r="AI4561"/>
      <c r="BI4561" s="2"/>
      <c r="BJ4561" s="2"/>
    </row>
    <row r="4562" spans="35:62" x14ac:dyDescent="0.25">
      <c r="AI4562"/>
      <c r="BI4562" s="2"/>
      <c r="BJ4562" s="2"/>
    </row>
    <row r="4563" spans="35:62" x14ac:dyDescent="0.25">
      <c r="AI4563"/>
      <c r="BI4563" s="2"/>
      <c r="BJ4563" s="2"/>
    </row>
    <row r="4564" spans="35:62" x14ac:dyDescent="0.25">
      <c r="AI4564"/>
      <c r="BI4564" s="2"/>
      <c r="BJ4564" s="2"/>
    </row>
    <row r="4565" spans="35:62" x14ac:dyDescent="0.25">
      <c r="AI4565"/>
      <c r="BI4565" s="2"/>
      <c r="BJ4565" s="2"/>
    </row>
    <row r="4566" spans="35:62" x14ac:dyDescent="0.25">
      <c r="AI4566"/>
      <c r="BI4566" s="2"/>
      <c r="BJ4566" s="2"/>
    </row>
    <row r="4567" spans="35:62" x14ac:dyDescent="0.25">
      <c r="AI4567"/>
      <c r="BI4567" s="2"/>
      <c r="BJ4567" s="2"/>
    </row>
    <row r="4568" spans="35:62" x14ac:dyDescent="0.25">
      <c r="AI4568"/>
      <c r="BI4568" s="2"/>
      <c r="BJ4568" s="2"/>
    </row>
    <row r="4569" spans="35:62" x14ac:dyDescent="0.25">
      <c r="AI4569"/>
      <c r="BI4569" s="2"/>
      <c r="BJ4569" s="2"/>
    </row>
    <row r="4570" spans="35:62" x14ac:dyDescent="0.25">
      <c r="AI4570"/>
      <c r="BI4570" s="2"/>
      <c r="BJ4570" s="2"/>
    </row>
    <row r="4571" spans="35:62" x14ac:dyDescent="0.25">
      <c r="AI4571"/>
      <c r="BI4571" s="2"/>
      <c r="BJ4571" s="2"/>
    </row>
    <row r="4572" spans="35:62" x14ac:dyDescent="0.25">
      <c r="AI4572"/>
      <c r="BI4572" s="2"/>
      <c r="BJ4572" s="2"/>
    </row>
    <row r="4573" spans="35:62" x14ac:dyDescent="0.25">
      <c r="AI4573"/>
      <c r="BI4573" s="2"/>
      <c r="BJ4573" s="2"/>
    </row>
    <row r="4574" spans="35:62" x14ac:dyDescent="0.25">
      <c r="AI4574"/>
      <c r="BI4574" s="2"/>
      <c r="BJ4574" s="2"/>
    </row>
    <row r="4575" spans="35:62" x14ac:dyDescent="0.25">
      <c r="AI4575"/>
      <c r="BI4575" s="2"/>
      <c r="BJ4575" s="2"/>
    </row>
    <row r="4576" spans="35:62" x14ac:dyDescent="0.25">
      <c r="AI4576"/>
      <c r="BI4576" s="2"/>
      <c r="BJ4576" s="2"/>
    </row>
    <row r="4577" spans="35:62" x14ac:dyDescent="0.25">
      <c r="AI4577"/>
      <c r="BI4577" s="2"/>
      <c r="BJ4577" s="2"/>
    </row>
    <row r="4578" spans="35:62" x14ac:dyDescent="0.25">
      <c r="AI4578"/>
      <c r="BI4578" s="2"/>
      <c r="BJ4578" s="2"/>
    </row>
    <row r="4579" spans="35:62" x14ac:dyDescent="0.25">
      <c r="AI4579"/>
      <c r="BI4579" s="2"/>
      <c r="BJ4579" s="2"/>
    </row>
    <row r="4580" spans="35:62" x14ac:dyDescent="0.25">
      <c r="AI4580"/>
      <c r="BI4580" s="2"/>
      <c r="BJ4580" s="2"/>
    </row>
    <row r="4581" spans="35:62" x14ac:dyDescent="0.25">
      <c r="AI4581"/>
      <c r="BI4581" s="2"/>
      <c r="BJ4581" s="2"/>
    </row>
    <row r="4582" spans="35:62" x14ac:dyDescent="0.25">
      <c r="AI4582"/>
      <c r="BI4582" s="2"/>
      <c r="BJ4582" s="2"/>
    </row>
    <row r="4583" spans="35:62" x14ac:dyDescent="0.25">
      <c r="AI4583"/>
      <c r="BI4583" s="2"/>
      <c r="BJ4583" s="2"/>
    </row>
    <row r="4584" spans="35:62" x14ac:dyDescent="0.25">
      <c r="AI4584"/>
      <c r="BI4584" s="2"/>
      <c r="BJ4584" s="2"/>
    </row>
    <row r="4585" spans="35:62" x14ac:dyDescent="0.25">
      <c r="AI4585"/>
      <c r="BI4585" s="2"/>
      <c r="BJ4585" s="2"/>
    </row>
    <row r="4586" spans="35:62" x14ac:dyDescent="0.25">
      <c r="AI4586"/>
      <c r="BI4586" s="2"/>
      <c r="BJ4586" s="2"/>
    </row>
    <row r="4587" spans="35:62" x14ac:dyDescent="0.25">
      <c r="AI4587"/>
      <c r="BI4587" s="2"/>
      <c r="BJ4587" s="2"/>
    </row>
    <row r="4588" spans="35:62" x14ac:dyDescent="0.25">
      <c r="AI4588"/>
      <c r="BI4588" s="2"/>
      <c r="BJ4588" s="2"/>
    </row>
    <row r="4589" spans="35:62" x14ac:dyDescent="0.25">
      <c r="AI4589"/>
      <c r="BI4589" s="2"/>
      <c r="BJ4589" s="2"/>
    </row>
    <row r="4590" spans="35:62" x14ac:dyDescent="0.25">
      <c r="AI4590"/>
      <c r="BI4590" s="2"/>
      <c r="BJ4590" s="2"/>
    </row>
    <row r="4591" spans="35:62" x14ac:dyDescent="0.25">
      <c r="AI4591"/>
      <c r="BI4591" s="2"/>
      <c r="BJ4591" s="2"/>
    </row>
    <row r="4592" spans="35:62" x14ac:dyDescent="0.25">
      <c r="AI4592"/>
      <c r="BI4592" s="2"/>
      <c r="BJ4592" s="2"/>
    </row>
    <row r="4593" spans="35:62" x14ac:dyDescent="0.25">
      <c r="AI4593"/>
      <c r="BI4593" s="2"/>
      <c r="BJ4593" s="2"/>
    </row>
    <row r="4594" spans="35:62" x14ac:dyDescent="0.25">
      <c r="AI4594"/>
      <c r="BI4594" s="2"/>
      <c r="BJ4594" s="2"/>
    </row>
    <row r="4595" spans="35:62" x14ac:dyDescent="0.25">
      <c r="AI4595"/>
      <c r="BI4595" s="2"/>
      <c r="BJ4595" s="2"/>
    </row>
    <row r="4596" spans="35:62" x14ac:dyDescent="0.25">
      <c r="AI4596"/>
      <c r="BI4596" s="2"/>
      <c r="BJ4596" s="2"/>
    </row>
    <row r="4597" spans="35:62" x14ac:dyDescent="0.25">
      <c r="AI4597"/>
      <c r="BI4597" s="2"/>
      <c r="BJ4597" s="2"/>
    </row>
    <row r="4598" spans="35:62" x14ac:dyDescent="0.25">
      <c r="AI4598"/>
      <c r="BI4598" s="2"/>
      <c r="BJ4598" s="2"/>
    </row>
    <row r="4599" spans="35:62" x14ac:dyDescent="0.25">
      <c r="AI4599"/>
      <c r="BI4599" s="2"/>
      <c r="BJ4599" s="2"/>
    </row>
    <row r="4600" spans="35:62" x14ac:dyDescent="0.25">
      <c r="AI4600"/>
      <c r="BI4600" s="2"/>
      <c r="BJ4600" s="2"/>
    </row>
    <row r="4601" spans="35:62" x14ac:dyDescent="0.25">
      <c r="AI4601"/>
      <c r="BI4601" s="2"/>
      <c r="BJ4601" s="2"/>
    </row>
    <row r="4602" spans="35:62" x14ac:dyDescent="0.25">
      <c r="AI4602"/>
      <c r="BI4602" s="2"/>
      <c r="BJ4602" s="2"/>
    </row>
    <row r="4603" spans="35:62" x14ac:dyDescent="0.25">
      <c r="AI4603"/>
      <c r="BI4603" s="2"/>
      <c r="BJ4603" s="2"/>
    </row>
    <row r="4604" spans="35:62" x14ac:dyDescent="0.25">
      <c r="AI4604"/>
      <c r="BI4604" s="2"/>
      <c r="BJ4604" s="2"/>
    </row>
    <row r="4605" spans="35:62" x14ac:dyDescent="0.25">
      <c r="AI4605"/>
      <c r="BI4605" s="2"/>
      <c r="BJ4605" s="2"/>
    </row>
    <row r="4606" spans="35:62" x14ac:dyDescent="0.25">
      <c r="AI4606"/>
      <c r="BI4606" s="2"/>
      <c r="BJ4606" s="2"/>
    </row>
    <row r="4607" spans="35:62" x14ac:dyDescent="0.25">
      <c r="AI4607"/>
      <c r="BI4607" s="2"/>
      <c r="BJ4607" s="2"/>
    </row>
    <row r="4608" spans="35:62" x14ac:dyDescent="0.25">
      <c r="AI4608"/>
      <c r="BI4608" s="2"/>
      <c r="BJ4608" s="2"/>
    </row>
    <row r="4609" spans="35:62" x14ac:dyDescent="0.25">
      <c r="AI4609"/>
      <c r="BI4609" s="2"/>
      <c r="BJ4609" s="2"/>
    </row>
    <row r="4610" spans="35:62" x14ac:dyDescent="0.25">
      <c r="AI4610"/>
      <c r="BI4610" s="2"/>
      <c r="BJ4610" s="2"/>
    </row>
    <row r="4611" spans="35:62" x14ac:dyDescent="0.25">
      <c r="AI4611"/>
      <c r="BI4611" s="2"/>
      <c r="BJ4611" s="2"/>
    </row>
    <row r="4612" spans="35:62" x14ac:dyDescent="0.25">
      <c r="AI4612"/>
      <c r="BI4612" s="2"/>
      <c r="BJ4612" s="2"/>
    </row>
    <row r="4613" spans="35:62" x14ac:dyDescent="0.25">
      <c r="AI4613"/>
      <c r="BI4613" s="2"/>
      <c r="BJ4613" s="2"/>
    </row>
    <row r="4614" spans="35:62" x14ac:dyDescent="0.25">
      <c r="AI4614"/>
      <c r="BI4614" s="2"/>
      <c r="BJ4614" s="2"/>
    </row>
    <row r="4615" spans="35:62" x14ac:dyDescent="0.25">
      <c r="AI4615"/>
      <c r="BI4615" s="2"/>
      <c r="BJ4615" s="2"/>
    </row>
    <row r="4616" spans="35:62" x14ac:dyDescent="0.25">
      <c r="AI4616"/>
      <c r="BI4616" s="2"/>
      <c r="BJ4616" s="2"/>
    </row>
    <row r="4617" spans="35:62" x14ac:dyDescent="0.25">
      <c r="AI4617"/>
      <c r="BI4617" s="2"/>
      <c r="BJ4617" s="2"/>
    </row>
    <row r="4618" spans="35:62" x14ac:dyDescent="0.25">
      <c r="AI4618"/>
      <c r="BI4618" s="2"/>
      <c r="BJ4618" s="2"/>
    </row>
    <row r="4619" spans="35:62" x14ac:dyDescent="0.25">
      <c r="AI4619"/>
      <c r="BI4619" s="2"/>
      <c r="BJ4619" s="2"/>
    </row>
    <row r="4620" spans="35:62" x14ac:dyDescent="0.25">
      <c r="AI4620"/>
      <c r="BI4620" s="2"/>
      <c r="BJ4620" s="2"/>
    </row>
    <row r="4621" spans="35:62" x14ac:dyDescent="0.25">
      <c r="AI4621"/>
      <c r="BI4621" s="2"/>
      <c r="BJ4621" s="2"/>
    </row>
    <row r="4622" spans="35:62" x14ac:dyDescent="0.25">
      <c r="AI4622"/>
      <c r="BI4622" s="2"/>
      <c r="BJ4622" s="2"/>
    </row>
    <row r="4623" spans="35:62" x14ac:dyDescent="0.25">
      <c r="AI4623"/>
      <c r="BI4623" s="2"/>
      <c r="BJ4623" s="2"/>
    </row>
    <row r="4624" spans="35:62" x14ac:dyDescent="0.25">
      <c r="AI4624"/>
      <c r="BI4624" s="2"/>
      <c r="BJ4624" s="2"/>
    </row>
    <row r="4625" spans="35:62" x14ac:dyDescent="0.25">
      <c r="AI4625"/>
      <c r="BI4625" s="2"/>
      <c r="BJ4625" s="2"/>
    </row>
    <row r="4626" spans="35:62" x14ac:dyDescent="0.25">
      <c r="AI4626"/>
      <c r="BI4626" s="2"/>
      <c r="BJ4626" s="2"/>
    </row>
    <row r="4627" spans="35:62" x14ac:dyDescent="0.25">
      <c r="AI4627"/>
      <c r="BI4627" s="2"/>
      <c r="BJ4627" s="2"/>
    </row>
    <row r="4628" spans="35:62" x14ac:dyDescent="0.25">
      <c r="AI4628"/>
      <c r="BI4628" s="2"/>
      <c r="BJ4628" s="2"/>
    </row>
    <row r="4629" spans="35:62" x14ac:dyDescent="0.25">
      <c r="AI4629"/>
      <c r="BI4629" s="2"/>
      <c r="BJ4629" s="2"/>
    </row>
    <row r="4630" spans="35:62" x14ac:dyDescent="0.25">
      <c r="AI4630"/>
      <c r="BI4630" s="2"/>
      <c r="BJ4630" s="2"/>
    </row>
    <row r="4631" spans="35:62" x14ac:dyDescent="0.25">
      <c r="AI4631"/>
      <c r="BI4631" s="2"/>
      <c r="BJ4631" s="2"/>
    </row>
    <row r="4632" spans="35:62" x14ac:dyDescent="0.25">
      <c r="AI4632"/>
      <c r="BI4632" s="2"/>
      <c r="BJ4632" s="2"/>
    </row>
    <row r="4633" spans="35:62" x14ac:dyDescent="0.25">
      <c r="AI4633"/>
      <c r="BI4633" s="2"/>
      <c r="BJ4633" s="2"/>
    </row>
    <row r="4634" spans="35:62" x14ac:dyDescent="0.25">
      <c r="AI4634"/>
      <c r="BI4634" s="2"/>
      <c r="BJ4634" s="2"/>
    </row>
    <row r="4635" spans="35:62" x14ac:dyDescent="0.25">
      <c r="AI4635"/>
      <c r="BI4635" s="2"/>
      <c r="BJ4635" s="2"/>
    </row>
    <row r="4636" spans="35:62" x14ac:dyDescent="0.25">
      <c r="AI4636"/>
      <c r="BI4636" s="2"/>
      <c r="BJ4636" s="2"/>
    </row>
    <row r="4637" spans="35:62" x14ac:dyDescent="0.25">
      <c r="AI4637"/>
      <c r="BI4637" s="2"/>
      <c r="BJ4637" s="2"/>
    </row>
    <row r="4638" spans="35:62" x14ac:dyDescent="0.25">
      <c r="AI4638"/>
      <c r="BI4638" s="2"/>
      <c r="BJ4638" s="2"/>
    </row>
    <row r="4639" spans="35:62" x14ac:dyDescent="0.25">
      <c r="AI4639"/>
      <c r="BI4639" s="2"/>
      <c r="BJ4639" s="2"/>
    </row>
    <row r="4640" spans="35:62" x14ac:dyDescent="0.25">
      <c r="AI4640"/>
      <c r="BI4640" s="2"/>
      <c r="BJ4640" s="2"/>
    </row>
    <row r="4641" spans="35:62" x14ac:dyDescent="0.25">
      <c r="AI4641"/>
      <c r="BI4641" s="2"/>
      <c r="BJ4641" s="2"/>
    </row>
    <row r="4642" spans="35:62" x14ac:dyDescent="0.25">
      <c r="AI4642"/>
      <c r="BI4642" s="2"/>
      <c r="BJ4642" s="2"/>
    </row>
    <row r="4643" spans="35:62" x14ac:dyDescent="0.25">
      <c r="AI4643"/>
      <c r="BI4643" s="2"/>
      <c r="BJ4643" s="2"/>
    </row>
    <row r="4644" spans="35:62" x14ac:dyDescent="0.25">
      <c r="AI4644"/>
      <c r="BI4644" s="2"/>
      <c r="BJ4644" s="2"/>
    </row>
    <row r="4645" spans="35:62" x14ac:dyDescent="0.25">
      <c r="AI4645"/>
      <c r="BI4645" s="2"/>
      <c r="BJ4645" s="2"/>
    </row>
    <row r="4646" spans="35:62" x14ac:dyDescent="0.25">
      <c r="AI4646"/>
      <c r="BI4646" s="2"/>
      <c r="BJ4646" s="2"/>
    </row>
    <row r="4647" spans="35:62" x14ac:dyDescent="0.25">
      <c r="AI4647"/>
      <c r="BI4647" s="2"/>
      <c r="BJ4647" s="2"/>
    </row>
    <row r="4648" spans="35:62" x14ac:dyDescent="0.25">
      <c r="AI4648"/>
      <c r="BI4648" s="2"/>
      <c r="BJ4648" s="2"/>
    </row>
    <row r="4649" spans="35:62" x14ac:dyDescent="0.25">
      <c r="AI4649"/>
      <c r="BI4649" s="2"/>
      <c r="BJ4649" s="2"/>
    </row>
    <row r="4650" spans="35:62" x14ac:dyDescent="0.25">
      <c r="AI4650"/>
      <c r="BI4650" s="2"/>
      <c r="BJ4650" s="2"/>
    </row>
    <row r="4651" spans="35:62" x14ac:dyDescent="0.25">
      <c r="AI4651"/>
      <c r="BI4651" s="2"/>
      <c r="BJ4651" s="2"/>
    </row>
    <row r="4652" spans="35:62" x14ac:dyDescent="0.25">
      <c r="AI4652"/>
      <c r="BI4652" s="2"/>
      <c r="BJ4652" s="2"/>
    </row>
    <row r="4653" spans="35:62" x14ac:dyDescent="0.25">
      <c r="AI4653"/>
      <c r="BI4653" s="2"/>
      <c r="BJ4653" s="2"/>
    </row>
    <row r="4654" spans="35:62" x14ac:dyDescent="0.25">
      <c r="AI4654"/>
      <c r="BI4654" s="2"/>
      <c r="BJ4654" s="2"/>
    </row>
    <row r="4655" spans="35:62" x14ac:dyDescent="0.25">
      <c r="AI4655"/>
      <c r="BI4655" s="2"/>
      <c r="BJ4655" s="2"/>
    </row>
    <row r="4656" spans="35:62" x14ac:dyDescent="0.25">
      <c r="AI4656"/>
      <c r="BI4656" s="2"/>
      <c r="BJ4656" s="2"/>
    </row>
    <row r="4657" spans="35:62" x14ac:dyDescent="0.25">
      <c r="AI4657"/>
      <c r="BI4657" s="2"/>
      <c r="BJ4657" s="2"/>
    </row>
    <row r="4658" spans="35:62" x14ac:dyDescent="0.25">
      <c r="AI4658"/>
      <c r="BI4658" s="2"/>
      <c r="BJ4658" s="2"/>
    </row>
    <row r="4659" spans="35:62" x14ac:dyDescent="0.25">
      <c r="AI4659"/>
      <c r="BI4659" s="2"/>
      <c r="BJ4659" s="2"/>
    </row>
    <row r="4660" spans="35:62" x14ac:dyDescent="0.25">
      <c r="AI4660"/>
      <c r="BI4660" s="2"/>
      <c r="BJ4660" s="2"/>
    </row>
    <row r="4661" spans="35:62" x14ac:dyDescent="0.25">
      <c r="AI4661"/>
      <c r="BI4661" s="2"/>
      <c r="BJ4661" s="2"/>
    </row>
    <row r="4662" spans="35:62" x14ac:dyDescent="0.25">
      <c r="AI4662"/>
      <c r="BI4662" s="2"/>
      <c r="BJ4662" s="2"/>
    </row>
    <row r="4663" spans="35:62" x14ac:dyDescent="0.25">
      <c r="AI4663"/>
      <c r="BI4663" s="2"/>
      <c r="BJ4663" s="2"/>
    </row>
    <row r="4664" spans="35:62" x14ac:dyDescent="0.25">
      <c r="AI4664"/>
      <c r="BI4664" s="2"/>
      <c r="BJ4664" s="2"/>
    </row>
    <row r="4665" spans="35:62" x14ac:dyDescent="0.25">
      <c r="AI4665"/>
      <c r="BI4665" s="2"/>
      <c r="BJ4665" s="2"/>
    </row>
    <row r="4666" spans="35:62" x14ac:dyDescent="0.25">
      <c r="AI4666"/>
      <c r="BI4666" s="2"/>
      <c r="BJ4666" s="2"/>
    </row>
    <row r="4667" spans="35:62" x14ac:dyDescent="0.25">
      <c r="AI4667"/>
      <c r="BI4667" s="2"/>
      <c r="BJ4667" s="2"/>
    </row>
    <row r="4668" spans="35:62" x14ac:dyDescent="0.25">
      <c r="AI4668"/>
      <c r="BI4668" s="2"/>
      <c r="BJ4668" s="2"/>
    </row>
    <row r="4669" spans="35:62" x14ac:dyDescent="0.25">
      <c r="AI4669"/>
      <c r="BI4669" s="2"/>
      <c r="BJ4669" s="2"/>
    </row>
    <row r="4670" spans="35:62" x14ac:dyDescent="0.25">
      <c r="AI4670"/>
      <c r="BI4670" s="2"/>
      <c r="BJ4670" s="2"/>
    </row>
    <row r="4671" spans="35:62" x14ac:dyDescent="0.25">
      <c r="AI4671"/>
      <c r="BI4671" s="2"/>
      <c r="BJ4671" s="2"/>
    </row>
    <row r="4672" spans="35:62" x14ac:dyDescent="0.25">
      <c r="AI4672"/>
      <c r="BI4672" s="2"/>
      <c r="BJ4672" s="2"/>
    </row>
    <row r="4673" spans="35:62" x14ac:dyDescent="0.25">
      <c r="AI4673"/>
      <c r="BI4673" s="2"/>
      <c r="BJ4673" s="2"/>
    </row>
    <row r="4674" spans="35:62" x14ac:dyDescent="0.25">
      <c r="AI4674"/>
      <c r="BI4674" s="2"/>
      <c r="BJ4674" s="2"/>
    </row>
    <row r="4675" spans="35:62" x14ac:dyDescent="0.25">
      <c r="AI4675"/>
      <c r="BI4675" s="2"/>
      <c r="BJ4675" s="2"/>
    </row>
    <row r="4676" spans="35:62" x14ac:dyDescent="0.25">
      <c r="AI4676"/>
      <c r="BI4676" s="2"/>
      <c r="BJ4676" s="2"/>
    </row>
    <row r="4677" spans="35:62" x14ac:dyDescent="0.25">
      <c r="AI4677"/>
      <c r="BI4677" s="2"/>
      <c r="BJ4677" s="2"/>
    </row>
    <row r="4678" spans="35:62" x14ac:dyDescent="0.25">
      <c r="AI4678"/>
      <c r="BI4678" s="2"/>
      <c r="BJ4678" s="2"/>
    </row>
    <row r="4679" spans="35:62" x14ac:dyDescent="0.25">
      <c r="AI4679"/>
      <c r="BI4679" s="2"/>
      <c r="BJ4679" s="2"/>
    </row>
    <row r="4680" spans="35:62" x14ac:dyDescent="0.25">
      <c r="AI4680"/>
      <c r="BI4680" s="2"/>
      <c r="BJ4680" s="2"/>
    </row>
    <row r="4681" spans="35:62" x14ac:dyDescent="0.25">
      <c r="AI4681"/>
      <c r="BI4681" s="2"/>
      <c r="BJ4681" s="2"/>
    </row>
    <row r="4682" spans="35:62" x14ac:dyDescent="0.25">
      <c r="AI4682"/>
      <c r="BI4682" s="2"/>
      <c r="BJ4682" s="2"/>
    </row>
    <row r="4683" spans="35:62" x14ac:dyDescent="0.25">
      <c r="AI4683"/>
      <c r="BI4683" s="2"/>
      <c r="BJ4683" s="2"/>
    </row>
    <row r="4684" spans="35:62" x14ac:dyDescent="0.25">
      <c r="AI4684"/>
      <c r="BI4684" s="2"/>
      <c r="BJ4684" s="2"/>
    </row>
    <row r="4685" spans="35:62" x14ac:dyDescent="0.25">
      <c r="AI4685"/>
      <c r="BI4685" s="2"/>
      <c r="BJ4685" s="2"/>
    </row>
    <row r="4686" spans="35:62" x14ac:dyDescent="0.25">
      <c r="AI4686"/>
      <c r="BI4686" s="2"/>
      <c r="BJ4686" s="2"/>
    </row>
    <row r="4687" spans="35:62" x14ac:dyDescent="0.25">
      <c r="AI4687"/>
      <c r="BI4687" s="2"/>
      <c r="BJ4687" s="2"/>
    </row>
    <row r="4688" spans="35:62" x14ac:dyDescent="0.25">
      <c r="AI4688"/>
      <c r="BI4688" s="2"/>
      <c r="BJ4688" s="2"/>
    </row>
    <row r="4689" spans="35:62" x14ac:dyDescent="0.25">
      <c r="AI4689"/>
      <c r="BI4689" s="2"/>
      <c r="BJ4689" s="2"/>
    </row>
    <row r="4690" spans="35:62" x14ac:dyDescent="0.25">
      <c r="AI4690"/>
      <c r="BI4690" s="2"/>
      <c r="BJ4690" s="2"/>
    </row>
    <row r="4691" spans="35:62" x14ac:dyDescent="0.25">
      <c r="AI4691"/>
      <c r="BI4691" s="2"/>
      <c r="BJ4691" s="2"/>
    </row>
    <row r="4692" spans="35:62" x14ac:dyDescent="0.25">
      <c r="AI4692"/>
      <c r="BI4692" s="2"/>
      <c r="BJ4692" s="2"/>
    </row>
    <row r="4693" spans="35:62" x14ac:dyDescent="0.25">
      <c r="AI4693"/>
      <c r="BI4693" s="2"/>
      <c r="BJ4693" s="2"/>
    </row>
    <row r="4694" spans="35:62" x14ac:dyDescent="0.25">
      <c r="AI4694"/>
      <c r="BI4694" s="2"/>
      <c r="BJ4694" s="2"/>
    </row>
    <row r="4695" spans="35:62" x14ac:dyDescent="0.25">
      <c r="AI4695"/>
      <c r="BI4695" s="2"/>
      <c r="BJ4695" s="2"/>
    </row>
    <row r="4696" spans="35:62" x14ac:dyDescent="0.25">
      <c r="AI4696"/>
      <c r="BI4696" s="2"/>
      <c r="BJ4696" s="2"/>
    </row>
    <row r="4697" spans="35:62" x14ac:dyDescent="0.25">
      <c r="AI4697"/>
      <c r="BI4697" s="2"/>
      <c r="BJ4697" s="2"/>
    </row>
    <row r="4698" spans="35:62" x14ac:dyDescent="0.25">
      <c r="AI4698"/>
      <c r="BI4698" s="2"/>
      <c r="BJ4698" s="2"/>
    </row>
    <row r="4699" spans="35:62" x14ac:dyDescent="0.25">
      <c r="AI4699"/>
      <c r="BI4699" s="2"/>
      <c r="BJ4699" s="2"/>
    </row>
    <row r="4700" spans="35:62" x14ac:dyDescent="0.25">
      <c r="AI4700"/>
      <c r="BI4700" s="2"/>
      <c r="BJ4700" s="2"/>
    </row>
    <row r="4701" spans="35:62" x14ac:dyDescent="0.25">
      <c r="AI4701"/>
      <c r="BI4701" s="2"/>
      <c r="BJ4701" s="2"/>
    </row>
    <row r="4702" spans="35:62" x14ac:dyDescent="0.25">
      <c r="AI4702"/>
      <c r="BI4702" s="2"/>
      <c r="BJ4702" s="2"/>
    </row>
    <row r="4703" spans="35:62" x14ac:dyDescent="0.25">
      <c r="AI4703"/>
      <c r="BI4703" s="2"/>
      <c r="BJ4703" s="2"/>
    </row>
    <row r="4704" spans="35:62" x14ac:dyDescent="0.25">
      <c r="AI4704"/>
      <c r="BI4704" s="2"/>
      <c r="BJ4704" s="2"/>
    </row>
    <row r="4705" spans="35:62" x14ac:dyDescent="0.25">
      <c r="AI4705"/>
      <c r="BI4705" s="2"/>
      <c r="BJ4705" s="2"/>
    </row>
    <row r="4706" spans="35:62" x14ac:dyDescent="0.25">
      <c r="AI4706"/>
      <c r="BI4706" s="2"/>
      <c r="BJ4706" s="2"/>
    </row>
    <row r="4707" spans="35:62" x14ac:dyDescent="0.25">
      <c r="AI4707"/>
      <c r="BI4707" s="2"/>
      <c r="BJ4707" s="2"/>
    </row>
    <row r="4708" spans="35:62" x14ac:dyDescent="0.25">
      <c r="AI4708"/>
      <c r="BI4708" s="2"/>
      <c r="BJ4708" s="2"/>
    </row>
    <row r="4709" spans="35:62" x14ac:dyDescent="0.25">
      <c r="AI4709"/>
      <c r="BI4709" s="2"/>
      <c r="BJ4709" s="2"/>
    </row>
    <row r="4710" spans="35:62" x14ac:dyDescent="0.25">
      <c r="AI4710"/>
      <c r="BI4710" s="2"/>
      <c r="BJ4710" s="2"/>
    </row>
    <row r="4711" spans="35:62" x14ac:dyDescent="0.25">
      <c r="AI4711"/>
      <c r="BI4711" s="2"/>
      <c r="BJ4711" s="2"/>
    </row>
    <row r="4712" spans="35:62" x14ac:dyDescent="0.25">
      <c r="AI4712"/>
      <c r="BI4712" s="2"/>
      <c r="BJ4712" s="2"/>
    </row>
    <row r="4713" spans="35:62" x14ac:dyDescent="0.25">
      <c r="AI4713"/>
      <c r="BI4713" s="2"/>
      <c r="BJ4713" s="2"/>
    </row>
    <row r="4714" spans="35:62" x14ac:dyDescent="0.25">
      <c r="AI4714"/>
      <c r="BI4714" s="2"/>
      <c r="BJ4714" s="2"/>
    </row>
    <row r="4715" spans="35:62" x14ac:dyDescent="0.25">
      <c r="AI4715"/>
      <c r="BI4715" s="2"/>
      <c r="BJ4715" s="2"/>
    </row>
    <row r="4716" spans="35:62" x14ac:dyDescent="0.25">
      <c r="AI4716"/>
      <c r="BI4716" s="2"/>
      <c r="BJ4716" s="2"/>
    </row>
    <row r="4717" spans="35:62" x14ac:dyDescent="0.25">
      <c r="AI4717"/>
      <c r="BI4717" s="2"/>
      <c r="BJ4717" s="2"/>
    </row>
    <row r="4718" spans="35:62" x14ac:dyDescent="0.25">
      <c r="AI4718"/>
      <c r="BI4718" s="2"/>
      <c r="BJ4718" s="2"/>
    </row>
    <row r="4719" spans="35:62" x14ac:dyDescent="0.25">
      <c r="AI4719"/>
      <c r="BI4719" s="2"/>
      <c r="BJ4719" s="2"/>
    </row>
    <row r="4720" spans="35:62" x14ac:dyDescent="0.25">
      <c r="AI4720"/>
      <c r="BI4720" s="2"/>
      <c r="BJ4720" s="2"/>
    </row>
    <row r="4721" spans="35:62" x14ac:dyDescent="0.25">
      <c r="AI4721"/>
      <c r="BI4721" s="2"/>
      <c r="BJ4721" s="2"/>
    </row>
    <row r="4722" spans="35:62" x14ac:dyDescent="0.25">
      <c r="AI4722"/>
      <c r="BI4722" s="2"/>
      <c r="BJ4722" s="2"/>
    </row>
    <row r="4723" spans="35:62" x14ac:dyDescent="0.25">
      <c r="AI4723"/>
      <c r="BI4723" s="2"/>
      <c r="BJ4723" s="2"/>
    </row>
    <row r="4724" spans="35:62" x14ac:dyDescent="0.25">
      <c r="AI4724"/>
      <c r="BI4724" s="2"/>
      <c r="BJ4724" s="2"/>
    </row>
    <row r="4725" spans="35:62" x14ac:dyDescent="0.25">
      <c r="AI4725"/>
      <c r="BI4725" s="2"/>
      <c r="BJ4725" s="2"/>
    </row>
    <row r="4726" spans="35:62" x14ac:dyDescent="0.25">
      <c r="AI4726"/>
      <c r="BI4726" s="2"/>
      <c r="BJ4726" s="2"/>
    </row>
    <row r="4727" spans="35:62" x14ac:dyDescent="0.25">
      <c r="AI4727"/>
      <c r="BI4727" s="2"/>
      <c r="BJ4727" s="2"/>
    </row>
    <row r="4728" spans="35:62" x14ac:dyDescent="0.25">
      <c r="AI4728"/>
      <c r="BI4728" s="2"/>
      <c r="BJ4728" s="2"/>
    </row>
    <row r="4729" spans="35:62" x14ac:dyDescent="0.25">
      <c r="AI4729"/>
      <c r="BI4729" s="2"/>
      <c r="BJ4729" s="2"/>
    </row>
    <row r="4730" spans="35:62" x14ac:dyDescent="0.25">
      <c r="AI4730"/>
      <c r="BI4730" s="2"/>
      <c r="BJ4730" s="2"/>
    </row>
    <row r="4731" spans="35:62" x14ac:dyDescent="0.25">
      <c r="AI4731"/>
      <c r="BI4731" s="2"/>
      <c r="BJ4731" s="2"/>
    </row>
    <row r="4732" spans="35:62" x14ac:dyDescent="0.25">
      <c r="AI4732"/>
      <c r="BI4732" s="2"/>
      <c r="BJ4732" s="2"/>
    </row>
    <row r="4733" spans="35:62" x14ac:dyDescent="0.25">
      <c r="AI4733"/>
      <c r="BI4733" s="2"/>
      <c r="BJ4733" s="2"/>
    </row>
    <row r="4734" spans="35:62" x14ac:dyDescent="0.25">
      <c r="AI4734"/>
      <c r="BI4734" s="2"/>
      <c r="BJ4734" s="2"/>
    </row>
    <row r="4735" spans="35:62" x14ac:dyDescent="0.25">
      <c r="AI4735"/>
      <c r="BI4735" s="2"/>
      <c r="BJ4735" s="2"/>
    </row>
    <row r="4736" spans="35:62" x14ac:dyDescent="0.25">
      <c r="AI4736"/>
      <c r="BI4736" s="2"/>
      <c r="BJ4736" s="2"/>
    </row>
    <row r="4737" spans="35:62" x14ac:dyDescent="0.25">
      <c r="AI4737"/>
      <c r="BI4737" s="2"/>
      <c r="BJ4737" s="2"/>
    </row>
    <row r="4738" spans="35:62" x14ac:dyDescent="0.25">
      <c r="AI4738"/>
      <c r="BI4738" s="2"/>
      <c r="BJ4738" s="2"/>
    </row>
    <row r="4739" spans="35:62" x14ac:dyDescent="0.25">
      <c r="AI4739"/>
      <c r="BI4739" s="2"/>
      <c r="BJ4739" s="2"/>
    </row>
    <row r="4740" spans="35:62" x14ac:dyDescent="0.25">
      <c r="AI4740"/>
      <c r="BI4740" s="2"/>
      <c r="BJ4740" s="2"/>
    </row>
    <row r="4741" spans="35:62" x14ac:dyDescent="0.25">
      <c r="AI4741"/>
      <c r="BI4741" s="2"/>
      <c r="BJ4741" s="2"/>
    </row>
    <row r="4742" spans="35:62" x14ac:dyDescent="0.25">
      <c r="AI4742"/>
      <c r="BI4742" s="2"/>
      <c r="BJ4742" s="2"/>
    </row>
    <row r="4743" spans="35:62" x14ac:dyDescent="0.25">
      <c r="AI4743"/>
      <c r="BI4743" s="2"/>
      <c r="BJ4743" s="2"/>
    </row>
    <row r="4744" spans="35:62" x14ac:dyDescent="0.25">
      <c r="AI4744"/>
      <c r="BI4744" s="2"/>
      <c r="BJ4744" s="2"/>
    </row>
    <row r="4745" spans="35:62" x14ac:dyDescent="0.25">
      <c r="AI4745"/>
      <c r="BI4745" s="2"/>
      <c r="BJ4745" s="2"/>
    </row>
    <row r="4746" spans="35:62" x14ac:dyDescent="0.25">
      <c r="AI4746"/>
      <c r="BI4746" s="2"/>
      <c r="BJ4746" s="2"/>
    </row>
    <row r="4747" spans="35:62" x14ac:dyDescent="0.25">
      <c r="AI4747"/>
      <c r="BI4747" s="2"/>
      <c r="BJ4747" s="2"/>
    </row>
    <row r="4748" spans="35:62" x14ac:dyDescent="0.25">
      <c r="AI4748"/>
      <c r="BI4748" s="2"/>
      <c r="BJ4748" s="2"/>
    </row>
    <row r="4749" spans="35:62" x14ac:dyDescent="0.25">
      <c r="AI4749"/>
      <c r="BI4749" s="2"/>
      <c r="BJ4749" s="2"/>
    </row>
    <row r="4750" spans="35:62" x14ac:dyDescent="0.25">
      <c r="AI4750"/>
      <c r="BI4750" s="2"/>
      <c r="BJ4750" s="2"/>
    </row>
    <row r="4751" spans="35:62" x14ac:dyDescent="0.25">
      <c r="AI4751"/>
      <c r="BI4751" s="2"/>
      <c r="BJ4751" s="2"/>
    </row>
    <row r="4752" spans="35:62" x14ac:dyDescent="0.25">
      <c r="AI4752"/>
      <c r="BI4752" s="2"/>
      <c r="BJ4752" s="2"/>
    </row>
    <row r="4753" spans="35:62" x14ac:dyDescent="0.25">
      <c r="AI4753"/>
      <c r="BI4753" s="2"/>
      <c r="BJ4753" s="2"/>
    </row>
    <row r="4754" spans="35:62" x14ac:dyDescent="0.25">
      <c r="AI4754"/>
      <c r="BI4754" s="2"/>
      <c r="BJ4754" s="2"/>
    </row>
    <row r="4755" spans="35:62" x14ac:dyDescent="0.25">
      <c r="AI4755"/>
      <c r="BI4755" s="2"/>
      <c r="BJ4755" s="2"/>
    </row>
    <row r="4756" spans="35:62" x14ac:dyDescent="0.25">
      <c r="AI4756"/>
      <c r="BI4756" s="2"/>
      <c r="BJ4756" s="2"/>
    </row>
    <row r="4757" spans="35:62" x14ac:dyDescent="0.25">
      <c r="AI4757"/>
      <c r="BI4757" s="2"/>
      <c r="BJ4757" s="2"/>
    </row>
    <row r="4758" spans="35:62" x14ac:dyDescent="0.25">
      <c r="AI4758"/>
      <c r="BI4758" s="2"/>
      <c r="BJ4758" s="2"/>
    </row>
    <row r="4759" spans="35:62" x14ac:dyDescent="0.25">
      <c r="AI4759"/>
      <c r="BI4759" s="2"/>
      <c r="BJ4759" s="2"/>
    </row>
    <row r="4760" spans="35:62" x14ac:dyDescent="0.25">
      <c r="AI4760"/>
      <c r="BI4760" s="2"/>
      <c r="BJ4760" s="2"/>
    </row>
    <row r="4761" spans="35:62" x14ac:dyDescent="0.25">
      <c r="AI4761"/>
      <c r="BI4761" s="2"/>
      <c r="BJ4761" s="2"/>
    </row>
    <row r="4762" spans="35:62" x14ac:dyDescent="0.25">
      <c r="AI4762"/>
      <c r="BI4762" s="2"/>
      <c r="BJ4762" s="2"/>
    </row>
    <row r="4763" spans="35:62" x14ac:dyDescent="0.25">
      <c r="AI4763"/>
      <c r="BI4763" s="2"/>
      <c r="BJ4763" s="2"/>
    </row>
    <row r="4764" spans="35:62" x14ac:dyDescent="0.25">
      <c r="AI4764"/>
      <c r="BI4764" s="2"/>
      <c r="BJ4764" s="2"/>
    </row>
    <row r="4765" spans="35:62" x14ac:dyDescent="0.25">
      <c r="AI4765"/>
      <c r="BI4765" s="2"/>
      <c r="BJ4765" s="2"/>
    </row>
    <row r="4766" spans="35:62" x14ac:dyDescent="0.25">
      <c r="AI4766"/>
      <c r="BI4766" s="2"/>
      <c r="BJ4766" s="2"/>
    </row>
    <row r="4767" spans="35:62" x14ac:dyDescent="0.25">
      <c r="AI4767"/>
      <c r="BI4767" s="2"/>
      <c r="BJ4767" s="2"/>
    </row>
    <row r="4768" spans="35:62" x14ac:dyDescent="0.25">
      <c r="AI4768"/>
      <c r="BI4768" s="2"/>
      <c r="BJ4768" s="2"/>
    </row>
    <row r="4769" spans="35:62" x14ac:dyDescent="0.25">
      <c r="AI4769"/>
      <c r="BI4769" s="2"/>
      <c r="BJ4769" s="2"/>
    </row>
    <row r="4770" spans="35:62" x14ac:dyDescent="0.25">
      <c r="AI4770"/>
      <c r="BI4770" s="2"/>
      <c r="BJ4770" s="2"/>
    </row>
    <row r="4771" spans="35:62" x14ac:dyDescent="0.25">
      <c r="AI4771"/>
      <c r="BI4771" s="2"/>
      <c r="BJ4771" s="2"/>
    </row>
    <row r="4772" spans="35:62" x14ac:dyDescent="0.25">
      <c r="AI4772"/>
      <c r="BI4772" s="2"/>
      <c r="BJ4772" s="2"/>
    </row>
    <row r="4773" spans="35:62" x14ac:dyDescent="0.25">
      <c r="AI4773"/>
      <c r="BI4773" s="2"/>
      <c r="BJ4773" s="2"/>
    </row>
    <row r="4774" spans="35:62" x14ac:dyDescent="0.25">
      <c r="AI4774"/>
      <c r="BI4774" s="2"/>
      <c r="BJ4774" s="2"/>
    </row>
    <row r="4775" spans="35:62" x14ac:dyDescent="0.25">
      <c r="AI4775"/>
      <c r="BI4775" s="2"/>
      <c r="BJ4775" s="2"/>
    </row>
    <row r="4776" spans="35:62" x14ac:dyDescent="0.25">
      <c r="AI4776"/>
      <c r="BI4776" s="2"/>
      <c r="BJ4776" s="2"/>
    </row>
    <row r="4777" spans="35:62" x14ac:dyDescent="0.25">
      <c r="AI4777"/>
      <c r="BI4777" s="2"/>
      <c r="BJ4777" s="2"/>
    </row>
    <row r="4778" spans="35:62" x14ac:dyDescent="0.25">
      <c r="AI4778"/>
      <c r="BI4778" s="2"/>
      <c r="BJ4778" s="2"/>
    </row>
    <row r="4779" spans="35:62" x14ac:dyDescent="0.25">
      <c r="AI4779"/>
      <c r="BI4779" s="2"/>
      <c r="BJ4779" s="2"/>
    </row>
    <row r="4780" spans="35:62" x14ac:dyDescent="0.25">
      <c r="AI4780"/>
      <c r="BI4780" s="2"/>
      <c r="BJ4780" s="2"/>
    </row>
    <row r="4781" spans="35:62" x14ac:dyDescent="0.25">
      <c r="AI4781"/>
      <c r="BI4781" s="2"/>
      <c r="BJ4781" s="2"/>
    </row>
    <row r="4782" spans="35:62" x14ac:dyDescent="0.25">
      <c r="AI4782"/>
      <c r="BI4782" s="2"/>
      <c r="BJ4782" s="2"/>
    </row>
    <row r="4783" spans="35:62" x14ac:dyDescent="0.25">
      <c r="AI4783"/>
      <c r="BI4783" s="2"/>
      <c r="BJ4783" s="2"/>
    </row>
    <row r="4784" spans="35:62" x14ac:dyDescent="0.25">
      <c r="AI4784"/>
      <c r="BI4784" s="2"/>
      <c r="BJ4784" s="2"/>
    </row>
    <row r="4785" spans="35:62" x14ac:dyDescent="0.25">
      <c r="AI4785"/>
      <c r="BI4785" s="2"/>
      <c r="BJ4785" s="2"/>
    </row>
    <row r="4786" spans="35:62" x14ac:dyDescent="0.25">
      <c r="AI4786"/>
      <c r="BI4786" s="2"/>
      <c r="BJ4786" s="2"/>
    </row>
    <row r="4787" spans="35:62" x14ac:dyDescent="0.25">
      <c r="AI4787"/>
      <c r="BI4787" s="2"/>
      <c r="BJ4787" s="2"/>
    </row>
    <row r="4788" spans="35:62" x14ac:dyDescent="0.25">
      <c r="AI4788"/>
      <c r="BI4788" s="2"/>
      <c r="BJ4788" s="2"/>
    </row>
    <row r="4789" spans="35:62" x14ac:dyDescent="0.25">
      <c r="AI4789"/>
      <c r="BI4789" s="2"/>
      <c r="BJ4789" s="2"/>
    </row>
    <row r="4790" spans="35:62" x14ac:dyDescent="0.25">
      <c r="AI4790"/>
      <c r="BI4790" s="2"/>
      <c r="BJ4790" s="2"/>
    </row>
    <row r="4791" spans="35:62" x14ac:dyDescent="0.25">
      <c r="AI4791"/>
      <c r="BI4791" s="2"/>
      <c r="BJ4791" s="2"/>
    </row>
    <row r="4792" spans="35:62" x14ac:dyDescent="0.25">
      <c r="AI4792"/>
      <c r="BI4792" s="2"/>
      <c r="BJ4792" s="2"/>
    </row>
    <row r="4793" spans="35:62" x14ac:dyDescent="0.25">
      <c r="AI4793"/>
      <c r="BI4793" s="2"/>
      <c r="BJ4793" s="2"/>
    </row>
    <row r="4794" spans="35:62" x14ac:dyDescent="0.25">
      <c r="AI4794"/>
      <c r="BI4794" s="2"/>
      <c r="BJ4794" s="2"/>
    </row>
    <row r="4795" spans="35:62" x14ac:dyDescent="0.25">
      <c r="AI4795"/>
      <c r="BI4795" s="2"/>
      <c r="BJ4795" s="2"/>
    </row>
    <row r="4796" spans="35:62" x14ac:dyDescent="0.25">
      <c r="AI4796"/>
      <c r="BI4796" s="2"/>
      <c r="BJ4796" s="2"/>
    </row>
    <row r="4797" spans="35:62" x14ac:dyDescent="0.25">
      <c r="AI4797"/>
      <c r="BI4797" s="2"/>
      <c r="BJ4797" s="2"/>
    </row>
    <row r="4798" spans="35:62" x14ac:dyDescent="0.25">
      <c r="AI4798"/>
      <c r="BI4798" s="2"/>
      <c r="BJ4798" s="2"/>
    </row>
    <row r="4799" spans="35:62" x14ac:dyDescent="0.25">
      <c r="AI4799"/>
      <c r="BI4799" s="2"/>
      <c r="BJ4799" s="2"/>
    </row>
    <row r="4800" spans="35:62" x14ac:dyDescent="0.25">
      <c r="AI4800"/>
      <c r="BI4800" s="2"/>
      <c r="BJ4800" s="2"/>
    </row>
    <row r="4801" spans="35:62" x14ac:dyDescent="0.25">
      <c r="AI4801"/>
      <c r="BI4801" s="2"/>
      <c r="BJ4801" s="2"/>
    </row>
    <row r="4802" spans="35:62" x14ac:dyDescent="0.25">
      <c r="AI4802"/>
      <c r="BI4802" s="2"/>
      <c r="BJ4802" s="2"/>
    </row>
    <row r="4803" spans="35:62" x14ac:dyDescent="0.25">
      <c r="AI4803"/>
      <c r="BI4803" s="2"/>
      <c r="BJ4803" s="2"/>
    </row>
    <row r="4804" spans="35:62" x14ac:dyDescent="0.25">
      <c r="AI4804"/>
      <c r="BI4804" s="2"/>
      <c r="BJ4804" s="2"/>
    </row>
    <row r="4805" spans="35:62" x14ac:dyDescent="0.25">
      <c r="AI4805"/>
      <c r="BI4805" s="2"/>
      <c r="BJ4805" s="2"/>
    </row>
    <row r="4806" spans="35:62" x14ac:dyDescent="0.25">
      <c r="AI4806"/>
      <c r="BI4806" s="2"/>
      <c r="BJ4806" s="2"/>
    </row>
    <row r="4807" spans="35:62" x14ac:dyDescent="0.25">
      <c r="AI4807"/>
      <c r="BI4807" s="2"/>
      <c r="BJ4807" s="2"/>
    </row>
    <row r="4808" spans="35:62" x14ac:dyDescent="0.25">
      <c r="AI4808"/>
      <c r="BI4808" s="2"/>
      <c r="BJ4808" s="2"/>
    </row>
    <row r="4809" spans="35:62" x14ac:dyDescent="0.25">
      <c r="AI4809"/>
      <c r="BI4809" s="2"/>
      <c r="BJ4809" s="2"/>
    </row>
    <row r="4810" spans="35:62" x14ac:dyDescent="0.25">
      <c r="AI4810"/>
      <c r="BI4810" s="2"/>
      <c r="BJ4810" s="2"/>
    </row>
    <row r="4811" spans="35:62" x14ac:dyDescent="0.25">
      <c r="AI4811"/>
      <c r="BI4811" s="2"/>
      <c r="BJ4811" s="2"/>
    </row>
    <row r="4812" spans="35:62" x14ac:dyDescent="0.25">
      <c r="AI4812"/>
      <c r="BI4812" s="2"/>
      <c r="BJ4812" s="2"/>
    </row>
    <row r="4813" spans="35:62" x14ac:dyDescent="0.25">
      <c r="AI4813"/>
      <c r="BI4813" s="2"/>
      <c r="BJ4813" s="2"/>
    </row>
    <row r="4814" spans="35:62" x14ac:dyDescent="0.25">
      <c r="AI4814"/>
      <c r="BI4814" s="2"/>
      <c r="BJ4814" s="2"/>
    </row>
    <row r="4815" spans="35:62" x14ac:dyDescent="0.25">
      <c r="AI4815"/>
      <c r="BI4815" s="2"/>
      <c r="BJ4815" s="2"/>
    </row>
    <row r="4816" spans="35:62" x14ac:dyDescent="0.25">
      <c r="AI4816"/>
      <c r="BI4816" s="2"/>
      <c r="BJ4816" s="2"/>
    </row>
    <row r="4817" spans="35:62" x14ac:dyDescent="0.25">
      <c r="AI4817"/>
      <c r="BI4817" s="2"/>
      <c r="BJ4817" s="2"/>
    </row>
    <row r="4818" spans="35:62" x14ac:dyDescent="0.25">
      <c r="AI4818"/>
      <c r="BI4818" s="2"/>
      <c r="BJ4818" s="2"/>
    </row>
    <row r="4819" spans="35:62" x14ac:dyDescent="0.25">
      <c r="AI4819"/>
      <c r="BI4819" s="2"/>
      <c r="BJ4819" s="2"/>
    </row>
    <row r="4820" spans="35:62" x14ac:dyDescent="0.25">
      <c r="AI4820"/>
      <c r="BI4820" s="2"/>
      <c r="BJ4820" s="2"/>
    </row>
    <row r="4821" spans="35:62" x14ac:dyDescent="0.25">
      <c r="AI4821"/>
      <c r="BI4821" s="2"/>
      <c r="BJ4821" s="2"/>
    </row>
    <row r="4822" spans="35:62" x14ac:dyDescent="0.25">
      <c r="AI4822"/>
      <c r="BI4822" s="2"/>
      <c r="BJ4822" s="2"/>
    </row>
    <row r="4823" spans="35:62" x14ac:dyDescent="0.25">
      <c r="AI4823"/>
      <c r="BI4823" s="2"/>
      <c r="BJ4823" s="2"/>
    </row>
    <row r="4824" spans="35:62" x14ac:dyDescent="0.25">
      <c r="AI4824"/>
      <c r="BI4824" s="2"/>
      <c r="BJ4824" s="2"/>
    </row>
    <row r="4825" spans="35:62" x14ac:dyDescent="0.25">
      <c r="AI4825"/>
      <c r="BI4825" s="2"/>
      <c r="BJ4825" s="2"/>
    </row>
    <row r="4826" spans="35:62" x14ac:dyDescent="0.25">
      <c r="AI4826"/>
      <c r="BI4826" s="2"/>
      <c r="BJ4826" s="2"/>
    </row>
    <row r="4827" spans="35:62" x14ac:dyDescent="0.25">
      <c r="AI4827"/>
      <c r="BI4827" s="2"/>
      <c r="BJ4827" s="2"/>
    </row>
    <row r="4828" spans="35:62" x14ac:dyDescent="0.25">
      <c r="AI4828"/>
      <c r="BI4828" s="2"/>
      <c r="BJ4828" s="2"/>
    </row>
    <row r="4829" spans="35:62" x14ac:dyDescent="0.25">
      <c r="AI4829"/>
      <c r="BI4829" s="2"/>
      <c r="BJ4829" s="2"/>
    </row>
    <row r="4830" spans="35:62" x14ac:dyDescent="0.25">
      <c r="AI4830"/>
      <c r="BI4830" s="2"/>
      <c r="BJ4830" s="2"/>
    </row>
    <row r="4831" spans="35:62" x14ac:dyDescent="0.25">
      <c r="AI4831"/>
      <c r="BI4831" s="2"/>
      <c r="BJ4831" s="2"/>
    </row>
    <row r="4832" spans="35:62" x14ac:dyDescent="0.25">
      <c r="AI4832"/>
      <c r="BI4832" s="2"/>
      <c r="BJ4832" s="2"/>
    </row>
    <row r="4833" spans="35:62" x14ac:dyDescent="0.25">
      <c r="AI4833"/>
      <c r="BI4833" s="2"/>
      <c r="BJ4833" s="2"/>
    </row>
    <row r="4834" spans="35:62" x14ac:dyDescent="0.25">
      <c r="AI4834"/>
      <c r="BI4834" s="2"/>
      <c r="BJ4834" s="2"/>
    </row>
    <row r="4835" spans="35:62" x14ac:dyDescent="0.25">
      <c r="AI4835"/>
      <c r="BI4835" s="2"/>
      <c r="BJ4835" s="2"/>
    </row>
    <row r="4836" spans="35:62" x14ac:dyDescent="0.25">
      <c r="AI4836"/>
      <c r="BI4836" s="2"/>
      <c r="BJ4836" s="2"/>
    </row>
    <row r="4837" spans="35:62" x14ac:dyDescent="0.25">
      <c r="AI4837"/>
      <c r="BI4837" s="2"/>
      <c r="BJ4837" s="2"/>
    </row>
    <row r="4838" spans="35:62" x14ac:dyDescent="0.25">
      <c r="AI4838"/>
      <c r="BI4838" s="2"/>
      <c r="BJ4838" s="2"/>
    </row>
    <row r="4839" spans="35:62" x14ac:dyDescent="0.25">
      <c r="AI4839"/>
      <c r="BI4839" s="2"/>
      <c r="BJ4839" s="2"/>
    </row>
    <row r="4840" spans="35:62" x14ac:dyDescent="0.25">
      <c r="AI4840"/>
      <c r="BI4840" s="2"/>
      <c r="BJ4840" s="2"/>
    </row>
    <row r="4841" spans="35:62" x14ac:dyDescent="0.25">
      <c r="AI4841"/>
      <c r="BI4841" s="2"/>
      <c r="BJ4841" s="2"/>
    </row>
    <row r="4842" spans="35:62" x14ac:dyDescent="0.25">
      <c r="AI4842"/>
      <c r="BI4842" s="2"/>
      <c r="BJ4842" s="2"/>
    </row>
    <row r="4843" spans="35:62" x14ac:dyDescent="0.25">
      <c r="AI4843"/>
      <c r="BI4843" s="2"/>
      <c r="BJ4843" s="2"/>
    </row>
    <row r="4844" spans="35:62" x14ac:dyDescent="0.25">
      <c r="AI4844"/>
      <c r="BI4844" s="2"/>
      <c r="BJ4844" s="2"/>
    </row>
    <row r="4845" spans="35:62" x14ac:dyDescent="0.25">
      <c r="AI4845"/>
      <c r="BI4845" s="2"/>
      <c r="BJ4845" s="2"/>
    </row>
    <row r="4846" spans="35:62" x14ac:dyDescent="0.25">
      <c r="AI4846"/>
      <c r="BI4846" s="2"/>
      <c r="BJ4846" s="2"/>
    </row>
    <row r="4847" spans="35:62" x14ac:dyDescent="0.25">
      <c r="AI4847"/>
      <c r="BI4847" s="2"/>
      <c r="BJ4847" s="2"/>
    </row>
    <row r="4848" spans="35:62" x14ac:dyDescent="0.25">
      <c r="AI4848"/>
      <c r="BI4848" s="2"/>
      <c r="BJ4848" s="2"/>
    </row>
    <row r="4849" spans="35:62" x14ac:dyDescent="0.25">
      <c r="AI4849"/>
      <c r="BI4849" s="2"/>
      <c r="BJ4849" s="2"/>
    </row>
    <row r="4850" spans="35:62" x14ac:dyDescent="0.25">
      <c r="AI4850"/>
      <c r="BI4850" s="2"/>
      <c r="BJ4850" s="2"/>
    </row>
    <row r="4851" spans="35:62" x14ac:dyDescent="0.25">
      <c r="AI4851"/>
      <c r="BI4851" s="2"/>
      <c r="BJ4851" s="2"/>
    </row>
    <row r="4852" spans="35:62" x14ac:dyDescent="0.25">
      <c r="AI4852"/>
      <c r="BI4852" s="2"/>
      <c r="BJ4852" s="2"/>
    </row>
    <row r="4853" spans="35:62" x14ac:dyDescent="0.25">
      <c r="AI4853"/>
      <c r="BI4853" s="2"/>
      <c r="BJ4853" s="2"/>
    </row>
    <row r="4854" spans="35:62" x14ac:dyDescent="0.25">
      <c r="AI4854"/>
      <c r="BI4854" s="2"/>
      <c r="BJ4854" s="2"/>
    </row>
    <row r="4855" spans="35:62" x14ac:dyDescent="0.25">
      <c r="AI4855"/>
      <c r="BI4855" s="2"/>
      <c r="BJ4855" s="2"/>
    </row>
    <row r="4856" spans="35:62" x14ac:dyDescent="0.25">
      <c r="AI4856"/>
      <c r="BI4856" s="2"/>
      <c r="BJ4856" s="2"/>
    </row>
    <row r="4857" spans="35:62" x14ac:dyDescent="0.25">
      <c r="AI4857"/>
      <c r="BI4857" s="2"/>
      <c r="BJ4857" s="2"/>
    </row>
    <row r="4858" spans="35:62" x14ac:dyDescent="0.25">
      <c r="AI4858"/>
      <c r="BI4858" s="2"/>
      <c r="BJ4858" s="2"/>
    </row>
    <row r="4859" spans="35:62" x14ac:dyDescent="0.25">
      <c r="AI4859"/>
      <c r="BI4859" s="2"/>
      <c r="BJ4859" s="2"/>
    </row>
    <row r="4860" spans="35:62" x14ac:dyDescent="0.25">
      <c r="AI4860"/>
      <c r="BI4860" s="2"/>
      <c r="BJ4860" s="2"/>
    </row>
    <row r="4861" spans="35:62" x14ac:dyDescent="0.25">
      <c r="AI4861"/>
      <c r="BI4861" s="2"/>
      <c r="BJ4861" s="2"/>
    </row>
    <row r="4862" spans="35:62" x14ac:dyDescent="0.25">
      <c r="AI4862"/>
      <c r="BI4862" s="2"/>
      <c r="BJ4862" s="2"/>
    </row>
    <row r="4863" spans="35:62" x14ac:dyDescent="0.25">
      <c r="AI4863"/>
      <c r="BI4863" s="2"/>
      <c r="BJ4863" s="2"/>
    </row>
    <row r="4864" spans="35:62" x14ac:dyDescent="0.25">
      <c r="AI4864"/>
      <c r="BI4864" s="2"/>
      <c r="BJ4864" s="2"/>
    </row>
    <row r="4865" spans="35:62" x14ac:dyDescent="0.25">
      <c r="AI4865"/>
      <c r="BI4865" s="2"/>
      <c r="BJ4865" s="2"/>
    </row>
    <row r="4866" spans="35:62" x14ac:dyDescent="0.25">
      <c r="AI4866"/>
      <c r="BI4866" s="2"/>
      <c r="BJ4866" s="2"/>
    </row>
    <row r="4867" spans="35:62" x14ac:dyDescent="0.25">
      <c r="AI4867"/>
      <c r="BI4867" s="2"/>
      <c r="BJ4867" s="2"/>
    </row>
    <row r="4868" spans="35:62" x14ac:dyDescent="0.25">
      <c r="AI4868"/>
      <c r="BI4868" s="2"/>
      <c r="BJ4868" s="2"/>
    </row>
    <row r="4869" spans="35:62" x14ac:dyDescent="0.25">
      <c r="AI4869"/>
      <c r="BI4869" s="2"/>
      <c r="BJ4869" s="2"/>
    </row>
    <row r="4870" spans="35:62" x14ac:dyDescent="0.25">
      <c r="AI4870"/>
      <c r="BI4870" s="2"/>
      <c r="BJ4870" s="2"/>
    </row>
    <row r="4871" spans="35:62" x14ac:dyDescent="0.25">
      <c r="AI4871"/>
      <c r="BI4871" s="2"/>
      <c r="BJ4871" s="2"/>
    </row>
    <row r="4872" spans="35:62" x14ac:dyDescent="0.25">
      <c r="AI4872"/>
      <c r="BI4872" s="2"/>
      <c r="BJ4872" s="2"/>
    </row>
    <row r="4873" spans="35:62" x14ac:dyDescent="0.25">
      <c r="AI4873"/>
      <c r="BI4873" s="2"/>
      <c r="BJ4873" s="2"/>
    </row>
    <row r="4874" spans="35:62" x14ac:dyDescent="0.25">
      <c r="AI4874"/>
      <c r="BI4874" s="2"/>
      <c r="BJ4874" s="2"/>
    </row>
    <row r="4875" spans="35:62" x14ac:dyDescent="0.25">
      <c r="AI4875"/>
      <c r="BI4875" s="2"/>
      <c r="BJ4875" s="2"/>
    </row>
    <row r="4876" spans="35:62" x14ac:dyDescent="0.25">
      <c r="AI4876"/>
      <c r="BI4876" s="2"/>
      <c r="BJ4876" s="2"/>
    </row>
    <row r="4877" spans="35:62" x14ac:dyDescent="0.25">
      <c r="AI4877"/>
      <c r="BI4877" s="2"/>
      <c r="BJ4877" s="2"/>
    </row>
    <row r="4878" spans="35:62" x14ac:dyDescent="0.25">
      <c r="AI4878"/>
      <c r="BI4878" s="2"/>
      <c r="BJ4878" s="2"/>
    </row>
    <row r="4879" spans="35:62" x14ac:dyDescent="0.25">
      <c r="AI4879"/>
      <c r="BI4879" s="2"/>
      <c r="BJ4879" s="2"/>
    </row>
    <row r="4880" spans="35:62" x14ac:dyDescent="0.25">
      <c r="AI4880"/>
      <c r="BI4880" s="2"/>
      <c r="BJ4880" s="2"/>
    </row>
    <row r="4881" spans="35:62" x14ac:dyDescent="0.25">
      <c r="AI4881"/>
      <c r="BI4881" s="2"/>
      <c r="BJ4881" s="2"/>
    </row>
    <row r="4882" spans="35:62" x14ac:dyDescent="0.25">
      <c r="AI4882"/>
      <c r="BI4882" s="2"/>
      <c r="BJ4882" s="2"/>
    </row>
    <row r="4883" spans="35:62" x14ac:dyDescent="0.25">
      <c r="AI4883"/>
      <c r="BI4883" s="2"/>
      <c r="BJ4883" s="2"/>
    </row>
    <row r="4884" spans="35:62" x14ac:dyDescent="0.25">
      <c r="AI4884"/>
      <c r="BI4884" s="2"/>
      <c r="BJ4884" s="2"/>
    </row>
    <row r="4885" spans="35:62" x14ac:dyDescent="0.25">
      <c r="AI4885"/>
      <c r="BI4885" s="2"/>
      <c r="BJ4885" s="2"/>
    </row>
    <row r="4886" spans="35:62" x14ac:dyDescent="0.25">
      <c r="AI4886"/>
      <c r="BI4886" s="2"/>
      <c r="BJ4886" s="2"/>
    </row>
    <row r="4887" spans="35:62" x14ac:dyDescent="0.25">
      <c r="AI4887"/>
      <c r="BI4887" s="2"/>
      <c r="BJ4887" s="2"/>
    </row>
    <row r="4888" spans="35:62" x14ac:dyDescent="0.25">
      <c r="AI4888"/>
      <c r="BI4888" s="2"/>
      <c r="BJ4888" s="2"/>
    </row>
    <row r="4889" spans="35:62" x14ac:dyDescent="0.25">
      <c r="AI4889"/>
      <c r="BI4889" s="2"/>
      <c r="BJ4889" s="2"/>
    </row>
    <row r="4890" spans="35:62" x14ac:dyDescent="0.25">
      <c r="AI4890"/>
      <c r="BI4890" s="2"/>
      <c r="BJ4890" s="2"/>
    </row>
    <row r="4891" spans="35:62" x14ac:dyDescent="0.25">
      <c r="AI4891"/>
      <c r="BI4891" s="2"/>
      <c r="BJ4891" s="2"/>
    </row>
    <row r="4892" spans="35:62" x14ac:dyDescent="0.25">
      <c r="AI4892"/>
      <c r="BI4892" s="2"/>
      <c r="BJ4892" s="2"/>
    </row>
    <row r="4893" spans="35:62" x14ac:dyDescent="0.25">
      <c r="AI4893"/>
      <c r="BI4893" s="2"/>
      <c r="BJ4893" s="2"/>
    </row>
    <row r="4894" spans="35:62" x14ac:dyDescent="0.25">
      <c r="AI4894"/>
      <c r="BI4894" s="2"/>
      <c r="BJ4894" s="2"/>
    </row>
    <row r="4895" spans="35:62" x14ac:dyDescent="0.25">
      <c r="AI4895"/>
      <c r="BI4895" s="2"/>
      <c r="BJ4895" s="2"/>
    </row>
    <row r="4896" spans="35:62" x14ac:dyDescent="0.25">
      <c r="AI4896"/>
      <c r="BI4896" s="2"/>
      <c r="BJ4896" s="2"/>
    </row>
    <row r="4897" spans="35:62" x14ac:dyDescent="0.25">
      <c r="AI4897"/>
      <c r="BI4897" s="2"/>
      <c r="BJ4897" s="2"/>
    </row>
    <row r="4898" spans="35:62" x14ac:dyDescent="0.25">
      <c r="AI4898"/>
      <c r="BI4898" s="2"/>
      <c r="BJ4898" s="2"/>
    </row>
    <row r="4899" spans="35:62" x14ac:dyDescent="0.25">
      <c r="AI4899"/>
      <c r="BI4899" s="2"/>
      <c r="BJ4899" s="2"/>
    </row>
    <row r="4900" spans="35:62" x14ac:dyDescent="0.25">
      <c r="AI4900"/>
      <c r="BI4900" s="2"/>
      <c r="BJ4900" s="2"/>
    </row>
    <row r="4901" spans="35:62" x14ac:dyDescent="0.25">
      <c r="AI4901"/>
      <c r="BI4901" s="2"/>
      <c r="BJ4901" s="2"/>
    </row>
    <row r="4902" spans="35:62" x14ac:dyDescent="0.25">
      <c r="AI4902"/>
      <c r="BI4902" s="2"/>
      <c r="BJ4902" s="2"/>
    </row>
    <row r="4903" spans="35:62" x14ac:dyDescent="0.25">
      <c r="AI4903"/>
      <c r="BI4903" s="2"/>
      <c r="BJ4903" s="2"/>
    </row>
    <row r="4904" spans="35:62" x14ac:dyDescent="0.25">
      <c r="AI4904"/>
      <c r="BI4904" s="2"/>
      <c r="BJ4904" s="2"/>
    </row>
    <row r="4905" spans="35:62" x14ac:dyDescent="0.25">
      <c r="AI4905"/>
      <c r="BI4905" s="2"/>
      <c r="BJ4905" s="2"/>
    </row>
    <row r="4906" spans="35:62" x14ac:dyDescent="0.25">
      <c r="AI4906"/>
      <c r="BI4906" s="2"/>
      <c r="BJ4906" s="2"/>
    </row>
    <row r="4907" spans="35:62" x14ac:dyDescent="0.25">
      <c r="AI4907"/>
      <c r="BI4907" s="2"/>
      <c r="BJ4907" s="2"/>
    </row>
    <row r="4908" spans="35:62" x14ac:dyDescent="0.25">
      <c r="AI4908"/>
      <c r="BI4908" s="2"/>
      <c r="BJ4908" s="2"/>
    </row>
    <row r="4909" spans="35:62" x14ac:dyDescent="0.25">
      <c r="AI4909"/>
      <c r="BI4909" s="2"/>
      <c r="BJ4909" s="2"/>
    </row>
    <row r="4910" spans="35:62" x14ac:dyDescent="0.25">
      <c r="AI4910"/>
      <c r="BI4910" s="2"/>
      <c r="BJ4910" s="2"/>
    </row>
    <row r="4911" spans="35:62" x14ac:dyDescent="0.25">
      <c r="AI4911"/>
      <c r="BI4911" s="2"/>
      <c r="BJ4911" s="2"/>
    </row>
    <row r="4912" spans="35:62" x14ac:dyDescent="0.25">
      <c r="AI4912"/>
      <c r="BI4912" s="2"/>
      <c r="BJ4912" s="2"/>
    </row>
    <row r="4913" spans="35:62" x14ac:dyDescent="0.25">
      <c r="AI4913"/>
      <c r="BI4913" s="2"/>
      <c r="BJ4913" s="2"/>
    </row>
    <row r="4914" spans="35:62" x14ac:dyDescent="0.25">
      <c r="AI4914"/>
      <c r="BI4914" s="2"/>
      <c r="BJ4914" s="2"/>
    </row>
    <row r="4915" spans="35:62" x14ac:dyDescent="0.25">
      <c r="AI4915"/>
      <c r="BI4915" s="2"/>
      <c r="BJ4915" s="2"/>
    </row>
    <row r="4916" spans="35:62" x14ac:dyDescent="0.25">
      <c r="AI4916"/>
      <c r="BI4916" s="2"/>
      <c r="BJ4916" s="2"/>
    </row>
    <row r="4917" spans="35:62" x14ac:dyDescent="0.25">
      <c r="AI4917"/>
      <c r="BI4917" s="2"/>
      <c r="BJ4917" s="2"/>
    </row>
    <row r="4918" spans="35:62" x14ac:dyDescent="0.25">
      <c r="AI4918"/>
      <c r="BI4918" s="2"/>
      <c r="BJ4918" s="2"/>
    </row>
    <row r="4919" spans="35:62" x14ac:dyDescent="0.25">
      <c r="AI4919"/>
      <c r="BI4919" s="2"/>
      <c r="BJ4919" s="2"/>
    </row>
    <row r="4920" spans="35:62" x14ac:dyDescent="0.25">
      <c r="AI4920"/>
      <c r="BI4920" s="2"/>
      <c r="BJ4920" s="2"/>
    </row>
    <row r="4921" spans="35:62" x14ac:dyDescent="0.25">
      <c r="AI4921"/>
      <c r="BI4921" s="2"/>
      <c r="BJ4921" s="2"/>
    </row>
    <row r="4922" spans="35:62" x14ac:dyDescent="0.25">
      <c r="AI4922"/>
      <c r="BI4922" s="2"/>
      <c r="BJ4922" s="2"/>
    </row>
    <row r="4923" spans="35:62" x14ac:dyDescent="0.25">
      <c r="AI4923"/>
      <c r="BI4923" s="2"/>
      <c r="BJ4923" s="2"/>
    </row>
    <row r="4924" spans="35:62" x14ac:dyDescent="0.25">
      <c r="AI4924"/>
      <c r="BI4924" s="2"/>
      <c r="BJ4924" s="2"/>
    </row>
    <row r="4925" spans="35:62" x14ac:dyDescent="0.25">
      <c r="AI4925"/>
      <c r="BI4925" s="2"/>
      <c r="BJ4925" s="2"/>
    </row>
    <row r="4926" spans="35:62" x14ac:dyDescent="0.25">
      <c r="AI4926"/>
      <c r="BI4926" s="2"/>
      <c r="BJ4926" s="2"/>
    </row>
    <row r="4927" spans="35:62" x14ac:dyDescent="0.25">
      <c r="AI4927"/>
      <c r="BI4927" s="2"/>
      <c r="BJ4927" s="2"/>
    </row>
    <row r="4928" spans="35:62" x14ac:dyDescent="0.25">
      <c r="AI4928"/>
      <c r="BI4928" s="2"/>
      <c r="BJ4928" s="2"/>
    </row>
    <row r="4929" spans="35:62" x14ac:dyDescent="0.25">
      <c r="AI4929"/>
      <c r="BI4929" s="2"/>
      <c r="BJ4929" s="2"/>
    </row>
    <row r="4930" spans="35:62" x14ac:dyDescent="0.25">
      <c r="AI4930"/>
      <c r="BI4930" s="2"/>
      <c r="BJ4930" s="2"/>
    </row>
    <row r="4931" spans="35:62" x14ac:dyDescent="0.25">
      <c r="AI4931"/>
      <c r="BI4931" s="2"/>
      <c r="BJ4931" s="2"/>
    </row>
    <row r="4932" spans="35:62" x14ac:dyDescent="0.25">
      <c r="AI4932"/>
      <c r="BI4932" s="2"/>
      <c r="BJ4932" s="2"/>
    </row>
    <row r="4933" spans="35:62" x14ac:dyDescent="0.25">
      <c r="AI4933"/>
      <c r="BI4933" s="2"/>
      <c r="BJ4933" s="2"/>
    </row>
    <row r="4934" spans="35:62" x14ac:dyDescent="0.25">
      <c r="AI4934"/>
      <c r="BI4934" s="2"/>
      <c r="BJ4934" s="2"/>
    </row>
    <row r="4935" spans="35:62" x14ac:dyDescent="0.25">
      <c r="AI4935"/>
      <c r="BI4935" s="2"/>
      <c r="BJ4935" s="2"/>
    </row>
    <row r="4936" spans="35:62" x14ac:dyDescent="0.25">
      <c r="AI4936"/>
      <c r="BI4936" s="2"/>
      <c r="BJ4936" s="2"/>
    </row>
    <row r="4937" spans="35:62" x14ac:dyDescent="0.25">
      <c r="AI4937"/>
      <c r="BI4937" s="2"/>
      <c r="BJ4937" s="2"/>
    </row>
    <row r="4938" spans="35:62" x14ac:dyDescent="0.25">
      <c r="AI4938"/>
      <c r="BI4938" s="2"/>
      <c r="BJ4938" s="2"/>
    </row>
    <row r="4939" spans="35:62" x14ac:dyDescent="0.25">
      <c r="AI4939"/>
      <c r="BI4939" s="2"/>
      <c r="BJ4939" s="2"/>
    </row>
    <row r="4940" spans="35:62" x14ac:dyDescent="0.25">
      <c r="AI4940"/>
      <c r="BI4940" s="2"/>
      <c r="BJ4940" s="2"/>
    </row>
    <row r="4941" spans="35:62" x14ac:dyDescent="0.25">
      <c r="AI4941"/>
      <c r="BI4941" s="2"/>
      <c r="BJ4941" s="2"/>
    </row>
    <row r="4942" spans="35:62" x14ac:dyDescent="0.25">
      <c r="AI4942"/>
      <c r="BI4942" s="2"/>
      <c r="BJ4942" s="2"/>
    </row>
    <row r="4943" spans="35:62" x14ac:dyDescent="0.25">
      <c r="AI4943"/>
      <c r="BI4943" s="2"/>
      <c r="BJ4943" s="2"/>
    </row>
    <row r="4944" spans="35:62" x14ac:dyDescent="0.25">
      <c r="AI4944"/>
      <c r="BI4944" s="2"/>
      <c r="BJ4944" s="2"/>
    </row>
    <row r="4945" spans="35:62" x14ac:dyDescent="0.25">
      <c r="AI4945"/>
      <c r="BI4945" s="2"/>
      <c r="BJ4945" s="2"/>
    </row>
    <row r="4946" spans="35:62" x14ac:dyDescent="0.25">
      <c r="AI4946"/>
      <c r="BI4946" s="2"/>
      <c r="BJ4946" s="2"/>
    </row>
    <row r="4947" spans="35:62" x14ac:dyDescent="0.25">
      <c r="AI4947"/>
      <c r="BI4947" s="2"/>
      <c r="BJ4947" s="2"/>
    </row>
    <row r="4948" spans="35:62" x14ac:dyDescent="0.25">
      <c r="AI4948"/>
      <c r="BI4948" s="2"/>
      <c r="BJ4948" s="2"/>
    </row>
    <row r="4949" spans="35:62" x14ac:dyDescent="0.25">
      <c r="AI4949"/>
      <c r="BI4949" s="2"/>
      <c r="BJ4949" s="2"/>
    </row>
    <row r="4950" spans="35:62" x14ac:dyDescent="0.25">
      <c r="AI4950"/>
      <c r="BI4950" s="2"/>
      <c r="BJ4950" s="2"/>
    </row>
    <row r="4951" spans="35:62" x14ac:dyDescent="0.25">
      <c r="AI4951"/>
      <c r="BI4951" s="2"/>
      <c r="BJ4951" s="2"/>
    </row>
    <row r="4952" spans="35:62" x14ac:dyDescent="0.25">
      <c r="AI4952"/>
      <c r="BI4952" s="2"/>
      <c r="BJ4952" s="2"/>
    </row>
    <row r="4953" spans="35:62" x14ac:dyDescent="0.25">
      <c r="AI4953"/>
      <c r="BI4953" s="2"/>
      <c r="BJ4953" s="2"/>
    </row>
    <row r="4954" spans="35:62" x14ac:dyDescent="0.25">
      <c r="AI4954"/>
      <c r="BI4954" s="2"/>
      <c r="BJ4954" s="2"/>
    </row>
    <row r="4955" spans="35:62" x14ac:dyDescent="0.25">
      <c r="AI4955"/>
      <c r="BI4955" s="2"/>
      <c r="BJ4955" s="2"/>
    </row>
    <row r="4956" spans="35:62" x14ac:dyDescent="0.25">
      <c r="AI4956"/>
      <c r="BI4956" s="2"/>
      <c r="BJ4956" s="2"/>
    </row>
    <row r="4957" spans="35:62" x14ac:dyDescent="0.25">
      <c r="AI4957"/>
      <c r="BI4957" s="2"/>
      <c r="BJ4957" s="2"/>
    </row>
    <row r="4958" spans="35:62" x14ac:dyDescent="0.25">
      <c r="AI4958"/>
      <c r="BI4958" s="2"/>
      <c r="BJ4958" s="2"/>
    </row>
    <row r="4959" spans="35:62" x14ac:dyDescent="0.25">
      <c r="AI4959"/>
      <c r="BI4959" s="2"/>
      <c r="BJ4959" s="2"/>
    </row>
    <row r="4960" spans="35:62" x14ac:dyDescent="0.25">
      <c r="AI4960"/>
      <c r="BI4960" s="2"/>
      <c r="BJ4960" s="2"/>
    </row>
    <row r="4961" spans="35:62" x14ac:dyDescent="0.25">
      <c r="AI4961"/>
      <c r="BI4961" s="2"/>
      <c r="BJ4961" s="2"/>
    </row>
    <row r="4962" spans="35:62" x14ac:dyDescent="0.25">
      <c r="AI4962"/>
      <c r="BI4962" s="2"/>
      <c r="BJ4962" s="2"/>
    </row>
    <row r="4963" spans="35:62" x14ac:dyDescent="0.25">
      <c r="AI4963"/>
      <c r="BI4963" s="2"/>
      <c r="BJ4963" s="2"/>
    </row>
    <row r="4964" spans="35:62" x14ac:dyDescent="0.25">
      <c r="AI4964"/>
      <c r="BI4964" s="2"/>
      <c r="BJ4964" s="2"/>
    </row>
    <row r="4965" spans="35:62" x14ac:dyDescent="0.25">
      <c r="AI4965"/>
      <c r="BI4965" s="2"/>
      <c r="BJ4965" s="2"/>
    </row>
    <row r="4966" spans="35:62" x14ac:dyDescent="0.25">
      <c r="AI4966"/>
      <c r="BI4966" s="2"/>
      <c r="BJ4966" s="2"/>
    </row>
    <row r="4967" spans="35:62" x14ac:dyDescent="0.25">
      <c r="AI4967"/>
      <c r="BI4967" s="2"/>
      <c r="BJ4967" s="2"/>
    </row>
    <row r="4968" spans="35:62" x14ac:dyDescent="0.25">
      <c r="AI4968"/>
      <c r="BI4968" s="2"/>
      <c r="BJ4968" s="2"/>
    </row>
    <row r="4969" spans="35:62" x14ac:dyDescent="0.25">
      <c r="AI4969"/>
      <c r="BI4969" s="2"/>
      <c r="BJ4969" s="2"/>
    </row>
    <row r="4970" spans="35:62" x14ac:dyDescent="0.25">
      <c r="AI4970"/>
      <c r="BI4970" s="2"/>
      <c r="BJ4970" s="2"/>
    </row>
    <row r="4971" spans="35:62" x14ac:dyDescent="0.25">
      <c r="AI4971"/>
      <c r="BI4971" s="2"/>
      <c r="BJ4971" s="2"/>
    </row>
    <row r="4972" spans="35:62" x14ac:dyDescent="0.25">
      <c r="AI4972"/>
      <c r="BI4972" s="2"/>
      <c r="BJ4972" s="2"/>
    </row>
    <row r="4973" spans="35:62" x14ac:dyDescent="0.25">
      <c r="AI4973"/>
      <c r="BI4973" s="2"/>
      <c r="BJ4973" s="2"/>
    </row>
    <row r="4974" spans="35:62" x14ac:dyDescent="0.25">
      <c r="AI4974"/>
      <c r="BI4974" s="2"/>
      <c r="BJ4974" s="2"/>
    </row>
    <row r="4975" spans="35:62" x14ac:dyDescent="0.25">
      <c r="AI4975"/>
      <c r="BI4975" s="2"/>
      <c r="BJ4975" s="2"/>
    </row>
    <row r="4976" spans="35:62" x14ac:dyDescent="0.25">
      <c r="AI4976"/>
      <c r="BI4976" s="2"/>
      <c r="BJ4976" s="2"/>
    </row>
    <row r="4977" spans="35:62" x14ac:dyDescent="0.25">
      <c r="AI4977"/>
      <c r="BI4977" s="2"/>
      <c r="BJ4977" s="2"/>
    </row>
    <row r="4978" spans="35:62" x14ac:dyDescent="0.25">
      <c r="AI4978"/>
      <c r="BI4978" s="2"/>
      <c r="BJ4978" s="2"/>
    </row>
    <row r="4979" spans="35:62" x14ac:dyDescent="0.25">
      <c r="AI4979"/>
      <c r="BI4979" s="2"/>
      <c r="BJ4979" s="2"/>
    </row>
    <row r="4980" spans="35:62" x14ac:dyDescent="0.25">
      <c r="AI4980"/>
      <c r="BI4980" s="2"/>
      <c r="BJ4980" s="2"/>
    </row>
    <row r="4981" spans="35:62" x14ac:dyDescent="0.25">
      <c r="AI4981"/>
      <c r="BI4981" s="2"/>
      <c r="BJ4981" s="2"/>
    </row>
    <row r="4982" spans="35:62" x14ac:dyDescent="0.25">
      <c r="AI4982"/>
      <c r="BI4982" s="2"/>
      <c r="BJ4982" s="2"/>
    </row>
    <row r="4983" spans="35:62" x14ac:dyDescent="0.25">
      <c r="AI4983"/>
      <c r="BI4983" s="2"/>
      <c r="BJ4983" s="2"/>
    </row>
    <row r="4984" spans="35:62" x14ac:dyDescent="0.25">
      <c r="AI4984"/>
      <c r="BI4984" s="2"/>
      <c r="BJ4984" s="2"/>
    </row>
    <row r="4985" spans="35:62" x14ac:dyDescent="0.25">
      <c r="AI4985"/>
      <c r="BI4985" s="2"/>
      <c r="BJ4985" s="2"/>
    </row>
    <row r="4986" spans="35:62" x14ac:dyDescent="0.25">
      <c r="AI4986"/>
      <c r="BI4986" s="2"/>
      <c r="BJ4986" s="2"/>
    </row>
    <row r="4987" spans="35:62" x14ac:dyDescent="0.25">
      <c r="AI4987"/>
      <c r="BI4987" s="2"/>
      <c r="BJ4987" s="2"/>
    </row>
    <row r="4988" spans="35:62" x14ac:dyDescent="0.25">
      <c r="AI4988"/>
      <c r="BI4988" s="2"/>
      <c r="BJ4988" s="2"/>
    </row>
    <row r="4989" spans="35:62" x14ac:dyDescent="0.25">
      <c r="AI4989"/>
      <c r="BI4989" s="2"/>
      <c r="BJ4989" s="2"/>
    </row>
    <row r="4990" spans="35:62" x14ac:dyDescent="0.25">
      <c r="AI4990"/>
      <c r="BI4990" s="2"/>
      <c r="BJ4990" s="2"/>
    </row>
    <row r="4991" spans="35:62" x14ac:dyDescent="0.25">
      <c r="AI4991"/>
      <c r="BI4991" s="2"/>
      <c r="BJ4991" s="2"/>
    </row>
    <row r="4992" spans="35:62" x14ac:dyDescent="0.25">
      <c r="AI4992"/>
      <c r="BI4992" s="2"/>
      <c r="BJ4992" s="2"/>
    </row>
    <row r="4993" spans="35:62" x14ac:dyDescent="0.25">
      <c r="AI4993"/>
      <c r="BI4993" s="2"/>
      <c r="BJ4993" s="2"/>
    </row>
    <row r="4994" spans="35:62" x14ac:dyDescent="0.25">
      <c r="AI4994"/>
      <c r="BI4994" s="2"/>
      <c r="BJ4994" s="2"/>
    </row>
    <row r="4995" spans="35:62" x14ac:dyDescent="0.25">
      <c r="AI4995"/>
      <c r="BI4995" s="2"/>
      <c r="BJ4995" s="2"/>
    </row>
    <row r="4996" spans="35:62" x14ac:dyDescent="0.25">
      <c r="AI4996"/>
      <c r="BI4996" s="2"/>
      <c r="BJ4996" s="2"/>
    </row>
    <row r="4997" spans="35:62" x14ac:dyDescent="0.25">
      <c r="AI4997"/>
      <c r="BI4997" s="2"/>
      <c r="BJ4997" s="2"/>
    </row>
    <row r="4998" spans="35:62" x14ac:dyDescent="0.25">
      <c r="AI4998"/>
      <c r="BI4998" s="2"/>
      <c r="BJ4998" s="2"/>
    </row>
    <row r="4999" spans="35:62" x14ac:dyDescent="0.25">
      <c r="AI4999"/>
      <c r="BI4999" s="2"/>
      <c r="BJ4999" s="2"/>
    </row>
    <row r="5000" spans="35:62" x14ac:dyDescent="0.25">
      <c r="AI5000"/>
      <c r="BI5000" s="2"/>
      <c r="BJ5000" s="2"/>
    </row>
    <row r="5001" spans="35:62" x14ac:dyDescent="0.25">
      <c r="AI5001"/>
      <c r="BI5001" s="2"/>
      <c r="BJ5001" s="2"/>
    </row>
    <row r="5002" spans="35:62" x14ac:dyDescent="0.25">
      <c r="AI5002"/>
      <c r="BI5002" s="2"/>
      <c r="BJ5002" s="2"/>
    </row>
    <row r="5003" spans="35:62" x14ac:dyDescent="0.25">
      <c r="AI5003"/>
      <c r="BI5003" s="2"/>
      <c r="BJ5003" s="2"/>
    </row>
    <row r="5004" spans="35:62" x14ac:dyDescent="0.25">
      <c r="AI5004"/>
      <c r="BI5004" s="2"/>
      <c r="BJ5004" s="2"/>
    </row>
    <row r="5005" spans="35:62" x14ac:dyDescent="0.25">
      <c r="AI5005"/>
      <c r="BI5005" s="2"/>
      <c r="BJ5005" s="2"/>
    </row>
    <row r="5006" spans="35:62" x14ac:dyDescent="0.25">
      <c r="AI5006"/>
      <c r="BI5006" s="2"/>
      <c r="BJ5006" s="2"/>
    </row>
    <row r="5007" spans="35:62" x14ac:dyDescent="0.25">
      <c r="AI5007"/>
      <c r="BI5007" s="2"/>
      <c r="BJ5007" s="2"/>
    </row>
    <row r="5008" spans="35:62" x14ac:dyDescent="0.25">
      <c r="AI5008"/>
      <c r="BI5008" s="2"/>
      <c r="BJ5008" s="2"/>
    </row>
    <row r="5009" spans="35:62" x14ac:dyDescent="0.25">
      <c r="AI5009"/>
      <c r="BI5009" s="2"/>
      <c r="BJ5009" s="2"/>
    </row>
    <row r="5010" spans="35:62" x14ac:dyDescent="0.25">
      <c r="AI5010"/>
      <c r="BI5010" s="2"/>
      <c r="BJ5010" s="2"/>
    </row>
    <row r="5011" spans="35:62" x14ac:dyDescent="0.25">
      <c r="AI5011"/>
      <c r="BI5011" s="2"/>
      <c r="BJ5011" s="2"/>
    </row>
    <row r="5012" spans="35:62" x14ac:dyDescent="0.25">
      <c r="AI5012"/>
      <c r="BI5012" s="2"/>
      <c r="BJ5012" s="2"/>
    </row>
    <row r="5013" spans="35:62" x14ac:dyDescent="0.25">
      <c r="AI5013"/>
      <c r="BI5013" s="2"/>
      <c r="BJ5013" s="2"/>
    </row>
    <row r="5014" spans="35:62" x14ac:dyDescent="0.25">
      <c r="AI5014"/>
      <c r="BI5014" s="2"/>
      <c r="BJ5014" s="2"/>
    </row>
    <row r="5015" spans="35:62" x14ac:dyDescent="0.25">
      <c r="AI5015"/>
      <c r="BI5015" s="2"/>
      <c r="BJ5015" s="2"/>
    </row>
    <row r="5016" spans="35:62" x14ac:dyDescent="0.25">
      <c r="AI5016"/>
      <c r="BI5016" s="2"/>
      <c r="BJ5016" s="2"/>
    </row>
    <row r="5017" spans="35:62" x14ac:dyDescent="0.25">
      <c r="AI5017"/>
      <c r="BI5017" s="2"/>
      <c r="BJ5017" s="2"/>
    </row>
    <row r="5018" spans="35:62" x14ac:dyDescent="0.25">
      <c r="AI5018"/>
      <c r="BI5018" s="2"/>
      <c r="BJ5018" s="2"/>
    </row>
    <row r="5019" spans="35:62" x14ac:dyDescent="0.25">
      <c r="AI5019"/>
      <c r="BI5019" s="2"/>
      <c r="BJ5019" s="2"/>
    </row>
    <row r="5020" spans="35:62" x14ac:dyDescent="0.25">
      <c r="AI5020"/>
      <c r="BI5020" s="2"/>
      <c r="BJ5020" s="2"/>
    </row>
    <row r="5021" spans="35:62" x14ac:dyDescent="0.25">
      <c r="AI5021"/>
      <c r="BI5021" s="2"/>
      <c r="BJ5021" s="2"/>
    </row>
    <row r="5022" spans="35:62" x14ac:dyDescent="0.25">
      <c r="AI5022"/>
      <c r="BI5022" s="2"/>
      <c r="BJ5022" s="2"/>
    </row>
    <row r="5023" spans="35:62" x14ac:dyDescent="0.25">
      <c r="AI5023"/>
      <c r="BI5023" s="2"/>
      <c r="BJ5023" s="2"/>
    </row>
    <row r="5024" spans="35:62" x14ac:dyDescent="0.25">
      <c r="AI5024"/>
      <c r="BI5024" s="2"/>
      <c r="BJ5024" s="2"/>
    </row>
    <row r="5025" spans="35:62" x14ac:dyDescent="0.25">
      <c r="AI5025"/>
      <c r="BI5025" s="2"/>
      <c r="BJ5025" s="2"/>
    </row>
    <row r="5026" spans="35:62" x14ac:dyDescent="0.25">
      <c r="AI5026"/>
      <c r="BI5026" s="2"/>
      <c r="BJ5026" s="2"/>
    </row>
    <row r="5027" spans="35:62" x14ac:dyDescent="0.25">
      <c r="AI5027"/>
      <c r="BI5027" s="2"/>
      <c r="BJ5027" s="2"/>
    </row>
    <row r="5028" spans="35:62" x14ac:dyDescent="0.25">
      <c r="AI5028"/>
      <c r="BI5028" s="2"/>
      <c r="BJ5028" s="2"/>
    </row>
    <row r="5029" spans="35:62" x14ac:dyDescent="0.25">
      <c r="AI5029"/>
      <c r="BI5029" s="2"/>
      <c r="BJ5029" s="2"/>
    </row>
    <row r="5030" spans="35:62" x14ac:dyDescent="0.25">
      <c r="AI5030"/>
      <c r="BI5030" s="2"/>
      <c r="BJ5030" s="2"/>
    </row>
    <row r="5031" spans="35:62" x14ac:dyDescent="0.25">
      <c r="AI5031"/>
      <c r="BI5031" s="2"/>
      <c r="BJ5031" s="2"/>
    </row>
    <row r="5032" spans="35:62" x14ac:dyDescent="0.25">
      <c r="AI5032"/>
      <c r="BI5032" s="2"/>
      <c r="BJ5032" s="2"/>
    </row>
    <row r="5033" spans="35:62" x14ac:dyDescent="0.25">
      <c r="AI5033"/>
      <c r="BI5033" s="2"/>
      <c r="BJ5033" s="2"/>
    </row>
    <row r="5034" spans="35:62" x14ac:dyDescent="0.25">
      <c r="AI5034"/>
      <c r="BI5034" s="2"/>
      <c r="BJ5034" s="2"/>
    </row>
    <row r="5035" spans="35:62" x14ac:dyDescent="0.25">
      <c r="AI5035"/>
      <c r="BI5035" s="2"/>
      <c r="BJ5035" s="2"/>
    </row>
    <row r="5036" spans="35:62" x14ac:dyDescent="0.25">
      <c r="AI5036"/>
      <c r="BI5036" s="2"/>
      <c r="BJ5036" s="2"/>
    </row>
    <row r="5037" spans="35:62" x14ac:dyDescent="0.25">
      <c r="AI5037"/>
      <c r="BI5037" s="2"/>
      <c r="BJ5037" s="2"/>
    </row>
    <row r="5038" spans="35:62" x14ac:dyDescent="0.25">
      <c r="AI5038"/>
      <c r="BI5038" s="2"/>
      <c r="BJ5038" s="2"/>
    </row>
    <row r="5039" spans="35:62" x14ac:dyDescent="0.25">
      <c r="AI5039"/>
      <c r="BI5039" s="2"/>
      <c r="BJ5039" s="2"/>
    </row>
    <row r="5040" spans="35:62" x14ac:dyDescent="0.25">
      <c r="AI5040"/>
      <c r="BI5040" s="2"/>
      <c r="BJ5040" s="2"/>
    </row>
    <row r="5041" spans="35:62" x14ac:dyDescent="0.25">
      <c r="AI5041"/>
      <c r="BI5041" s="2"/>
      <c r="BJ5041" s="2"/>
    </row>
    <row r="5042" spans="35:62" x14ac:dyDescent="0.25">
      <c r="AI5042"/>
      <c r="BI5042" s="2"/>
      <c r="BJ5042" s="2"/>
    </row>
    <row r="5043" spans="35:62" x14ac:dyDescent="0.25">
      <c r="AI5043"/>
      <c r="BI5043" s="2"/>
      <c r="BJ5043" s="2"/>
    </row>
    <row r="5044" spans="35:62" x14ac:dyDescent="0.25">
      <c r="AI5044"/>
      <c r="BI5044" s="2"/>
      <c r="BJ5044" s="2"/>
    </row>
    <row r="5045" spans="35:62" x14ac:dyDescent="0.25">
      <c r="AI5045"/>
      <c r="BI5045" s="2"/>
      <c r="BJ5045" s="2"/>
    </row>
    <row r="5046" spans="35:62" x14ac:dyDescent="0.25">
      <c r="AI5046"/>
      <c r="BI5046" s="2"/>
      <c r="BJ5046" s="2"/>
    </row>
    <row r="5047" spans="35:62" x14ac:dyDescent="0.25">
      <c r="AI5047"/>
      <c r="BI5047" s="2"/>
      <c r="BJ5047" s="2"/>
    </row>
    <row r="5048" spans="35:62" x14ac:dyDescent="0.25">
      <c r="AI5048"/>
      <c r="BI5048" s="2"/>
      <c r="BJ5048" s="2"/>
    </row>
    <row r="5049" spans="35:62" x14ac:dyDescent="0.25">
      <c r="AI5049"/>
      <c r="BI5049" s="2"/>
      <c r="BJ5049" s="2"/>
    </row>
    <row r="5050" spans="35:62" x14ac:dyDescent="0.25">
      <c r="AI5050"/>
      <c r="BI5050" s="2"/>
      <c r="BJ5050" s="2"/>
    </row>
    <row r="5051" spans="35:62" x14ac:dyDescent="0.25">
      <c r="AI5051"/>
      <c r="BI5051" s="2"/>
      <c r="BJ5051" s="2"/>
    </row>
    <row r="5052" spans="35:62" x14ac:dyDescent="0.25">
      <c r="AI5052"/>
      <c r="BI5052" s="2"/>
      <c r="BJ5052" s="2"/>
    </row>
    <row r="5053" spans="35:62" x14ac:dyDescent="0.25">
      <c r="AI5053"/>
      <c r="BI5053" s="2"/>
      <c r="BJ5053" s="2"/>
    </row>
    <row r="5054" spans="35:62" x14ac:dyDescent="0.25">
      <c r="AI5054"/>
      <c r="BI5054" s="2"/>
      <c r="BJ5054" s="2"/>
    </row>
    <row r="5055" spans="35:62" x14ac:dyDescent="0.25">
      <c r="AI5055"/>
      <c r="BI5055" s="2"/>
      <c r="BJ5055" s="2"/>
    </row>
    <row r="5056" spans="35:62" x14ac:dyDescent="0.25">
      <c r="AI5056"/>
      <c r="BI5056" s="2"/>
      <c r="BJ5056" s="2"/>
    </row>
    <row r="5057" spans="35:62" x14ac:dyDescent="0.25">
      <c r="AI5057"/>
      <c r="BI5057" s="2"/>
      <c r="BJ5057" s="2"/>
    </row>
    <row r="5058" spans="35:62" x14ac:dyDescent="0.25">
      <c r="AI5058"/>
      <c r="BI5058" s="2"/>
      <c r="BJ5058" s="2"/>
    </row>
    <row r="5059" spans="35:62" x14ac:dyDescent="0.25">
      <c r="AI5059"/>
      <c r="BI5059" s="2"/>
      <c r="BJ5059" s="2"/>
    </row>
    <row r="5060" spans="35:62" x14ac:dyDescent="0.25">
      <c r="AI5060"/>
      <c r="BI5060" s="2"/>
      <c r="BJ5060" s="2"/>
    </row>
    <row r="5061" spans="35:62" x14ac:dyDescent="0.25">
      <c r="AI5061"/>
      <c r="BI5061" s="2"/>
      <c r="BJ5061" s="2"/>
    </row>
    <row r="5062" spans="35:62" x14ac:dyDescent="0.25">
      <c r="AI5062"/>
      <c r="BI5062" s="2"/>
      <c r="BJ5062" s="2"/>
    </row>
    <row r="5063" spans="35:62" x14ac:dyDescent="0.25">
      <c r="AI5063"/>
      <c r="BI5063" s="2"/>
      <c r="BJ5063" s="2"/>
    </row>
    <row r="5064" spans="35:62" x14ac:dyDescent="0.25">
      <c r="AI5064"/>
      <c r="BI5064" s="2"/>
      <c r="BJ5064" s="2"/>
    </row>
    <row r="5065" spans="35:62" x14ac:dyDescent="0.25">
      <c r="AI5065"/>
      <c r="BI5065" s="2"/>
      <c r="BJ5065" s="2"/>
    </row>
    <row r="5066" spans="35:62" x14ac:dyDescent="0.25">
      <c r="AI5066"/>
      <c r="BI5066" s="2"/>
      <c r="BJ5066" s="2"/>
    </row>
    <row r="5067" spans="35:62" x14ac:dyDescent="0.25">
      <c r="AI5067"/>
      <c r="BI5067" s="2"/>
      <c r="BJ5067" s="2"/>
    </row>
    <row r="5068" spans="35:62" x14ac:dyDescent="0.25">
      <c r="AI5068"/>
      <c r="BI5068" s="2"/>
      <c r="BJ5068" s="2"/>
    </row>
    <row r="5069" spans="35:62" x14ac:dyDescent="0.25">
      <c r="AI5069"/>
      <c r="BI5069" s="2"/>
      <c r="BJ5069" s="2"/>
    </row>
    <row r="5070" spans="35:62" x14ac:dyDescent="0.25">
      <c r="BI5070" s="2"/>
      <c r="BJ5070" s="2"/>
    </row>
    <row r="5071" spans="35:62" x14ac:dyDescent="0.25">
      <c r="BI5071" s="2"/>
      <c r="BJ5071" s="2"/>
    </row>
    <row r="5072" spans="35:62" x14ac:dyDescent="0.25">
      <c r="BI5072" s="2"/>
      <c r="BJ5072" s="2"/>
    </row>
    <row r="5073" spans="61:62" x14ac:dyDescent="0.25">
      <c r="BI5073" s="2"/>
      <c r="BJ5073" s="2"/>
    </row>
    <row r="5074" spans="61:62" x14ac:dyDescent="0.25">
      <c r="BI5074" s="2"/>
      <c r="BJ5074" s="2"/>
    </row>
    <row r="5075" spans="61:62" x14ac:dyDescent="0.25">
      <c r="BI5075" s="2"/>
      <c r="BJ5075" s="2"/>
    </row>
    <row r="5076" spans="61:62" x14ac:dyDescent="0.25">
      <c r="BI5076" s="2"/>
      <c r="BJ5076" s="2"/>
    </row>
    <row r="5077" spans="61:62" x14ac:dyDescent="0.25">
      <c r="BI5077" s="2"/>
      <c r="BJ5077" s="2"/>
    </row>
    <row r="5078" spans="61:62" x14ac:dyDescent="0.25">
      <c r="BI5078" s="2"/>
      <c r="BJ5078" s="2"/>
    </row>
    <row r="5079" spans="61:62" x14ac:dyDescent="0.25">
      <c r="BI5079" s="2"/>
      <c r="BJ5079" s="2"/>
    </row>
    <row r="5080" spans="61:62" x14ac:dyDescent="0.25">
      <c r="BI5080" s="2"/>
      <c r="BJ5080" s="2"/>
    </row>
    <row r="5081" spans="61:62" x14ac:dyDescent="0.25">
      <c r="BI5081" s="2"/>
      <c r="BJ5081" s="2"/>
    </row>
    <row r="5082" spans="61:62" x14ac:dyDescent="0.25">
      <c r="BI5082" s="2"/>
      <c r="BJ5082" s="2"/>
    </row>
    <row r="5083" spans="61:62" x14ac:dyDescent="0.25">
      <c r="BI5083" s="2"/>
      <c r="BJ5083" s="2"/>
    </row>
    <row r="5084" spans="61:62" x14ac:dyDescent="0.25">
      <c r="BI5084" s="2"/>
      <c r="BJ5084" s="2"/>
    </row>
    <row r="5085" spans="61:62" x14ac:dyDescent="0.25">
      <c r="BI5085" s="2"/>
      <c r="BJ5085" s="2"/>
    </row>
    <row r="5086" spans="61:62" x14ac:dyDescent="0.25">
      <c r="BI5086" s="2"/>
      <c r="BJ5086" s="2"/>
    </row>
    <row r="5087" spans="61:62" x14ac:dyDescent="0.25">
      <c r="BI5087" s="2"/>
      <c r="BJ5087" s="2"/>
    </row>
    <row r="5088" spans="61:62" x14ac:dyDescent="0.25">
      <c r="BI5088" s="2"/>
      <c r="BJ5088" s="2"/>
    </row>
    <row r="5089" spans="61:62" x14ac:dyDescent="0.25">
      <c r="BI5089" s="2"/>
      <c r="BJ5089" s="2"/>
    </row>
    <row r="5090" spans="61:62" x14ac:dyDescent="0.25">
      <c r="BI5090" s="2"/>
      <c r="BJ5090" s="2"/>
    </row>
    <row r="5091" spans="61:62" x14ac:dyDescent="0.25">
      <c r="BI5091" s="2"/>
      <c r="BJ5091" s="2"/>
    </row>
    <row r="5092" spans="61:62" x14ac:dyDescent="0.25">
      <c r="BI5092" s="2"/>
      <c r="BJ5092" s="2"/>
    </row>
    <row r="5093" spans="61:62" x14ac:dyDescent="0.25">
      <c r="BI5093" s="2"/>
      <c r="BJ5093" s="2"/>
    </row>
    <row r="5094" spans="61:62" x14ac:dyDescent="0.25">
      <c r="BI5094" s="2"/>
      <c r="BJ5094" s="2"/>
    </row>
    <row r="5095" spans="61:62" x14ac:dyDescent="0.25">
      <c r="BI5095" s="2"/>
      <c r="BJ5095" s="2"/>
    </row>
    <row r="5096" spans="61:62" x14ac:dyDescent="0.25">
      <c r="BI5096" s="2"/>
      <c r="BJ5096" s="2"/>
    </row>
    <row r="5097" spans="61:62" x14ac:dyDescent="0.25">
      <c r="BI5097" s="2"/>
      <c r="BJ5097" s="2"/>
    </row>
    <row r="5098" spans="61:62" x14ac:dyDescent="0.25">
      <c r="BI5098" s="2"/>
      <c r="BJ5098" s="2"/>
    </row>
    <row r="5099" spans="61:62" x14ac:dyDescent="0.25">
      <c r="BI5099" s="2"/>
      <c r="BJ5099" s="2"/>
    </row>
    <row r="5100" spans="61:62" x14ac:dyDescent="0.25">
      <c r="BI5100" s="2"/>
      <c r="BJ5100" s="2"/>
    </row>
    <row r="5101" spans="61:62" x14ac:dyDescent="0.25">
      <c r="BI5101" s="2"/>
      <c r="BJ5101" s="2"/>
    </row>
    <row r="5102" spans="61:62" x14ac:dyDescent="0.25">
      <c r="BI5102" s="2"/>
      <c r="BJ5102" s="2"/>
    </row>
    <row r="5103" spans="61:62" x14ac:dyDescent="0.25">
      <c r="BI5103" s="2"/>
      <c r="BJ5103" s="2"/>
    </row>
    <row r="5104" spans="61:62" x14ac:dyDescent="0.25">
      <c r="BI5104" s="2"/>
      <c r="BJ5104" s="2"/>
    </row>
    <row r="5105" spans="61:62" x14ac:dyDescent="0.25">
      <c r="BI5105" s="2"/>
      <c r="BJ5105" s="2"/>
    </row>
    <row r="5106" spans="61:62" x14ac:dyDescent="0.25">
      <c r="BI5106" s="2"/>
      <c r="BJ5106" s="2"/>
    </row>
    <row r="5107" spans="61:62" x14ac:dyDescent="0.25">
      <c r="BI5107" s="2"/>
      <c r="BJ5107" s="2"/>
    </row>
    <row r="5108" spans="61:62" x14ac:dyDescent="0.25">
      <c r="BI5108" s="2"/>
      <c r="BJ5108" s="2"/>
    </row>
    <row r="5109" spans="61:62" x14ac:dyDescent="0.25">
      <c r="BI5109" s="2"/>
      <c r="BJ5109" s="2"/>
    </row>
    <row r="5110" spans="61:62" x14ac:dyDescent="0.25">
      <c r="BI5110" s="2"/>
      <c r="BJ5110" s="2"/>
    </row>
    <row r="5111" spans="61:62" x14ac:dyDescent="0.25">
      <c r="BI5111" s="2"/>
      <c r="BJ5111" s="2"/>
    </row>
    <row r="5112" spans="61:62" x14ac:dyDescent="0.25">
      <c r="BI5112" s="2"/>
      <c r="BJ5112" s="2"/>
    </row>
    <row r="5113" spans="61:62" x14ac:dyDescent="0.25">
      <c r="BI5113" s="2"/>
      <c r="BJ5113" s="2"/>
    </row>
    <row r="5114" spans="61:62" x14ac:dyDescent="0.25">
      <c r="BI5114" s="2"/>
      <c r="BJ5114" s="2"/>
    </row>
    <row r="5115" spans="61:62" x14ac:dyDescent="0.25">
      <c r="BI5115" s="2"/>
      <c r="BJ5115" s="2"/>
    </row>
    <row r="5116" spans="61:62" x14ac:dyDescent="0.25">
      <c r="BI5116" s="2"/>
      <c r="BJ5116" s="2"/>
    </row>
    <row r="5117" spans="61:62" x14ac:dyDescent="0.25">
      <c r="BI5117" s="2"/>
      <c r="BJ5117" s="2"/>
    </row>
    <row r="5118" spans="61:62" x14ac:dyDescent="0.25">
      <c r="BI5118" s="2"/>
      <c r="BJ5118" s="2"/>
    </row>
    <row r="5119" spans="61:62" x14ac:dyDescent="0.25">
      <c r="BI5119" s="2"/>
      <c r="BJ5119" s="2"/>
    </row>
    <row r="5120" spans="61:62" x14ac:dyDescent="0.25">
      <c r="BI5120" s="2"/>
      <c r="BJ5120" s="2"/>
    </row>
    <row r="5121" spans="61:62" x14ac:dyDescent="0.25">
      <c r="BI5121" s="2"/>
      <c r="BJ5121" s="2"/>
    </row>
    <row r="5122" spans="61:62" x14ac:dyDescent="0.25">
      <c r="BI5122" s="2"/>
      <c r="BJ5122" s="2"/>
    </row>
    <row r="5123" spans="61:62" x14ac:dyDescent="0.25">
      <c r="BI5123" s="2"/>
      <c r="BJ5123" s="2"/>
    </row>
    <row r="5124" spans="61:62" x14ac:dyDescent="0.25">
      <c r="BI5124" s="2"/>
      <c r="BJ5124" s="2"/>
    </row>
    <row r="5125" spans="61:62" x14ac:dyDescent="0.25">
      <c r="BI5125" s="2"/>
      <c r="BJ5125" s="2"/>
    </row>
    <row r="5126" spans="61:62" x14ac:dyDescent="0.25">
      <c r="BI5126" s="2"/>
      <c r="BJ5126" s="2"/>
    </row>
    <row r="5127" spans="61:62" x14ac:dyDescent="0.25">
      <c r="BI5127" s="2"/>
      <c r="BJ5127" s="2"/>
    </row>
    <row r="5128" spans="61:62" x14ac:dyDescent="0.25">
      <c r="BI5128" s="2"/>
      <c r="BJ5128" s="2"/>
    </row>
    <row r="5129" spans="61:62" x14ac:dyDescent="0.25">
      <c r="BI5129" s="2"/>
      <c r="BJ5129" s="2"/>
    </row>
    <row r="5130" spans="61:62" x14ac:dyDescent="0.25">
      <c r="BI5130" s="2"/>
      <c r="BJ5130" s="2"/>
    </row>
    <row r="5131" spans="61:62" x14ac:dyDescent="0.25">
      <c r="BI5131" s="2"/>
      <c r="BJ5131" s="2"/>
    </row>
    <row r="5132" spans="61:62" x14ac:dyDescent="0.25">
      <c r="BI5132" s="2"/>
      <c r="BJ5132" s="2"/>
    </row>
    <row r="5133" spans="61:62" x14ac:dyDescent="0.25">
      <c r="BI5133" s="2"/>
      <c r="BJ5133" s="2"/>
    </row>
    <row r="5134" spans="61:62" x14ac:dyDescent="0.25">
      <c r="BI5134" s="2"/>
      <c r="BJ5134" s="2"/>
    </row>
    <row r="5135" spans="61:62" x14ac:dyDescent="0.25">
      <c r="BI5135" s="2"/>
      <c r="BJ5135" s="2"/>
    </row>
    <row r="5136" spans="61:62" x14ac:dyDescent="0.25">
      <c r="BI5136" s="2"/>
      <c r="BJ5136" s="2"/>
    </row>
    <row r="5137" spans="61:62" x14ac:dyDescent="0.25">
      <c r="BI5137" s="2"/>
      <c r="BJ5137" s="2"/>
    </row>
    <row r="5138" spans="61:62" x14ac:dyDescent="0.25">
      <c r="BI5138" s="2"/>
      <c r="BJ5138" s="2"/>
    </row>
    <row r="5139" spans="61:62" x14ac:dyDescent="0.25">
      <c r="BI5139" s="2"/>
      <c r="BJ5139" s="2"/>
    </row>
    <row r="5140" spans="61:62" x14ac:dyDescent="0.25">
      <c r="BI5140" s="2"/>
      <c r="BJ5140" s="2"/>
    </row>
    <row r="5141" spans="61:62" x14ac:dyDescent="0.25">
      <c r="BI5141" s="2"/>
      <c r="BJ5141" s="2"/>
    </row>
    <row r="5142" spans="61:62" x14ac:dyDescent="0.25">
      <c r="BI5142" s="2"/>
      <c r="BJ5142" s="2"/>
    </row>
    <row r="5143" spans="61:62" x14ac:dyDescent="0.25">
      <c r="BI5143" s="2"/>
      <c r="BJ5143" s="2"/>
    </row>
    <row r="5144" spans="61:62" x14ac:dyDescent="0.25">
      <c r="BI5144" s="2"/>
      <c r="BJ5144" s="2"/>
    </row>
    <row r="5145" spans="61:62" x14ac:dyDescent="0.25">
      <c r="BI5145" s="2"/>
      <c r="BJ5145" s="2"/>
    </row>
    <row r="5146" spans="61:62" x14ac:dyDescent="0.25">
      <c r="BI5146" s="2"/>
      <c r="BJ5146" s="2"/>
    </row>
    <row r="5147" spans="61:62" x14ac:dyDescent="0.25">
      <c r="BI5147" s="2"/>
      <c r="BJ5147" s="2"/>
    </row>
    <row r="5148" spans="61:62" x14ac:dyDescent="0.25">
      <c r="BI5148" s="2"/>
      <c r="BJ5148" s="2"/>
    </row>
    <row r="5149" spans="61:62" x14ac:dyDescent="0.25">
      <c r="BI5149" s="2"/>
      <c r="BJ5149" s="2"/>
    </row>
    <row r="5150" spans="61:62" x14ac:dyDescent="0.25">
      <c r="BI5150" s="2"/>
      <c r="BJ5150" s="2"/>
    </row>
    <row r="5151" spans="61:62" x14ac:dyDescent="0.25">
      <c r="BI5151" s="2"/>
      <c r="BJ5151" s="2"/>
    </row>
    <row r="5152" spans="61:62" x14ac:dyDescent="0.25">
      <c r="BI5152" s="2"/>
      <c r="BJ5152" s="2"/>
    </row>
    <row r="5153" spans="61:62" x14ac:dyDescent="0.25">
      <c r="BI5153" s="2"/>
      <c r="BJ5153" s="2"/>
    </row>
    <row r="5154" spans="61:62" x14ac:dyDescent="0.25">
      <c r="BI5154" s="2"/>
      <c r="BJ5154" s="2"/>
    </row>
    <row r="5155" spans="61:62" x14ac:dyDescent="0.25">
      <c r="BI5155" s="2"/>
      <c r="BJ5155" s="2"/>
    </row>
    <row r="5156" spans="61:62" x14ac:dyDescent="0.25">
      <c r="BI5156" s="2"/>
      <c r="BJ5156" s="2"/>
    </row>
    <row r="5157" spans="61:62" x14ac:dyDescent="0.25">
      <c r="BI5157" s="2"/>
      <c r="BJ5157" s="2"/>
    </row>
    <row r="5158" spans="61:62" x14ac:dyDescent="0.25">
      <c r="BI5158" s="2"/>
      <c r="BJ5158" s="2"/>
    </row>
    <row r="5159" spans="61:62" x14ac:dyDescent="0.25">
      <c r="BI5159" s="2"/>
      <c r="BJ5159" s="2"/>
    </row>
    <row r="5160" spans="61:62" x14ac:dyDescent="0.25">
      <c r="BI5160" s="2"/>
      <c r="BJ5160" s="2"/>
    </row>
    <row r="5161" spans="61:62" x14ac:dyDescent="0.25">
      <c r="BI5161" s="2"/>
      <c r="BJ5161" s="2"/>
    </row>
    <row r="5162" spans="61:62" x14ac:dyDescent="0.25">
      <c r="BI5162" s="2"/>
      <c r="BJ5162" s="2"/>
    </row>
    <row r="5163" spans="61:62" x14ac:dyDescent="0.25">
      <c r="BI5163" s="2"/>
      <c r="BJ5163" s="2"/>
    </row>
    <row r="5164" spans="61:62" x14ac:dyDescent="0.25">
      <c r="BI5164" s="2"/>
      <c r="BJ5164" s="2"/>
    </row>
    <row r="5165" spans="61:62" x14ac:dyDescent="0.25">
      <c r="BI5165" s="2"/>
      <c r="BJ5165" s="2"/>
    </row>
    <row r="5166" spans="61:62" x14ac:dyDescent="0.25">
      <c r="BI5166" s="2"/>
      <c r="BJ5166" s="2"/>
    </row>
    <row r="5167" spans="61:62" x14ac:dyDescent="0.25">
      <c r="BI5167" s="2"/>
      <c r="BJ5167" s="2"/>
    </row>
    <row r="5168" spans="61:62" x14ac:dyDescent="0.25">
      <c r="BI5168" s="2"/>
      <c r="BJ5168" s="2"/>
    </row>
    <row r="5169" spans="61:62" x14ac:dyDescent="0.25">
      <c r="BI5169" s="2"/>
      <c r="BJ5169" s="2"/>
    </row>
    <row r="5170" spans="61:62" x14ac:dyDescent="0.25">
      <c r="BI5170" s="2"/>
      <c r="BJ5170" s="2"/>
    </row>
    <row r="5171" spans="61:62" x14ac:dyDescent="0.25">
      <c r="BI5171" s="2"/>
      <c r="BJ5171" s="2"/>
    </row>
    <row r="5172" spans="61:62" x14ac:dyDescent="0.25">
      <c r="BI5172" s="2"/>
      <c r="BJ5172" s="2"/>
    </row>
    <row r="5173" spans="61:62" x14ac:dyDescent="0.25">
      <c r="BI5173" s="2"/>
      <c r="BJ5173" s="2"/>
    </row>
    <row r="5174" spans="61:62" x14ac:dyDescent="0.25">
      <c r="BI5174" s="2"/>
      <c r="BJ5174" s="2"/>
    </row>
    <row r="5175" spans="61:62" x14ac:dyDescent="0.25">
      <c r="BI5175" s="2"/>
      <c r="BJ5175" s="2"/>
    </row>
    <row r="5176" spans="61:62" x14ac:dyDescent="0.25">
      <c r="BI5176" s="2"/>
      <c r="BJ5176" s="2"/>
    </row>
    <row r="5177" spans="61:62" x14ac:dyDescent="0.25">
      <c r="BI5177" s="2"/>
      <c r="BJ5177" s="2"/>
    </row>
    <row r="5178" spans="61:62" x14ac:dyDescent="0.25">
      <c r="BI5178" s="2"/>
      <c r="BJ5178" s="2"/>
    </row>
    <row r="5179" spans="61:62" x14ac:dyDescent="0.25">
      <c r="BI5179" s="2"/>
      <c r="BJ5179" s="2"/>
    </row>
    <row r="5180" spans="61:62" x14ac:dyDescent="0.25">
      <c r="BI5180" s="2"/>
      <c r="BJ5180" s="2"/>
    </row>
    <row r="5181" spans="61:62" x14ac:dyDescent="0.25">
      <c r="BI5181" s="2"/>
      <c r="BJ5181" s="2"/>
    </row>
    <row r="5182" spans="61:62" x14ac:dyDescent="0.25">
      <c r="BI5182" s="2"/>
      <c r="BJ5182" s="2"/>
    </row>
    <row r="5183" spans="61:62" x14ac:dyDescent="0.25">
      <c r="BI5183" s="2"/>
      <c r="BJ5183" s="2"/>
    </row>
    <row r="5184" spans="61:62" x14ac:dyDescent="0.25">
      <c r="BI5184" s="2"/>
      <c r="BJ5184" s="2"/>
    </row>
    <row r="5185" spans="61:62" x14ac:dyDescent="0.25">
      <c r="BI5185" s="2"/>
      <c r="BJ5185" s="2"/>
    </row>
    <row r="5186" spans="61:62" x14ac:dyDescent="0.25">
      <c r="BI5186" s="2"/>
      <c r="BJ5186" s="2"/>
    </row>
    <row r="5187" spans="61:62" x14ac:dyDescent="0.25">
      <c r="BI5187" s="2"/>
      <c r="BJ5187" s="2"/>
    </row>
    <row r="5188" spans="61:62" x14ac:dyDescent="0.25">
      <c r="BI5188" s="2"/>
      <c r="BJ5188" s="2"/>
    </row>
    <row r="5189" spans="61:62" x14ac:dyDescent="0.25">
      <c r="BI5189" s="2"/>
      <c r="BJ5189" s="2"/>
    </row>
    <row r="5190" spans="61:62" x14ac:dyDescent="0.25">
      <c r="BI5190" s="2"/>
      <c r="BJ5190" s="2"/>
    </row>
    <row r="5191" spans="61:62" x14ac:dyDescent="0.25">
      <c r="BI5191" s="2"/>
      <c r="BJ5191" s="2"/>
    </row>
    <row r="5192" spans="61:62" x14ac:dyDescent="0.25">
      <c r="BI5192" s="2"/>
      <c r="BJ5192" s="2"/>
    </row>
    <row r="5193" spans="61:62" x14ac:dyDescent="0.25">
      <c r="BI5193" s="2"/>
      <c r="BJ5193" s="2"/>
    </row>
    <row r="5194" spans="61:62" x14ac:dyDescent="0.25">
      <c r="BI5194" s="2"/>
      <c r="BJ5194" s="2"/>
    </row>
    <row r="5195" spans="61:62" x14ac:dyDescent="0.25">
      <c r="BI5195" s="2"/>
      <c r="BJ5195" s="2"/>
    </row>
    <row r="5196" spans="61:62" x14ac:dyDescent="0.25">
      <c r="BI5196" s="2"/>
      <c r="BJ5196" s="2"/>
    </row>
    <row r="5197" spans="61:62" x14ac:dyDescent="0.25">
      <c r="BI5197" s="2"/>
      <c r="BJ5197" s="2"/>
    </row>
    <row r="5198" spans="61:62" x14ac:dyDescent="0.25">
      <c r="BI5198" s="2"/>
      <c r="BJ5198" s="2"/>
    </row>
    <row r="5199" spans="61:62" x14ac:dyDescent="0.25">
      <c r="BI5199" s="2"/>
      <c r="BJ5199" s="2"/>
    </row>
    <row r="5200" spans="61:62" x14ac:dyDescent="0.25">
      <c r="BI5200" s="2"/>
      <c r="BJ5200" s="2"/>
    </row>
    <row r="5201" spans="61:62" x14ac:dyDescent="0.25">
      <c r="BI5201" s="2"/>
      <c r="BJ5201" s="2"/>
    </row>
    <row r="5202" spans="61:62" x14ac:dyDescent="0.25">
      <c r="BI5202" s="2"/>
      <c r="BJ5202" s="2"/>
    </row>
    <row r="5203" spans="61:62" x14ac:dyDescent="0.25">
      <c r="BI5203" s="2"/>
      <c r="BJ5203" s="2"/>
    </row>
    <row r="5204" spans="61:62" x14ac:dyDescent="0.25">
      <c r="BI5204" s="2"/>
      <c r="BJ5204" s="2"/>
    </row>
    <row r="5205" spans="61:62" x14ac:dyDescent="0.25">
      <c r="BI5205" s="2"/>
      <c r="BJ5205" s="2"/>
    </row>
    <row r="5206" spans="61:62" x14ac:dyDescent="0.25">
      <c r="BI5206" s="2"/>
      <c r="BJ5206" s="2"/>
    </row>
    <row r="5207" spans="61:62" x14ac:dyDescent="0.25">
      <c r="BI5207" s="2"/>
      <c r="BJ5207" s="2"/>
    </row>
    <row r="5208" spans="61:62" x14ac:dyDescent="0.25">
      <c r="BI5208" s="2"/>
      <c r="BJ5208" s="2"/>
    </row>
    <row r="5209" spans="61:62" x14ac:dyDescent="0.25">
      <c r="BI5209" s="2"/>
      <c r="BJ5209" s="2"/>
    </row>
    <row r="5210" spans="61:62" x14ac:dyDescent="0.25">
      <c r="BI5210" s="2"/>
      <c r="BJ5210" s="2"/>
    </row>
    <row r="5211" spans="61:62" x14ac:dyDescent="0.25">
      <c r="BI5211" s="2"/>
      <c r="BJ5211" s="2"/>
    </row>
    <row r="5212" spans="61:62" x14ac:dyDescent="0.25">
      <c r="BI5212" s="2"/>
      <c r="BJ5212" s="2"/>
    </row>
    <row r="5213" spans="61:62" x14ac:dyDescent="0.25">
      <c r="BI5213" s="2"/>
      <c r="BJ5213" s="2"/>
    </row>
    <row r="5214" spans="61:62" x14ac:dyDescent="0.25">
      <c r="BI5214" s="2"/>
      <c r="BJ5214" s="2"/>
    </row>
    <row r="5215" spans="61:62" x14ac:dyDescent="0.25">
      <c r="BI5215" s="2"/>
      <c r="BJ5215" s="2"/>
    </row>
    <row r="5216" spans="61:62" x14ac:dyDescent="0.25">
      <c r="BI5216" s="2"/>
      <c r="BJ5216" s="2"/>
    </row>
    <row r="5217" spans="61:62" x14ac:dyDescent="0.25">
      <c r="BI5217" s="2"/>
      <c r="BJ5217" s="2"/>
    </row>
    <row r="5218" spans="61:62" x14ac:dyDescent="0.25">
      <c r="BI5218" s="2"/>
      <c r="BJ5218" s="2"/>
    </row>
    <row r="5219" spans="61:62" x14ac:dyDescent="0.25">
      <c r="BI5219" s="2"/>
      <c r="BJ5219" s="2"/>
    </row>
    <row r="5220" spans="61:62" x14ac:dyDescent="0.25">
      <c r="BI5220" s="2"/>
      <c r="BJ5220" s="2"/>
    </row>
    <row r="5221" spans="61:62" x14ac:dyDescent="0.25">
      <c r="BI5221" s="2"/>
      <c r="BJ5221" s="2"/>
    </row>
    <row r="5222" spans="61:62" x14ac:dyDescent="0.25">
      <c r="BI5222" s="2"/>
      <c r="BJ5222" s="2"/>
    </row>
    <row r="5223" spans="61:62" x14ac:dyDescent="0.25">
      <c r="BI5223" s="2"/>
      <c r="BJ5223" s="2"/>
    </row>
    <row r="5224" spans="61:62" x14ac:dyDescent="0.25">
      <c r="BI5224" s="2"/>
      <c r="BJ5224" s="2"/>
    </row>
    <row r="5225" spans="61:62" x14ac:dyDescent="0.25">
      <c r="BI5225" s="2"/>
      <c r="BJ5225" s="2"/>
    </row>
    <row r="5226" spans="61:62" x14ac:dyDescent="0.25">
      <c r="BI5226" s="2"/>
      <c r="BJ5226" s="2"/>
    </row>
    <row r="5227" spans="61:62" x14ac:dyDescent="0.25">
      <c r="BI5227" s="2"/>
      <c r="BJ5227" s="2"/>
    </row>
    <row r="5228" spans="61:62" x14ac:dyDescent="0.25">
      <c r="BI5228" s="2"/>
      <c r="BJ5228" s="2"/>
    </row>
    <row r="5229" spans="61:62" x14ac:dyDescent="0.25">
      <c r="BI5229" s="2"/>
      <c r="BJ5229" s="2"/>
    </row>
    <row r="5230" spans="61:62" x14ac:dyDescent="0.25">
      <c r="BI5230" s="2"/>
      <c r="BJ5230" s="2"/>
    </row>
    <row r="5231" spans="61:62" x14ac:dyDescent="0.25">
      <c r="BI5231" s="2"/>
      <c r="BJ5231" s="2"/>
    </row>
    <row r="5232" spans="61:62" x14ac:dyDescent="0.25">
      <c r="BI5232" s="2"/>
      <c r="BJ5232" s="2"/>
    </row>
    <row r="5233" spans="61:62" x14ac:dyDescent="0.25">
      <c r="BI5233" s="2"/>
      <c r="BJ5233" s="2"/>
    </row>
    <row r="5234" spans="61:62" x14ac:dyDescent="0.25">
      <c r="BI5234" s="2"/>
      <c r="BJ5234" s="2"/>
    </row>
    <row r="5235" spans="61:62" x14ac:dyDescent="0.25">
      <c r="BI5235" s="2"/>
      <c r="BJ5235" s="2"/>
    </row>
    <row r="5236" spans="61:62" x14ac:dyDescent="0.25">
      <c r="BI5236" s="2"/>
      <c r="BJ5236" s="2"/>
    </row>
    <row r="5237" spans="61:62" x14ac:dyDescent="0.25">
      <c r="BI5237" s="2"/>
      <c r="BJ5237" s="2"/>
    </row>
    <row r="5238" spans="61:62" x14ac:dyDescent="0.25">
      <c r="BI5238" s="2"/>
      <c r="BJ5238" s="2"/>
    </row>
    <row r="5239" spans="61:62" x14ac:dyDescent="0.25">
      <c r="BI5239" s="2"/>
      <c r="BJ5239" s="2"/>
    </row>
    <row r="5240" spans="61:62" x14ac:dyDescent="0.25">
      <c r="BI5240" s="2"/>
      <c r="BJ5240" s="2"/>
    </row>
    <row r="5241" spans="61:62" x14ac:dyDescent="0.25">
      <c r="BI5241" s="2"/>
      <c r="BJ5241" s="2"/>
    </row>
    <row r="5242" spans="61:62" x14ac:dyDescent="0.25">
      <c r="BI5242" s="2"/>
      <c r="BJ5242" s="2"/>
    </row>
    <row r="5243" spans="61:62" x14ac:dyDescent="0.25">
      <c r="BI5243" s="2"/>
      <c r="BJ5243" s="2"/>
    </row>
    <row r="5244" spans="61:62" x14ac:dyDescent="0.25">
      <c r="BI5244" s="2"/>
      <c r="BJ5244" s="2"/>
    </row>
    <row r="5245" spans="61:62" x14ac:dyDescent="0.25">
      <c r="BI5245" s="2"/>
      <c r="BJ5245" s="2"/>
    </row>
    <row r="5246" spans="61:62" x14ac:dyDescent="0.25">
      <c r="BI5246" s="2"/>
      <c r="BJ5246" s="2"/>
    </row>
    <row r="5247" spans="61:62" x14ac:dyDescent="0.25">
      <c r="BI5247" s="2"/>
      <c r="BJ5247" s="2"/>
    </row>
    <row r="5248" spans="61:62" x14ac:dyDescent="0.25">
      <c r="BI5248" s="2"/>
      <c r="BJ5248" s="2"/>
    </row>
    <row r="5249" spans="61:62" x14ac:dyDescent="0.25">
      <c r="BI5249" s="2"/>
      <c r="BJ5249" s="2"/>
    </row>
    <row r="5250" spans="61:62" x14ac:dyDescent="0.25">
      <c r="BI5250" s="2"/>
      <c r="BJ5250" s="2"/>
    </row>
    <row r="5251" spans="61:62" x14ac:dyDescent="0.25">
      <c r="BI5251" s="2"/>
      <c r="BJ5251" s="2"/>
    </row>
    <row r="5252" spans="61:62" x14ac:dyDescent="0.25">
      <c r="BI5252" s="2"/>
      <c r="BJ5252" s="2"/>
    </row>
    <row r="5253" spans="61:62" x14ac:dyDescent="0.25">
      <c r="BI5253" s="2"/>
      <c r="BJ5253" s="2"/>
    </row>
    <row r="5254" spans="61:62" x14ac:dyDescent="0.25">
      <c r="BI5254" s="2"/>
      <c r="BJ5254" s="2"/>
    </row>
    <row r="5255" spans="61:62" x14ac:dyDescent="0.25">
      <c r="BI5255" s="2"/>
      <c r="BJ5255" s="2"/>
    </row>
    <row r="5256" spans="61:62" x14ac:dyDescent="0.25">
      <c r="BI5256" s="2"/>
      <c r="BJ5256" s="2"/>
    </row>
    <row r="5257" spans="61:62" x14ac:dyDescent="0.25">
      <c r="BI5257" s="2"/>
      <c r="BJ5257" s="2"/>
    </row>
    <row r="5258" spans="61:62" x14ac:dyDescent="0.25">
      <c r="BI5258" s="2"/>
      <c r="BJ5258" s="2"/>
    </row>
    <row r="5259" spans="61:62" x14ac:dyDescent="0.25">
      <c r="BI5259" s="2"/>
      <c r="BJ5259" s="2"/>
    </row>
    <row r="5260" spans="61:62" x14ac:dyDescent="0.25">
      <c r="BI5260" s="2"/>
      <c r="BJ5260" s="2"/>
    </row>
    <row r="5261" spans="61:62" x14ac:dyDescent="0.25">
      <c r="BI5261" s="2"/>
      <c r="BJ5261" s="2"/>
    </row>
    <row r="5262" spans="61:62" x14ac:dyDescent="0.25">
      <c r="BI5262" s="2"/>
      <c r="BJ5262" s="2"/>
    </row>
    <row r="5263" spans="61:62" x14ac:dyDescent="0.25">
      <c r="BI5263" s="2"/>
      <c r="BJ5263" s="2"/>
    </row>
    <row r="5264" spans="61:62" x14ac:dyDescent="0.25">
      <c r="BI5264" s="2"/>
      <c r="BJ5264" s="2"/>
    </row>
    <row r="5265" spans="61:62" x14ac:dyDescent="0.25">
      <c r="BI5265" s="2"/>
      <c r="BJ5265" s="2"/>
    </row>
    <row r="5266" spans="61:62" x14ac:dyDescent="0.25">
      <c r="BI5266" s="2"/>
      <c r="BJ5266" s="2"/>
    </row>
    <row r="5267" spans="61:62" x14ac:dyDescent="0.25">
      <c r="BI5267" s="2"/>
      <c r="BJ5267" s="2"/>
    </row>
    <row r="5268" spans="61:62" x14ac:dyDescent="0.25">
      <c r="BI5268" s="2"/>
      <c r="BJ5268" s="2"/>
    </row>
    <row r="5269" spans="61:62" x14ac:dyDescent="0.25">
      <c r="BI5269" s="2"/>
      <c r="BJ5269" s="2"/>
    </row>
    <row r="5270" spans="61:62" x14ac:dyDescent="0.25">
      <c r="BI5270" s="2"/>
      <c r="BJ5270" s="2"/>
    </row>
    <row r="5271" spans="61:62" x14ac:dyDescent="0.25">
      <c r="BI5271" s="2"/>
      <c r="BJ5271" s="2"/>
    </row>
    <row r="5272" spans="61:62" x14ac:dyDescent="0.25">
      <c r="BI5272" s="2"/>
      <c r="BJ5272" s="2"/>
    </row>
    <row r="5273" spans="61:62" x14ac:dyDescent="0.25">
      <c r="BI5273" s="2"/>
      <c r="BJ5273" s="2"/>
    </row>
    <row r="5274" spans="61:62" x14ac:dyDescent="0.25">
      <c r="BI5274" s="2"/>
      <c r="BJ5274" s="2"/>
    </row>
    <row r="5275" spans="61:62" x14ac:dyDescent="0.25">
      <c r="BI5275" s="2"/>
      <c r="BJ5275" s="2"/>
    </row>
    <row r="5276" spans="61:62" x14ac:dyDescent="0.25">
      <c r="BI5276" s="2"/>
      <c r="BJ5276" s="2"/>
    </row>
    <row r="5277" spans="61:62" x14ac:dyDescent="0.25">
      <c r="BI5277" s="2"/>
      <c r="BJ5277" s="2"/>
    </row>
    <row r="5278" spans="61:62" x14ac:dyDescent="0.25">
      <c r="BI5278" s="2"/>
      <c r="BJ5278" s="2"/>
    </row>
    <row r="5279" spans="61:62" x14ac:dyDescent="0.25">
      <c r="BI5279" s="2"/>
      <c r="BJ5279" s="2"/>
    </row>
    <row r="5280" spans="61:62" x14ac:dyDescent="0.25">
      <c r="BI5280" s="2"/>
      <c r="BJ5280" s="2"/>
    </row>
    <row r="5281" spans="61:62" x14ac:dyDescent="0.25">
      <c r="BI5281" s="2"/>
      <c r="BJ5281" s="2"/>
    </row>
    <row r="5282" spans="61:62" x14ac:dyDescent="0.25">
      <c r="BI5282" s="2"/>
      <c r="BJ5282" s="2"/>
    </row>
    <row r="5283" spans="61:62" x14ac:dyDescent="0.25">
      <c r="BI5283" s="2"/>
      <c r="BJ5283" s="2"/>
    </row>
    <row r="5284" spans="61:62" x14ac:dyDescent="0.25">
      <c r="BI5284" s="2"/>
      <c r="BJ5284" s="2"/>
    </row>
    <row r="5285" spans="61:62" x14ac:dyDescent="0.25">
      <c r="BI5285" s="2"/>
      <c r="BJ5285" s="2"/>
    </row>
    <row r="5286" spans="61:62" x14ac:dyDescent="0.25">
      <c r="BI5286" s="2"/>
      <c r="BJ5286" s="2"/>
    </row>
    <row r="5287" spans="61:62" x14ac:dyDescent="0.25">
      <c r="BI5287" s="2"/>
      <c r="BJ5287" s="2"/>
    </row>
    <row r="5288" spans="61:62" x14ac:dyDescent="0.25">
      <c r="BI5288" s="2"/>
      <c r="BJ5288" s="2"/>
    </row>
    <row r="5289" spans="61:62" x14ac:dyDescent="0.25">
      <c r="BI5289" s="2"/>
      <c r="BJ5289" s="2"/>
    </row>
    <row r="5290" spans="61:62" x14ac:dyDescent="0.25">
      <c r="BI5290" s="2"/>
      <c r="BJ5290" s="2"/>
    </row>
    <row r="5291" spans="61:62" x14ac:dyDescent="0.25">
      <c r="BI5291" s="2"/>
      <c r="BJ5291" s="2"/>
    </row>
    <row r="5292" spans="61:62" x14ac:dyDescent="0.25">
      <c r="BI5292" s="2"/>
      <c r="BJ5292" s="2"/>
    </row>
    <row r="5293" spans="61:62" x14ac:dyDescent="0.25">
      <c r="BI5293" s="2"/>
      <c r="BJ5293" s="2"/>
    </row>
    <row r="5294" spans="61:62" x14ac:dyDescent="0.25">
      <c r="BI5294" s="2"/>
      <c r="BJ5294" s="2"/>
    </row>
    <row r="5295" spans="61:62" x14ac:dyDescent="0.25">
      <c r="BI5295" s="2"/>
      <c r="BJ5295" s="2"/>
    </row>
    <row r="5296" spans="61:62" x14ac:dyDescent="0.25">
      <c r="BI5296" s="2"/>
      <c r="BJ5296" s="2"/>
    </row>
    <row r="5297" spans="61:62" x14ac:dyDescent="0.25">
      <c r="BI5297" s="2"/>
      <c r="BJ5297" s="2"/>
    </row>
    <row r="5298" spans="61:62" x14ac:dyDescent="0.25">
      <c r="BI5298" s="2"/>
      <c r="BJ5298" s="2"/>
    </row>
    <row r="5299" spans="61:62" x14ac:dyDescent="0.25">
      <c r="BI5299" s="2"/>
      <c r="BJ5299" s="2"/>
    </row>
    <row r="5300" spans="61:62" x14ac:dyDescent="0.25">
      <c r="BI5300" s="2"/>
      <c r="BJ5300" s="2"/>
    </row>
    <row r="5301" spans="61:62" x14ac:dyDescent="0.25">
      <c r="BI5301" s="2"/>
      <c r="BJ5301" s="2"/>
    </row>
    <row r="5302" spans="61:62" x14ac:dyDescent="0.25">
      <c r="BI5302" s="2"/>
      <c r="BJ5302" s="2"/>
    </row>
    <row r="5303" spans="61:62" x14ac:dyDescent="0.25">
      <c r="BI5303" s="2"/>
      <c r="BJ5303" s="2"/>
    </row>
    <row r="5304" spans="61:62" x14ac:dyDescent="0.25">
      <c r="BI5304" s="2"/>
      <c r="BJ5304" s="2"/>
    </row>
    <row r="5305" spans="61:62" x14ac:dyDescent="0.25">
      <c r="BI5305" s="2"/>
      <c r="BJ5305" s="2"/>
    </row>
    <row r="5306" spans="61:62" x14ac:dyDescent="0.25">
      <c r="BI5306" s="2"/>
      <c r="BJ5306" s="2"/>
    </row>
    <row r="5307" spans="61:62" x14ac:dyDescent="0.25">
      <c r="BI5307" s="2"/>
      <c r="BJ5307" s="2"/>
    </row>
    <row r="5308" spans="61:62" x14ac:dyDescent="0.25">
      <c r="BI5308" s="2"/>
      <c r="BJ5308" s="2"/>
    </row>
    <row r="5309" spans="61:62" x14ac:dyDescent="0.25">
      <c r="BI5309" s="2"/>
      <c r="BJ5309" s="2"/>
    </row>
    <row r="5310" spans="61:62" x14ac:dyDescent="0.25">
      <c r="BI5310" s="2"/>
      <c r="BJ5310" s="2"/>
    </row>
    <row r="5311" spans="61:62" x14ac:dyDescent="0.25">
      <c r="BI5311" s="2"/>
      <c r="BJ5311" s="2"/>
    </row>
    <row r="5312" spans="61:62" x14ac:dyDescent="0.25">
      <c r="BI5312" s="2"/>
      <c r="BJ5312" s="2"/>
    </row>
    <row r="5313" spans="61:62" x14ac:dyDescent="0.25">
      <c r="BI5313" s="2"/>
      <c r="BJ5313" s="2"/>
    </row>
    <row r="5314" spans="61:62" x14ac:dyDescent="0.25">
      <c r="BI5314" s="2"/>
      <c r="BJ5314" s="2"/>
    </row>
    <row r="5315" spans="61:62" x14ac:dyDescent="0.25">
      <c r="BI5315" s="2"/>
      <c r="BJ5315" s="2"/>
    </row>
    <row r="5316" spans="61:62" x14ac:dyDescent="0.25">
      <c r="BI5316" s="2"/>
      <c r="BJ5316" s="2"/>
    </row>
    <row r="5317" spans="61:62" x14ac:dyDescent="0.25">
      <c r="BI5317" s="2"/>
      <c r="BJ5317" s="2"/>
    </row>
    <row r="5318" spans="61:62" x14ac:dyDescent="0.25">
      <c r="BI5318" s="2"/>
      <c r="BJ5318" s="2"/>
    </row>
    <row r="5319" spans="61:62" x14ac:dyDescent="0.25">
      <c r="BI5319" s="2"/>
      <c r="BJ5319" s="2"/>
    </row>
    <row r="5320" spans="61:62" x14ac:dyDescent="0.25">
      <c r="BI5320" s="2"/>
      <c r="BJ5320" s="2"/>
    </row>
    <row r="5321" spans="61:62" x14ac:dyDescent="0.25">
      <c r="BI5321" s="2"/>
      <c r="BJ5321" s="2"/>
    </row>
    <row r="5322" spans="61:62" x14ac:dyDescent="0.25">
      <c r="BI5322" s="2"/>
      <c r="BJ5322" s="2"/>
    </row>
    <row r="5323" spans="61:62" x14ac:dyDescent="0.25">
      <c r="BI5323" s="2"/>
      <c r="BJ5323" s="2"/>
    </row>
    <row r="5324" spans="61:62" x14ac:dyDescent="0.25">
      <c r="BI5324" s="2"/>
      <c r="BJ5324" s="2"/>
    </row>
    <row r="5325" spans="61:62" x14ac:dyDescent="0.25">
      <c r="BI5325" s="2"/>
      <c r="BJ5325" s="2"/>
    </row>
    <row r="5326" spans="61:62" x14ac:dyDescent="0.25">
      <c r="BI5326" s="2"/>
      <c r="BJ5326" s="2"/>
    </row>
    <row r="5327" spans="61:62" x14ac:dyDescent="0.25">
      <c r="BI5327" s="2"/>
      <c r="BJ5327" s="2"/>
    </row>
    <row r="5328" spans="61:62" x14ac:dyDescent="0.25">
      <c r="BI5328" s="2"/>
      <c r="BJ5328" s="2"/>
    </row>
    <row r="5329" spans="61:62" x14ac:dyDescent="0.25">
      <c r="BI5329" s="2"/>
      <c r="BJ5329" s="2"/>
    </row>
    <row r="5330" spans="61:62" x14ac:dyDescent="0.25">
      <c r="BI5330" s="2"/>
      <c r="BJ5330" s="2"/>
    </row>
    <row r="5331" spans="61:62" x14ac:dyDescent="0.25">
      <c r="BI5331" s="2"/>
      <c r="BJ5331" s="2"/>
    </row>
    <row r="5332" spans="61:62" x14ac:dyDescent="0.25">
      <c r="BI5332" s="2"/>
      <c r="BJ5332" s="2"/>
    </row>
    <row r="5333" spans="61:62" x14ac:dyDescent="0.25">
      <c r="BI5333" s="2"/>
      <c r="BJ5333" s="2"/>
    </row>
    <row r="5334" spans="61:62" x14ac:dyDescent="0.25">
      <c r="BI5334" s="2"/>
      <c r="BJ5334" s="2"/>
    </row>
    <row r="5335" spans="61:62" x14ac:dyDescent="0.25">
      <c r="BI5335" s="2"/>
      <c r="BJ5335" s="2"/>
    </row>
    <row r="5336" spans="61:62" x14ac:dyDescent="0.25">
      <c r="BI5336" s="2"/>
      <c r="BJ5336" s="2"/>
    </row>
    <row r="5337" spans="61:62" x14ac:dyDescent="0.25">
      <c r="BI5337" s="2"/>
      <c r="BJ5337" s="2"/>
    </row>
    <row r="5338" spans="61:62" x14ac:dyDescent="0.25">
      <c r="BI5338" s="2"/>
      <c r="BJ5338" s="2"/>
    </row>
    <row r="5339" spans="61:62" x14ac:dyDescent="0.25">
      <c r="BI5339" s="2"/>
      <c r="BJ5339" s="2"/>
    </row>
    <row r="5340" spans="61:62" x14ac:dyDescent="0.25">
      <c r="BI5340" s="2"/>
      <c r="BJ5340" s="2"/>
    </row>
    <row r="5341" spans="61:62" x14ac:dyDescent="0.25">
      <c r="BI5341" s="2"/>
      <c r="BJ5341" s="2"/>
    </row>
    <row r="5342" spans="61:62" x14ac:dyDescent="0.25">
      <c r="BI5342" s="2"/>
      <c r="BJ5342" s="2"/>
    </row>
    <row r="5343" spans="61:62" x14ac:dyDescent="0.25">
      <c r="BI5343" s="2"/>
      <c r="BJ5343" s="2"/>
    </row>
    <row r="5344" spans="61:62" x14ac:dyDescent="0.25">
      <c r="BI5344" s="2"/>
      <c r="BJ5344" s="2"/>
    </row>
    <row r="5345" spans="61:62" x14ac:dyDescent="0.25">
      <c r="BI5345" s="2"/>
      <c r="BJ5345" s="2"/>
    </row>
    <row r="5346" spans="61:62" x14ac:dyDescent="0.25">
      <c r="BI5346" s="2"/>
      <c r="BJ5346" s="2"/>
    </row>
    <row r="5347" spans="61:62" x14ac:dyDescent="0.25">
      <c r="BI5347" s="2"/>
      <c r="BJ5347" s="2"/>
    </row>
    <row r="5348" spans="61:62" x14ac:dyDescent="0.25">
      <c r="BI5348" s="2"/>
      <c r="BJ5348" s="2"/>
    </row>
    <row r="5349" spans="61:62" x14ac:dyDescent="0.25">
      <c r="BI5349" s="2"/>
      <c r="BJ5349" s="2"/>
    </row>
    <row r="5350" spans="61:62" x14ac:dyDescent="0.25">
      <c r="BI5350" s="2"/>
      <c r="BJ5350" s="2"/>
    </row>
    <row r="5351" spans="61:62" x14ac:dyDescent="0.25">
      <c r="BI5351" s="2"/>
      <c r="BJ5351" s="2"/>
    </row>
    <row r="5352" spans="61:62" x14ac:dyDescent="0.25">
      <c r="BI5352" s="2"/>
      <c r="BJ5352" s="2"/>
    </row>
    <row r="5353" spans="61:62" x14ac:dyDescent="0.25">
      <c r="BI5353" s="2"/>
      <c r="BJ5353" s="2"/>
    </row>
    <row r="5354" spans="61:62" x14ac:dyDescent="0.25">
      <c r="BI5354" s="2"/>
      <c r="BJ5354" s="2"/>
    </row>
    <row r="5355" spans="61:62" x14ac:dyDescent="0.25">
      <c r="BI5355" s="2"/>
      <c r="BJ5355" s="2"/>
    </row>
    <row r="5356" spans="61:62" x14ac:dyDescent="0.25">
      <c r="BI5356" s="2"/>
      <c r="BJ5356" s="2"/>
    </row>
    <row r="5357" spans="61:62" x14ac:dyDescent="0.25">
      <c r="BI5357" s="2"/>
      <c r="BJ5357" s="2"/>
    </row>
    <row r="5358" spans="61:62" x14ac:dyDescent="0.25">
      <c r="BI5358" s="2"/>
      <c r="BJ5358" s="2"/>
    </row>
    <row r="5359" spans="61:62" x14ac:dyDescent="0.25">
      <c r="BI5359" s="2"/>
      <c r="BJ5359" s="2"/>
    </row>
    <row r="5360" spans="61:62" x14ac:dyDescent="0.25">
      <c r="BI5360" s="2"/>
      <c r="BJ5360" s="2"/>
    </row>
    <row r="5361" spans="61:62" x14ac:dyDescent="0.25">
      <c r="BI5361" s="2"/>
      <c r="BJ5361" s="2"/>
    </row>
    <row r="5362" spans="61:62" x14ac:dyDescent="0.25">
      <c r="BI5362" s="2"/>
      <c r="BJ5362" s="2"/>
    </row>
    <row r="5363" spans="61:62" x14ac:dyDescent="0.25">
      <c r="BI5363" s="2"/>
      <c r="BJ5363" s="2"/>
    </row>
    <row r="5364" spans="61:62" x14ac:dyDescent="0.25">
      <c r="BI5364" s="2"/>
      <c r="BJ5364" s="2"/>
    </row>
    <row r="5365" spans="61:62" x14ac:dyDescent="0.25">
      <c r="BI5365" s="2"/>
      <c r="BJ5365" s="2"/>
    </row>
    <row r="5366" spans="61:62" x14ac:dyDescent="0.25">
      <c r="BI5366" s="2"/>
      <c r="BJ5366" s="2"/>
    </row>
    <row r="5367" spans="61:62" x14ac:dyDescent="0.25">
      <c r="BI5367" s="2"/>
      <c r="BJ5367" s="2"/>
    </row>
    <row r="5368" spans="61:62" x14ac:dyDescent="0.25">
      <c r="BI5368" s="2"/>
      <c r="BJ5368" s="2"/>
    </row>
    <row r="5369" spans="61:62" x14ac:dyDescent="0.25">
      <c r="BI5369" s="2"/>
      <c r="BJ5369" s="2"/>
    </row>
    <row r="5370" spans="61:62" x14ac:dyDescent="0.25">
      <c r="BI5370" s="2"/>
      <c r="BJ5370" s="2"/>
    </row>
    <row r="5371" spans="61:62" x14ac:dyDescent="0.25">
      <c r="BI5371" s="2"/>
      <c r="BJ5371" s="2"/>
    </row>
    <row r="5372" spans="61:62" x14ac:dyDescent="0.25">
      <c r="BI5372" s="2"/>
      <c r="BJ5372" s="2"/>
    </row>
    <row r="5373" spans="61:62" x14ac:dyDescent="0.25">
      <c r="BI5373" s="2"/>
      <c r="BJ5373" s="2"/>
    </row>
    <row r="5374" spans="61:62" x14ac:dyDescent="0.25">
      <c r="BI5374" s="2"/>
      <c r="BJ5374" s="2"/>
    </row>
    <row r="5375" spans="61:62" x14ac:dyDescent="0.25">
      <c r="BI5375" s="2"/>
      <c r="BJ5375" s="2"/>
    </row>
    <row r="5376" spans="61:62" x14ac:dyDescent="0.25">
      <c r="BI5376" s="2"/>
      <c r="BJ5376" s="2"/>
    </row>
    <row r="5377" spans="61:62" x14ac:dyDescent="0.25">
      <c r="BI5377" s="2"/>
      <c r="BJ5377" s="2"/>
    </row>
    <row r="5378" spans="61:62" x14ac:dyDescent="0.25">
      <c r="BI5378" s="2"/>
      <c r="BJ5378" s="2"/>
    </row>
    <row r="5379" spans="61:62" x14ac:dyDescent="0.25">
      <c r="BI5379" s="2"/>
      <c r="BJ5379" s="2"/>
    </row>
    <row r="5380" spans="61:62" x14ac:dyDescent="0.25">
      <c r="BI5380" s="2"/>
      <c r="BJ5380" s="2"/>
    </row>
    <row r="5381" spans="61:62" x14ac:dyDescent="0.25">
      <c r="BI5381" s="2"/>
      <c r="BJ5381" s="2"/>
    </row>
    <row r="5382" spans="61:62" x14ac:dyDescent="0.25">
      <c r="BI5382" s="2"/>
      <c r="BJ5382" s="2"/>
    </row>
    <row r="5383" spans="61:62" x14ac:dyDescent="0.25">
      <c r="BI5383" s="2"/>
      <c r="BJ5383" s="2"/>
    </row>
    <row r="5384" spans="61:62" x14ac:dyDescent="0.25">
      <c r="BI5384" s="2"/>
      <c r="BJ5384" s="2"/>
    </row>
    <row r="5385" spans="61:62" x14ac:dyDescent="0.25">
      <c r="BI5385" s="2"/>
      <c r="BJ5385" s="2"/>
    </row>
    <row r="5386" spans="61:62" x14ac:dyDescent="0.25">
      <c r="BI5386" s="2"/>
      <c r="BJ5386" s="2"/>
    </row>
    <row r="5387" spans="61:62" x14ac:dyDescent="0.25">
      <c r="BI5387" s="2"/>
      <c r="BJ5387" s="2"/>
    </row>
    <row r="5388" spans="61:62" x14ac:dyDescent="0.25">
      <c r="BI5388" s="2"/>
      <c r="BJ5388" s="2"/>
    </row>
    <row r="5389" spans="61:62" x14ac:dyDescent="0.25">
      <c r="BI5389" s="2"/>
      <c r="BJ5389" s="2"/>
    </row>
    <row r="5390" spans="61:62" x14ac:dyDescent="0.25">
      <c r="BI5390" s="2"/>
      <c r="BJ5390" s="2"/>
    </row>
    <row r="5391" spans="61:62" x14ac:dyDescent="0.25">
      <c r="BI5391" s="2"/>
      <c r="BJ5391" s="2"/>
    </row>
    <row r="5392" spans="61:62" x14ac:dyDescent="0.25">
      <c r="BI5392" s="2"/>
      <c r="BJ5392" s="2"/>
    </row>
    <row r="5393" spans="61:62" x14ac:dyDescent="0.25">
      <c r="BI5393" s="2"/>
      <c r="BJ5393" s="2"/>
    </row>
    <row r="5394" spans="61:62" x14ac:dyDescent="0.25">
      <c r="BI5394" s="2"/>
      <c r="BJ5394" s="2"/>
    </row>
    <row r="5395" spans="61:62" x14ac:dyDescent="0.25">
      <c r="BI5395" s="2"/>
      <c r="BJ5395" s="2"/>
    </row>
    <row r="5396" spans="61:62" x14ac:dyDescent="0.25">
      <c r="BI5396" s="2"/>
      <c r="BJ5396" s="2"/>
    </row>
    <row r="5397" spans="61:62" x14ac:dyDescent="0.25">
      <c r="BI5397" s="2"/>
      <c r="BJ5397" s="2"/>
    </row>
    <row r="5398" spans="61:62" x14ac:dyDescent="0.25">
      <c r="BI5398" s="2"/>
      <c r="BJ5398" s="2"/>
    </row>
    <row r="5399" spans="61:62" x14ac:dyDescent="0.25">
      <c r="BI5399" s="2"/>
      <c r="BJ5399" s="2"/>
    </row>
    <row r="5400" spans="61:62" x14ac:dyDescent="0.25">
      <c r="BI5400" s="2"/>
      <c r="BJ5400" s="2"/>
    </row>
    <row r="5401" spans="61:62" x14ac:dyDescent="0.25">
      <c r="BI5401" s="2"/>
      <c r="BJ5401" s="2"/>
    </row>
    <row r="5402" spans="61:62" x14ac:dyDescent="0.25">
      <c r="BI5402" s="2"/>
      <c r="BJ5402" s="2"/>
    </row>
    <row r="5403" spans="61:62" x14ac:dyDescent="0.25">
      <c r="BI5403" s="2"/>
      <c r="BJ5403" s="2"/>
    </row>
    <row r="5404" spans="61:62" x14ac:dyDescent="0.25">
      <c r="BI5404" s="2"/>
      <c r="BJ5404" s="2"/>
    </row>
    <row r="5405" spans="61:62" x14ac:dyDescent="0.25">
      <c r="BI5405" s="2"/>
      <c r="BJ5405" s="2"/>
    </row>
    <row r="5406" spans="61:62" x14ac:dyDescent="0.25">
      <c r="BI5406" s="2"/>
      <c r="BJ5406" s="2"/>
    </row>
    <row r="5407" spans="61:62" x14ac:dyDescent="0.25">
      <c r="BI5407" s="2"/>
      <c r="BJ5407" s="2"/>
    </row>
    <row r="5408" spans="61:62" x14ac:dyDescent="0.25">
      <c r="BI5408" s="2"/>
      <c r="BJ5408" s="2"/>
    </row>
    <row r="5409" spans="61:62" x14ac:dyDescent="0.25">
      <c r="BI5409" s="2"/>
      <c r="BJ5409" s="2"/>
    </row>
    <row r="5410" spans="61:62" x14ac:dyDescent="0.25">
      <c r="BI5410" s="2"/>
      <c r="BJ5410" s="2"/>
    </row>
    <row r="5411" spans="61:62" x14ac:dyDescent="0.25">
      <c r="BI5411" s="2"/>
      <c r="BJ5411" s="2"/>
    </row>
    <row r="5412" spans="61:62" x14ac:dyDescent="0.25">
      <c r="BI5412" s="2"/>
      <c r="BJ5412" s="2"/>
    </row>
    <row r="5413" spans="61:62" x14ac:dyDescent="0.25">
      <c r="BI5413" s="2"/>
      <c r="BJ5413" s="2"/>
    </row>
    <row r="5414" spans="61:62" x14ac:dyDescent="0.25">
      <c r="BI5414" s="2"/>
      <c r="BJ5414" s="2"/>
    </row>
    <row r="5415" spans="61:62" x14ac:dyDescent="0.25">
      <c r="BI5415" s="2"/>
      <c r="BJ5415" s="2"/>
    </row>
    <row r="5416" spans="61:62" x14ac:dyDescent="0.25">
      <c r="BI5416" s="2"/>
      <c r="BJ5416" s="2"/>
    </row>
    <row r="5417" spans="61:62" x14ac:dyDescent="0.25">
      <c r="BI5417" s="2"/>
      <c r="BJ5417" s="2"/>
    </row>
    <row r="5418" spans="61:62" x14ac:dyDescent="0.25">
      <c r="BI5418" s="2"/>
      <c r="BJ5418" s="2"/>
    </row>
    <row r="5419" spans="61:62" x14ac:dyDescent="0.25">
      <c r="BI5419" s="2"/>
      <c r="BJ5419" s="2"/>
    </row>
    <row r="5420" spans="61:62" x14ac:dyDescent="0.25">
      <c r="BI5420" s="2"/>
      <c r="BJ5420" s="2"/>
    </row>
    <row r="5421" spans="61:62" x14ac:dyDescent="0.25">
      <c r="BI5421" s="2"/>
      <c r="BJ5421" s="2"/>
    </row>
    <row r="5422" spans="61:62" x14ac:dyDescent="0.25">
      <c r="BI5422" s="2"/>
      <c r="BJ5422" s="2"/>
    </row>
    <row r="5423" spans="61:62" x14ac:dyDescent="0.25">
      <c r="BI5423" s="2"/>
      <c r="BJ5423" s="2"/>
    </row>
    <row r="5424" spans="61:62" x14ac:dyDescent="0.25">
      <c r="BI5424" s="2"/>
      <c r="BJ5424" s="2"/>
    </row>
    <row r="5425" spans="61:62" x14ac:dyDescent="0.25">
      <c r="BI5425" s="2"/>
      <c r="BJ5425" s="2"/>
    </row>
    <row r="5426" spans="61:62" x14ac:dyDescent="0.25">
      <c r="BI5426" s="2"/>
      <c r="BJ5426" s="2"/>
    </row>
    <row r="5427" spans="61:62" x14ac:dyDescent="0.25">
      <c r="BI5427" s="2"/>
      <c r="BJ5427" s="2"/>
    </row>
    <row r="5428" spans="61:62" x14ac:dyDescent="0.25">
      <c r="BI5428" s="2"/>
      <c r="BJ5428" s="2"/>
    </row>
    <row r="5429" spans="61:62" x14ac:dyDescent="0.25">
      <c r="BI5429" s="2"/>
      <c r="BJ5429" s="2"/>
    </row>
    <row r="5430" spans="61:62" x14ac:dyDescent="0.25">
      <c r="BI5430" s="2"/>
      <c r="BJ5430" s="2"/>
    </row>
    <row r="5431" spans="61:62" x14ac:dyDescent="0.25">
      <c r="BI5431" s="2"/>
      <c r="BJ5431" s="2"/>
    </row>
    <row r="5432" spans="61:62" x14ac:dyDescent="0.25">
      <c r="BI5432" s="2"/>
      <c r="BJ5432" s="2"/>
    </row>
    <row r="5433" spans="61:62" x14ac:dyDescent="0.25">
      <c r="BI5433" s="2"/>
      <c r="BJ5433" s="2"/>
    </row>
    <row r="5434" spans="61:62" x14ac:dyDescent="0.25">
      <c r="BI5434" s="2"/>
      <c r="BJ5434" s="2"/>
    </row>
    <row r="5435" spans="61:62" x14ac:dyDescent="0.25">
      <c r="BI5435" s="2"/>
      <c r="BJ5435" s="2"/>
    </row>
    <row r="5436" spans="61:62" x14ac:dyDescent="0.25">
      <c r="BI5436" s="2"/>
      <c r="BJ5436" s="2"/>
    </row>
    <row r="5437" spans="61:62" x14ac:dyDescent="0.25">
      <c r="BI5437" s="2"/>
      <c r="BJ5437" s="2"/>
    </row>
    <row r="5438" spans="61:62" x14ac:dyDescent="0.25">
      <c r="BI5438" s="2"/>
      <c r="BJ5438" s="2"/>
    </row>
    <row r="5439" spans="61:62" x14ac:dyDescent="0.25">
      <c r="BI5439" s="2"/>
      <c r="BJ5439" s="2"/>
    </row>
    <row r="5440" spans="61:62" x14ac:dyDescent="0.25">
      <c r="BI5440" s="2"/>
      <c r="BJ5440" s="2"/>
    </row>
    <row r="5441" spans="61:62" x14ac:dyDescent="0.25">
      <c r="BI5441" s="2"/>
      <c r="BJ5441" s="2"/>
    </row>
    <row r="5442" spans="61:62" x14ac:dyDescent="0.25">
      <c r="BI5442" s="2"/>
      <c r="BJ5442" s="2"/>
    </row>
    <row r="5443" spans="61:62" x14ac:dyDescent="0.25">
      <c r="BI5443" s="2"/>
      <c r="BJ5443" s="2"/>
    </row>
    <row r="5444" spans="61:62" x14ac:dyDescent="0.25">
      <c r="BI5444" s="2"/>
      <c r="BJ5444" s="2"/>
    </row>
    <row r="5445" spans="61:62" x14ac:dyDescent="0.25">
      <c r="BI5445" s="2"/>
      <c r="BJ5445" s="2"/>
    </row>
    <row r="5446" spans="61:62" x14ac:dyDescent="0.25">
      <c r="BI5446" s="2"/>
      <c r="BJ5446" s="2"/>
    </row>
    <row r="5447" spans="61:62" x14ac:dyDescent="0.25">
      <c r="BI5447" s="2"/>
      <c r="BJ5447" s="2"/>
    </row>
    <row r="5448" spans="61:62" x14ac:dyDescent="0.25">
      <c r="BI5448" s="2"/>
      <c r="BJ5448" s="2"/>
    </row>
    <row r="5449" spans="61:62" x14ac:dyDescent="0.25">
      <c r="BI5449" s="2"/>
      <c r="BJ5449" s="2"/>
    </row>
    <row r="5450" spans="61:62" x14ac:dyDescent="0.25">
      <c r="BI5450" s="2"/>
      <c r="BJ5450" s="2"/>
    </row>
    <row r="5451" spans="61:62" x14ac:dyDescent="0.25">
      <c r="BI5451" s="2"/>
      <c r="BJ5451" s="2"/>
    </row>
    <row r="5452" spans="61:62" x14ac:dyDescent="0.25">
      <c r="BI5452" s="2"/>
      <c r="BJ5452" s="2"/>
    </row>
    <row r="5453" spans="61:62" x14ac:dyDescent="0.25">
      <c r="BI5453" s="2"/>
      <c r="BJ5453" s="2"/>
    </row>
    <row r="5454" spans="61:62" x14ac:dyDescent="0.25">
      <c r="BI5454" s="2"/>
      <c r="BJ5454" s="2"/>
    </row>
    <row r="5455" spans="61:62" x14ac:dyDescent="0.25">
      <c r="BI5455" s="2"/>
      <c r="BJ5455" s="2"/>
    </row>
    <row r="5456" spans="61:62" x14ac:dyDescent="0.25">
      <c r="BI5456" s="2"/>
      <c r="BJ5456" s="2"/>
    </row>
    <row r="5457" spans="61:62" x14ac:dyDescent="0.25">
      <c r="BI5457" s="2"/>
      <c r="BJ5457" s="2"/>
    </row>
    <row r="5458" spans="61:62" x14ac:dyDescent="0.25">
      <c r="BI5458" s="2"/>
      <c r="BJ5458" s="2"/>
    </row>
    <row r="5459" spans="61:62" x14ac:dyDescent="0.25">
      <c r="BI5459" s="2"/>
      <c r="BJ5459" s="2"/>
    </row>
    <row r="5460" spans="61:62" x14ac:dyDescent="0.25">
      <c r="BI5460" s="2"/>
      <c r="BJ5460" s="2"/>
    </row>
    <row r="5461" spans="61:62" x14ac:dyDescent="0.25">
      <c r="BI5461" s="2"/>
      <c r="BJ5461" s="2"/>
    </row>
    <row r="5462" spans="61:62" x14ac:dyDescent="0.25">
      <c r="BI5462" s="2"/>
      <c r="BJ5462" s="2"/>
    </row>
    <row r="5463" spans="61:62" x14ac:dyDescent="0.25">
      <c r="BI5463" s="2"/>
      <c r="BJ5463" s="2"/>
    </row>
    <row r="5464" spans="61:62" x14ac:dyDescent="0.25">
      <c r="BI5464" s="2"/>
      <c r="BJ5464" s="2"/>
    </row>
    <row r="5465" spans="61:62" x14ac:dyDescent="0.25">
      <c r="BI5465" s="2"/>
      <c r="BJ5465" s="2"/>
    </row>
    <row r="5466" spans="61:62" x14ac:dyDescent="0.25">
      <c r="BI5466" s="2"/>
      <c r="BJ5466" s="2"/>
    </row>
    <row r="5467" spans="61:62" x14ac:dyDescent="0.25">
      <c r="BI5467" s="2"/>
      <c r="BJ5467" s="2"/>
    </row>
    <row r="5468" spans="61:62" x14ac:dyDescent="0.25">
      <c r="BI5468" s="2"/>
      <c r="BJ5468" s="2"/>
    </row>
    <row r="5469" spans="61:62" x14ac:dyDescent="0.25">
      <c r="BI5469" s="2"/>
      <c r="BJ5469" s="2"/>
    </row>
    <row r="5470" spans="61:62" x14ac:dyDescent="0.25">
      <c r="BI5470" s="2"/>
      <c r="BJ5470" s="2"/>
    </row>
    <row r="5471" spans="61:62" x14ac:dyDescent="0.25">
      <c r="BI5471" s="2"/>
      <c r="BJ5471" s="2"/>
    </row>
    <row r="5472" spans="61:62" x14ac:dyDescent="0.25">
      <c r="BI5472" s="2"/>
      <c r="BJ5472" s="2"/>
    </row>
    <row r="5473" spans="61:62" x14ac:dyDescent="0.25">
      <c r="BI5473" s="2"/>
      <c r="BJ5473" s="2"/>
    </row>
    <row r="5474" spans="61:62" x14ac:dyDescent="0.25">
      <c r="BI5474" s="2"/>
      <c r="BJ5474" s="2"/>
    </row>
    <row r="5475" spans="61:62" x14ac:dyDescent="0.25">
      <c r="BI5475" s="2"/>
      <c r="BJ5475" s="2"/>
    </row>
    <row r="5476" spans="61:62" x14ac:dyDescent="0.25">
      <c r="BI5476" s="2"/>
      <c r="BJ5476" s="2"/>
    </row>
    <row r="5477" spans="61:62" x14ac:dyDescent="0.25">
      <c r="BI5477" s="2"/>
      <c r="BJ5477" s="2"/>
    </row>
    <row r="5478" spans="61:62" x14ac:dyDescent="0.25">
      <c r="BI5478" s="2"/>
      <c r="BJ5478" s="2"/>
    </row>
    <row r="5479" spans="61:62" x14ac:dyDescent="0.25">
      <c r="BI5479" s="2"/>
      <c r="BJ5479" s="2"/>
    </row>
    <row r="5480" spans="61:62" x14ac:dyDescent="0.25">
      <c r="BI5480" s="2"/>
      <c r="BJ5480" s="2"/>
    </row>
    <row r="5481" spans="61:62" x14ac:dyDescent="0.25">
      <c r="BI5481" s="2"/>
      <c r="BJ5481" s="2"/>
    </row>
    <row r="5482" spans="61:62" x14ac:dyDescent="0.25">
      <c r="BI5482" s="2"/>
      <c r="BJ5482" s="2"/>
    </row>
    <row r="5483" spans="61:62" x14ac:dyDescent="0.25">
      <c r="BI5483" s="2"/>
      <c r="BJ5483" s="2"/>
    </row>
    <row r="5484" spans="61:62" x14ac:dyDescent="0.25">
      <c r="BI5484" s="2"/>
      <c r="BJ5484" s="2"/>
    </row>
    <row r="5485" spans="61:62" x14ac:dyDescent="0.25">
      <c r="BI5485" s="2"/>
      <c r="BJ5485" s="2"/>
    </row>
    <row r="5486" spans="61:62" x14ac:dyDescent="0.25">
      <c r="BI5486" s="2"/>
      <c r="BJ5486" s="2"/>
    </row>
    <row r="5487" spans="61:62" x14ac:dyDescent="0.25">
      <c r="BI5487" s="2"/>
      <c r="BJ5487" s="2"/>
    </row>
    <row r="5488" spans="61:62" x14ac:dyDescent="0.25">
      <c r="BI5488" s="2"/>
      <c r="BJ5488" s="2"/>
    </row>
    <row r="5489" spans="61:62" x14ac:dyDescent="0.25">
      <c r="BI5489" s="2"/>
      <c r="BJ5489" s="2"/>
    </row>
    <row r="5490" spans="61:62" x14ac:dyDescent="0.25">
      <c r="BI5490" s="2"/>
      <c r="BJ5490" s="2"/>
    </row>
    <row r="5491" spans="61:62" x14ac:dyDescent="0.25">
      <c r="BI5491" s="2"/>
      <c r="BJ5491" s="2"/>
    </row>
    <row r="5492" spans="61:62" x14ac:dyDescent="0.25">
      <c r="BI5492" s="2"/>
      <c r="BJ5492" s="2"/>
    </row>
    <row r="5493" spans="61:62" x14ac:dyDescent="0.25">
      <c r="BI5493" s="2"/>
      <c r="BJ5493" s="2"/>
    </row>
    <row r="5494" spans="61:62" x14ac:dyDescent="0.25">
      <c r="BI5494" s="2"/>
      <c r="BJ5494" s="2"/>
    </row>
    <row r="5495" spans="61:62" x14ac:dyDescent="0.25">
      <c r="BI5495" s="2"/>
      <c r="BJ5495" s="2"/>
    </row>
    <row r="5496" spans="61:62" x14ac:dyDescent="0.25">
      <c r="BI5496" s="2"/>
      <c r="BJ5496" s="2"/>
    </row>
    <row r="5497" spans="61:62" x14ac:dyDescent="0.25">
      <c r="BI5497" s="2"/>
      <c r="BJ5497" s="2"/>
    </row>
    <row r="5498" spans="61:62" x14ac:dyDescent="0.25">
      <c r="BI5498" s="2"/>
      <c r="BJ5498" s="2"/>
    </row>
    <row r="5499" spans="61:62" x14ac:dyDescent="0.25">
      <c r="BI5499" s="2"/>
      <c r="BJ5499" s="2"/>
    </row>
    <row r="5500" spans="61:62" x14ac:dyDescent="0.25">
      <c r="BI5500" s="2"/>
      <c r="BJ5500" s="2"/>
    </row>
    <row r="5501" spans="61:62" x14ac:dyDescent="0.25">
      <c r="BI5501" s="2"/>
      <c r="BJ5501" s="2"/>
    </row>
    <row r="5502" spans="61:62" x14ac:dyDescent="0.25">
      <c r="BI5502" s="2"/>
      <c r="BJ5502" s="2"/>
    </row>
    <row r="5503" spans="61:62" x14ac:dyDescent="0.25">
      <c r="BI5503" s="2"/>
      <c r="BJ5503" s="2"/>
    </row>
    <row r="5504" spans="61:62" x14ac:dyDescent="0.25">
      <c r="BI5504" s="2"/>
      <c r="BJ5504" s="2"/>
    </row>
    <row r="5505" spans="61:62" x14ac:dyDescent="0.25">
      <c r="BI5505" s="2"/>
      <c r="BJ5505" s="2"/>
    </row>
    <row r="5506" spans="61:62" x14ac:dyDescent="0.25">
      <c r="BI5506" s="2"/>
      <c r="BJ5506" s="2"/>
    </row>
    <row r="5507" spans="61:62" x14ac:dyDescent="0.25">
      <c r="BI5507" s="2"/>
      <c r="BJ5507" s="2"/>
    </row>
    <row r="5508" spans="61:62" x14ac:dyDescent="0.25">
      <c r="BI5508" s="2"/>
      <c r="BJ5508" s="2"/>
    </row>
    <row r="5509" spans="61:62" x14ac:dyDescent="0.25">
      <c r="BI5509" s="2"/>
      <c r="BJ5509" s="2"/>
    </row>
    <row r="5510" spans="61:62" x14ac:dyDescent="0.25">
      <c r="BI5510" s="2"/>
      <c r="BJ5510" s="2"/>
    </row>
    <row r="5511" spans="61:62" x14ac:dyDescent="0.25">
      <c r="BI5511" s="2"/>
      <c r="BJ5511" s="2"/>
    </row>
    <row r="5512" spans="61:62" x14ac:dyDescent="0.25">
      <c r="BI5512" s="2"/>
      <c r="BJ5512" s="2"/>
    </row>
    <row r="5513" spans="61:62" x14ac:dyDescent="0.25">
      <c r="BI5513" s="2"/>
      <c r="BJ5513" s="2"/>
    </row>
    <row r="5514" spans="61:62" x14ac:dyDescent="0.25">
      <c r="BI5514" s="2"/>
      <c r="BJ5514" s="2"/>
    </row>
    <row r="5515" spans="61:62" x14ac:dyDescent="0.25">
      <c r="BI5515" s="2"/>
      <c r="BJ5515" s="2"/>
    </row>
    <row r="5516" spans="61:62" x14ac:dyDescent="0.25">
      <c r="BI5516" s="2"/>
      <c r="BJ5516" s="2"/>
    </row>
    <row r="5517" spans="61:62" x14ac:dyDescent="0.25">
      <c r="BI5517" s="2"/>
      <c r="BJ5517" s="2"/>
    </row>
    <row r="5518" spans="61:62" x14ac:dyDescent="0.25">
      <c r="BI5518" s="2"/>
      <c r="BJ5518" s="2"/>
    </row>
    <row r="5519" spans="61:62" x14ac:dyDescent="0.25">
      <c r="BI5519" s="2"/>
      <c r="BJ5519" s="2"/>
    </row>
    <row r="5520" spans="61:62" x14ac:dyDescent="0.25">
      <c r="BI5520" s="2"/>
      <c r="BJ5520" s="2"/>
    </row>
    <row r="5521" spans="61:62" x14ac:dyDescent="0.25">
      <c r="BI5521" s="2"/>
      <c r="BJ5521" s="2"/>
    </row>
    <row r="5522" spans="61:62" x14ac:dyDescent="0.25">
      <c r="BI5522" s="2"/>
      <c r="BJ5522" s="2"/>
    </row>
    <row r="5523" spans="61:62" x14ac:dyDescent="0.25">
      <c r="BI5523" s="2"/>
      <c r="BJ5523" s="2"/>
    </row>
    <row r="5524" spans="61:62" x14ac:dyDescent="0.25">
      <c r="BI5524" s="2"/>
      <c r="BJ5524" s="2"/>
    </row>
    <row r="5525" spans="61:62" x14ac:dyDescent="0.25">
      <c r="BI5525" s="2"/>
      <c r="BJ5525" s="2"/>
    </row>
    <row r="5526" spans="61:62" x14ac:dyDescent="0.25">
      <c r="BI5526" s="2"/>
      <c r="BJ5526" s="2"/>
    </row>
    <row r="5527" spans="61:62" x14ac:dyDescent="0.25">
      <c r="BI5527" s="2"/>
      <c r="BJ5527" s="2"/>
    </row>
    <row r="5528" spans="61:62" x14ac:dyDescent="0.25">
      <c r="BI5528" s="2"/>
      <c r="BJ5528" s="2"/>
    </row>
    <row r="5529" spans="61:62" x14ac:dyDescent="0.25">
      <c r="BI5529" s="2"/>
      <c r="BJ5529" s="2"/>
    </row>
    <row r="5530" spans="61:62" x14ac:dyDescent="0.25">
      <c r="BI5530" s="2"/>
      <c r="BJ5530" s="2"/>
    </row>
    <row r="5531" spans="61:62" x14ac:dyDescent="0.25">
      <c r="BI5531" s="2"/>
      <c r="BJ5531" s="2"/>
    </row>
    <row r="5532" spans="61:62" x14ac:dyDescent="0.25">
      <c r="BI5532" s="2"/>
      <c r="BJ5532" s="2"/>
    </row>
    <row r="5533" spans="61:62" x14ac:dyDescent="0.25">
      <c r="BI5533" s="2"/>
      <c r="BJ5533" s="2"/>
    </row>
    <row r="5534" spans="61:62" x14ac:dyDescent="0.25">
      <c r="BI5534" s="2"/>
      <c r="BJ5534" s="2"/>
    </row>
    <row r="5535" spans="61:62" x14ac:dyDescent="0.25">
      <c r="BI5535" s="2"/>
      <c r="BJ5535" s="2"/>
    </row>
    <row r="5536" spans="61:62" x14ac:dyDescent="0.25">
      <c r="BI5536" s="2"/>
      <c r="BJ5536" s="2"/>
    </row>
    <row r="5537" spans="61:62" x14ac:dyDescent="0.25">
      <c r="BI5537" s="2"/>
      <c r="BJ5537" s="2"/>
    </row>
    <row r="5538" spans="61:62" x14ac:dyDescent="0.25">
      <c r="BI5538" s="2"/>
      <c r="BJ5538" s="2"/>
    </row>
    <row r="5539" spans="61:62" x14ac:dyDescent="0.25">
      <c r="BI5539" s="2"/>
      <c r="BJ5539" s="2"/>
    </row>
    <row r="5540" spans="61:62" x14ac:dyDescent="0.25">
      <c r="BI5540" s="2"/>
      <c r="BJ5540" s="2"/>
    </row>
    <row r="5541" spans="61:62" x14ac:dyDescent="0.25">
      <c r="BI5541" s="2"/>
      <c r="BJ5541" s="2"/>
    </row>
    <row r="5542" spans="61:62" x14ac:dyDescent="0.25">
      <c r="BI5542" s="2"/>
      <c r="BJ5542" s="2"/>
    </row>
    <row r="5543" spans="61:62" x14ac:dyDescent="0.25">
      <c r="BI5543" s="2"/>
      <c r="BJ5543" s="2"/>
    </row>
    <row r="5544" spans="61:62" x14ac:dyDescent="0.25">
      <c r="BI5544" s="2"/>
      <c r="BJ5544" s="2"/>
    </row>
    <row r="5545" spans="61:62" x14ac:dyDescent="0.25">
      <c r="BI5545" s="2"/>
      <c r="BJ5545" s="2"/>
    </row>
    <row r="5546" spans="61:62" x14ac:dyDescent="0.25">
      <c r="BI5546" s="2"/>
      <c r="BJ5546" s="2"/>
    </row>
    <row r="5547" spans="61:62" x14ac:dyDescent="0.25">
      <c r="BI5547" s="2"/>
      <c r="BJ5547" s="2"/>
    </row>
    <row r="5548" spans="61:62" x14ac:dyDescent="0.25">
      <c r="BI5548" s="2"/>
      <c r="BJ5548" s="2"/>
    </row>
    <row r="5549" spans="61:62" x14ac:dyDescent="0.25">
      <c r="BI5549" s="2"/>
      <c r="BJ5549" s="2"/>
    </row>
    <row r="5550" spans="61:62" x14ac:dyDescent="0.25">
      <c r="BI5550" s="2"/>
      <c r="BJ5550" s="2"/>
    </row>
    <row r="5551" spans="61:62" x14ac:dyDescent="0.25">
      <c r="BI5551" s="2"/>
      <c r="BJ5551" s="2"/>
    </row>
    <row r="5552" spans="61:62" x14ac:dyDescent="0.25">
      <c r="BI5552" s="2"/>
      <c r="BJ5552" s="2"/>
    </row>
    <row r="5553" spans="61:62" x14ac:dyDescent="0.25">
      <c r="BI5553" s="2"/>
      <c r="BJ5553" s="2"/>
    </row>
    <row r="5554" spans="61:62" x14ac:dyDescent="0.25">
      <c r="BI5554" s="2"/>
      <c r="BJ5554" s="2"/>
    </row>
    <row r="5555" spans="61:62" x14ac:dyDescent="0.25">
      <c r="BI5555" s="2"/>
      <c r="BJ5555" s="2"/>
    </row>
    <row r="5556" spans="61:62" x14ac:dyDescent="0.25">
      <c r="BI5556" s="2"/>
      <c r="BJ5556" s="2"/>
    </row>
    <row r="5557" spans="61:62" x14ac:dyDescent="0.25">
      <c r="BI5557" s="2"/>
      <c r="BJ5557" s="2"/>
    </row>
    <row r="5558" spans="61:62" x14ac:dyDescent="0.25">
      <c r="BI5558" s="2"/>
      <c r="BJ5558" s="2"/>
    </row>
    <row r="5559" spans="61:62" x14ac:dyDescent="0.25">
      <c r="BI5559" s="2"/>
      <c r="BJ5559" s="2"/>
    </row>
    <row r="5560" spans="61:62" x14ac:dyDescent="0.25">
      <c r="BI5560" s="2"/>
      <c r="BJ5560" s="2"/>
    </row>
    <row r="5561" spans="61:62" x14ac:dyDescent="0.25">
      <c r="BI5561" s="2"/>
      <c r="BJ5561" s="2"/>
    </row>
    <row r="5562" spans="61:62" x14ac:dyDescent="0.25">
      <c r="BI5562" s="2"/>
      <c r="BJ5562" s="2"/>
    </row>
    <row r="5563" spans="61:62" x14ac:dyDescent="0.25">
      <c r="BI5563" s="2"/>
      <c r="BJ5563" s="2"/>
    </row>
    <row r="5564" spans="61:62" x14ac:dyDescent="0.25">
      <c r="BI5564" s="2"/>
      <c r="BJ5564" s="2"/>
    </row>
    <row r="5565" spans="61:62" x14ac:dyDescent="0.25">
      <c r="BI5565" s="2"/>
      <c r="BJ5565" s="2"/>
    </row>
    <row r="5566" spans="61:62" x14ac:dyDescent="0.25">
      <c r="BI5566" s="2"/>
      <c r="BJ5566" s="2"/>
    </row>
    <row r="5567" spans="61:62" x14ac:dyDescent="0.25">
      <c r="BI5567" s="2"/>
      <c r="BJ5567" s="2"/>
    </row>
    <row r="5568" spans="61:62" x14ac:dyDescent="0.25">
      <c r="BI5568" s="2"/>
      <c r="BJ5568" s="2"/>
    </row>
    <row r="5569" spans="61:62" x14ac:dyDescent="0.25">
      <c r="BI5569" s="2"/>
      <c r="BJ5569" s="2"/>
    </row>
    <row r="5570" spans="61:62" x14ac:dyDescent="0.25">
      <c r="BI5570" s="2"/>
      <c r="BJ5570" s="2"/>
    </row>
    <row r="5571" spans="61:62" x14ac:dyDescent="0.25">
      <c r="BI5571" s="2"/>
      <c r="BJ5571" s="2"/>
    </row>
    <row r="5572" spans="61:62" x14ac:dyDescent="0.25">
      <c r="BI5572" s="2"/>
      <c r="BJ5572" s="2"/>
    </row>
    <row r="5573" spans="61:62" x14ac:dyDescent="0.25">
      <c r="BI5573" s="2"/>
      <c r="BJ5573" s="2"/>
    </row>
    <row r="5574" spans="61:62" x14ac:dyDescent="0.25">
      <c r="BI5574" s="2"/>
      <c r="BJ5574" s="2"/>
    </row>
    <row r="5575" spans="61:62" x14ac:dyDescent="0.25">
      <c r="BI5575" s="2"/>
      <c r="BJ5575" s="2"/>
    </row>
    <row r="5576" spans="61:62" x14ac:dyDescent="0.25">
      <c r="BI5576" s="2"/>
      <c r="BJ5576" s="2"/>
    </row>
    <row r="5577" spans="61:62" x14ac:dyDescent="0.25">
      <c r="BI5577" s="2"/>
      <c r="BJ5577" s="2"/>
    </row>
    <row r="5578" spans="61:62" x14ac:dyDescent="0.25">
      <c r="BI5578" s="2"/>
      <c r="BJ5578" s="2"/>
    </row>
    <row r="5579" spans="61:62" x14ac:dyDescent="0.25">
      <c r="BI5579" s="2"/>
      <c r="BJ5579" s="2"/>
    </row>
    <row r="5580" spans="61:62" x14ac:dyDescent="0.25">
      <c r="BI5580" s="2"/>
      <c r="BJ5580" s="2"/>
    </row>
    <row r="5581" spans="61:62" x14ac:dyDescent="0.25">
      <c r="BI5581" s="2"/>
      <c r="BJ5581" s="2"/>
    </row>
    <row r="5582" spans="61:62" x14ac:dyDescent="0.25">
      <c r="BI5582" s="2"/>
      <c r="BJ5582" s="2"/>
    </row>
    <row r="5583" spans="61:62" x14ac:dyDescent="0.25">
      <c r="BI5583" s="2"/>
      <c r="BJ5583" s="2"/>
    </row>
    <row r="5584" spans="61:62" x14ac:dyDescent="0.25">
      <c r="BI5584" s="2"/>
      <c r="BJ5584" s="2"/>
    </row>
    <row r="5585" spans="61:62" x14ac:dyDescent="0.25">
      <c r="BI5585" s="2"/>
      <c r="BJ5585" s="2"/>
    </row>
    <row r="5586" spans="61:62" x14ac:dyDescent="0.25">
      <c r="BI5586" s="2"/>
      <c r="BJ5586" s="2"/>
    </row>
    <row r="5587" spans="61:62" x14ac:dyDescent="0.25">
      <c r="BI5587" s="2"/>
      <c r="BJ5587" s="2"/>
    </row>
    <row r="5588" spans="61:62" x14ac:dyDescent="0.25">
      <c r="BI5588" s="2"/>
      <c r="BJ5588" s="2"/>
    </row>
    <row r="5589" spans="61:62" x14ac:dyDescent="0.25">
      <c r="BI5589" s="2"/>
      <c r="BJ5589" s="2"/>
    </row>
    <row r="5590" spans="61:62" x14ac:dyDescent="0.25">
      <c r="BI5590" s="2"/>
      <c r="BJ5590" s="2"/>
    </row>
    <row r="5591" spans="61:62" x14ac:dyDescent="0.25">
      <c r="BI5591" s="2"/>
      <c r="BJ5591" s="2"/>
    </row>
    <row r="5592" spans="61:62" x14ac:dyDescent="0.25">
      <c r="BI5592" s="2"/>
      <c r="BJ5592" s="2"/>
    </row>
    <row r="5593" spans="61:62" x14ac:dyDescent="0.25">
      <c r="BI5593" s="2"/>
      <c r="BJ5593" s="2"/>
    </row>
    <row r="5594" spans="61:62" x14ac:dyDescent="0.25">
      <c r="BI5594" s="2"/>
      <c r="BJ5594" s="2"/>
    </row>
    <row r="5595" spans="61:62" x14ac:dyDescent="0.25">
      <c r="BI5595" s="2"/>
      <c r="BJ5595" s="2"/>
    </row>
    <row r="5596" spans="61:62" x14ac:dyDescent="0.25">
      <c r="BI5596" s="2"/>
      <c r="BJ5596" s="2"/>
    </row>
    <row r="5597" spans="61:62" x14ac:dyDescent="0.25">
      <c r="BI5597" s="2"/>
      <c r="BJ5597" s="2"/>
    </row>
    <row r="5598" spans="61:62" x14ac:dyDescent="0.25">
      <c r="BI5598" s="2"/>
      <c r="BJ5598" s="2"/>
    </row>
    <row r="5599" spans="61:62" x14ac:dyDescent="0.25">
      <c r="BI5599" s="2"/>
      <c r="BJ5599" s="2"/>
    </row>
    <row r="5600" spans="61:62" x14ac:dyDescent="0.25">
      <c r="BI5600" s="2"/>
      <c r="BJ5600" s="2"/>
    </row>
    <row r="5601" spans="61:62" x14ac:dyDescent="0.25">
      <c r="BI5601" s="2"/>
      <c r="BJ5601" s="2"/>
    </row>
    <row r="5602" spans="61:62" x14ac:dyDescent="0.25">
      <c r="BI5602" s="2"/>
      <c r="BJ5602" s="2"/>
    </row>
    <row r="5603" spans="61:62" x14ac:dyDescent="0.25">
      <c r="BI5603" s="2"/>
      <c r="BJ5603" s="2"/>
    </row>
    <row r="5604" spans="61:62" x14ac:dyDescent="0.25">
      <c r="BI5604" s="2"/>
      <c r="BJ5604" s="2"/>
    </row>
    <row r="5605" spans="61:62" x14ac:dyDescent="0.25">
      <c r="BI5605" s="2"/>
      <c r="BJ5605" s="2"/>
    </row>
    <row r="5606" spans="61:62" x14ac:dyDescent="0.25">
      <c r="BI5606" s="2"/>
      <c r="BJ5606" s="2"/>
    </row>
    <row r="5607" spans="61:62" x14ac:dyDescent="0.25">
      <c r="BI5607" s="2"/>
      <c r="BJ5607" s="2"/>
    </row>
    <row r="5608" spans="61:62" x14ac:dyDescent="0.25">
      <c r="BI5608" s="2"/>
      <c r="BJ5608" s="2"/>
    </row>
    <row r="5609" spans="61:62" x14ac:dyDescent="0.25">
      <c r="BI5609" s="2"/>
      <c r="BJ5609" s="2"/>
    </row>
    <row r="5610" spans="61:62" x14ac:dyDescent="0.25">
      <c r="BI5610" s="2"/>
      <c r="BJ5610" s="2"/>
    </row>
    <row r="5611" spans="61:62" x14ac:dyDescent="0.25">
      <c r="BI5611" s="2"/>
      <c r="BJ5611" s="2"/>
    </row>
    <row r="5612" spans="61:62" x14ac:dyDescent="0.25">
      <c r="BI5612" s="2"/>
      <c r="BJ5612" s="2"/>
    </row>
    <row r="5613" spans="61:62" x14ac:dyDescent="0.25">
      <c r="BI5613" s="2"/>
      <c r="BJ5613" s="2"/>
    </row>
    <row r="5614" spans="61:62" x14ac:dyDescent="0.25">
      <c r="BI5614" s="2"/>
      <c r="BJ5614" s="2"/>
    </row>
    <row r="5615" spans="61:62" x14ac:dyDescent="0.25">
      <c r="BI5615" s="2"/>
      <c r="BJ5615" s="2"/>
    </row>
    <row r="5616" spans="61:62" x14ac:dyDescent="0.25">
      <c r="BI5616" s="2"/>
      <c r="BJ5616" s="2"/>
    </row>
    <row r="5617" spans="61:62" x14ac:dyDescent="0.25">
      <c r="BI5617" s="2"/>
      <c r="BJ5617" s="2"/>
    </row>
    <row r="5618" spans="61:62" x14ac:dyDescent="0.25">
      <c r="BI5618" s="2"/>
      <c r="BJ5618" s="2"/>
    </row>
    <row r="5619" spans="61:62" x14ac:dyDescent="0.25">
      <c r="BI5619" s="2"/>
      <c r="BJ5619" s="2"/>
    </row>
    <row r="5620" spans="61:62" x14ac:dyDescent="0.25">
      <c r="BI5620" s="2"/>
      <c r="BJ5620" s="2"/>
    </row>
    <row r="5621" spans="61:62" x14ac:dyDescent="0.25">
      <c r="BI5621" s="2"/>
      <c r="BJ5621" s="2"/>
    </row>
    <row r="5622" spans="61:62" x14ac:dyDescent="0.25">
      <c r="BI5622" s="2"/>
      <c r="BJ5622" s="2"/>
    </row>
    <row r="5623" spans="61:62" x14ac:dyDescent="0.25">
      <c r="BI5623" s="2"/>
      <c r="BJ5623" s="2"/>
    </row>
    <row r="5624" spans="61:62" x14ac:dyDescent="0.25">
      <c r="BI5624" s="2"/>
      <c r="BJ5624" s="2"/>
    </row>
    <row r="5625" spans="61:62" x14ac:dyDescent="0.25">
      <c r="BI5625" s="2"/>
      <c r="BJ5625" s="2"/>
    </row>
    <row r="5626" spans="61:62" x14ac:dyDescent="0.25">
      <c r="BI5626" s="2"/>
      <c r="BJ5626" s="2"/>
    </row>
    <row r="5627" spans="61:62" x14ac:dyDescent="0.25">
      <c r="BI5627" s="2"/>
      <c r="BJ5627" s="2"/>
    </row>
    <row r="5628" spans="61:62" x14ac:dyDescent="0.25">
      <c r="BI5628" s="2"/>
      <c r="BJ5628" s="2"/>
    </row>
    <row r="5629" spans="61:62" x14ac:dyDescent="0.25">
      <c r="BI5629" s="2"/>
      <c r="BJ5629" s="2"/>
    </row>
    <row r="5630" spans="61:62" x14ac:dyDescent="0.25">
      <c r="BI5630" s="2"/>
      <c r="BJ5630" s="2"/>
    </row>
    <row r="5631" spans="61:62" x14ac:dyDescent="0.25">
      <c r="BI5631" s="2"/>
      <c r="BJ5631" s="2"/>
    </row>
    <row r="5632" spans="61:62" x14ac:dyDescent="0.25">
      <c r="BI5632" s="2"/>
      <c r="BJ5632" s="2"/>
    </row>
    <row r="5633" spans="61:62" x14ac:dyDescent="0.25">
      <c r="BI5633" s="2"/>
      <c r="BJ5633" s="2"/>
    </row>
    <row r="5634" spans="61:62" x14ac:dyDescent="0.25">
      <c r="BI5634" s="2"/>
      <c r="BJ5634" s="2"/>
    </row>
    <row r="5635" spans="61:62" x14ac:dyDescent="0.25">
      <c r="BI5635" s="2"/>
      <c r="BJ5635" s="2"/>
    </row>
    <row r="5636" spans="61:62" x14ac:dyDescent="0.25">
      <c r="BI5636" s="2"/>
      <c r="BJ5636" s="2"/>
    </row>
    <row r="5637" spans="61:62" x14ac:dyDescent="0.25">
      <c r="BI5637" s="2"/>
      <c r="BJ5637" s="2"/>
    </row>
    <row r="5638" spans="61:62" x14ac:dyDescent="0.25">
      <c r="BI5638" s="2"/>
      <c r="BJ5638" s="2"/>
    </row>
    <row r="5639" spans="61:62" x14ac:dyDescent="0.25">
      <c r="BI5639" s="2"/>
      <c r="BJ5639" s="2"/>
    </row>
    <row r="5640" spans="61:62" x14ac:dyDescent="0.25">
      <c r="BI5640" s="2"/>
      <c r="BJ5640" s="2"/>
    </row>
    <row r="5641" spans="61:62" x14ac:dyDescent="0.25">
      <c r="BI5641" s="2"/>
      <c r="BJ5641" s="2"/>
    </row>
    <row r="5642" spans="61:62" x14ac:dyDescent="0.25">
      <c r="BI5642" s="2"/>
      <c r="BJ5642" s="2"/>
    </row>
    <row r="5643" spans="61:62" x14ac:dyDescent="0.25">
      <c r="BI5643" s="2"/>
      <c r="BJ5643" s="2"/>
    </row>
    <row r="5644" spans="61:62" x14ac:dyDescent="0.25">
      <c r="BI5644" s="2"/>
      <c r="BJ5644" s="2"/>
    </row>
    <row r="5645" spans="61:62" x14ac:dyDescent="0.25">
      <c r="BI5645" s="2"/>
      <c r="BJ5645" s="2"/>
    </row>
    <row r="5646" spans="61:62" x14ac:dyDescent="0.25">
      <c r="BI5646" s="2"/>
      <c r="BJ5646" s="2"/>
    </row>
    <row r="5647" spans="61:62" x14ac:dyDescent="0.25">
      <c r="BI5647" s="2"/>
      <c r="BJ5647" s="2"/>
    </row>
    <row r="5648" spans="61:62" x14ac:dyDescent="0.25">
      <c r="BI5648" s="2"/>
      <c r="BJ5648" s="2"/>
    </row>
    <row r="5649" spans="61:62" x14ac:dyDescent="0.25">
      <c r="BI5649" s="2"/>
      <c r="BJ5649" s="2"/>
    </row>
    <row r="5650" spans="61:62" x14ac:dyDescent="0.25">
      <c r="BI5650" s="2"/>
      <c r="BJ5650" s="2"/>
    </row>
    <row r="5651" spans="61:62" x14ac:dyDescent="0.25">
      <c r="BI5651" s="2"/>
      <c r="BJ5651" s="2"/>
    </row>
    <row r="5652" spans="61:62" x14ac:dyDescent="0.25">
      <c r="BI5652" s="2"/>
      <c r="BJ5652" s="2"/>
    </row>
    <row r="5653" spans="61:62" x14ac:dyDescent="0.25">
      <c r="BI5653" s="2"/>
      <c r="BJ5653" s="2"/>
    </row>
    <row r="5654" spans="61:62" x14ac:dyDescent="0.25">
      <c r="BI5654" s="2"/>
      <c r="BJ5654" s="2"/>
    </row>
    <row r="5655" spans="61:62" x14ac:dyDescent="0.25">
      <c r="BI5655" s="2"/>
      <c r="BJ5655" s="2"/>
    </row>
    <row r="5656" spans="61:62" x14ac:dyDescent="0.25">
      <c r="BI5656" s="2"/>
      <c r="BJ5656" s="2"/>
    </row>
    <row r="5657" spans="61:62" x14ac:dyDescent="0.25">
      <c r="BI5657" s="2"/>
      <c r="BJ5657" s="2"/>
    </row>
    <row r="5658" spans="61:62" x14ac:dyDescent="0.25">
      <c r="BI5658" s="2"/>
      <c r="BJ5658" s="2"/>
    </row>
    <row r="5659" spans="61:62" x14ac:dyDescent="0.25">
      <c r="BI5659" s="2"/>
      <c r="BJ5659" s="2"/>
    </row>
    <row r="5660" spans="61:62" x14ac:dyDescent="0.25">
      <c r="BI5660" s="2"/>
      <c r="BJ5660" s="2"/>
    </row>
    <row r="5661" spans="61:62" x14ac:dyDescent="0.25">
      <c r="BI5661" s="2"/>
      <c r="BJ5661" s="2"/>
    </row>
    <row r="5662" spans="61:62" x14ac:dyDescent="0.25">
      <c r="BI5662" s="2"/>
      <c r="BJ5662" s="2"/>
    </row>
    <row r="5663" spans="61:62" x14ac:dyDescent="0.25">
      <c r="BI5663" s="2"/>
      <c r="BJ5663" s="2"/>
    </row>
    <row r="5664" spans="61:62" x14ac:dyDescent="0.25">
      <c r="BI5664" s="2"/>
      <c r="BJ5664" s="2"/>
    </row>
    <row r="5665" spans="61:62" x14ac:dyDescent="0.25">
      <c r="BI5665" s="2"/>
      <c r="BJ5665" s="2"/>
    </row>
    <row r="5666" spans="61:62" x14ac:dyDescent="0.25">
      <c r="BI5666" s="2"/>
      <c r="BJ5666" s="2"/>
    </row>
    <row r="5667" spans="61:62" x14ac:dyDescent="0.25">
      <c r="BI5667" s="2"/>
      <c r="BJ5667" s="2"/>
    </row>
    <row r="5668" spans="61:62" x14ac:dyDescent="0.25">
      <c r="BI5668" s="2"/>
      <c r="BJ5668" s="2"/>
    </row>
    <row r="5669" spans="61:62" x14ac:dyDescent="0.25">
      <c r="BI5669" s="2"/>
      <c r="BJ5669" s="2"/>
    </row>
    <row r="5670" spans="61:62" x14ac:dyDescent="0.25">
      <c r="BI5670" s="2"/>
      <c r="BJ5670" s="2"/>
    </row>
    <row r="5671" spans="61:62" x14ac:dyDescent="0.25">
      <c r="BI5671" s="2"/>
      <c r="BJ5671" s="2"/>
    </row>
    <row r="5672" spans="61:62" x14ac:dyDescent="0.25">
      <c r="BI5672" s="2"/>
      <c r="BJ5672" s="2"/>
    </row>
    <row r="5673" spans="61:62" x14ac:dyDescent="0.25">
      <c r="BI5673" s="2"/>
      <c r="BJ5673" s="2"/>
    </row>
    <row r="5674" spans="61:62" x14ac:dyDescent="0.25">
      <c r="BI5674" s="2"/>
      <c r="BJ5674" s="2"/>
    </row>
    <row r="5675" spans="61:62" x14ac:dyDescent="0.25">
      <c r="BI5675" s="2"/>
      <c r="BJ5675" s="2"/>
    </row>
    <row r="5676" spans="61:62" x14ac:dyDescent="0.25">
      <c r="BI5676" s="2"/>
      <c r="BJ5676" s="2"/>
    </row>
    <row r="5677" spans="61:62" x14ac:dyDescent="0.25">
      <c r="BI5677" s="2"/>
      <c r="BJ5677" s="2"/>
    </row>
    <row r="5678" spans="61:62" x14ac:dyDescent="0.25">
      <c r="BI5678" s="2"/>
      <c r="BJ5678" s="2"/>
    </row>
    <row r="5679" spans="61:62" x14ac:dyDescent="0.25">
      <c r="BI5679" s="2"/>
      <c r="BJ5679" s="2"/>
    </row>
    <row r="5680" spans="61:62" x14ac:dyDescent="0.25">
      <c r="BI5680" s="2"/>
      <c r="BJ5680" s="2"/>
    </row>
    <row r="5681" spans="61:62" x14ac:dyDescent="0.25">
      <c r="BI5681" s="2"/>
      <c r="BJ5681" s="2"/>
    </row>
    <row r="5682" spans="61:62" x14ac:dyDescent="0.25">
      <c r="BI5682" s="2"/>
      <c r="BJ5682" s="2"/>
    </row>
    <row r="5683" spans="61:62" x14ac:dyDescent="0.25">
      <c r="BI5683" s="2"/>
      <c r="BJ5683" s="2"/>
    </row>
    <row r="5684" spans="61:62" x14ac:dyDescent="0.25">
      <c r="BI5684" s="2"/>
      <c r="BJ5684" s="2"/>
    </row>
    <row r="5685" spans="61:62" x14ac:dyDescent="0.25">
      <c r="BI5685" s="2"/>
      <c r="BJ5685" s="2"/>
    </row>
    <row r="5686" spans="61:62" x14ac:dyDescent="0.25">
      <c r="BI5686" s="2"/>
      <c r="BJ5686" s="2"/>
    </row>
    <row r="5687" spans="61:62" x14ac:dyDescent="0.25">
      <c r="BI5687" s="2"/>
      <c r="BJ5687" s="2"/>
    </row>
    <row r="5688" spans="61:62" x14ac:dyDescent="0.25">
      <c r="BI5688" s="2"/>
      <c r="BJ5688" s="2"/>
    </row>
    <row r="5689" spans="61:62" x14ac:dyDescent="0.25">
      <c r="BI5689" s="2"/>
      <c r="BJ5689" s="2"/>
    </row>
    <row r="5690" spans="61:62" x14ac:dyDescent="0.25">
      <c r="BI5690" s="2"/>
      <c r="BJ5690" s="2"/>
    </row>
    <row r="5691" spans="61:62" x14ac:dyDescent="0.25">
      <c r="BI5691" s="2"/>
      <c r="BJ5691" s="2"/>
    </row>
    <row r="5692" spans="61:62" x14ac:dyDescent="0.25">
      <c r="BI5692" s="2"/>
      <c r="BJ5692" s="2"/>
    </row>
    <row r="5693" spans="61:62" x14ac:dyDescent="0.25">
      <c r="BI5693" s="2"/>
      <c r="BJ5693" s="2"/>
    </row>
    <row r="5694" spans="61:62" x14ac:dyDescent="0.25">
      <c r="BI5694" s="2"/>
      <c r="BJ5694" s="2"/>
    </row>
    <row r="5695" spans="61:62" x14ac:dyDescent="0.25">
      <c r="BI5695" s="2"/>
      <c r="BJ5695" s="2"/>
    </row>
    <row r="5696" spans="61:62" x14ac:dyDescent="0.25">
      <c r="BI5696" s="2"/>
      <c r="BJ5696" s="2"/>
    </row>
    <row r="5697" spans="61:62" x14ac:dyDescent="0.25">
      <c r="BI5697" s="2"/>
      <c r="BJ5697" s="2"/>
    </row>
    <row r="5698" spans="61:62" x14ac:dyDescent="0.25">
      <c r="BI5698" s="2"/>
      <c r="BJ5698" s="2"/>
    </row>
    <row r="5699" spans="61:62" x14ac:dyDescent="0.25">
      <c r="BI5699" s="2"/>
      <c r="BJ5699" s="2"/>
    </row>
    <row r="5700" spans="61:62" x14ac:dyDescent="0.25">
      <c r="BI5700" s="2"/>
      <c r="BJ5700" s="2"/>
    </row>
    <row r="5701" spans="61:62" x14ac:dyDescent="0.25">
      <c r="BI5701" s="2"/>
      <c r="BJ5701" s="2"/>
    </row>
    <row r="5702" spans="61:62" x14ac:dyDescent="0.25">
      <c r="BI5702" s="2"/>
      <c r="BJ5702" s="2"/>
    </row>
    <row r="5703" spans="61:62" x14ac:dyDescent="0.25">
      <c r="BI5703" s="2"/>
      <c r="BJ5703" s="2"/>
    </row>
    <row r="5704" spans="61:62" x14ac:dyDescent="0.25">
      <c r="BI5704" s="2"/>
      <c r="BJ5704" s="2"/>
    </row>
    <row r="5705" spans="61:62" x14ac:dyDescent="0.25">
      <c r="BI5705" s="2"/>
      <c r="BJ5705" s="2"/>
    </row>
    <row r="5706" spans="61:62" x14ac:dyDescent="0.25">
      <c r="BI5706" s="2"/>
      <c r="BJ5706" s="2"/>
    </row>
    <row r="5707" spans="61:62" x14ac:dyDescent="0.25">
      <c r="BI5707" s="2"/>
      <c r="BJ5707" s="2"/>
    </row>
    <row r="5708" spans="61:62" x14ac:dyDescent="0.25">
      <c r="BI5708" s="2"/>
      <c r="BJ5708" s="2"/>
    </row>
    <row r="5709" spans="61:62" x14ac:dyDescent="0.25">
      <c r="BI5709" s="2"/>
      <c r="BJ5709" s="2"/>
    </row>
    <row r="5710" spans="61:62" x14ac:dyDescent="0.25">
      <c r="BI5710" s="2"/>
      <c r="BJ5710" s="2"/>
    </row>
    <row r="5711" spans="61:62" x14ac:dyDescent="0.25">
      <c r="BI5711" s="2"/>
      <c r="BJ5711" s="2"/>
    </row>
    <row r="5712" spans="61:62" x14ac:dyDescent="0.25">
      <c r="BI5712" s="2"/>
      <c r="BJ5712" s="2"/>
    </row>
    <row r="5713" spans="61:62" x14ac:dyDescent="0.25">
      <c r="BI5713" s="2"/>
      <c r="BJ5713" s="2"/>
    </row>
    <row r="5714" spans="61:62" x14ac:dyDescent="0.25">
      <c r="BI5714" s="2"/>
      <c r="BJ5714" s="2"/>
    </row>
    <row r="5715" spans="61:62" x14ac:dyDescent="0.25">
      <c r="BI5715" s="2"/>
      <c r="BJ5715" s="2"/>
    </row>
    <row r="5716" spans="61:62" x14ac:dyDescent="0.25">
      <c r="BI5716" s="2"/>
      <c r="BJ5716" s="2"/>
    </row>
    <row r="5717" spans="61:62" x14ac:dyDescent="0.25">
      <c r="BI5717" s="2"/>
      <c r="BJ5717" s="2"/>
    </row>
    <row r="5718" spans="61:62" x14ac:dyDescent="0.25">
      <c r="BI5718" s="2"/>
      <c r="BJ5718" s="2"/>
    </row>
    <row r="5719" spans="61:62" x14ac:dyDescent="0.25">
      <c r="BI5719" s="2"/>
      <c r="BJ5719" s="2"/>
    </row>
    <row r="5720" spans="61:62" x14ac:dyDescent="0.25">
      <c r="BI5720" s="2"/>
      <c r="BJ5720" s="2"/>
    </row>
    <row r="5721" spans="61:62" x14ac:dyDescent="0.25">
      <c r="BI5721" s="2"/>
      <c r="BJ5721" s="2"/>
    </row>
    <row r="5722" spans="61:62" x14ac:dyDescent="0.25">
      <c r="BI5722" s="2"/>
      <c r="BJ5722" s="2"/>
    </row>
    <row r="5723" spans="61:62" x14ac:dyDescent="0.25">
      <c r="BI5723" s="2"/>
      <c r="BJ5723" s="2"/>
    </row>
    <row r="5724" spans="61:62" x14ac:dyDescent="0.25">
      <c r="BI5724" s="2"/>
      <c r="BJ5724" s="2"/>
    </row>
    <row r="5725" spans="61:62" x14ac:dyDescent="0.25">
      <c r="BI5725" s="2"/>
      <c r="BJ5725" s="2"/>
    </row>
    <row r="5726" spans="61:62" x14ac:dyDescent="0.25">
      <c r="BI5726" s="2"/>
      <c r="BJ5726" s="2"/>
    </row>
    <row r="5727" spans="61:62" x14ac:dyDescent="0.25">
      <c r="BI5727" s="2"/>
      <c r="BJ5727" s="2"/>
    </row>
    <row r="5728" spans="61:62" x14ac:dyDescent="0.25">
      <c r="BI5728" s="2"/>
      <c r="BJ5728" s="2"/>
    </row>
    <row r="5729" spans="61:62" x14ac:dyDescent="0.25">
      <c r="BI5729" s="2"/>
      <c r="BJ5729" s="2"/>
    </row>
    <row r="5730" spans="61:62" x14ac:dyDescent="0.25">
      <c r="BI5730" s="2"/>
      <c r="BJ5730" s="2"/>
    </row>
    <row r="5731" spans="61:62" x14ac:dyDescent="0.25">
      <c r="BI5731" s="2"/>
      <c r="BJ5731" s="2"/>
    </row>
    <row r="5732" spans="61:62" x14ac:dyDescent="0.25">
      <c r="BI5732" s="2"/>
      <c r="BJ5732" s="2"/>
    </row>
    <row r="5733" spans="61:62" x14ac:dyDescent="0.25">
      <c r="BI5733" s="2"/>
      <c r="BJ5733" s="2"/>
    </row>
    <row r="5734" spans="61:62" x14ac:dyDescent="0.25">
      <c r="BI5734" s="2"/>
      <c r="BJ5734" s="2"/>
    </row>
    <row r="5735" spans="61:62" x14ac:dyDescent="0.25">
      <c r="BI5735" s="2"/>
      <c r="BJ5735" s="2"/>
    </row>
    <row r="5736" spans="61:62" x14ac:dyDescent="0.25">
      <c r="BI5736" s="2"/>
      <c r="BJ5736" s="2"/>
    </row>
    <row r="5737" spans="61:62" x14ac:dyDescent="0.25">
      <c r="BI5737" s="2"/>
      <c r="BJ5737" s="2"/>
    </row>
    <row r="5738" spans="61:62" x14ac:dyDescent="0.25">
      <c r="BI5738" s="2"/>
      <c r="BJ5738" s="2"/>
    </row>
    <row r="5739" spans="61:62" x14ac:dyDescent="0.25">
      <c r="BI5739" s="2"/>
      <c r="BJ5739" s="2"/>
    </row>
    <row r="5740" spans="61:62" x14ac:dyDescent="0.25">
      <c r="BI5740" s="2"/>
      <c r="BJ5740" s="2"/>
    </row>
    <row r="5741" spans="61:62" x14ac:dyDescent="0.25">
      <c r="BI5741" s="2"/>
      <c r="BJ5741" s="2"/>
    </row>
    <row r="5742" spans="61:62" x14ac:dyDescent="0.25">
      <c r="BI5742" s="2"/>
      <c r="BJ5742" s="2"/>
    </row>
    <row r="5743" spans="61:62" x14ac:dyDescent="0.25">
      <c r="BI5743" s="2"/>
      <c r="BJ5743" s="2"/>
    </row>
    <row r="5744" spans="61:62" x14ac:dyDescent="0.25">
      <c r="BI5744" s="2"/>
      <c r="BJ5744" s="2"/>
    </row>
    <row r="5745" spans="61:62" x14ac:dyDescent="0.25">
      <c r="BI5745" s="2"/>
      <c r="BJ5745" s="2"/>
    </row>
    <row r="5746" spans="61:62" x14ac:dyDescent="0.25">
      <c r="BI5746" s="2"/>
      <c r="BJ5746" s="2"/>
    </row>
    <row r="5747" spans="61:62" x14ac:dyDescent="0.25">
      <c r="BI5747" s="2"/>
      <c r="BJ5747" s="2"/>
    </row>
    <row r="5748" spans="61:62" x14ac:dyDescent="0.25">
      <c r="BI5748" s="2"/>
      <c r="BJ5748" s="2"/>
    </row>
    <row r="5749" spans="61:62" x14ac:dyDescent="0.25">
      <c r="BI5749" s="2"/>
      <c r="BJ5749" s="2"/>
    </row>
    <row r="5750" spans="61:62" x14ac:dyDescent="0.25">
      <c r="BI5750" s="2"/>
      <c r="BJ5750" s="2"/>
    </row>
    <row r="5751" spans="61:62" x14ac:dyDescent="0.25">
      <c r="BI5751" s="2"/>
      <c r="BJ5751" s="2"/>
    </row>
    <row r="5752" spans="61:62" x14ac:dyDescent="0.25">
      <c r="BI5752" s="2"/>
      <c r="BJ5752" s="2"/>
    </row>
    <row r="5753" spans="61:62" x14ac:dyDescent="0.25">
      <c r="BI5753" s="2"/>
      <c r="BJ5753" s="2"/>
    </row>
    <row r="5754" spans="61:62" x14ac:dyDescent="0.25">
      <c r="BI5754" s="2"/>
      <c r="BJ5754" s="2"/>
    </row>
    <row r="5755" spans="61:62" x14ac:dyDescent="0.25">
      <c r="BI5755" s="2"/>
      <c r="BJ5755" s="2"/>
    </row>
    <row r="5756" spans="61:62" x14ac:dyDescent="0.25">
      <c r="BI5756" s="2"/>
      <c r="BJ5756" s="2"/>
    </row>
    <row r="5757" spans="61:62" x14ac:dyDescent="0.25">
      <c r="BI5757" s="2"/>
      <c r="BJ5757" s="2"/>
    </row>
    <row r="5758" spans="61:62" x14ac:dyDescent="0.25">
      <c r="BI5758" s="2"/>
      <c r="BJ5758" s="2"/>
    </row>
    <row r="5759" spans="61:62" x14ac:dyDescent="0.25">
      <c r="BI5759" s="2"/>
      <c r="BJ5759" s="2"/>
    </row>
    <row r="5760" spans="61:62" x14ac:dyDescent="0.25">
      <c r="BI5760" s="2"/>
      <c r="BJ5760" s="2"/>
    </row>
    <row r="5761" spans="61:62" x14ac:dyDescent="0.25">
      <c r="BI5761" s="2"/>
      <c r="BJ5761" s="2"/>
    </row>
    <row r="5762" spans="61:62" x14ac:dyDescent="0.25">
      <c r="BI5762" s="2"/>
      <c r="BJ5762" s="2"/>
    </row>
    <row r="5763" spans="61:62" x14ac:dyDescent="0.25">
      <c r="BI5763" s="2"/>
      <c r="BJ5763" s="2"/>
    </row>
    <row r="5764" spans="61:62" x14ac:dyDescent="0.25">
      <c r="BI5764" s="2"/>
      <c r="BJ5764" s="2"/>
    </row>
    <row r="5765" spans="61:62" x14ac:dyDescent="0.25">
      <c r="BI5765" s="2"/>
      <c r="BJ5765" s="2"/>
    </row>
    <row r="5766" spans="61:62" x14ac:dyDescent="0.25">
      <c r="BI5766" s="2"/>
      <c r="BJ5766" s="2"/>
    </row>
    <row r="5767" spans="61:62" x14ac:dyDescent="0.25">
      <c r="BI5767" s="2"/>
      <c r="BJ5767" s="2"/>
    </row>
    <row r="5768" spans="61:62" x14ac:dyDescent="0.25">
      <c r="BI5768" s="2"/>
      <c r="BJ5768" s="2"/>
    </row>
    <row r="5769" spans="61:62" x14ac:dyDescent="0.25">
      <c r="BI5769" s="2"/>
      <c r="BJ5769" s="2"/>
    </row>
    <row r="5770" spans="61:62" x14ac:dyDescent="0.25">
      <c r="BI5770" s="2"/>
      <c r="BJ5770" s="2"/>
    </row>
    <row r="5771" spans="61:62" x14ac:dyDescent="0.25">
      <c r="BI5771" s="2"/>
      <c r="BJ5771" s="2"/>
    </row>
    <row r="5772" spans="61:62" x14ac:dyDescent="0.25">
      <c r="BI5772" s="2"/>
      <c r="BJ5772" s="2"/>
    </row>
    <row r="5773" spans="61:62" x14ac:dyDescent="0.25">
      <c r="BI5773" s="2"/>
      <c r="BJ5773" s="2"/>
    </row>
    <row r="5774" spans="61:62" x14ac:dyDescent="0.25">
      <c r="BI5774" s="2"/>
      <c r="BJ5774" s="2"/>
    </row>
    <row r="5775" spans="61:62" x14ac:dyDescent="0.25">
      <c r="BI5775" s="2"/>
      <c r="BJ5775" s="2"/>
    </row>
    <row r="5776" spans="61:62" x14ac:dyDescent="0.25">
      <c r="BI5776" s="2"/>
      <c r="BJ5776" s="2"/>
    </row>
    <row r="5777" spans="61:62" x14ac:dyDescent="0.25">
      <c r="BI5777" s="2"/>
      <c r="BJ5777" s="2"/>
    </row>
    <row r="5778" spans="61:62" x14ac:dyDescent="0.25">
      <c r="BI5778" s="2"/>
      <c r="BJ5778" s="2"/>
    </row>
    <row r="5779" spans="61:62" x14ac:dyDescent="0.25">
      <c r="BI5779" s="2"/>
      <c r="BJ5779" s="2"/>
    </row>
    <row r="5780" spans="61:62" x14ac:dyDescent="0.25">
      <c r="BI5780" s="2"/>
      <c r="BJ5780" s="2"/>
    </row>
    <row r="5781" spans="61:62" x14ac:dyDescent="0.25">
      <c r="BI5781" s="2"/>
      <c r="BJ5781" s="2"/>
    </row>
    <row r="5782" spans="61:62" x14ac:dyDescent="0.25">
      <c r="BI5782" s="2"/>
      <c r="BJ5782" s="2"/>
    </row>
    <row r="5783" spans="61:62" x14ac:dyDescent="0.25">
      <c r="BI5783" s="2"/>
      <c r="BJ5783" s="2"/>
    </row>
    <row r="5784" spans="61:62" x14ac:dyDescent="0.25">
      <c r="BI5784" s="2"/>
      <c r="BJ5784" s="2"/>
    </row>
    <row r="5785" spans="61:62" x14ac:dyDescent="0.25">
      <c r="BI5785" s="2"/>
      <c r="BJ5785" s="2"/>
    </row>
    <row r="5786" spans="61:62" x14ac:dyDescent="0.25">
      <c r="BI5786" s="2"/>
      <c r="BJ5786" s="2"/>
    </row>
    <row r="5787" spans="61:62" x14ac:dyDescent="0.25">
      <c r="BI5787" s="2"/>
      <c r="BJ5787" s="2"/>
    </row>
    <row r="5788" spans="61:62" x14ac:dyDescent="0.25">
      <c r="BI5788" s="2"/>
      <c r="BJ5788" s="2"/>
    </row>
    <row r="5789" spans="61:62" x14ac:dyDescent="0.25">
      <c r="BI5789" s="2"/>
      <c r="BJ5789" s="2"/>
    </row>
    <row r="5790" spans="61:62" x14ac:dyDescent="0.25">
      <c r="BI5790" s="2"/>
      <c r="BJ5790" s="2"/>
    </row>
    <row r="5791" spans="61:62" x14ac:dyDescent="0.25">
      <c r="BI5791" s="2"/>
      <c r="BJ5791" s="2"/>
    </row>
    <row r="5792" spans="61:62" x14ac:dyDescent="0.25">
      <c r="BI5792" s="2"/>
      <c r="BJ5792" s="2"/>
    </row>
    <row r="5793" spans="61:62" x14ac:dyDescent="0.25">
      <c r="BI5793" s="2"/>
      <c r="BJ5793" s="2"/>
    </row>
    <row r="5794" spans="61:62" x14ac:dyDescent="0.25">
      <c r="BI5794" s="2"/>
      <c r="BJ5794" s="2"/>
    </row>
    <row r="5795" spans="61:62" x14ac:dyDescent="0.25">
      <c r="BI5795" s="2"/>
      <c r="BJ5795" s="2"/>
    </row>
    <row r="5796" spans="61:62" x14ac:dyDescent="0.25">
      <c r="BI5796" s="2"/>
      <c r="BJ5796" s="2"/>
    </row>
    <row r="5797" spans="61:62" x14ac:dyDescent="0.25">
      <c r="BI5797" s="2"/>
      <c r="BJ5797" s="2"/>
    </row>
    <row r="5798" spans="61:62" x14ac:dyDescent="0.25">
      <c r="BI5798" s="2"/>
      <c r="BJ5798" s="2"/>
    </row>
    <row r="5799" spans="61:62" x14ac:dyDescent="0.25">
      <c r="BI5799" s="2"/>
      <c r="BJ5799" s="2"/>
    </row>
    <row r="5800" spans="61:62" x14ac:dyDescent="0.25">
      <c r="BI5800" s="2"/>
      <c r="BJ5800" s="2"/>
    </row>
    <row r="5801" spans="61:62" x14ac:dyDescent="0.25">
      <c r="BI5801" s="2"/>
      <c r="BJ5801" s="2"/>
    </row>
    <row r="5802" spans="61:62" x14ac:dyDescent="0.25">
      <c r="BI5802" s="2"/>
      <c r="BJ5802" s="2"/>
    </row>
    <row r="5803" spans="61:62" x14ac:dyDescent="0.25">
      <c r="BI5803" s="2"/>
      <c r="BJ5803" s="2"/>
    </row>
    <row r="5804" spans="61:62" x14ac:dyDescent="0.25">
      <c r="BI5804" s="2"/>
      <c r="BJ5804" s="2"/>
    </row>
    <row r="5805" spans="61:62" x14ac:dyDescent="0.25">
      <c r="BI5805" s="2"/>
      <c r="BJ5805" s="2"/>
    </row>
    <row r="5806" spans="61:62" x14ac:dyDescent="0.25">
      <c r="BI5806" s="2"/>
      <c r="BJ5806" s="2"/>
    </row>
    <row r="5807" spans="61:62" x14ac:dyDescent="0.25">
      <c r="BI5807" s="2"/>
      <c r="BJ5807" s="2"/>
    </row>
    <row r="5808" spans="61:62" x14ac:dyDescent="0.25">
      <c r="BI5808" s="2"/>
      <c r="BJ5808" s="2"/>
    </row>
    <row r="5809" spans="61:62" x14ac:dyDescent="0.25">
      <c r="BI5809" s="2"/>
      <c r="BJ5809" s="2"/>
    </row>
    <row r="5810" spans="61:62" x14ac:dyDescent="0.25">
      <c r="BI5810" s="2"/>
      <c r="BJ5810" s="2"/>
    </row>
    <row r="5811" spans="61:62" x14ac:dyDescent="0.25">
      <c r="BI5811" s="2"/>
      <c r="BJ5811" s="2"/>
    </row>
    <row r="5812" spans="61:62" x14ac:dyDescent="0.25">
      <c r="BI5812" s="2"/>
      <c r="BJ5812" s="2"/>
    </row>
    <row r="5813" spans="61:62" x14ac:dyDescent="0.25">
      <c r="BI5813" s="2"/>
      <c r="BJ5813" s="2"/>
    </row>
    <row r="5814" spans="61:62" x14ac:dyDescent="0.25">
      <c r="BI5814" s="2"/>
      <c r="BJ5814" s="2"/>
    </row>
    <row r="5815" spans="61:62" x14ac:dyDescent="0.25">
      <c r="BI5815" s="2"/>
      <c r="BJ5815" s="2"/>
    </row>
    <row r="5816" spans="61:62" x14ac:dyDescent="0.25">
      <c r="BI5816" s="2"/>
      <c r="BJ5816" s="2"/>
    </row>
    <row r="5817" spans="61:62" x14ac:dyDescent="0.25">
      <c r="BI5817" s="2"/>
      <c r="BJ5817" s="2"/>
    </row>
    <row r="5818" spans="61:62" x14ac:dyDescent="0.25">
      <c r="BI5818" s="2"/>
      <c r="BJ5818" s="2"/>
    </row>
    <row r="5819" spans="61:62" x14ac:dyDescent="0.25">
      <c r="BI5819" s="2"/>
      <c r="BJ5819" s="2"/>
    </row>
    <row r="5820" spans="61:62" x14ac:dyDescent="0.25">
      <c r="BI5820" s="2"/>
      <c r="BJ5820" s="2"/>
    </row>
    <row r="5821" spans="61:62" x14ac:dyDescent="0.25">
      <c r="BI5821" s="2"/>
      <c r="BJ5821" s="2"/>
    </row>
    <row r="5822" spans="61:62" x14ac:dyDescent="0.25">
      <c r="BI5822" s="2"/>
      <c r="BJ5822" s="2"/>
    </row>
    <row r="5823" spans="61:62" x14ac:dyDescent="0.25">
      <c r="BI5823" s="2"/>
      <c r="BJ5823" s="2"/>
    </row>
    <row r="5824" spans="61:62" x14ac:dyDescent="0.25">
      <c r="BI5824" s="2"/>
      <c r="BJ5824" s="2"/>
    </row>
    <row r="5825" spans="61:62" x14ac:dyDescent="0.25">
      <c r="BI5825" s="2"/>
      <c r="BJ5825" s="2"/>
    </row>
    <row r="5826" spans="61:62" x14ac:dyDescent="0.25">
      <c r="BI5826" s="2"/>
      <c r="BJ5826" s="2"/>
    </row>
    <row r="5827" spans="61:62" x14ac:dyDescent="0.25">
      <c r="BI5827" s="2"/>
      <c r="BJ5827" s="2"/>
    </row>
    <row r="5828" spans="61:62" x14ac:dyDescent="0.25">
      <c r="BI5828" s="2"/>
      <c r="BJ5828" s="2"/>
    </row>
    <row r="5829" spans="61:62" x14ac:dyDescent="0.25">
      <c r="BI5829" s="2"/>
      <c r="BJ5829" s="2"/>
    </row>
    <row r="5830" spans="61:62" x14ac:dyDescent="0.25">
      <c r="BI5830" s="2"/>
      <c r="BJ5830" s="2"/>
    </row>
    <row r="5831" spans="61:62" x14ac:dyDescent="0.25">
      <c r="BI5831" s="2"/>
      <c r="BJ5831" s="2"/>
    </row>
    <row r="5832" spans="61:62" x14ac:dyDescent="0.25">
      <c r="BI5832" s="2"/>
      <c r="BJ5832" s="2"/>
    </row>
    <row r="5833" spans="61:62" x14ac:dyDescent="0.25">
      <c r="BI5833" s="2"/>
      <c r="BJ5833" s="2"/>
    </row>
    <row r="5834" spans="61:62" x14ac:dyDescent="0.25">
      <c r="BI5834" s="2"/>
      <c r="BJ5834" s="2"/>
    </row>
    <row r="5835" spans="61:62" x14ac:dyDescent="0.25">
      <c r="BI5835" s="2"/>
      <c r="BJ5835" s="2"/>
    </row>
    <row r="5836" spans="61:62" x14ac:dyDescent="0.25">
      <c r="BI5836" s="2"/>
      <c r="BJ5836" s="2"/>
    </row>
    <row r="5837" spans="61:62" x14ac:dyDescent="0.25">
      <c r="BI5837" s="2"/>
      <c r="BJ5837" s="2"/>
    </row>
    <row r="5838" spans="61:62" x14ac:dyDescent="0.25">
      <c r="BI5838" s="2"/>
      <c r="BJ5838" s="2"/>
    </row>
    <row r="5839" spans="61:62" x14ac:dyDescent="0.25">
      <c r="BI5839" s="2"/>
      <c r="BJ5839" s="2"/>
    </row>
    <row r="5840" spans="61:62" x14ac:dyDescent="0.25">
      <c r="BI5840" s="2"/>
      <c r="BJ5840" s="2"/>
    </row>
    <row r="5841" spans="61:62" x14ac:dyDescent="0.25">
      <c r="BI5841" s="2"/>
      <c r="BJ5841" s="2"/>
    </row>
    <row r="5842" spans="61:62" x14ac:dyDescent="0.25">
      <c r="BI5842" s="2"/>
      <c r="BJ5842" s="2"/>
    </row>
    <row r="5843" spans="61:62" x14ac:dyDescent="0.25">
      <c r="BI5843" s="2"/>
      <c r="BJ5843" s="2"/>
    </row>
    <row r="5844" spans="61:62" x14ac:dyDescent="0.25">
      <c r="BI5844" s="2"/>
      <c r="BJ5844" s="2"/>
    </row>
    <row r="5845" spans="61:62" x14ac:dyDescent="0.25">
      <c r="BI5845" s="2"/>
      <c r="BJ5845" s="2"/>
    </row>
    <row r="5846" spans="61:62" x14ac:dyDescent="0.25">
      <c r="BI5846" s="2"/>
      <c r="BJ5846" s="2"/>
    </row>
    <row r="5847" spans="61:62" x14ac:dyDescent="0.25">
      <c r="BI5847" s="2"/>
      <c r="BJ5847" s="2"/>
    </row>
    <row r="5848" spans="61:62" x14ac:dyDescent="0.25">
      <c r="BI5848" s="2"/>
      <c r="BJ5848" s="2"/>
    </row>
    <row r="5849" spans="61:62" x14ac:dyDescent="0.25">
      <c r="BI5849" s="2"/>
      <c r="BJ5849" s="2"/>
    </row>
    <row r="5850" spans="61:62" x14ac:dyDescent="0.25">
      <c r="BI5850" s="2"/>
      <c r="BJ5850" s="2"/>
    </row>
    <row r="5851" spans="61:62" x14ac:dyDescent="0.25">
      <c r="BI5851" s="2"/>
      <c r="BJ5851" s="2"/>
    </row>
    <row r="5852" spans="61:62" x14ac:dyDescent="0.25">
      <c r="BI5852" s="2"/>
      <c r="BJ5852" s="2"/>
    </row>
    <row r="5853" spans="61:62" x14ac:dyDescent="0.25">
      <c r="BI5853" s="2"/>
      <c r="BJ5853" s="2"/>
    </row>
    <row r="5854" spans="61:62" x14ac:dyDescent="0.25">
      <c r="BI5854" s="2"/>
      <c r="BJ5854" s="2"/>
    </row>
    <row r="5855" spans="61:62" x14ac:dyDescent="0.25">
      <c r="BI5855" s="2"/>
      <c r="BJ5855" s="2"/>
    </row>
    <row r="5856" spans="61:62" x14ac:dyDescent="0.25">
      <c r="BI5856" s="2"/>
      <c r="BJ5856" s="2"/>
    </row>
    <row r="5857" spans="61:62" x14ac:dyDescent="0.25">
      <c r="BI5857" s="2"/>
      <c r="BJ5857" s="2"/>
    </row>
    <row r="5858" spans="61:62" x14ac:dyDescent="0.25">
      <c r="BI5858" s="2"/>
      <c r="BJ5858" s="2"/>
    </row>
    <row r="5859" spans="61:62" x14ac:dyDescent="0.25">
      <c r="BI5859" s="2"/>
      <c r="BJ5859" s="2"/>
    </row>
    <row r="5860" spans="61:62" x14ac:dyDescent="0.25">
      <c r="BI5860" s="2"/>
      <c r="BJ5860" s="2"/>
    </row>
    <row r="5861" spans="61:62" x14ac:dyDescent="0.25">
      <c r="BI5861" s="2"/>
      <c r="BJ5861" s="2"/>
    </row>
    <row r="5862" spans="61:62" x14ac:dyDescent="0.25">
      <c r="BI5862" s="2"/>
      <c r="BJ5862" s="2"/>
    </row>
    <row r="5863" spans="61:62" x14ac:dyDescent="0.25">
      <c r="BI5863" s="2"/>
      <c r="BJ5863" s="2"/>
    </row>
    <row r="5864" spans="61:62" x14ac:dyDescent="0.25">
      <c r="BI5864" s="2"/>
      <c r="BJ5864" s="2"/>
    </row>
    <row r="5865" spans="61:62" x14ac:dyDescent="0.25">
      <c r="BI5865" s="2"/>
      <c r="BJ5865" s="2"/>
    </row>
    <row r="5866" spans="61:62" x14ac:dyDescent="0.25">
      <c r="BI5866" s="2"/>
      <c r="BJ5866" s="2"/>
    </row>
    <row r="5867" spans="61:62" x14ac:dyDescent="0.25">
      <c r="BI5867" s="2"/>
      <c r="BJ5867" s="2"/>
    </row>
    <row r="5868" spans="61:62" x14ac:dyDescent="0.25">
      <c r="BI5868" s="2"/>
      <c r="BJ5868" s="2"/>
    </row>
    <row r="5869" spans="61:62" x14ac:dyDescent="0.25">
      <c r="BI5869" s="2"/>
      <c r="BJ5869" s="2"/>
    </row>
    <row r="5870" spans="61:62" x14ac:dyDescent="0.25">
      <c r="BI5870" s="2"/>
      <c r="BJ5870" s="2"/>
    </row>
    <row r="5871" spans="61:62" x14ac:dyDescent="0.25">
      <c r="BI5871" s="2"/>
      <c r="BJ5871" s="2"/>
    </row>
    <row r="5872" spans="61:62" x14ac:dyDescent="0.25">
      <c r="BI5872" s="2"/>
      <c r="BJ5872" s="2"/>
    </row>
    <row r="5873" spans="61:62" x14ac:dyDescent="0.25">
      <c r="BI5873" s="2"/>
      <c r="BJ5873" s="2"/>
    </row>
    <row r="5874" spans="61:62" x14ac:dyDescent="0.25">
      <c r="BI5874" s="2"/>
      <c r="BJ5874" s="2"/>
    </row>
    <row r="5875" spans="61:62" x14ac:dyDescent="0.25">
      <c r="BI5875" s="2"/>
      <c r="BJ5875" s="2"/>
    </row>
    <row r="5876" spans="61:62" x14ac:dyDescent="0.25">
      <c r="BI5876" s="2"/>
      <c r="BJ5876" s="2"/>
    </row>
    <row r="5877" spans="61:62" x14ac:dyDescent="0.25">
      <c r="BI5877" s="2"/>
      <c r="BJ5877" s="2"/>
    </row>
    <row r="5878" spans="61:62" x14ac:dyDescent="0.25">
      <c r="BI5878" s="2"/>
      <c r="BJ5878" s="2"/>
    </row>
    <row r="5879" spans="61:62" x14ac:dyDescent="0.25">
      <c r="BI5879" s="2"/>
      <c r="BJ5879" s="2"/>
    </row>
    <row r="5880" spans="61:62" x14ac:dyDescent="0.25">
      <c r="BI5880" s="2"/>
      <c r="BJ5880" s="2"/>
    </row>
    <row r="5881" spans="61:62" x14ac:dyDescent="0.25">
      <c r="BI5881" s="2"/>
      <c r="BJ5881" s="2"/>
    </row>
    <row r="5882" spans="61:62" x14ac:dyDescent="0.25">
      <c r="BI5882" s="2"/>
      <c r="BJ5882" s="2"/>
    </row>
    <row r="5883" spans="61:62" x14ac:dyDescent="0.25">
      <c r="BI5883" s="2"/>
      <c r="BJ5883" s="2"/>
    </row>
    <row r="5884" spans="61:62" x14ac:dyDescent="0.25">
      <c r="BI5884" s="2"/>
      <c r="BJ5884" s="2"/>
    </row>
    <row r="5885" spans="61:62" x14ac:dyDescent="0.25">
      <c r="BI5885" s="2"/>
      <c r="BJ5885" s="2"/>
    </row>
    <row r="5886" spans="61:62" x14ac:dyDescent="0.25">
      <c r="BI5886" s="2"/>
      <c r="BJ5886" s="2"/>
    </row>
    <row r="5887" spans="61:62" x14ac:dyDescent="0.25">
      <c r="BI5887" s="2"/>
      <c r="BJ5887" s="2"/>
    </row>
    <row r="5888" spans="61:62" x14ac:dyDescent="0.25">
      <c r="BI5888" s="2"/>
      <c r="BJ5888" s="2"/>
    </row>
    <row r="5889" spans="61:62" x14ac:dyDescent="0.25">
      <c r="BI5889" s="2"/>
      <c r="BJ5889" s="2"/>
    </row>
    <row r="5890" spans="61:62" x14ac:dyDescent="0.25">
      <c r="BI5890" s="2"/>
      <c r="BJ5890" s="2"/>
    </row>
    <row r="5891" spans="61:62" x14ac:dyDescent="0.25">
      <c r="BI5891" s="2"/>
      <c r="BJ5891" s="2"/>
    </row>
    <row r="5892" spans="61:62" x14ac:dyDescent="0.25">
      <c r="BI5892" s="2"/>
      <c r="BJ5892" s="2"/>
    </row>
    <row r="5893" spans="61:62" x14ac:dyDescent="0.25">
      <c r="BI5893" s="2"/>
      <c r="BJ5893" s="2"/>
    </row>
    <row r="5894" spans="61:62" x14ac:dyDescent="0.25">
      <c r="BI5894" s="2"/>
      <c r="BJ5894" s="2"/>
    </row>
    <row r="5895" spans="61:62" x14ac:dyDescent="0.25">
      <c r="BI5895" s="2"/>
      <c r="BJ5895" s="2"/>
    </row>
    <row r="5896" spans="61:62" x14ac:dyDescent="0.25">
      <c r="BI5896" s="2"/>
      <c r="BJ5896" s="2"/>
    </row>
    <row r="5897" spans="61:62" x14ac:dyDescent="0.25">
      <c r="BI5897" s="2"/>
      <c r="BJ5897" s="2"/>
    </row>
    <row r="5898" spans="61:62" x14ac:dyDescent="0.25">
      <c r="BI5898" s="2"/>
      <c r="BJ5898" s="2"/>
    </row>
    <row r="5899" spans="61:62" x14ac:dyDescent="0.25">
      <c r="BI5899" s="2"/>
      <c r="BJ5899" s="2"/>
    </row>
    <row r="5900" spans="61:62" x14ac:dyDescent="0.25">
      <c r="BI5900" s="2"/>
      <c r="BJ5900" s="2"/>
    </row>
    <row r="5901" spans="61:62" x14ac:dyDescent="0.25">
      <c r="BI5901" s="2"/>
      <c r="BJ5901" s="2"/>
    </row>
    <row r="5902" spans="61:62" x14ac:dyDescent="0.25">
      <c r="BI5902" s="2"/>
      <c r="BJ5902" s="2"/>
    </row>
    <row r="5903" spans="61:62" x14ac:dyDescent="0.25">
      <c r="BI5903" s="2"/>
      <c r="BJ5903" s="2"/>
    </row>
    <row r="5904" spans="61:62" x14ac:dyDescent="0.25">
      <c r="BI5904" s="2"/>
      <c r="BJ5904" s="2"/>
    </row>
    <row r="5905" spans="61:62" x14ac:dyDescent="0.25">
      <c r="BI5905" s="2"/>
      <c r="BJ5905" s="2"/>
    </row>
    <row r="5906" spans="61:62" x14ac:dyDescent="0.25">
      <c r="BI5906" s="2"/>
      <c r="BJ5906" s="2"/>
    </row>
    <row r="5907" spans="61:62" x14ac:dyDescent="0.25">
      <c r="BI5907" s="2"/>
      <c r="BJ5907" s="2"/>
    </row>
    <row r="5908" spans="61:62" x14ac:dyDescent="0.25">
      <c r="BI5908" s="2"/>
      <c r="BJ5908" s="2"/>
    </row>
    <row r="5909" spans="61:62" x14ac:dyDescent="0.25">
      <c r="BI5909" s="2"/>
      <c r="BJ5909" s="2"/>
    </row>
    <row r="5910" spans="61:62" x14ac:dyDescent="0.25">
      <c r="BI5910" s="2"/>
      <c r="BJ5910" s="2"/>
    </row>
    <row r="5911" spans="61:62" x14ac:dyDescent="0.25">
      <c r="BI5911" s="2"/>
      <c r="BJ5911" s="2"/>
    </row>
    <row r="5912" spans="61:62" x14ac:dyDescent="0.25">
      <c r="BI5912" s="2"/>
      <c r="BJ5912" s="2"/>
    </row>
    <row r="5913" spans="61:62" x14ac:dyDescent="0.25">
      <c r="BI5913" s="2"/>
      <c r="BJ5913" s="2"/>
    </row>
    <row r="5914" spans="61:62" x14ac:dyDescent="0.25">
      <c r="BI5914" s="2"/>
      <c r="BJ5914" s="2"/>
    </row>
    <row r="5915" spans="61:62" x14ac:dyDescent="0.25">
      <c r="BI5915" s="2"/>
      <c r="BJ5915" s="2"/>
    </row>
    <row r="5916" spans="61:62" x14ac:dyDescent="0.25">
      <c r="BI5916" s="2"/>
      <c r="BJ5916" s="2"/>
    </row>
    <row r="5917" spans="61:62" x14ac:dyDescent="0.25">
      <c r="BI5917" s="2"/>
      <c r="BJ5917" s="2"/>
    </row>
    <row r="5918" spans="61:62" x14ac:dyDescent="0.25">
      <c r="BI5918" s="2"/>
      <c r="BJ5918" s="2"/>
    </row>
    <row r="5919" spans="61:62" x14ac:dyDescent="0.25">
      <c r="BI5919" s="2"/>
      <c r="BJ5919" s="2"/>
    </row>
    <row r="5920" spans="61:62" x14ac:dyDescent="0.25">
      <c r="BI5920" s="2"/>
      <c r="BJ5920" s="2"/>
    </row>
    <row r="5921" spans="61:62" x14ac:dyDescent="0.25">
      <c r="BI5921" s="2"/>
      <c r="BJ5921" s="2"/>
    </row>
    <row r="5922" spans="61:62" x14ac:dyDescent="0.25">
      <c r="BI5922" s="2"/>
      <c r="BJ5922" s="2"/>
    </row>
    <row r="5923" spans="61:62" x14ac:dyDescent="0.25">
      <c r="BI5923" s="2"/>
      <c r="BJ5923" s="2"/>
    </row>
    <row r="5924" spans="61:62" x14ac:dyDescent="0.25">
      <c r="BI5924" s="2"/>
      <c r="BJ5924" s="2"/>
    </row>
    <row r="5925" spans="61:62" x14ac:dyDescent="0.25">
      <c r="BI5925" s="2"/>
      <c r="BJ5925" s="2"/>
    </row>
    <row r="5926" spans="61:62" x14ac:dyDescent="0.25">
      <c r="BI5926" s="2"/>
      <c r="BJ5926" s="2"/>
    </row>
    <row r="5927" spans="61:62" x14ac:dyDescent="0.25">
      <c r="BI5927" s="2"/>
      <c r="BJ5927" s="2"/>
    </row>
    <row r="5928" spans="61:62" x14ac:dyDescent="0.25">
      <c r="BI5928" s="2"/>
      <c r="BJ5928" s="2"/>
    </row>
    <row r="5929" spans="61:62" x14ac:dyDescent="0.25">
      <c r="BI5929" s="2"/>
      <c r="BJ5929" s="2"/>
    </row>
    <row r="5930" spans="61:62" x14ac:dyDescent="0.25">
      <c r="BI5930" s="2"/>
      <c r="BJ5930" s="2"/>
    </row>
    <row r="5931" spans="61:62" x14ac:dyDescent="0.25">
      <c r="BI5931" s="2"/>
      <c r="BJ5931" s="2"/>
    </row>
    <row r="5932" spans="61:62" x14ac:dyDescent="0.25">
      <c r="BI5932" s="2"/>
      <c r="BJ5932" s="2"/>
    </row>
    <row r="5933" spans="61:62" x14ac:dyDescent="0.25">
      <c r="BI5933" s="2"/>
      <c r="BJ5933" s="2"/>
    </row>
    <row r="5934" spans="61:62" x14ac:dyDescent="0.25">
      <c r="BI5934" s="2"/>
      <c r="BJ5934" s="2"/>
    </row>
    <row r="5935" spans="61:62" x14ac:dyDescent="0.25">
      <c r="BI5935" s="2"/>
      <c r="BJ5935" s="2"/>
    </row>
    <row r="5936" spans="61:62" x14ac:dyDescent="0.25">
      <c r="BI5936" s="2"/>
      <c r="BJ5936" s="2"/>
    </row>
    <row r="5937" spans="61:62" x14ac:dyDescent="0.25">
      <c r="BI5937" s="2"/>
      <c r="BJ5937" s="2"/>
    </row>
    <row r="5938" spans="61:62" x14ac:dyDescent="0.25">
      <c r="BI5938" s="2"/>
      <c r="BJ5938" s="2"/>
    </row>
    <row r="5939" spans="61:62" x14ac:dyDescent="0.25">
      <c r="BI5939" s="2"/>
      <c r="BJ5939" s="2"/>
    </row>
    <row r="5940" spans="61:62" x14ac:dyDescent="0.25">
      <c r="BI5940" s="2"/>
      <c r="BJ5940" s="2"/>
    </row>
    <row r="5941" spans="61:62" x14ac:dyDescent="0.25">
      <c r="BI5941" s="2"/>
      <c r="BJ5941" s="2"/>
    </row>
    <row r="5942" spans="61:62" x14ac:dyDescent="0.25">
      <c r="BI5942" s="2"/>
      <c r="BJ5942" s="2"/>
    </row>
    <row r="5943" spans="61:62" x14ac:dyDescent="0.25">
      <c r="BI5943" s="2"/>
      <c r="BJ5943" s="2"/>
    </row>
    <row r="5944" spans="61:62" x14ac:dyDescent="0.25">
      <c r="BI5944" s="2"/>
      <c r="BJ5944" s="2"/>
    </row>
    <row r="5945" spans="61:62" x14ac:dyDescent="0.25">
      <c r="BI5945" s="2"/>
      <c r="BJ5945" s="2"/>
    </row>
    <row r="5946" spans="61:62" x14ac:dyDescent="0.25">
      <c r="BI5946" s="2"/>
      <c r="BJ5946" s="2"/>
    </row>
    <row r="5947" spans="61:62" x14ac:dyDescent="0.25">
      <c r="BI5947" s="2"/>
      <c r="BJ5947" s="2"/>
    </row>
    <row r="5948" spans="61:62" x14ac:dyDescent="0.25">
      <c r="BI5948" s="2"/>
      <c r="BJ5948" s="2"/>
    </row>
    <row r="5949" spans="61:62" x14ac:dyDescent="0.25">
      <c r="BI5949" s="2"/>
      <c r="BJ5949" s="2"/>
    </row>
    <row r="5950" spans="61:62" x14ac:dyDescent="0.25">
      <c r="BI5950" s="2"/>
      <c r="BJ5950" s="2"/>
    </row>
    <row r="5951" spans="61:62" x14ac:dyDescent="0.25">
      <c r="BI5951" s="2"/>
      <c r="BJ5951" s="2"/>
    </row>
    <row r="5952" spans="61:62" x14ac:dyDescent="0.25">
      <c r="BI5952" s="2"/>
      <c r="BJ5952" s="2"/>
    </row>
    <row r="5953" spans="61:62" x14ac:dyDescent="0.25">
      <c r="BI5953" s="2"/>
      <c r="BJ5953" s="2"/>
    </row>
    <row r="5954" spans="61:62" x14ac:dyDescent="0.25">
      <c r="BI5954" s="2"/>
      <c r="BJ5954" s="2"/>
    </row>
    <row r="5955" spans="61:62" x14ac:dyDescent="0.25">
      <c r="BI5955" s="2"/>
      <c r="BJ5955" s="2"/>
    </row>
    <row r="5956" spans="61:62" x14ac:dyDescent="0.25">
      <c r="BI5956" s="2"/>
      <c r="BJ5956" s="2"/>
    </row>
    <row r="5957" spans="61:62" x14ac:dyDescent="0.25">
      <c r="BI5957" s="2"/>
      <c r="BJ5957" s="2"/>
    </row>
    <row r="5958" spans="61:62" x14ac:dyDescent="0.25">
      <c r="BI5958" s="2"/>
      <c r="BJ5958" s="2"/>
    </row>
    <row r="5959" spans="61:62" x14ac:dyDescent="0.25">
      <c r="BI5959" s="2"/>
      <c r="BJ5959" s="2"/>
    </row>
    <row r="5960" spans="61:62" x14ac:dyDescent="0.25">
      <c r="BI5960" s="2"/>
      <c r="BJ5960" s="2"/>
    </row>
    <row r="5961" spans="61:62" x14ac:dyDescent="0.25">
      <c r="BI5961" s="2"/>
      <c r="BJ5961" s="2"/>
    </row>
    <row r="5962" spans="61:62" x14ac:dyDescent="0.25">
      <c r="BI5962" s="2"/>
      <c r="BJ5962" s="2"/>
    </row>
    <row r="5963" spans="61:62" x14ac:dyDescent="0.25">
      <c r="BI5963" s="2"/>
      <c r="BJ5963" s="2"/>
    </row>
    <row r="5964" spans="61:62" x14ac:dyDescent="0.25">
      <c r="BI5964" s="2"/>
      <c r="BJ5964" s="2"/>
    </row>
    <row r="5965" spans="61:62" x14ac:dyDescent="0.25">
      <c r="BI5965" s="2"/>
      <c r="BJ5965" s="2"/>
    </row>
    <row r="5966" spans="61:62" x14ac:dyDescent="0.25">
      <c r="BI5966" s="2"/>
      <c r="BJ5966" s="2"/>
    </row>
    <row r="5967" spans="61:62" x14ac:dyDescent="0.25">
      <c r="BI5967" s="2"/>
      <c r="BJ5967" s="2"/>
    </row>
    <row r="5968" spans="61:62" x14ac:dyDescent="0.25">
      <c r="BI5968" s="2"/>
      <c r="BJ5968" s="2"/>
    </row>
    <row r="5969" spans="61:62" x14ac:dyDescent="0.25">
      <c r="BI5969" s="2"/>
      <c r="BJ5969" s="2"/>
    </row>
    <row r="5970" spans="61:62" x14ac:dyDescent="0.25">
      <c r="BI5970" s="2"/>
      <c r="BJ5970" s="2"/>
    </row>
    <row r="5971" spans="61:62" x14ac:dyDescent="0.25">
      <c r="BI5971" s="2"/>
      <c r="BJ5971" s="2"/>
    </row>
    <row r="5972" spans="61:62" x14ac:dyDescent="0.25">
      <c r="BI5972" s="2"/>
      <c r="BJ5972" s="2"/>
    </row>
    <row r="5973" spans="61:62" x14ac:dyDescent="0.25">
      <c r="BI5973" s="2"/>
      <c r="BJ5973" s="2"/>
    </row>
    <row r="5974" spans="61:62" x14ac:dyDescent="0.25">
      <c r="BI5974" s="2"/>
      <c r="BJ5974" s="2"/>
    </row>
    <row r="5975" spans="61:62" x14ac:dyDescent="0.25">
      <c r="BI5975" s="2"/>
      <c r="BJ5975" s="2"/>
    </row>
    <row r="5976" spans="61:62" x14ac:dyDescent="0.25">
      <c r="BI5976" s="2"/>
      <c r="BJ5976" s="2"/>
    </row>
    <row r="5977" spans="61:62" x14ac:dyDescent="0.25">
      <c r="BI5977" s="2"/>
      <c r="BJ5977" s="2"/>
    </row>
    <row r="5978" spans="61:62" x14ac:dyDescent="0.25">
      <c r="BI5978" s="2"/>
      <c r="BJ5978" s="2"/>
    </row>
    <row r="5979" spans="61:62" x14ac:dyDescent="0.25">
      <c r="BI5979" s="2"/>
      <c r="BJ5979" s="2"/>
    </row>
    <row r="5980" spans="61:62" x14ac:dyDescent="0.25">
      <c r="BI5980" s="2"/>
      <c r="BJ5980" s="2"/>
    </row>
    <row r="5981" spans="61:62" x14ac:dyDescent="0.25">
      <c r="BI5981" s="2"/>
      <c r="BJ5981" s="2"/>
    </row>
    <row r="5982" spans="61:62" x14ac:dyDescent="0.25">
      <c r="BI5982" s="2"/>
      <c r="BJ5982" s="2"/>
    </row>
    <row r="5983" spans="61:62" x14ac:dyDescent="0.25">
      <c r="BI5983" s="2"/>
      <c r="BJ5983" s="2"/>
    </row>
    <row r="5984" spans="61:62" x14ac:dyDescent="0.25">
      <c r="BI5984" s="2"/>
      <c r="BJ5984" s="2"/>
    </row>
    <row r="5985" spans="61:62" x14ac:dyDescent="0.25">
      <c r="BI5985" s="2"/>
      <c r="BJ5985" s="2"/>
    </row>
    <row r="5986" spans="61:62" x14ac:dyDescent="0.25">
      <c r="BI5986" s="2"/>
      <c r="BJ5986" s="2"/>
    </row>
    <row r="5987" spans="61:62" x14ac:dyDescent="0.25">
      <c r="BI5987" s="2"/>
      <c r="BJ5987" s="2"/>
    </row>
    <row r="5988" spans="61:62" x14ac:dyDescent="0.25">
      <c r="BI5988" s="2"/>
      <c r="BJ5988" s="2"/>
    </row>
    <row r="5989" spans="61:62" x14ac:dyDescent="0.25">
      <c r="BI5989" s="2"/>
      <c r="BJ5989" s="2"/>
    </row>
    <row r="5990" spans="61:62" x14ac:dyDescent="0.25">
      <c r="BI5990" s="2"/>
      <c r="BJ5990" s="2"/>
    </row>
    <row r="5991" spans="61:62" x14ac:dyDescent="0.25">
      <c r="BI5991" s="2"/>
      <c r="BJ5991" s="2"/>
    </row>
    <row r="5992" spans="61:62" x14ac:dyDescent="0.25">
      <c r="BI5992" s="2"/>
      <c r="BJ5992" s="2"/>
    </row>
    <row r="5993" spans="61:62" x14ac:dyDescent="0.25">
      <c r="BI5993" s="2"/>
      <c r="BJ5993" s="2"/>
    </row>
    <row r="5994" spans="61:62" x14ac:dyDescent="0.25">
      <c r="BI5994" s="2"/>
      <c r="BJ5994" s="2"/>
    </row>
    <row r="5995" spans="61:62" x14ac:dyDescent="0.25">
      <c r="BI5995" s="2"/>
      <c r="BJ5995" s="2"/>
    </row>
    <row r="5996" spans="61:62" x14ac:dyDescent="0.25">
      <c r="BI5996" s="2"/>
      <c r="BJ5996" s="2"/>
    </row>
    <row r="5997" spans="61:62" x14ac:dyDescent="0.25">
      <c r="BI5997" s="2"/>
      <c r="BJ5997" s="2"/>
    </row>
    <row r="5998" spans="61:62" x14ac:dyDescent="0.25">
      <c r="BI5998" s="2"/>
      <c r="BJ5998" s="2"/>
    </row>
    <row r="5999" spans="61:62" x14ac:dyDescent="0.25">
      <c r="BI5999" s="2"/>
      <c r="BJ5999" s="2"/>
    </row>
    <row r="6000" spans="61:62" x14ac:dyDescent="0.25">
      <c r="BI6000" s="2"/>
      <c r="BJ6000" s="2"/>
    </row>
    <row r="6001" spans="61:62" x14ac:dyDescent="0.25">
      <c r="BI6001" s="2"/>
      <c r="BJ6001" s="2"/>
    </row>
    <row r="6002" spans="61:62" x14ac:dyDescent="0.25">
      <c r="BI6002" s="2"/>
      <c r="BJ6002" s="2"/>
    </row>
    <row r="6003" spans="61:62" x14ac:dyDescent="0.25">
      <c r="BI6003" s="2"/>
      <c r="BJ6003" s="2"/>
    </row>
    <row r="6004" spans="61:62" x14ac:dyDescent="0.25">
      <c r="BI6004" s="2"/>
      <c r="BJ6004" s="2"/>
    </row>
    <row r="6005" spans="61:62" x14ac:dyDescent="0.25">
      <c r="BI6005" s="2"/>
      <c r="BJ6005" s="2"/>
    </row>
    <row r="6006" spans="61:62" x14ac:dyDescent="0.25">
      <c r="BI6006" s="2"/>
      <c r="BJ6006" s="2"/>
    </row>
    <row r="6007" spans="61:62" x14ac:dyDescent="0.25">
      <c r="BI6007" s="2"/>
      <c r="BJ6007" s="2"/>
    </row>
    <row r="6008" spans="61:62" x14ac:dyDescent="0.25">
      <c r="BI6008" s="2"/>
      <c r="BJ6008" s="2"/>
    </row>
    <row r="6009" spans="61:62" x14ac:dyDescent="0.25">
      <c r="BI6009" s="2"/>
      <c r="BJ6009" s="2"/>
    </row>
    <row r="6010" spans="61:62" x14ac:dyDescent="0.25">
      <c r="BI6010" s="2"/>
      <c r="BJ6010" s="2"/>
    </row>
    <row r="6011" spans="61:62" x14ac:dyDescent="0.25">
      <c r="BI6011" s="2"/>
      <c r="BJ6011" s="2"/>
    </row>
    <row r="6012" spans="61:62" x14ac:dyDescent="0.25">
      <c r="BI6012" s="2"/>
      <c r="BJ6012" s="2"/>
    </row>
    <row r="6013" spans="61:62" x14ac:dyDescent="0.25">
      <c r="BI6013" s="2"/>
      <c r="BJ6013" s="2"/>
    </row>
    <row r="6014" spans="61:62" x14ac:dyDescent="0.25">
      <c r="BI6014" s="2"/>
      <c r="BJ6014" s="2"/>
    </row>
    <row r="6015" spans="61:62" x14ac:dyDescent="0.25">
      <c r="BI6015" s="2"/>
      <c r="BJ6015" s="2"/>
    </row>
    <row r="6016" spans="61:62" x14ac:dyDescent="0.25">
      <c r="BI6016" s="2"/>
      <c r="BJ6016" s="2"/>
    </row>
    <row r="6017" spans="61:62" x14ac:dyDescent="0.25">
      <c r="BI6017" s="2"/>
      <c r="BJ6017" s="2"/>
    </row>
    <row r="6018" spans="61:62" x14ac:dyDescent="0.25">
      <c r="BI6018" s="2"/>
      <c r="BJ6018" s="2"/>
    </row>
    <row r="6019" spans="61:62" x14ac:dyDescent="0.25">
      <c r="BI6019" s="2"/>
      <c r="BJ6019" s="2"/>
    </row>
    <row r="6020" spans="61:62" x14ac:dyDescent="0.25">
      <c r="BI6020" s="2"/>
      <c r="BJ6020" s="2"/>
    </row>
    <row r="6021" spans="61:62" x14ac:dyDescent="0.25">
      <c r="BI6021" s="2"/>
      <c r="BJ6021" s="2"/>
    </row>
    <row r="6022" spans="61:62" x14ac:dyDescent="0.25">
      <c r="BI6022" s="2"/>
      <c r="BJ6022" s="2"/>
    </row>
    <row r="6023" spans="61:62" x14ac:dyDescent="0.25">
      <c r="BI6023" s="2"/>
      <c r="BJ6023" s="2"/>
    </row>
    <row r="6024" spans="61:62" x14ac:dyDescent="0.25">
      <c r="BI6024" s="2"/>
      <c r="BJ6024" s="2"/>
    </row>
    <row r="6025" spans="61:62" x14ac:dyDescent="0.25">
      <c r="BI6025" s="2"/>
      <c r="BJ6025" s="2"/>
    </row>
    <row r="6026" spans="61:62" x14ac:dyDescent="0.25">
      <c r="BI6026" s="2"/>
      <c r="BJ6026" s="2"/>
    </row>
    <row r="6027" spans="61:62" x14ac:dyDescent="0.25">
      <c r="BI6027" s="2"/>
      <c r="BJ6027" s="2"/>
    </row>
    <row r="6028" spans="61:62" x14ac:dyDescent="0.25">
      <c r="BI6028" s="2"/>
      <c r="BJ6028" s="2"/>
    </row>
    <row r="6029" spans="61:62" x14ac:dyDescent="0.25">
      <c r="BI6029" s="2"/>
      <c r="BJ6029" s="2"/>
    </row>
    <row r="6030" spans="61:62" x14ac:dyDescent="0.25">
      <c r="BI6030" s="2"/>
      <c r="BJ6030" s="2"/>
    </row>
    <row r="6031" spans="61:62" x14ac:dyDescent="0.25">
      <c r="BI6031" s="2"/>
      <c r="BJ6031" s="2"/>
    </row>
    <row r="6032" spans="61:62" x14ac:dyDescent="0.25">
      <c r="BI6032" s="2"/>
      <c r="BJ6032" s="2"/>
    </row>
    <row r="6033" spans="61:62" x14ac:dyDescent="0.25">
      <c r="BI6033" s="2"/>
      <c r="BJ6033" s="2"/>
    </row>
    <row r="6034" spans="61:62" x14ac:dyDescent="0.25">
      <c r="BI6034" s="2"/>
      <c r="BJ6034" s="2"/>
    </row>
    <row r="6035" spans="61:62" x14ac:dyDescent="0.25">
      <c r="BI6035" s="2"/>
      <c r="BJ6035" s="2"/>
    </row>
    <row r="6036" spans="61:62" x14ac:dyDescent="0.25">
      <c r="BI6036" s="2"/>
      <c r="BJ6036" s="2"/>
    </row>
    <row r="6037" spans="61:62" x14ac:dyDescent="0.25">
      <c r="BI6037" s="2"/>
      <c r="BJ6037" s="2"/>
    </row>
    <row r="6038" spans="61:62" x14ac:dyDescent="0.25">
      <c r="BI6038" s="2"/>
      <c r="BJ6038" s="2"/>
    </row>
    <row r="6039" spans="61:62" x14ac:dyDescent="0.25">
      <c r="BI6039" s="2"/>
      <c r="BJ6039" s="2"/>
    </row>
    <row r="6040" spans="61:62" x14ac:dyDescent="0.25">
      <c r="BI6040" s="2"/>
      <c r="BJ6040" s="2"/>
    </row>
    <row r="6041" spans="61:62" x14ac:dyDescent="0.25">
      <c r="BI6041" s="2"/>
      <c r="BJ6041" s="2"/>
    </row>
    <row r="6042" spans="61:62" x14ac:dyDescent="0.25">
      <c r="BI6042" s="2"/>
      <c r="BJ6042" s="2"/>
    </row>
    <row r="6043" spans="61:62" x14ac:dyDescent="0.25">
      <c r="BI6043" s="2"/>
      <c r="BJ6043" s="2"/>
    </row>
    <row r="6044" spans="61:62" x14ac:dyDescent="0.25">
      <c r="BI6044" s="2"/>
      <c r="BJ6044" s="2"/>
    </row>
    <row r="6045" spans="61:62" x14ac:dyDescent="0.25">
      <c r="BI6045" s="2"/>
      <c r="BJ6045" s="2"/>
    </row>
    <row r="6046" spans="61:62" x14ac:dyDescent="0.25">
      <c r="BI6046" s="2"/>
      <c r="BJ6046" s="2"/>
    </row>
    <row r="6047" spans="61:62" x14ac:dyDescent="0.25">
      <c r="BI6047" s="2"/>
      <c r="BJ6047" s="2"/>
    </row>
    <row r="6048" spans="61:62" x14ac:dyDescent="0.25">
      <c r="BI6048" s="2"/>
      <c r="BJ6048" s="2"/>
    </row>
    <row r="6049" spans="61:62" x14ac:dyDescent="0.25">
      <c r="BI6049" s="2"/>
      <c r="BJ6049" s="2"/>
    </row>
    <row r="6050" spans="61:62" x14ac:dyDescent="0.25">
      <c r="BI6050" s="2"/>
      <c r="BJ6050" s="2"/>
    </row>
    <row r="6051" spans="61:62" x14ac:dyDescent="0.25">
      <c r="BI6051" s="2"/>
      <c r="BJ6051" s="2"/>
    </row>
    <row r="6052" spans="61:62" x14ac:dyDescent="0.25">
      <c r="BI6052" s="2"/>
      <c r="BJ6052" s="2"/>
    </row>
    <row r="6053" spans="61:62" x14ac:dyDescent="0.25">
      <c r="BI6053" s="2"/>
      <c r="BJ6053" s="2"/>
    </row>
    <row r="6054" spans="61:62" x14ac:dyDescent="0.25">
      <c r="BI6054" s="2"/>
      <c r="BJ6054" s="2"/>
    </row>
    <row r="6055" spans="61:62" x14ac:dyDescent="0.25">
      <c r="BI6055" s="2"/>
      <c r="BJ6055" s="2"/>
    </row>
    <row r="6056" spans="61:62" x14ac:dyDescent="0.25">
      <c r="BI6056" s="2"/>
      <c r="BJ6056" s="2"/>
    </row>
    <row r="6057" spans="61:62" x14ac:dyDescent="0.25">
      <c r="BI6057" s="2"/>
      <c r="BJ6057" s="2"/>
    </row>
    <row r="6058" spans="61:62" x14ac:dyDescent="0.25">
      <c r="BI6058" s="2"/>
      <c r="BJ6058" s="2"/>
    </row>
    <row r="6059" spans="61:62" x14ac:dyDescent="0.25">
      <c r="BI6059" s="2"/>
      <c r="BJ6059" s="2"/>
    </row>
    <row r="6060" spans="61:62" x14ac:dyDescent="0.25">
      <c r="BI6060" s="2"/>
      <c r="BJ6060" s="2"/>
    </row>
    <row r="6061" spans="61:62" x14ac:dyDescent="0.25">
      <c r="BI6061" s="2"/>
      <c r="BJ6061" s="2"/>
    </row>
    <row r="6062" spans="61:62" x14ac:dyDescent="0.25">
      <c r="BI6062" s="2"/>
      <c r="BJ6062" s="2"/>
    </row>
    <row r="6063" spans="61:62" x14ac:dyDescent="0.25">
      <c r="BI6063" s="2"/>
      <c r="BJ6063" s="2"/>
    </row>
    <row r="6064" spans="61:62" x14ac:dyDescent="0.25">
      <c r="BI6064" s="2"/>
      <c r="BJ6064" s="2"/>
    </row>
    <row r="6065" spans="61:62" x14ac:dyDescent="0.25">
      <c r="BI6065" s="2"/>
      <c r="BJ6065" s="2"/>
    </row>
    <row r="6066" spans="61:62" x14ac:dyDescent="0.25">
      <c r="BI6066" s="2"/>
      <c r="BJ6066" s="2"/>
    </row>
    <row r="6067" spans="61:62" x14ac:dyDescent="0.25">
      <c r="BI6067" s="2"/>
      <c r="BJ6067" s="2"/>
    </row>
    <row r="6068" spans="61:62" x14ac:dyDescent="0.25">
      <c r="BI6068" s="2"/>
      <c r="BJ6068" s="2"/>
    </row>
    <row r="6069" spans="61:62" x14ac:dyDescent="0.25">
      <c r="BI6069" s="2"/>
      <c r="BJ6069" s="2"/>
    </row>
    <row r="6070" spans="61:62" x14ac:dyDescent="0.25">
      <c r="BI6070" s="2"/>
      <c r="BJ6070" s="2"/>
    </row>
    <row r="6071" spans="61:62" x14ac:dyDescent="0.25">
      <c r="BI6071" s="2"/>
      <c r="BJ6071" s="2"/>
    </row>
    <row r="6072" spans="61:62" x14ac:dyDescent="0.25">
      <c r="BI6072" s="2"/>
      <c r="BJ6072" s="2"/>
    </row>
    <row r="6073" spans="61:62" x14ac:dyDescent="0.25">
      <c r="BI6073" s="2"/>
      <c r="BJ6073" s="2"/>
    </row>
    <row r="6074" spans="61:62" x14ac:dyDescent="0.25">
      <c r="BI6074" s="2"/>
      <c r="BJ6074" s="2"/>
    </row>
    <row r="6075" spans="61:62" x14ac:dyDescent="0.25">
      <c r="BI6075" s="2"/>
      <c r="BJ6075" s="2"/>
    </row>
    <row r="6076" spans="61:62" x14ac:dyDescent="0.25">
      <c r="BI6076" s="2"/>
      <c r="BJ6076" s="2"/>
    </row>
    <row r="6077" spans="61:62" x14ac:dyDescent="0.25">
      <c r="BI6077" s="2"/>
      <c r="BJ6077" s="2"/>
    </row>
    <row r="6078" spans="61:62" x14ac:dyDescent="0.25">
      <c r="BI6078" s="2"/>
      <c r="BJ6078" s="2"/>
    </row>
    <row r="6079" spans="61:62" x14ac:dyDescent="0.25">
      <c r="BI6079" s="2"/>
      <c r="BJ6079" s="2"/>
    </row>
    <row r="6080" spans="61:62" x14ac:dyDescent="0.25">
      <c r="BI6080" s="2"/>
      <c r="BJ6080" s="2"/>
    </row>
    <row r="6081" spans="61:62" x14ac:dyDescent="0.25">
      <c r="BI6081" s="2"/>
      <c r="BJ6081" s="2"/>
    </row>
    <row r="6082" spans="61:62" x14ac:dyDescent="0.25">
      <c r="BI6082" s="2"/>
      <c r="BJ6082" s="2"/>
    </row>
    <row r="6083" spans="61:62" x14ac:dyDescent="0.25">
      <c r="BI6083" s="2"/>
      <c r="BJ6083" s="2"/>
    </row>
    <row r="6084" spans="61:62" x14ac:dyDescent="0.25">
      <c r="BI6084" s="2"/>
      <c r="BJ6084" s="2"/>
    </row>
    <row r="6085" spans="61:62" x14ac:dyDescent="0.25">
      <c r="BI6085" s="2"/>
      <c r="BJ6085" s="2"/>
    </row>
    <row r="6086" spans="61:62" x14ac:dyDescent="0.25">
      <c r="BI6086" s="2"/>
      <c r="BJ6086" s="2"/>
    </row>
    <row r="6087" spans="61:62" x14ac:dyDescent="0.25">
      <c r="BI6087" s="2"/>
      <c r="BJ6087" s="2"/>
    </row>
    <row r="6088" spans="61:62" x14ac:dyDescent="0.25">
      <c r="BI6088" s="2"/>
      <c r="BJ6088" s="2"/>
    </row>
    <row r="6089" spans="61:62" x14ac:dyDescent="0.25">
      <c r="BI6089" s="2"/>
      <c r="BJ6089" s="2"/>
    </row>
    <row r="6090" spans="61:62" x14ac:dyDescent="0.25">
      <c r="BI6090" s="2"/>
      <c r="BJ6090" s="2"/>
    </row>
    <row r="6091" spans="61:62" x14ac:dyDescent="0.25">
      <c r="BI6091" s="2"/>
      <c r="BJ6091" s="2"/>
    </row>
    <row r="6092" spans="61:62" x14ac:dyDescent="0.25">
      <c r="BI6092" s="2"/>
      <c r="BJ6092" s="2"/>
    </row>
    <row r="6093" spans="61:62" x14ac:dyDescent="0.25">
      <c r="BI6093" s="2"/>
      <c r="BJ6093" s="2"/>
    </row>
    <row r="6094" spans="61:62" x14ac:dyDescent="0.25">
      <c r="BI6094" s="2"/>
      <c r="BJ6094" s="2"/>
    </row>
    <row r="6095" spans="61:62" x14ac:dyDescent="0.25">
      <c r="BI6095" s="2"/>
      <c r="BJ6095" s="2"/>
    </row>
    <row r="6096" spans="61:62" x14ac:dyDescent="0.25">
      <c r="BI6096" s="2"/>
      <c r="BJ6096" s="2"/>
    </row>
    <row r="6097" spans="61:62" x14ac:dyDescent="0.25">
      <c r="BI6097" s="2"/>
      <c r="BJ6097" s="2"/>
    </row>
    <row r="6098" spans="61:62" x14ac:dyDescent="0.25">
      <c r="BI6098" s="2"/>
      <c r="BJ6098" s="2"/>
    </row>
    <row r="6099" spans="61:62" x14ac:dyDescent="0.25">
      <c r="BI6099" s="2"/>
      <c r="BJ6099" s="2"/>
    </row>
    <row r="6100" spans="61:62" x14ac:dyDescent="0.25">
      <c r="BI6100" s="2"/>
      <c r="BJ6100" s="2"/>
    </row>
    <row r="6101" spans="61:62" x14ac:dyDescent="0.25">
      <c r="BI6101" s="2"/>
      <c r="BJ6101" s="2"/>
    </row>
    <row r="6102" spans="61:62" x14ac:dyDescent="0.25">
      <c r="BI6102" s="2"/>
      <c r="BJ6102" s="2"/>
    </row>
    <row r="6103" spans="61:62" x14ac:dyDescent="0.25">
      <c r="BI6103" s="2"/>
      <c r="BJ6103" s="2"/>
    </row>
    <row r="6104" spans="61:62" x14ac:dyDescent="0.25">
      <c r="BI6104" s="2"/>
      <c r="BJ6104" s="2"/>
    </row>
    <row r="6105" spans="61:62" x14ac:dyDescent="0.25">
      <c r="BI6105" s="2"/>
      <c r="BJ6105" s="2"/>
    </row>
    <row r="6106" spans="61:62" x14ac:dyDescent="0.25">
      <c r="BI6106" s="2"/>
      <c r="BJ6106" s="2"/>
    </row>
    <row r="6107" spans="61:62" x14ac:dyDescent="0.25">
      <c r="BI6107" s="2"/>
      <c r="BJ6107" s="2"/>
    </row>
    <row r="6108" spans="61:62" x14ac:dyDescent="0.25">
      <c r="BI6108" s="2"/>
      <c r="BJ6108" s="2"/>
    </row>
    <row r="6109" spans="61:62" x14ac:dyDescent="0.25">
      <c r="BI6109" s="2"/>
      <c r="BJ6109" s="2"/>
    </row>
    <row r="6110" spans="61:62" x14ac:dyDescent="0.25">
      <c r="BI6110" s="2"/>
      <c r="BJ6110" s="2"/>
    </row>
    <row r="6111" spans="61:62" x14ac:dyDescent="0.25">
      <c r="BI6111" s="2"/>
      <c r="BJ6111" s="2"/>
    </row>
    <row r="6112" spans="61:62" x14ac:dyDescent="0.25">
      <c r="BI6112" s="2"/>
      <c r="BJ6112" s="2"/>
    </row>
    <row r="6113" spans="61:62" x14ac:dyDescent="0.25">
      <c r="BI6113" s="2"/>
      <c r="BJ6113" s="2"/>
    </row>
    <row r="6114" spans="61:62" x14ac:dyDescent="0.25">
      <c r="BI6114" s="2"/>
      <c r="BJ6114" s="2"/>
    </row>
    <row r="6115" spans="61:62" x14ac:dyDescent="0.25">
      <c r="BI6115" s="2"/>
      <c r="BJ6115" s="2"/>
    </row>
    <row r="6116" spans="61:62" x14ac:dyDescent="0.25">
      <c r="BI6116" s="2"/>
      <c r="BJ6116" s="2"/>
    </row>
    <row r="6117" spans="61:62" x14ac:dyDescent="0.25">
      <c r="BI6117" s="2"/>
      <c r="BJ6117" s="2"/>
    </row>
    <row r="6118" spans="61:62" x14ac:dyDescent="0.25">
      <c r="BI6118" s="2"/>
      <c r="BJ6118" s="2"/>
    </row>
    <row r="6119" spans="61:62" x14ac:dyDescent="0.25">
      <c r="BI6119" s="2"/>
      <c r="BJ6119" s="2"/>
    </row>
    <row r="6120" spans="61:62" x14ac:dyDescent="0.25">
      <c r="BI6120" s="2"/>
      <c r="BJ6120" s="2"/>
    </row>
    <row r="6121" spans="61:62" x14ac:dyDescent="0.25">
      <c r="BI6121" s="2"/>
      <c r="BJ6121" s="2"/>
    </row>
    <row r="6122" spans="61:62" x14ac:dyDescent="0.25">
      <c r="BI6122" s="2"/>
      <c r="BJ6122" s="2"/>
    </row>
    <row r="6123" spans="61:62" x14ac:dyDescent="0.25">
      <c r="BI6123" s="2"/>
      <c r="BJ6123" s="2"/>
    </row>
    <row r="6124" spans="61:62" x14ac:dyDescent="0.25">
      <c r="BI6124" s="2"/>
      <c r="BJ6124" s="2"/>
    </row>
    <row r="6125" spans="61:62" x14ac:dyDescent="0.25">
      <c r="BI6125" s="2"/>
      <c r="BJ6125" s="2"/>
    </row>
    <row r="6126" spans="61:62" x14ac:dyDescent="0.25">
      <c r="BI6126" s="2"/>
      <c r="BJ6126" s="2"/>
    </row>
    <row r="6127" spans="61:62" x14ac:dyDescent="0.25">
      <c r="BI6127" s="2"/>
      <c r="BJ6127" s="2"/>
    </row>
    <row r="6128" spans="61:62" x14ac:dyDescent="0.25">
      <c r="BI6128" s="2"/>
      <c r="BJ6128" s="2"/>
    </row>
    <row r="6129" spans="61:62" x14ac:dyDescent="0.25">
      <c r="BI6129" s="2"/>
      <c r="BJ6129" s="2"/>
    </row>
    <row r="6130" spans="61:62" x14ac:dyDescent="0.25">
      <c r="BI6130" s="2"/>
      <c r="BJ6130" s="2"/>
    </row>
    <row r="6131" spans="61:62" x14ac:dyDescent="0.25">
      <c r="BI6131" s="2"/>
      <c r="BJ6131" s="2"/>
    </row>
    <row r="6132" spans="61:62" x14ac:dyDescent="0.25">
      <c r="BI6132" s="2"/>
      <c r="BJ6132" s="2"/>
    </row>
    <row r="6133" spans="61:62" x14ac:dyDescent="0.25">
      <c r="BI6133" s="2"/>
      <c r="BJ6133" s="2"/>
    </row>
    <row r="6134" spans="61:62" x14ac:dyDescent="0.25">
      <c r="BI6134" s="2"/>
      <c r="BJ6134" s="2"/>
    </row>
    <row r="6135" spans="61:62" x14ac:dyDescent="0.25">
      <c r="BI6135" s="2"/>
      <c r="BJ6135" s="2"/>
    </row>
    <row r="6136" spans="61:62" x14ac:dyDescent="0.25">
      <c r="BI6136" s="2"/>
      <c r="BJ6136" s="2"/>
    </row>
    <row r="6137" spans="61:62" x14ac:dyDescent="0.25">
      <c r="BI6137" s="2"/>
      <c r="BJ6137" s="2"/>
    </row>
    <row r="6138" spans="61:62" x14ac:dyDescent="0.25">
      <c r="BI6138" s="2"/>
      <c r="BJ6138" s="2"/>
    </row>
    <row r="6139" spans="61:62" x14ac:dyDescent="0.25">
      <c r="BI6139" s="2"/>
      <c r="BJ6139" s="2"/>
    </row>
    <row r="6140" spans="61:62" x14ac:dyDescent="0.25">
      <c r="BI6140" s="2"/>
      <c r="BJ6140" s="2"/>
    </row>
    <row r="6141" spans="61:62" x14ac:dyDescent="0.25">
      <c r="BI6141" s="2"/>
      <c r="BJ6141" s="2"/>
    </row>
    <row r="6142" spans="61:62" x14ac:dyDescent="0.25">
      <c r="BI6142" s="2"/>
      <c r="BJ6142" s="2"/>
    </row>
    <row r="6143" spans="61:62" x14ac:dyDescent="0.25">
      <c r="BI6143" s="2"/>
      <c r="BJ6143" s="2"/>
    </row>
    <row r="6144" spans="61:62" x14ac:dyDescent="0.25">
      <c r="BI6144" s="2"/>
      <c r="BJ6144" s="2"/>
    </row>
    <row r="6145" spans="61:62" x14ac:dyDescent="0.25">
      <c r="BI6145" s="2"/>
      <c r="BJ6145" s="2"/>
    </row>
    <row r="6146" spans="61:62" x14ac:dyDescent="0.25">
      <c r="BI6146" s="2"/>
      <c r="BJ6146" s="2"/>
    </row>
    <row r="6147" spans="61:62" x14ac:dyDescent="0.25">
      <c r="BI6147" s="2"/>
      <c r="BJ6147" s="2"/>
    </row>
    <row r="6148" spans="61:62" x14ac:dyDescent="0.25">
      <c r="BI6148" s="2"/>
      <c r="BJ6148" s="2"/>
    </row>
    <row r="6149" spans="61:62" x14ac:dyDescent="0.25">
      <c r="BI6149" s="2"/>
      <c r="BJ6149" s="2"/>
    </row>
    <row r="6150" spans="61:62" x14ac:dyDescent="0.25">
      <c r="BI6150" s="2"/>
      <c r="BJ6150" s="2"/>
    </row>
    <row r="6151" spans="61:62" x14ac:dyDescent="0.25">
      <c r="BI6151" s="2"/>
      <c r="BJ6151" s="2"/>
    </row>
    <row r="6152" spans="61:62" x14ac:dyDescent="0.25">
      <c r="BI6152" s="2"/>
      <c r="BJ6152" s="2"/>
    </row>
    <row r="6153" spans="61:62" x14ac:dyDescent="0.25">
      <c r="BI6153" s="2"/>
      <c r="BJ6153" s="2"/>
    </row>
    <row r="6154" spans="61:62" x14ac:dyDescent="0.25">
      <c r="BI6154" s="2"/>
      <c r="BJ6154" s="2"/>
    </row>
    <row r="6155" spans="61:62" x14ac:dyDescent="0.25">
      <c r="BI6155" s="2"/>
      <c r="BJ6155" s="2"/>
    </row>
    <row r="6156" spans="61:62" x14ac:dyDescent="0.25">
      <c r="BI6156" s="2"/>
      <c r="BJ6156" s="2"/>
    </row>
    <row r="6157" spans="61:62" x14ac:dyDescent="0.25">
      <c r="BI6157" s="2"/>
      <c r="BJ6157" s="2"/>
    </row>
    <row r="6158" spans="61:62" x14ac:dyDescent="0.25">
      <c r="BI6158" s="2"/>
      <c r="BJ6158" s="2"/>
    </row>
    <row r="6159" spans="61:62" x14ac:dyDescent="0.25">
      <c r="BI6159" s="2"/>
      <c r="BJ6159" s="2"/>
    </row>
    <row r="6160" spans="61:62" x14ac:dyDescent="0.25">
      <c r="BI6160" s="2"/>
      <c r="BJ6160" s="2"/>
    </row>
    <row r="6161" spans="61:62" x14ac:dyDescent="0.25">
      <c r="BI6161" s="2"/>
      <c r="BJ6161" s="2"/>
    </row>
    <row r="6162" spans="61:62" x14ac:dyDescent="0.25">
      <c r="BI6162" s="2"/>
      <c r="BJ6162" s="2"/>
    </row>
    <row r="6163" spans="61:62" x14ac:dyDescent="0.25">
      <c r="BI6163" s="2"/>
      <c r="BJ6163" s="2"/>
    </row>
    <row r="6164" spans="61:62" x14ac:dyDescent="0.25">
      <c r="BI6164" s="2"/>
      <c r="BJ6164" s="2"/>
    </row>
    <row r="6165" spans="61:62" x14ac:dyDescent="0.25">
      <c r="BI6165" s="2"/>
      <c r="BJ6165" s="2"/>
    </row>
    <row r="6166" spans="61:62" x14ac:dyDescent="0.25">
      <c r="BI6166" s="2"/>
      <c r="BJ6166" s="2"/>
    </row>
    <row r="6167" spans="61:62" x14ac:dyDescent="0.25">
      <c r="BI6167" s="2"/>
      <c r="BJ6167" s="2"/>
    </row>
    <row r="6168" spans="61:62" x14ac:dyDescent="0.25">
      <c r="BI6168" s="2"/>
      <c r="BJ6168" s="2"/>
    </row>
    <row r="6169" spans="61:62" x14ac:dyDescent="0.25">
      <c r="BI6169" s="2"/>
      <c r="BJ6169" s="2"/>
    </row>
    <row r="6170" spans="61:62" x14ac:dyDescent="0.25">
      <c r="BI6170" s="2"/>
      <c r="BJ6170" s="2"/>
    </row>
    <row r="6171" spans="61:62" x14ac:dyDescent="0.25">
      <c r="BI6171" s="2"/>
      <c r="BJ6171" s="2"/>
    </row>
    <row r="6172" spans="61:62" x14ac:dyDescent="0.25">
      <c r="BI6172" s="2"/>
      <c r="BJ6172" s="2"/>
    </row>
    <row r="6173" spans="61:62" x14ac:dyDescent="0.25">
      <c r="BI6173" s="2"/>
      <c r="BJ6173" s="2"/>
    </row>
    <row r="6174" spans="61:62" x14ac:dyDescent="0.25">
      <c r="BI6174" s="2"/>
      <c r="BJ6174" s="2"/>
    </row>
    <row r="6175" spans="61:62" x14ac:dyDescent="0.25">
      <c r="BI6175" s="2"/>
      <c r="BJ6175" s="2"/>
    </row>
    <row r="6176" spans="61:62" x14ac:dyDescent="0.25">
      <c r="BI6176" s="2"/>
      <c r="BJ6176" s="2"/>
    </row>
    <row r="6177" spans="61:62" x14ac:dyDescent="0.25">
      <c r="BI6177" s="2"/>
      <c r="BJ6177" s="2"/>
    </row>
    <row r="6178" spans="61:62" x14ac:dyDescent="0.25">
      <c r="BI6178" s="2"/>
      <c r="BJ6178" s="2"/>
    </row>
    <row r="6179" spans="61:62" x14ac:dyDescent="0.25">
      <c r="BI6179" s="2"/>
      <c r="BJ6179" s="2"/>
    </row>
    <row r="6180" spans="61:62" x14ac:dyDescent="0.25">
      <c r="BI6180" s="2"/>
      <c r="BJ6180" s="2"/>
    </row>
    <row r="6181" spans="61:62" x14ac:dyDescent="0.25">
      <c r="BI6181" s="2"/>
      <c r="BJ6181" s="2"/>
    </row>
    <row r="6182" spans="61:62" x14ac:dyDescent="0.25">
      <c r="BI6182" s="2"/>
      <c r="BJ6182" s="2"/>
    </row>
    <row r="6183" spans="61:62" x14ac:dyDescent="0.25">
      <c r="BI6183" s="2"/>
      <c r="BJ6183" s="2"/>
    </row>
    <row r="6184" spans="61:62" x14ac:dyDescent="0.25">
      <c r="BI6184" s="2"/>
      <c r="BJ6184" s="2"/>
    </row>
    <row r="6185" spans="61:62" x14ac:dyDescent="0.25">
      <c r="BI6185" s="2"/>
      <c r="BJ6185" s="2"/>
    </row>
    <row r="6186" spans="61:62" x14ac:dyDescent="0.25">
      <c r="BI6186" s="2"/>
      <c r="BJ6186" s="2"/>
    </row>
    <row r="6187" spans="61:62" x14ac:dyDescent="0.25">
      <c r="BI6187" s="2"/>
      <c r="BJ6187" s="2"/>
    </row>
    <row r="6188" spans="61:62" x14ac:dyDescent="0.25">
      <c r="BI6188" s="2"/>
      <c r="BJ6188" s="2"/>
    </row>
    <row r="6189" spans="61:62" x14ac:dyDescent="0.25">
      <c r="BI6189" s="2"/>
      <c r="BJ6189" s="2"/>
    </row>
    <row r="6190" spans="61:62" x14ac:dyDescent="0.25">
      <c r="BI6190" s="2"/>
      <c r="BJ6190" s="2"/>
    </row>
    <row r="6191" spans="61:62" x14ac:dyDescent="0.25">
      <c r="BI6191" s="2"/>
      <c r="BJ6191" s="2"/>
    </row>
    <row r="6192" spans="61:62" x14ac:dyDescent="0.25">
      <c r="BI6192" s="2"/>
      <c r="BJ6192" s="2"/>
    </row>
    <row r="6193" spans="61:62" x14ac:dyDescent="0.25">
      <c r="BI6193" s="2"/>
      <c r="BJ6193" s="2"/>
    </row>
    <row r="6194" spans="61:62" x14ac:dyDescent="0.25">
      <c r="BI6194" s="2"/>
      <c r="BJ6194" s="2"/>
    </row>
    <row r="6195" spans="61:62" x14ac:dyDescent="0.25">
      <c r="BI6195" s="2"/>
      <c r="BJ6195" s="2"/>
    </row>
    <row r="6196" spans="61:62" x14ac:dyDescent="0.25">
      <c r="BI6196" s="2"/>
      <c r="BJ6196" s="2"/>
    </row>
    <row r="6197" spans="61:62" x14ac:dyDescent="0.25">
      <c r="BI6197" s="2"/>
      <c r="BJ6197" s="2"/>
    </row>
    <row r="6198" spans="61:62" x14ac:dyDescent="0.25">
      <c r="BI6198" s="2"/>
      <c r="BJ6198" s="2"/>
    </row>
    <row r="6199" spans="61:62" x14ac:dyDescent="0.25">
      <c r="BI6199" s="2"/>
      <c r="BJ6199" s="2"/>
    </row>
    <row r="6200" spans="61:62" x14ac:dyDescent="0.25">
      <c r="BI6200" s="2"/>
      <c r="BJ6200" s="2"/>
    </row>
    <row r="6201" spans="61:62" x14ac:dyDescent="0.25">
      <c r="BI6201" s="2"/>
      <c r="BJ6201" s="2"/>
    </row>
    <row r="6202" spans="61:62" x14ac:dyDescent="0.25">
      <c r="BI6202" s="2"/>
      <c r="BJ6202" s="2"/>
    </row>
    <row r="6203" spans="61:62" x14ac:dyDescent="0.25">
      <c r="BI6203" s="2"/>
      <c r="BJ6203" s="2"/>
    </row>
    <row r="6204" spans="61:62" x14ac:dyDescent="0.25">
      <c r="BI6204" s="2"/>
      <c r="BJ6204" s="2"/>
    </row>
    <row r="6205" spans="61:62" x14ac:dyDescent="0.25">
      <c r="BI6205" s="2"/>
      <c r="BJ6205" s="2"/>
    </row>
    <row r="6206" spans="61:62" x14ac:dyDescent="0.25">
      <c r="BI6206" s="2"/>
      <c r="BJ6206" s="2"/>
    </row>
    <row r="6207" spans="61:62" x14ac:dyDescent="0.25">
      <c r="BI6207" s="2"/>
      <c r="BJ6207" s="2"/>
    </row>
    <row r="6208" spans="61:62" x14ac:dyDescent="0.25">
      <c r="BI6208" s="2"/>
      <c r="BJ6208" s="2"/>
    </row>
    <row r="6209" spans="61:62" x14ac:dyDescent="0.25">
      <c r="BI6209" s="2"/>
      <c r="BJ6209" s="2"/>
    </row>
    <row r="6210" spans="61:62" x14ac:dyDescent="0.25">
      <c r="BI6210" s="2"/>
      <c r="BJ6210" s="2"/>
    </row>
    <row r="6211" spans="61:62" x14ac:dyDescent="0.25">
      <c r="BI6211" s="2"/>
      <c r="BJ6211" s="2"/>
    </row>
    <row r="6212" spans="61:62" x14ac:dyDescent="0.25">
      <c r="BI6212" s="2"/>
      <c r="BJ6212" s="2"/>
    </row>
    <row r="6213" spans="61:62" x14ac:dyDescent="0.25">
      <c r="BI6213" s="2"/>
      <c r="BJ6213" s="2"/>
    </row>
    <row r="6214" spans="61:62" x14ac:dyDescent="0.25">
      <c r="BI6214" s="2"/>
      <c r="BJ6214" s="2"/>
    </row>
    <row r="6215" spans="61:62" x14ac:dyDescent="0.25">
      <c r="BI6215" s="2"/>
      <c r="BJ6215" s="2"/>
    </row>
    <row r="6216" spans="61:62" x14ac:dyDescent="0.25">
      <c r="BI6216" s="2"/>
      <c r="BJ6216" s="2"/>
    </row>
    <row r="6217" spans="61:62" x14ac:dyDescent="0.25">
      <c r="BI6217" s="2"/>
      <c r="BJ6217" s="2"/>
    </row>
    <row r="6218" spans="61:62" x14ac:dyDescent="0.25">
      <c r="BI6218" s="2"/>
      <c r="BJ6218" s="2"/>
    </row>
    <row r="6219" spans="61:62" x14ac:dyDescent="0.25">
      <c r="BI6219" s="2"/>
      <c r="BJ6219" s="2"/>
    </row>
    <row r="6220" spans="61:62" x14ac:dyDescent="0.25">
      <c r="BI6220" s="2"/>
      <c r="BJ6220" s="2"/>
    </row>
    <row r="6221" spans="61:62" x14ac:dyDescent="0.25">
      <c r="BI6221" s="2"/>
      <c r="BJ6221" s="2"/>
    </row>
    <row r="6222" spans="61:62" x14ac:dyDescent="0.25">
      <c r="BI6222" s="2"/>
      <c r="BJ6222" s="2"/>
    </row>
    <row r="6223" spans="61:62" x14ac:dyDescent="0.25">
      <c r="BI6223" s="2"/>
      <c r="BJ6223" s="2"/>
    </row>
    <row r="6224" spans="61:62" x14ac:dyDescent="0.25">
      <c r="BI6224" s="2"/>
      <c r="BJ6224" s="2"/>
    </row>
    <row r="6225" spans="61:62" x14ac:dyDescent="0.25">
      <c r="BI6225" s="2"/>
      <c r="BJ6225" s="2"/>
    </row>
    <row r="6226" spans="61:62" x14ac:dyDescent="0.25">
      <c r="BI6226" s="2"/>
      <c r="BJ6226" s="2"/>
    </row>
    <row r="6227" spans="61:62" x14ac:dyDescent="0.25">
      <c r="BI6227" s="2"/>
      <c r="BJ6227" s="2"/>
    </row>
    <row r="6228" spans="61:62" x14ac:dyDescent="0.25">
      <c r="BI6228" s="2"/>
      <c r="BJ6228" s="2"/>
    </row>
    <row r="6229" spans="61:62" x14ac:dyDescent="0.25">
      <c r="BI6229" s="2"/>
      <c r="BJ6229" s="2"/>
    </row>
    <row r="6230" spans="61:62" x14ac:dyDescent="0.25">
      <c r="BI6230" s="2"/>
      <c r="BJ6230" s="2"/>
    </row>
    <row r="6231" spans="61:62" x14ac:dyDescent="0.25">
      <c r="BI6231" s="2"/>
      <c r="BJ6231" s="2"/>
    </row>
    <row r="6232" spans="61:62" x14ac:dyDescent="0.25">
      <c r="BI6232" s="2"/>
      <c r="BJ6232" s="2"/>
    </row>
    <row r="6233" spans="61:62" x14ac:dyDescent="0.25">
      <c r="BI6233" s="2"/>
      <c r="BJ6233" s="2"/>
    </row>
    <row r="6234" spans="61:62" x14ac:dyDescent="0.25">
      <c r="BI6234" s="2"/>
      <c r="BJ6234" s="2"/>
    </row>
    <row r="6235" spans="61:62" x14ac:dyDescent="0.25">
      <c r="BI6235" s="2"/>
      <c r="BJ6235" s="2"/>
    </row>
    <row r="6236" spans="61:62" x14ac:dyDescent="0.25">
      <c r="BI6236" s="2"/>
      <c r="BJ6236" s="2"/>
    </row>
    <row r="6237" spans="61:62" x14ac:dyDescent="0.25">
      <c r="BI6237" s="2"/>
      <c r="BJ6237" s="2"/>
    </row>
    <row r="6238" spans="61:62" x14ac:dyDescent="0.25">
      <c r="BI6238" s="2"/>
      <c r="BJ6238" s="2"/>
    </row>
    <row r="6239" spans="61:62" x14ac:dyDescent="0.25">
      <c r="BI6239" s="2"/>
      <c r="BJ6239" s="2"/>
    </row>
    <row r="6240" spans="61:62" x14ac:dyDescent="0.25">
      <c r="BI6240" s="2"/>
      <c r="BJ6240" s="2"/>
    </row>
    <row r="6241" spans="61:62" x14ac:dyDescent="0.25">
      <c r="BI6241" s="2"/>
      <c r="BJ6241" s="2"/>
    </row>
    <row r="6242" spans="61:62" x14ac:dyDescent="0.25">
      <c r="BI6242" s="2"/>
      <c r="BJ6242" s="2"/>
    </row>
    <row r="6243" spans="61:62" x14ac:dyDescent="0.25">
      <c r="BI6243" s="2"/>
      <c r="BJ6243" s="2"/>
    </row>
    <row r="6244" spans="61:62" x14ac:dyDescent="0.25">
      <c r="BI6244" s="2"/>
      <c r="BJ6244" s="2"/>
    </row>
    <row r="6245" spans="61:62" x14ac:dyDescent="0.25">
      <c r="BI6245" s="2"/>
      <c r="BJ6245" s="2"/>
    </row>
    <row r="6246" spans="61:62" x14ac:dyDescent="0.25">
      <c r="BI6246" s="2"/>
      <c r="BJ6246" s="2"/>
    </row>
    <row r="6247" spans="61:62" x14ac:dyDescent="0.25">
      <c r="BI6247" s="2"/>
      <c r="BJ6247" s="2"/>
    </row>
    <row r="6248" spans="61:62" x14ac:dyDescent="0.25">
      <c r="BI6248" s="2"/>
      <c r="BJ6248" s="2"/>
    </row>
    <row r="6249" spans="61:62" x14ac:dyDescent="0.25">
      <c r="BI6249" s="2"/>
      <c r="BJ6249" s="2"/>
    </row>
    <row r="6250" spans="61:62" x14ac:dyDescent="0.25">
      <c r="BI6250" s="2"/>
      <c r="BJ6250" s="2"/>
    </row>
    <row r="6251" spans="61:62" x14ac:dyDescent="0.25">
      <c r="BI6251" s="2"/>
      <c r="BJ6251" s="2"/>
    </row>
    <row r="6252" spans="61:62" x14ac:dyDescent="0.25">
      <c r="BI6252" s="2"/>
      <c r="BJ6252" s="2"/>
    </row>
    <row r="6253" spans="61:62" x14ac:dyDescent="0.25">
      <c r="BI6253" s="2"/>
      <c r="BJ6253" s="2"/>
    </row>
    <row r="6254" spans="61:62" x14ac:dyDescent="0.25">
      <c r="BI6254" s="2"/>
      <c r="BJ6254" s="2"/>
    </row>
    <row r="6255" spans="61:62" x14ac:dyDescent="0.25">
      <c r="BI6255" s="2"/>
      <c r="BJ6255" s="2"/>
    </row>
    <row r="6256" spans="61:62" x14ac:dyDescent="0.25">
      <c r="BI6256" s="2"/>
      <c r="BJ6256" s="2"/>
    </row>
    <row r="6257" spans="61:62" x14ac:dyDescent="0.25">
      <c r="BI6257" s="2"/>
      <c r="BJ6257" s="2"/>
    </row>
    <row r="6258" spans="61:62" x14ac:dyDescent="0.25">
      <c r="BI6258" s="2"/>
      <c r="BJ6258" s="2"/>
    </row>
    <row r="6259" spans="61:62" x14ac:dyDescent="0.25">
      <c r="BI6259" s="2"/>
      <c r="BJ6259" s="2"/>
    </row>
    <row r="6260" spans="61:62" x14ac:dyDescent="0.25">
      <c r="BI6260" s="2"/>
      <c r="BJ6260" s="2"/>
    </row>
    <row r="6261" spans="61:62" x14ac:dyDescent="0.25">
      <c r="BI6261" s="2"/>
      <c r="BJ6261" s="2"/>
    </row>
    <row r="6262" spans="61:62" x14ac:dyDescent="0.25">
      <c r="BI6262" s="2"/>
      <c r="BJ6262" s="2"/>
    </row>
    <row r="6263" spans="61:62" x14ac:dyDescent="0.25">
      <c r="BI6263" s="2"/>
      <c r="BJ6263" s="2"/>
    </row>
    <row r="6264" spans="61:62" x14ac:dyDescent="0.25">
      <c r="BI6264" s="2"/>
      <c r="BJ6264" s="2"/>
    </row>
    <row r="6265" spans="61:62" x14ac:dyDescent="0.25">
      <c r="BI6265" s="2"/>
      <c r="BJ6265" s="2"/>
    </row>
    <row r="6266" spans="61:62" x14ac:dyDescent="0.25">
      <c r="BI6266" s="2"/>
      <c r="BJ6266" s="2"/>
    </row>
    <row r="6267" spans="61:62" x14ac:dyDescent="0.25">
      <c r="BI6267" s="2"/>
      <c r="BJ6267" s="2"/>
    </row>
    <row r="6268" spans="61:62" x14ac:dyDescent="0.25">
      <c r="BI6268" s="2"/>
      <c r="BJ6268" s="2"/>
    </row>
    <row r="6269" spans="61:62" x14ac:dyDescent="0.25">
      <c r="BI6269" s="2"/>
      <c r="BJ6269" s="2"/>
    </row>
    <row r="6270" spans="61:62" x14ac:dyDescent="0.25">
      <c r="BI6270" s="2"/>
      <c r="BJ6270" s="2"/>
    </row>
    <row r="6271" spans="61:62" x14ac:dyDescent="0.25">
      <c r="BI6271" s="2"/>
      <c r="BJ6271" s="2"/>
    </row>
    <row r="6272" spans="61:62" x14ac:dyDescent="0.25">
      <c r="BI6272" s="2"/>
      <c r="BJ6272" s="2"/>
    </row>
    <row r="6273" spans="61:62" x14ac:dyDescent="0.25">
      <c r="BI6273" s="2"/>
      <c r="BJ6273" s="2"/>
    </row>
    <row r="6274" spans="61:62" x14ac:dyDescent="0.25">
      <c r="BI6274" s="2"/>
      <c r="BJ6274" s="2"/>
    </row>
    <row r="6275" spans="61:62" x14ac:dyDescent="0.25">
      <c r="BI6275" s="2"/>
      <c r="BJ6275" s="2"/>
    </row>
    <row r="6276" spans="61:62" x14ac:dyDescent="0.25">
      <c r="BI6276" s="2"/>
      <c r="BJ6276" s="2"/>
    </row>
    <row r="6277" spans="61:62" x14ac:dyDescent="0.25">
      <c r="BI6277" s="2"/>
      <c r="BJ6277" s="2"/>
    </row>
    <row r="6278" spans="61:62" x14ac:dyDescent="0.25">
      <c r="BI6278" s="2"/>
      <c r="BJ6278" s="2"/>
    </row>
    <row r="6279" spans="61:62" x14ac:dyDescent="0.25">
      <c r="BI6279" s="2"/>
      <c r="BJ6279" s="2"/>
    </row>
    <row r="6280" spans="61:62" x14ac:dyDescent="0.25">
      <c r="BI6280" s="2"/>
      <c r="BJ6280" s="2"/>
    </row>
    <row r="6281" spans="61:62" x14ac:dyDescent="0.25">
      <c r="BI6281" s="2"/>
      <c r="BJ6281" s="2"/>
    </row>
    <row r="6282" spans="61:62" x14ac:dyDescent="0.25">
      <c r="BI6282" s="2"/>
      <c r="BJ6282" s="2"/>
    </row>
    <row r="6283" spans="61:62" x14ac:dyDescent="0.25">
      <c r="BI6283" s="2"/>
      <c r="BJ6283" s="2"/>
    </row>
    <row r="6284" spans="61:62" x14ac:dyDescent="0.25">
      <c r="BI6284" s="2"/>
      <c r="BJ6284" s="2"/>
    </row>
    <row r="6285" spans="61:62" x14ac:dyDescent="0.25">
      <c r="BI6285" s="2"/>
      <c r="BJ6285" s="2"/>
    </row>
    <row r="6286" spans="61:62" x14ac:dyDescent="0.25">
      <c r="BI6286" s="2"/>
      <c r="BJ6286" s="2"/>
    </row>
    <row r="6287" spans="61:62" x14ac:dyDescent="0.25">
      <c r="BI6287" s="2"/>
      <c r="BJ6287" s="2"/>
    </row>
    <row r="6288" spans="61:62" x14ac:dyDescent="0.25">
      <c r="BI6288" s="2"/>
      <c r="BJ6288" s="2"/>
    </row>
    <row r="6289" spans="61:62" x14ac:dyDescent="0.25">
      <c r="BI6289" s="2"/>
      <c r="BJ6289" s="2"/>
    </row>
    <row r="6290" spans="61:62" x14ac:dyDescent="0.25">
      <c r="BI6290" s="2"/>
      <c r="BJ6290" s="2"/>
    </row>
    <row r="6291" spans="61:62" x14ac:dyDescent="0.25">
      <c r="BI6291" s="2"/>
      <c r="BJ6291" s="2"/>
    </row>
    <row r="6292" spans="61:62" x14ac:dyDescent="0.25">
      <c r="BI6292" s="2"/>
      <c r="BJ6292" s="2"/>
    </row>
    <row r="6293" spans="61:62" x14ac:dyDescent="0.25">
      <c r="BI6293" s="2"/>
      <c r="BJ6293" s="2"/>
    </row>
    <row r="6294" spans="61:62" x14ac:dyDescent="0.25">
      <c r="BI6294" s="2"/>
      <c r="BJ6294" s="2"/>
    </row>
    <row r="6295" spans="61:62" x14ac:dyDescent="0.25">
      <c r="BI6295" s="2"/>
      <c r="BJ6295" s="2"/>
    </row>
    <row r="6296" spans="61:62" x14ac:dyDescent="0.25">
      <c r="BI6296" s="2"/>
      <c r="BJ6296" s="2"/>
    </row>
    <row r="6297" spans="61:62" x14ac:dyDescent="0.25">
      <c r="BI6297" s="2"/>
      <c r="BJ6297" s="2"/>
    </row>
    <row r="6298" spans="61:62" x14ac:dyDescent="0.25">
      <c r="BI6298" s="2"/>
      <c r="BJ6298" s="2"/>
    </row>
    <row r="6299" spans="61:62" x14ac:dyDescent="0.25">
      <c r="BI6299" s="2"/>
      <c r="BJ6299" s="2"/>
    </row>
    <row r="6300" spans="61:62" x14ac:dyDescent="0.25">
      <c r="BI6300" s="2"/>
      <c r="BJ6300" s="2"/>
    </row>
    <row r="6301" spans="61:62" x14ac:dyDescent="0.25">
      <c r="BI6301" s="2"/>
      <c r="BJ6301" s="2"/>
    </row>
    <row r="6302" spans="61:62" x14ac:dyDescent="0.25">
      <c r="BI6302" s="2"/>
      <c r="BJ6302" s="2"/>
    </row>
    <row r="6303" spans="61:62" x14ac:dyDescent="0.25">
      <c r="BI6303" s="2"/>
      <c r="BJ6303" s="2"/>
    </row>
    <row r="6304" spans="61:62" x14ac:dyDescent="0.25">
      <c r="BI6304" s="2"/>
      <c r="BJ6304" s="2"/>
    </row>
    <row r="6305" spans="61:62" x14ac:dyDescent="0.25">
      <c r="BI6305" s="2"/>
      <c r="BJ6305" s="2"/>
    </row>
    <row r="6306" spans="61:62" x14ac:dyDescent="0.25">
      <c r="BI6306" s="2"/>
      <c r="BJ6306" s="2"/>
    </row>
    <row r="6307" spans="61:62" x14ac:dyDescent="0.25">
      <c r="BI6307" s="2"/>
      <c r="BJ6307" s="2"/>
    </row>
    <row r="6308" spans="61:62" x14ac:dyDescent="0.25">
      <c r="BI6308" s="2"/>
      <c r="BJ6308" s="2"/>
    </row>
    <row r="6309" spans="61:62" x14ac:dyDescent="0.25">
      <c r="BI6309" s="2"/>
      <c r="BJ6309" s="2"/>
    </row>
    <row r="6310" spans="61:62" x14ac:dyDescent="0.25">
      <c r="BI6310" s="2"/>
      <c r="BJ6310" s="2"/>
    </row>
    <row r="6311" spans="61:62" x14ac:dyDescent="0.25">
      <c r="BI6311" s="2"/>
      <c r="BJ6311" s="2"/>
    </row>
    <row r="6312" spans="61:62" x14ac:dyDescent="0.25">
      <c r="BI6312" s="2"/>
      <c r="BJ6312" s="2"/>
    </row>
    <row r="6313" spans="61:62" x14ac:dyDescent="0.25">
      <c r="BI6313" s="2"/>
      <c r="BJ6313" s="2"/>
    </row>
    <row r="6314" spans="61:62" x14ac:dyDescent="0.25">
      <c r="BI6314" s="2"/>
      <c r="BJ6314" s="2"/>
    </row>
    <row r="6315" spans="61:62" x14ac:dyDescent="0.25">
      <c r="BI6315" s="2"/>
      <c r="BJ6315" s="2"/>
    </row>
    <row r="6316" spans="61:62" x14ac:dyDescent="0.25">
      <c r="BI6316" s="2"/>
      <c r="BJ6316" s="2"/>
    </row>
    <row r="6317" spans="61:62" x14ac:dyDescent="0.25">
      <c r="BI6317" s="2"/>
      <c r="BJ6317" s="2"/>
    </row>
    <row r="6318" spans="61:62" x14ac:dyDescent="0.25">
      <c r="BI6318" s="2"/>
      <c r="BJ6318" s="2"/>
    </row>
    <row r="6319" spans="61:62" x14ac:dyDescent="0.25">
      <c r="BI6319" s="2"/>
      <c r="BJ6319" s="2"/>
    </row>
    <row r="6320" spans="61:62" x14ac:dyDescent="0.25">
      <c r="BI6320" s="2"/>
      <c r="BJ6320" s="2"/>
    </row>
    <row r="6321" spans="61:62" x14ac:dyDescent="0.25">
      <c r="BI6321" s="2"/>
      <c r="BJ6321" s="2"/>
    </row>
    <row r="6322" spans="61:62" x14ac:dyDescent="0.25">
      <c r="BI6322" s="2"/>
      <c r="BJ6322" s="2"/>
    </row>
    <row r="6323" spans="61:62" x14ac:dyDescent="0.25">
      <c r="BI6323" s="2"/>
      <c r="BJ6323" s="2"/>
    </row>
    <row r="6324" spans="61:62" x14ac:dyDescent="0.25">
      <c r="BI6324" s="2"/>
      <c r="BJ6324" s="2"/>
    </row>
    <row r="6325" spans="61:62" x14ac:dyDescent="0.25">
      <c r="BI6325" s="2"/>
      <c r="BJ6325" s="2"/>
    </row>
    <row r="6326" spans="61:62" x14ac:dyDescent="0.25">
      <c r="BI6326" s="2"/>
      <c r="BJ6326" s="2"/>
    </row>
    <row r="6327" spans="61:62" x14ac:dyDescent="0.25">
      <c r="BI6327" s="2"/>
      <c r="BJ6327" s="2"/>
    </row>
    <row r="6328" spans="61:62" x14ac:dyDescent="0.25">
      <c r="BI6328" s="2"/>
      <c r="BJ6328" s="2"/>
    </row>
    <row r="6329" spans="61:62" x14ac:dyDescent="0.25">
      <c r="BI6329" s="2"/>
      <c r="BJ6329" s="2"/>
    </row>
    <row r="6330" spans="61:62" x14ac:dyDescent="0.25">
      <c r="BI6330" s="2"/>
      <c r="BJ6330" s="2"/>
    </row>
    <row r="6331" spans="61:62" x14ac:dyDescent="0.25">
      <c r="BI6331" s="2"/>
      <c r="BJ6331" s="2"/>
    </row>
    <row r="6332" spans="61:62" x14ac:dyDescent="0.25">
      <c r="BI6332" s="2"/>
      <c r="BJ6332" s="2"/>
    </row>
    <row r="6333" spans="61:62" x14ac:dyDescent="0.25">
      <c r="BI6333" s="2"/>
      <c r="BJ6333" s="2"/>
    </row>
    <row r="6334" spans="61:62" x14ac:dyDescent="0.25">
      <c r="BI6334" s="2"/>
      <c r="BJ6334" s="2"/>
    </row>
    <row r="6335" spans="61:62" x14ac:dyDescent="0.25">
      <c r="BI6335" s="2"/>
      <c r="BJ6335" s="2"/>
    </row>
    <row r="6336" spans="61:62" x14ac:dyDescent="0.25">
      <c r="BI6336" s="2"/>
      <c r="BJ6336" s="2"/>
    </row>
    <row r="6337" spans="61:62" x14ac:dyDescent="0.25">
      <c r="BI6337" s="2"/>
      <c r="BJ6337" s="2"/>
    </row>
    <row r="6338" spans="61:62" x14ac:dyDescent="0.25">
      <c r="BI6338" s="2"/>
      <c r="BJ6338" s="2"/>
    </row>
    <row r="6339" spans="61:62" x14ac:dyDescent="0.25">
      <c r="BI6339" s="2"/>
      <c r="BJ6339" s="2"/>
    </row>
    <row r="6340" spans="61:62" x14ac:dyDescent="0.25">
      <c r="BI6340" s="2"/>
      <c r="BJ6340" s="2"/>
    </row>
    <row r="6341" spans="61:62" x14ac:dyDescent="0.25">
      <c r="BI6341" s="2"/>
      <c r="BJ6341" s="2"/>
    </row>
    <row r="6342" spans="61:62" x14ac:dyDescent="0.25">
      <c r="BI6342" s="2"/>
      <c r="BJ6342" s="2"/>
    </row>
    <row r="6343" spans="61:62" x14ac:dyDescent="0.25">
      <c r="BI6343" s="2"/>
      <c r="BJ6343" s="2"/>
    </row>
    <row r="6344" spans="61:62" x14ac:dyDescent="0.25">
      <c r="BI6344" s="2"/>
      <c r="BJ6344" s="2"/>
    </row>
    <row r="6345" spans="61:62" x14ac:dyDescent="0.25">
      <c r="BI6345" s="2"/>
      <c r="BJ6345" s="2"/>
    </row>
    <row r="6346" spans="61:62" x14ac:dyDescent="0.25">
      <c r="BI6346" s="2"/>
      <c r="BJ6346" s="2"/>
    </row>
    <row r="6347" spans="61:62" x14ac:dyDescent="0.25">
      <c r="BI6347" s="2"/>
      <c r="BJ6347" s="2"/>
    </row>
    <row r="6348" spans="61:62" x14ac:dyDescent="0.25">
      <c r="BI6348" s="2"/>
      <c r="BJ6348" s="2"/>
    </row>
    <row r="6349" spans="61:62" x14ac:dyDescent="0.25">
      <c r="BI6349" s="2"/>
      <c r="BJ6349" s="2"/>
    </row>
    <row r="6350" spans="61:62" x14ac:dyDescent="0.25">
      <c r="BI6350" s="2"/>
      <c r="BJ6350" s="2"/>
    </row>
    <row r="6351" spans="61:62" x14ac:dyDescent="0.25">
      <c r="BI6351" s="2"/>
      <c r="BJ6351" s="2"/>
    </row>
    <row r="6352" spans="61:62" x14ac:dyDescent="0.25">
      <c r="BI6352" s="2"/>
      <c r="BJ6352" s="2"/>
    </row>
    <row r="6353" spans="61:62" x14ac:dyDescent="0.25">
      <c r="BI6353" s="2"/>
      <c r="BJ6353" s="2"/>
    </row>
    <row r="6354" spans="61:62" x14ac:dyDescent="0.25">
      <c r="BI6354" s="2"/>
      <c r="BJ6354" s="2"/>
    </row>
    <row r="6355" spans="61:62" x14ac:dyDescent="0.25">
      <c r="BI6355" s="2"/>
      <c r="BJ6355" s="2"/>
    </row>
    <row r="6356" spans="61:62" x14ac:dyDescent="0.25">
      <c r="BI6356" s="2"/>
      <c r="BJ6356" s="2"/>
    </row>
    <row r="6357" spans="61:62" x14ac:dyDescent="0.25">
      <c r="BI6357" s="2"/>
      <c r="BJ6357" s="2"/>
    </row>
    <row r="6358" spans="61:62" x14ac:dyDescent="0.25">
      <c r="BI6358" s="2"/>
      <c r="BJ6358" s="2"/>
    </row>
    <row r="6359" spans="61:62" x14ac:dyDescent="0.25">
      <c r="BI6359" s="2"/>
      <c r="BJ6359" s="2"/>
    </row>
    <row r="6360" spans="61:62" x14ac:dyDescent="0.25">
      <c r="BI6360" s="2"/>
      <c r="BJ6360" s="2"/>
    </row>
    <row r="6361" spans="61:62" x14ac:dyDescent="0.25">
      <c r="BI6361" s="2"/>
      <c r="BJ6361" s="2"/>
    </row>
    <row r="6362" spans="61:62" x14ac:dyDescent="0.25">
      <c r="BI6362" s="2"/>
      <c r="BJ6362" s="2"/>
    </row>
    <row r="6363" spans="61:62" x14ac:dyDescent="0.25">
      <c r="BI6363" s="2"/>
      <c r="BJ6363" s="2"/>
    </row>
    <row r="6364" spans="61:62" x14ac:dyDescent="0.25">
      <c r="BI6364" s="2"/>
      <c r="BJ6364" s="2"/>
    </row>
    <row r="6365" spans="61:62" x14ac:dyDescent="0.25">
      <c r="BI6365" s="2"/>
      <c r="BJ6365" s="2"/>
    </row>
    <row r="6366" spans="61:62" x14ac:dyDescent="0.25">
      <c r="BI6366" s="2"/>
      <c r="BJ6366" s="2"/>
    </row>
    <row r="6367" spans="61:62" x14ac:dyDescent="0.25">
      <c r="BI6367" s="2"/>
      <c r="BJ6367" s="2"/>
    </row>
    <row r="6368" spans="61:62" x14ac:dyDescent="0.25">
      <c r="BI6368" s="2"/>
      <c r="BJ6368" s="2"/>
    </row>
    <row r="6369" spans="61:62" x14ac:dyDescent="0.25">
      <c r="BI6369" s="2"/>
      <c r="BJ6369" s="2"/>
    </row>
    <row r="6370" spans="61:62" x14ac:dyDescent="0.25">
      <c r="BI6370" s="2"/>
      <c r="BJ6370" s="2"/>
    </row>
    <row r="6371" spans="61:62" x14ac:dyDescent="0.25">
      <c r="BI6371" s="2"/>
      <c r="BJ6371" s="2"/>
    </row>
    <row r="6372" spans="61:62" x14ac:dyDescent="0.25">
      <c r="BI6372" s="2"/>
      <c r="BJ6372" s="2"/>
    </row>
    <row r="6373" spans="61:62" x14ac:dyDescent="0.25">
      <c r="BI6373" s="2"/>
      <c r="BJ6373" s="2"/>
    </row>
    <row r="6374" spans="61:62" x14ac:dyDescent="0.25">
      <c r="BI6374" s="2"/>
      <c r="BJ6374" s="2"/>
    </row>
    <row r="6375" spans="61:62" x14ac:dyDescent="0.25">
      <c r="BI6375" s="2"/>
      <c r="BJ6375" s="2"/>
    </row>
    <row r="6376" spans="61:62" x14ac:dyDescent="0.25">
      <c r="BI6376" s="2"/>
      <c r="BJ6376" s="2"/>
    </row>
    <row r="6377" spans="61:62" x14ac:dyDescent="0.25">
      <c r="BI6377" s="2"/>
      <c r="BJ6377" s="2"/>
    </row>
    <row r="6378" spans="61:62" x14ac:dyDescent="0.25">
      <c r="BI6378" s="2"/>
      <c r="BJ6378" s="2"/>
    </row>
    <row r="6379" spans="61:62" x14ac:dyDescent="0.25">
      <c r="BI6379" s="2"/>
      <c r="BJ6379" s="2"/>
    </row>
    <row r="6380" spans="61:62" x14ac:dyDescent="0.25">
      <c r="BI6380" s="2"/>
      <c r="BJ6380" s="2"/>
    </row>
    <row r="6381" spans="61:62" x14ac:dyDescent="0.25">
      <c r="BI6381" s="2"/>
      <c r="BJ6381" s="2"/>
    </row>
    <row r="6382" spans="61:62" x14ac:dyDescent="0.25">
      <c r="BI6382" s="2"/>
      <c r="BJ6382" s="2"/>
    </row>
    <row r="6383" spans="61:62" x14ac:dyDescent="0.25">
      <c r="BI6383" s="2"/>
      <c r="BJ6383" s="2"/>
    </row>
    <row r="6384" spans="61:62" x14ac:dyDescent="0.25">
      <c r="BI6384" s="2"/>
      <c r="BJ6384" s="2"/>
    </row>
    <row r="6385" spans="61:62" x14ac:dyDescent="0.25">
      <c r="BI6385" s="2"/>
      <c r="BJ6385" s="2"/>
    </row>
    <row r="6386" spans="61:62" x14ac:dyDescent="0.25">
      <c r="BI6386" s="2"/>
      <c r="BJ6386" s="2"/>
    </row>
    <row r="6387" spans="61:62" x14ac:dyDescent="0.25">
      <c r="BI6387" s="2"/>
      <c r="BJ6387" s="2"/>
    </row>
    <row r="6388" spans="61:62" x14ac:dyDescent="0.25">
      <c r="BI6388" s="2"/>
      <c r="BJ6388" s="2"/>
    </row>
    <row r="6389" spans="61:62" x14ac:dyDescent="0.25">
      <c r="BI6389" s="2"/>
      <c r="BJ6389" s="2"/>
    </row>
    <row r="6390" spans="61:62" x14ac:dyDescent="0.25">
      <c r="BI6390" s="2"/>
      <c r="BJ6390" s="2"/>
    </row>
    <row r="6391" spans="61:62" x14ac:dyDescent="0.25">
      <c r="BI6391" s="2"/>
      <c r="BJ6391" s="2"/>
    </row>
    <row r="6392" spans="61:62" x14ac:dyDescent="0.25">
      <c r="BI6392" s="2"/>
      <c r="BJ6392" s="2"/>
    </row>
    <row r="6393" spans="61:62" x14ac:dyDescent="0.25">
      <c r="BI6393" s="2"/>
      <c r="BJ6393" s="2"/>
    </row>
    <row r="6394" spans="61:62" x14ac:dyDescent="0.25">
      <c r="BI6394" s="2"/>
      <c r="BJ6394" s="2"/>
    </row>
    <row r="6395" spans="61:62" x14ac:dyDescent="0.25">
      <c r="BI6395" s="2"/>
      <c r="BJ6395" s="2"/>
    </row>
    <row r="6396" spans="61:62" x14ac:dyDescent="0.25">
      <c r="BI6396" s="2"/>
      <c r="BJ6396" s="2"/>
    </row>
    <row r="6397" spans="61:62" x14ac:dyDescent="0.25">
      <c r="BI6397" s="2"/>
      <c r="BJ6397" s="2"/>
    </row>
    <row r="6398" spans="61:62" x14ac:dyDescent="0.25">
      <c r="BI6398" s="2"/>
      <c r="BJ6398" s="2"/>
    </row>
    <row r="6399" spans="61:62" x14ac:dyDescent="0.25">
      <c r="BI6399" s="2"/>
      <c r="BJ6399" s="2"/>
    </row>
    <row r="6400" spans="61:62" x14ac:dyDescent="0.25">
      <c r="BI6400" s="2"/>
      <c r="BJ6400" s="2"/>
    </row>
    <row r="6401" spans="61:62" x14ac:dyDescent="0.25">
      <c r="BI6401" s="2"/>
      <c r="BJ6401" s="2"/>
    </row>
    <row r="6402" spans="61:62" x14ac:dyDescent="0.25">
      <c r="BI6402" s="2"/>
      <c r="BJ6402" s="2"/>
    </row>
    <row r="6403" spans="61:62" x14ac:dyDescent="0.25">
      <c r="BI6403" s="2"/>
      <c r="BJ6403" s="2"/>
    </row>
    <row r="6404" spans="61:62" x14ac:dyDescent="0.25">
      <c r="BI6404" s="2"/>
      <c r="BJ6404" s="2"/>
    </row>
    <row r="6405" spans="61:62" x14ac:dyDescent="0.25">
      <c r="BI6405" s="2"/>
      <c r="BJ6405" s="2"/>
    </row>
    <row r="6406" spans="61:62" x14ac:dyDescent="0.25">
      <c r="BI6406" s="2"/>
      <c r="BJ6406" s="2"/>
    </row>
    <row r="6407" spans="61:62" x14ac:dyDescent="0.25">
      <c r="BI6407" s="2"/>
      <c r="BJ6407" s="2"/>
    </row>
    <row r="6408" spans="61:62" x14ac:dyDescent="0.25">
      <c r="BI6408" s="2"/>
      <c r="BJ6408" s="2"/>
    </row>
    <row r="6409" spans="61:62" x14ac:dyDescent="0.25">
      <c r="BI6409" s="2"/>
      <c r="BJ6409" s="2"/>
    </row>
    <row r="6410" spans="61:62" x14ac:dyDescent="0.25">
      <c r="BI6410" s="2"/>
      <c r="BJ6410" s="2"/>
    </row>
    <row r="6411" spans="61:62" x14ac:dyDescent="0.25">
      <c r="BI6411" s="2"/>
      <c r="BJ6411" s="2"/>
    </row>
    <row r="6412" spans="61:62" x14ac:dyDescent="0.25">
      <c r="BI6412" s="2"/>
      <c r="BJ6412" s="2"/>
    </row>
    <row r="6413" spans="61:62" x14ac:dyDescent="0.25">
      <c r="BI6413" s="2"/>
      <c r="BJ6413" s="2"/>
    </row>
    <row r="6414" spans="61:62" x14ac:dyDescent="0.25">
      <c r="BI6414" s="2"/>
      <c r="BJ6414" s="2"/>
    </row>
    <row r="6415" spans="61:62" x14ac:dyDescent="0.25">
      <c r="BI6415" s="2"/>
      <c r="BJ6415" s="2"/>
    </row>
    <row r="6416" spans="61:62" x14ac:dyDescent="0.25">
      <c r="BI6416" s="2"/>
      <c r="BJ6416" s="2"/>
    </row>
    <row r="6417" spans="61:62" x14ac:dyDescent="0.25">
      <c r="BI6417" s="2"/>
      <c r="BJ6417" s="2"/>
    </row>
    <row r="6418" spans="61:62" x14ac:dyDescent="0.25">
      <c r="BI6418" s="2"/>
      <c r="BJ6418" s="2"/>
    </row>
    <row r="6419" spans="61:62" x14ac:dyDescent="0.25">
      <c r="BI6419" s="2"/>
      <c r="BJ6419" s="2"/>
    </row>
    <row r="6420" spans="61:62" x14ac:dyDescent="0.25">
      <c r="BI6420" s="2"/>
      <c r="BJ6420" s="2"/>
    </row>
    <row r="6421" spans="61:62" x14ac:dyDescent="0.25">
      <c r="BI6421" s="2"/>
      <c r="BJ6421" s="2"/>
    </row>
    <row r="6422" spans="61:62" x14ac:dyDescent="0.25">
      <c r="BI6422" s="2"/>
      <c r="BJ6422" s="2"/>
    </row>
    <row r="6423" spans="61:62" x14ac:dyDescent="0.25">
      <c r="BI6423" s="2"/>
      <c r="BJ6423" s="2"/>
    </row>
    <row r="6424" spans="61:62" x14ac:dyDescent="0.25">
      <c r="BI6424" s="2"/>
      <c r="BJ6424" s="2"/>
    </row>
    <row r="6425" spans="61:62" x14ac:dyDescent="0.25">
      <c r="BI6425" s="2"/>
      <c r="BJ6425" s="2"/>
    </row>
    <row r="6426" spans="61:62" x14ac:dyDescent="0.25">
      <c r="BI6426" s="2"/>
      <c r="BJ6426" s="2"/>
    </row>
    <row r="6427" spans="61:62" x14ac:dyDescent="0.25">
      <c r="BI6427" s="2"/>
      <c r="BJ6427" s="2"/>
    </row>
    <row r="6428" spans="61:62" x14ac:dyDescent="0.25">
      <c r="BI6428" s="2"/>
      <c r="BJ6428" s="2"/>
    </row>
    <row r="6429" spans="61:62" x14ac:dyDescent="0.25">
      <c r="BI6429" s="2"/>
      <c r="BJ6429" s="2"/>
    </row>
    <row r="6430" spans="61:62" x14ac:dyDescent="0.25">
      <c r="BI6430" s="2"/>
      <c r="BJ6430" s="2"/>
    </row>
    <row r="6431" spans="61:62" x14ac:dyDescent="0.25">
      <c r="BI6431" s="2"/>
      <c r="BJ6431" s="2"/>
    </row>
    <row r="6432" spans="61:62" x14ac:dyDescent="0.25">
      <c r="BI6432" s="2"/>
      <c r="BJ6432" s="2"/>
    </row>
    <row r="6433" spans="61:62" x14ac:dyDescent="0.25">
      <c r="BI6433" s="2"/>
      <c r="BJ6433" s="2"/>
    </row>
    <row r="6434" spans="61:62" x14ac:dyDescent="0.25">
      <c r="BI6434" s="2"/>
      <c r="BJ6434" s="2"/>
    </row>
    <row r="6435" spans="61:62" x14ac:dyDescent="0.25">
      <c r="BI6435" s="2"/>
      <c r="BJ6435" s="2"/>
    </row>
    <row r="6436" spans="61:62" x14ac:dyDescent="0.25">
      <c r="BI6436" s="2"/>
      <c r="BJ6436" s="2"/>
    </row>
    <row r="6437" spans="61:62" x14ac:dyDescent="0.25">
      <c r="BI6437" s="2"/>
      <c r="BJ6437" s="2"/>
    </row>
    <row r="6438" spans="61:62" x14ac:dyDescent="0.25">
      <c r="BI6438" s="2"/>
      <c r="BJ6438" s="2"/>
    </row>
    <row r="6439" spans="61:62" x14ac:dyDescent="0.25">
      <c r="BI6439" s="2"/>
      <c r="BJ6439" s="2"/>
    </row>
    <row r="6440" spans="61:62" x14ac:dyDescent="0.25">
      <c r="BI6440" s="2"/>
      <c r="BJ6440" s="2"/>
    </row>
    <row r="6441" spans="61:62" x14ac:dyDescent="0.25">
      <c r="BI6441" s="2"/>
      <c r="BJ6441" s="2"/>
    </row>
    <row r="6442" spans="61:62" x14ac:dyDescent="0.25">
      <c r="BI6442" s="2"/>
      <c r="BJ6442" s="2"/>
    </row>
    <row r="6443" spans="61:62" x14ac:dyDescent="0.25">
      <c r="BI6443" s="2"/>
      <c r="BJ6443" s="2"/>
    </row>
    <row r="6444" spans="61:62" x14ac:dyDescent="0.25">
      <c r="BI6444" s="2"/>
      <c r="BJ6444" s="2"/>
    </row>
    <row r="6445" spans="61:62" x14ac:dyDescent="0.25">
      <c r="BI6445" s="2"/>
      <c r="BJ6445" s="2"/>
    </row>
    <row r="6446" spans="61:62" x14ac:dyDescent="0.25">
      <c r="BI6446" s="2"/>
      <c r="BJ6446" s="2"/>
    </row>
    <row r="6447" spans="61:62" x14ac:dyDescent="0.25">
      <c r="BI6447" s="2"/>
      <c r="BJ6447" s="2"/>
    </row>
    <row r="6448" spans="61:62" x14ac:dyDescent="0.25">
      <c r="BI6448" s="2"/>
      <c r="BJ6448" s="2"/>
    </row>
    <row r="6449" spans="61:62" x14ac:dyDescent="0.25">
      <c r="BI6449" s="2"/>
      <c r="BJ6449" s="2"/>
    </row>
    <row r="6450" spans="61:62" x14ac:dyDescent="0.25">
      <c r="BI6450" s="2"/>
      <c r="BJ6450" s="2"/>
    </row>
    <row r="6451" spans="61:62" x14ac:dyDescent="0.25">
      <c r="BI6451" s="2"/>
      <c r="BJ6451" s="2"/>
    </row>
    <row r="6452" spans="61:62" x14ac:dyDescent="0.25">
      <c r="BI6452" s="2"/>
      <c r="BJ6452" s="2"/>
    </row>
    <row r="6453" spans="61:62" x14ac:dyDescent="0.25">
      <c r="BI6453" s="2"/>
      <c r="BJ6453" s="2"/>
    </row>
    <row r="6454" spans="61:62" x14ac:dyDescent="0.25">
      <c r="BI6454" s="2"/>
      <c r="BJ6454" s="2"/>
    </row>
    <row r="6455" spans="61:62" x14ac:dyDescent="0.25">
      <c r="BI6455" s="2"/>
      <c r="BJ6455" s="2"/>
    </row>
    <row r="6456" spans="61:62" x14ac:dyDescent="0.25">
      <c r="BI6456" s="2"/>
      <c r="BJ6456" s="2"/>
    </row>
    <row r="6457" spans="61:62" x14ac:dyDescent="0.25">
      <c r="BI6457" s="2"/>
      <c r="BJ6457" s="2"/>
    </row>
    <row r="6458" spans="61:62" x14ac:dyDescent="0.25">
      <c r="BI6458" s="2"/>
      <c r="BJ6458" s="2"/>
    </row>
    <row r="6459" spans="61:62" x14ac:dyDescent="0.25">
      <c r="BI6459" s="2"/>
      <c r="BJ6459" s="2"/>
    </row>
    <row r="6460" spans="61:62" x14ac:dyDescent="0.25">
      <c r="BI6460" s="2"/>
      <c r="BJ6460" s="2"/>
    </row>
    <row r="6461" spans="61:62" x14ac:dyDescent="0.25">
      <c r="BI6461" s="2"/>
      <c r="BJ6461" s="2"/>
    </row>
    <row r="6462" spans="61:62" x14ac:dyDescent="0.25">
      <c r="BI6462" s="2"/>
      <c r="BJ6462" s="2"/>
    </row>
    <row r="6463" spans="61:62" x14ac:dyDescent="0.25">
      <c r="BI6463" s="2"/>
      <c r="BJ6463" s="2"/>
    </row>
    <row r="6464" spans="61:62" x14ac:dyDescent="0.25">
      <c r="BI6464" s="2"/>
      <c r="BJ6464" s="2"/>
    </row>
    <row r="6465" spans="61:62" x14ac:dyDescent="0.25">
      <c r="BI6465" s="2"/>
      <c r="BJ6465" s="2"/>
    </row>
    <row r="6466" spans="61:62" x14ac:dyDescent="0.25">
      <c r="BI6466" s="2"/>
      <c r="BJ6466" s="2"/>
    </row>
    <row r="6467" spans="61:62" x14ac:dyDescent="0.25">
      <c r="BI6467" s="2"/>
      <c r="BJ6467" s="2"/>
    </row>
    <row r="6468" spans="61:62" x14ac:dyDescent="0.25">
      <c r="BI6468" s="2"/>
      <c r="BJ6468" s="2"/>
    </row>
    <row r="6469" spans="61:62" x14ac:dyDescent="0.25">
      <c r="BI6469" s="2"/>
      <c r="BJ6469" s="2"/>
    </row>
    <row r="6470" spans="61:62" x14ac:dyDescent="0.25">
      <c r="BI6470" s="2"/>
      <c r="BJ6470" s="2"/>
    </row>
    <row r="6471" spans="61:62" x14ac:dyDescent="0.25">
      <c r="BI6471" s="2"/>
      <c r="BJ6471" s="2"/>
    </row>
    <row r="6472" spans="61:62" x14ac:dyDescent="0.25">
      <c r="BI6472" s="2"/>
      <c r="BJ6472" s="2"/>
    </row>
    <row r="6473" spans="61:62" x14ac:dyDescent="0.25">
      <c r="BI6473" s="2"/>
      <c r="BJ6473" s="2"/>
    </row>
    <row r="6474" spans="61:62" x14ac:dyDescent="0.25">
      <c r="BI6474" s="2"/>
      <c r="BJ6474" s="2"/>
    </row>
    <row r="6475" spans="61:62" x14ac:dyDescent="0.25">
      <c r="BI6475" s="2"/>
      <c r="BJ6475" s="2"/>
    </row>
    <row r="6476" spans="61:62" x14ac:dyDescent="0.25">
      <c r="BI6476" s="2"/>
      <c r="BJ6476" s="2"/>
    </row>
    <row r="6477" spans="61:62" x14ac:dyDescent="0.25">
      <c r="BI6477" s="2"/>
      <c r="BJ6477" s="2"/>
    </row>
    <row r="6478" spans="61:62" x14ac:dyDescent="0.25">
      <c r="BI6478" s="2"/>
      <c r="BJ6478" s="2"/>
    </row>
    <row r="6479" spans="61:62" x14ac:dyDescent="0.25">
      <c r="BI6479" s="2"/>
      <c r="BJ6479" s="2"/>
    </row>
    <row r="6480" spans="61:62" x14ac:dyDescent="0.25">
      <c r="BI6480" s="2"/>
      <c r="BJ6480" s="2"/>
    </row>
    <row r="6481" spans="61:62" x14ac:dyDescent="0.25">
      <c r="BI6481" s="2"/>
      <c r="BJ6481" s="2"/>
    </row>
    <row r="6482" spans="61:62" x14ac:dyDescent="0.25">
      <c r="BI6482" s="2"/>
      <c r="BJ6482" s="2"/>
    </row>
    <row r="6483" spans="61:62" x14ac:dyDescent="0.25">
      <c r="BI6483" s="2"/>
      <c r="BJ6483" s="2"/>
    </row>
    <row r="6484" spans="61:62" x14ac:dyDescent="0.25">
      <c r="BI6484" s="2"/>
      <c r="BJ6484" s="2"/>
    </row>
    <row r="6485" spans="61:62" x14ac:dyDescent="0.25">
      <c r="BI6485" s="2"/>
      <c r="BJ6485" s="2"/>
    </row>
    <row r="6486" spans="61:62" x14ac:dyDescent="0.25">
      <c r="BI6486" s="2"/>
      <c r="BJ6486" s="2"/>
    </row>
    <row r="6487" spans="61:62" x14ac:dyDescent="0.25">
      <c r="BI6487" s="2"/>
      <c r="BJ6487" s="2"/>
    </row>
    <row r="6488" spans="61:62" x14ac:dyDescent="0.25">
      <c r="BI6488" s="2"/>
      <c r="BJ6488" s="2"/>
    </row>
    <row r="6489" spans="61:62" x14ac:dyDescent="0.25">
      <c r="BI6489" s="2"/>
      <c r="BJ6489" s="2"/>
    </row>
    <row r="6490" spans="61:62" x14ac:dyDescent="0.25">
      <c r="BI6490" s="2"/>
      <c r="BJ6490" s="2"/>
    </row>
    <row r="6491" spans="61:62" x14ac:dyDescent="0.25">
      <c r="BI6491" s="2"/>
      <c r="BJ6491" s="2"/>
    </row>
    <row r="6492" spans="61:62" x14ac:dyDescent="0.25">
      <c r="BI6492" s="2"/>
      <c r="BJ6492" s="2"/>
    </row>
    <row r="6493" spans="61:62" x14ac:dyDescent="0.25">
      <c r="BI6493" s="2"/>
      <c r="BJ6493" s="2"/>
    </row>
    <row r="6494" spans="61:62" x14ac:dyDescent="0.25">
      <c r="BI6494" s="2"/>
      <c r="BJ6494" s="2"/>
    </row>
    <row r="6495" spans="61:62" x14ac:dyDescent="0.25">
      <c r="BI6495" s="2"/>
      <c r="BJ6495" s="2"/>
    </row>
    <row r="6496" spans="61:62" x14ac:dyDescent="0.25">
      <c r="BI6496" s="2"/>
      <c r="BJ6496" s="2"/>
    </row>
    <row r="6497" spans="61:62" x14ac:dyDescent="0.25">
      <c r="BI6497" s="2"/>
      <c r="BJ6497" s="2"/>
    </row>
    <row r="6498" spans="61:62" x14ac:dyDescent="0.25">
      <c r="BI6498" s="2"/>
      <c r="BJ6498" s="2"/>
    </row>
    <row r="6499" spans="61:62" x14ac:dyDescent="0.25">
      <c r="BI6499" s="2"/>
      <c r="BJ6499" s="2"/>
    </row>
    <row r="6500" spans="61:62" x14ac:dyDescent="0.25">
      <c r="BI6500" s="2"/>
      <c r="BJ6500" s="2"/>
    </row>
    <row r="6501" spans="61:62" x14ac:dyDescent="0.25">
      <c r="BI6501" s="2"/>
      <c r="BJ6501" s="2"/>
    </row>
    <row r="6502" spans="61:62" x14ac:dyDescent="0.25">
      <c r="BI6502" s="2"/>
      <c r="BJ6502" s="2"/>
    </row>
    <row r="6503" spans="61:62" x14ac:dyDescent="0.25">
      <c r="BI6503" s="2"/>
      <c r="BJ6503" s="2"/>
    </row>
    <row r="6504" spans="61:62" x14ac:dyDescent="0.25">
      <c r="BI6504" s="2"/>
      <c r="BJ6504" s="2"/>
    </row>
    <row r="6505" spans="61:62" x14ac:dyDescent="0.25">
      <c r="BI6505" s="2"/>
      <c r="BJ6505" s="2"/>
    </row>
    <row r="6506" spans="61:62" x14ac:dyDescent="0.25">
      <c r="BI6506" s="2"/>
      <c r="BJ6506" s="2"/>
    </row>
    <row r="6507" spans="61:62" x14ac:dyDescent="0.25">
      <c r="BI6507" s="2"/>
      <c r="BJ6507" s="2"/>
    </row>
    <row r="6508" spans="61:62" x14ac:dyDescent="0.25">
      <c r="BI6508" s="2"/>
      <c r="BJ6508" s="2"/>
    </row>
    <row r="6509" spans="61:62" x14ac:dyDescent="0.25">
      <c r="BI6509" s="2"/>
      <c r="BJ6509" s="2"/>
    </row>
    <row r="6510" spans="61:62" x14ac:dyDescent="0.25">
      <c r="BI6510" s="2"/>
      <c r="BJ6510" s="2"/>
    </row>
    <row r="6511" spans="61:62" x14ac:dyDescent="0.25">
      <c r="BI6511" s="2"/>
      <c r="BJ6511" s="2"/>
    </row>
    <row r="6512" spans="61:62" x14ac:dyDescent="0.25">
      <c r="BI6512" s="2"/>
      <c r="BJ6512" s="2"/>
    </row>
    <row r="6513" spans="61:62" x14ac:dyDescent="0.25">
      <c r="BI6513" s="2"/>
      <c r="BJ6513" s="2"/>
    </row>
    <row r="6514" spans="61:62" x14ac:dyDescent="0.25">
      <c r="BI6514" s="2"/>
      <c r="BJ6514" s="2"/>
    </row>
    <row r="6515" spans="61:62" x14ac:dyDescent="0.25">
      <c r="BI6515" s="2"/>
      <c r="BJ6515" s="2"/>
    </row>
    <row r="6516" spans="61:62" x14ac:dyDescent="0.25">
      <c r="BI6516" s="2"/>
      <c r="BJ6516" s="2"/>
    </row>
    <row r="6517" spans="61:62" x14ac:dyDescent="0.25">
      <c r="BI6517" s="2"/>
      <c r="BJ6517" s="2"/>
    </row>
    <row r="6518" spans="61:62" x14ac:dyDescent="0.25">
      <c r="BI6518" s="2"/>
      <c r="BJ6518" s="2"/>
    </row>
    <row r="6519" spans="61:62" x14ac:dyDescent="0.25">
      <c r="BI6519" s="2"/>
      <c r="BJ6519" s="2"/>
    </row>
    <row r="6520" spans="61:62" x14ac:dyDescent="0.25">
      <c r="BI6520" s="2"/>
      <c r="BJ6520" s="2"/>
    </row>
    <row r="6521" spans="61:62" x14ac:dyDescent="0.25">
      <c r="BI6521" s="2"/>
      <c r="BJ6521" s="2"/>
    </row>
    <row r="6522" spans="61:62" x14ac:dyDescent="0.25">
      <c r="BI6522" s="2"/>
      <c r="BJ6522" s="2"/>
    </row>
    <row r="6523" spans="61:62" x14ac:dyDescent="0.25">
      <c r="BI6523" s="2"/>
      <c r="BJ6523" s="2"/>
    </row>
    <row r="6524" spans="61:62" x14ac:dyDescent="0.25">
      <c r="BI6524" s="2"/>
      <c r="BJ6524" s="2"/>
    </row>
    <row r="6525" spans="61:62" x14ac:dyDescent="0.25">
      <c r="BI6525" s="2"/>
      <c r="BJ6525" s="2"/>
    </row>
    <row r="6526" spans="61:62" x14ac:dyDescent="0.25">
      <c r="BI6526" s="2"/>
      <c r="BJ6526" s="2"/>
    </row>
    <row r="6527" spans="61:62" x14ac:dyDescent="0.25">
      <c r="BI6527" s="2"/>
      <c r="BJ6527" s="2"/>
    </row>
    <row r="6528" spans="61:62" x14ac:dyDescent="0.25">
      <c r="BI6528" s="2"/>
      <c r="BJ6528" s="2"/>
    </row>
    <row r="6529" spans="61:62" x14ac:dyDescent="0.25">
      <c r="BI6529" s="2"/>
      <c r="BJ6529" s="2"/>
    </row>
    <row r="6530" spans="61:62" x14ac:dyDescent="0.25">
      <c r="BI6530" s="2"/>
      <c r="BJ6530" s="2"/>
    </row>
    <row r="6531" spans="61:62" x14ac:dyDescent="0.25">
      <c r="BI6531" s="2"/>
      <c r="BJ6531" s="2"/>
    </row>
    <row r="6532" spans="61:62" x14ac:dyDescent="0.25">
      <c r="BI6532" s="2"/>
      <c r="BJ6532" s="2"/>
    </row>
    <row r="6533" spans="61:62" x14ac:dyDescent="0.25">
      <c r="BI6533" s="2"/>
      <c r="BJ6533" s="2"/>
    </row>
    <row r="6534" spans="61:62" x14ac:dyDescent="0.25">
      <c r="BI6534" s="2"/>
      <c r="BJ6534" s="2"/>
    </row>
    <row r="6535" spans="61:62" x14ac:dyDescent="0.25">
      <c r="BI6535" s="2"/>
      <c r="BJ6535" s="2"/>
    </row>
    <row r="6536" spans="61:62" x14ac:dyDescent="0.25">
      <c r="BI6536" s="2"/>
      <c r="BJ6536" s="2"/>
    </row>
    <row r="6537" spans="61:62" x14ac:dyDescent="0.25">
      <c r="BI6537" s="2"/>
      <c r="BJ6537" s="2"/>
    </row>
    <row r="6538" spans="61:62" x14ac:dyDescent="0.25">
      <c r="BI6538" s="2"/>
      <c r="BJ6538" s="2"/>
    </row>
    <row r="6539" spans="61:62" x14ac:dyDescent="0.25">
      <c r="BI6539" s="2"/>
      <c r="BJ6539" s="2"/>
    </row>
    <row r="6540" spans="61:62" x14ac:dyDescent="0.25">
      <c r="BI6540" s="2"/>
      <c r="BJ6540" s="2"/>
    </row>
    <row r="6541" spans="61:62" x14ac:dyDescent="0.25">
      <c r="BI6541" s="2"/>
      <c r="BJ6541" s="2"/>
    </row>
    <row r="6542" spans="61:62" x14ac:dyDescent="0.25">
      <c r="BI6542" s="2"/>
      <c r="BJ6542" s="2"/>
    </row>
    <row r="6543" spans="61:62" x14ac:dyDescent="0.25">
      <c r="BI6543" s="2"/>
      <c r="BJ6543" s="2"/>
    </row>
    <row r="6544" spans="61:62" x14ac:dyDescent="0.25">
      <c r="BI6544" s="2"/>
      <c r="BJ6544" s="2"/>
    </row>
    <row r="6545" spans="61:62" x14ac:dyDescent="0.25">
      <c r="BI6545" s="2"/>
      <c r="BJ6545" s="2"/>
    </row>
    <row r="6546" spans="61:62" x14ac:dyDescent="0.25">
      <c r="BI6546" s="2"/>
      <c r="BJ6546" s="2"/>
    </row>
    <row r="6547" spans="61:62" x14ac:dyDescent="0.25">
      <c r="BI6547" s="2"/>
      <c r="BJ6547" s="2"/>
    </row>
    <row r="6548" spans="61:62" x14ac:dyDescent="0.25">
      <c r="BI6548" s="2"/>
      <c r="BJ6548" s="2"/>
    </row>
    <row r="6549" spans="61:62" x14ac:dyDescent="0.25">
      <c r="BI6549" s="2"/>
      <c r="BJ6549" s="2"/>
    </row>
    <row r="6550" spans="61:62" x14ac:dyDescent="0.25">
      <c r="BI6550" s="2"/>
      <c r="BJ6550" s="2"/>
    </row>
    <row r="6551" spans="61:62" x14ac:dyDescent="0.25">
      <c r="BI6551" s="2"/>
      <c r="BJ6551" s="2"/>
    </row>
    <row r="6552" spans="61:62" x14ac:dyDescent="0.25">
      <c r="BI6552" s="2"/>
      <c r="BJ6552" s="2"/>
    </row>
    <row r="6553" spans="61:62" x14ac:dyDescent="0.25">
      <c r="BI6553" s="2"/>
      <c r="BJ6553" s="2"/>
    </row>
    <row r="6554" spans="61:62" x14ac:dyDescent="0.25">
      <c r="BI6554" s="2"/>
      <c r="BJ6554" s="2"/>
    </row>
    <row r="6555" spans="61:62" x14ac:dyDescent="0.25">
      <c r="BI6555" s="2"/>
      <c r="BJ6555" s="2"/>
    </row>
    <row r="6556" spans="61:62" x14ac:dyDescent="0.25">
      <c r="BI6556" s="2"/>
      <c r="BJ6556" s="2"/>
    </row>
    <row r="6557" spans="61:62" x14ac:dyDescent="0.25">
      <c r="BI6557" s="2"/>
      <c r="BJ6557" s="2"/>
    </row>
    <row r="6558" spans="61:62" x14ac:dyDescent="0.25">
      <c r="BI6558" s="2"/>
      <c r="BJ6558" s="2"/>
    </row>
    <row r="6559" spans="61:62" x14ac:dyDescent="0.25">
      <c r="BI6559" s="2"/>
      <c r="BJ6559" s="2"/>
    </row>
    <row r="6560" spans="61:62" x14ac:dyDescent="0.25">
      <c r="BI6560" s="2"/>
      <c r="BJ6560" s="2"/>
    </row>
    <row r="6561" spans="61:62" x14ac:dyDescent="0.25">
      <c r="BI6561" s="2"/>
      <c r="BJ6561" s="2"/>
    </row>
    <row r="6562" spans="61:62" x14ac:dyDescent="0.25">
      <c r="BI6562" s="2"/>
      <c r="BJ6562" s="2"/>
    </row>
    <row r="6563" spans="61:62" x14ac:dyDescent="0.25">
      <c r="BI6563" s="2"/>
      <c r="BJ6563" s="2"/>
    </row>
    <row r="6564" spans="61:62" x14ac:dyDescent="0.25">
      <c r="BI6564" s="2"/>
      <c r="BJ6564" s="2"/>
    </row>
    <row r="6565" spans="61:62" x14ac:dyDescent="0.25">
      <c r="BI6565" s="2"/>
      <c r="BJ6565" s="2"/>
    </row>
    <row r="6566" spans="61:62" x14ac:dyDescent="0.25">
      <c r="BI6566" s="2"/>
      <c r="BJ6566" s="2"/>
    </row>
    <row r="6567" spans="61:62" x14ac:dyDescent="0.25">
      <c r="BI6567" s="2"/>
      <c r="BJ6567" s="2"/>
    </row>
    <row r="6568" spans="61:62" x14ac:dyDescent="0.25">
      <c r="BI6568" s="2"/>
      <c r="BJ6568" s="2"/>
    </row>
    <row r="6569" spans="61:62" x14ac:dyDescent="0.25">
      <c r="BI6569" s="2"/>
      <c r="BJ6569" s="2"/>
    </row>
    <row r="6570" spans="61:62" x14ac:dyDescent="0.25">
      <c r="BI6570" s="2"/>
      <c r="BJ6570" s="2"/>
    </row>
    <row r="6571" spans="61:62" x14ac:dyDescent="0.25">
      <c r="BI6571" s="2"/>
      <c r="BJ6571" s="2"/>
    </row>
    <row r="6572" spans="61:62" x14ac:dyDescent="0.25">
      <c r="BI6572" s="2"/>
      <c r="BJ6572" s="2"/>
    </row>
    <row r="6573" spans="61:62" x14ac:dyDescent="0.25">
      <c r="BI6573" s="2"/>
      <c r="BJ6573" s="2"/>
    </row>
    <row r="6574" spans="61:62" x14ac:dyDescent="0.25">
      <c r="BI6574" s="2"/>
      <c r="BJ6574" s="2"/>
    </row>
    <row r="6575" spans="61:62" x14ac:dyDescent="0.25">
      <c r="BI6575" s="2"/>
      <c r="BJ6575" s="2"/>
    </row>
    <row r="6576" spans="61:62" x14ac:dyDescent="0.25">
      <c r="BI6576" s="2"/>
      <c r="BJ6576" s="2"/>
    </row>
    <row r="6577" spans="61:62" x14ac:dyDescent="0.25">
      <c r="BI6577" s="2"/>
      <c r="BJ6577" s="2"/>
    </row>
    <row r="6578" spans="61:62" x14ac:dyDescent="0.25">
      <c r="BI6578" s="2"/>
      <c r="BJ6578" s="2"/>
    </row>
    <row r="6579" spans="61:62" x14ac:dyDescent="0.25">
      <c r="BI6579" s="2"/>
      <c r="BJ6579" s="2"/>
    </row>
    <row r="6580" spans="61:62" x14ac:dyDescent="0.25">
      <c r="BI6580" s="2"/>
      <c r="BJ6580" s="2"/>
    </row>
    <row r="6581" spans="61:62" x14ac:dyDescent="0.25">
      <c r="BI6581" s="2"/>
      <c r="BJ6581" s="2"/>
    </row>
    <row r="6582" spans="61:62" x14ac:dyDescent="0.25">
      <c r="BI6582" s="2"/>
      <c r="BJ6582" s="2"/>
    </row>
    <row r="6583" spans="61:62" x14ac:dyDescent="0.25">
      <c r="BI6583" s="2"/>
      <c r="BJ6583" s="2"/>
    </row>
    <row r="6584" spans="61:62" x14ac:dyDescent="0.25">
      <c r="BI6584" s="2"/>
      <c r="BJ6584" s="2"/>
    </row>
    <row r="6585" spans="61:62" x14ac:dyDescent="0.25">
      <c r="BI6585" s="2"/>
      <c r="BJ6585" s="2"/>
    </row>
    <row r="6586" spans="61:62" x14ac:dyDescent="0.25">
      <c r="BI6586" s="2"/>
      <c r="BJ6586" s="2"/>
    </row>
    <row r="6587" spans="61:62" x14ac:dyDescent="0.25">
      <c r="BI6587" s="2"/>
      <c r="BJ6587" s="2"/>
    </row>
    <row r="6588" spans="61:62" x14ac:dyDescent="0.25">
      <c r="BI6588" s="2"/>
      <c r="BJ6588" s="2"/>
    </row>
    <row r="6589" spans="61:62" x14ac:dyDescent="0.25">
      <c r="BI6589" s="2"/>
      <c r="BJ6589" s="2"/>
    </row>
    <row r="6590" spans="61:62" x14ac:dyDescent="0.25">
      <c r="BI6590" s="2"/>
      <c r="BJ6590" s="2"/>
    </row>
    <row r="6591" spans="61:62" x14ac:dyDescent="0.25">
      <c r="BI6591" s="2"/>
      <c r="BJ6591" s="2"/>
    </row>
    <row r="6592" spans="61:62" x14ac:dyDescent="0.25">
      <c r="BI6592" s="2"/>
      <c r="BJ6592" s="2"/>
    </row>
    <row r="6593" spans="61:62" x14ac:dyDescent="0.25">
      <c r="BI6593" s="2"/>
      <c r="BJ6593" s="2"/>
    </row>
    <row r="6594" spans="61:62" x14ac:dyDescent="0.25">
      <c r="BI6594" s="2"/>
      <c r="BJ6594" s="2"/>
    </row>
    <row r="6595" spans="61:62" x14ac:dyDescent="0.25">
      <c r="BI6595" s="2"/>
      <c r="BJ6595" s="2"/>
    </row>
    <row r="6596" spans="61:62" x14ac:dyDescent="0.25">
      <c r="BI6596" s="2"/>
      <c r="BJ6596" s="2"/>
    </row>
    <row r="6597" spans="61:62" x14ac:dyDescent="0.25">
      <c r="BI6597" s="2"/>
      <c r="BJ6597" s="2"/>
    </row>
    <row r="6598" spans="61:62" x14ac:dyDescent="0.25">
      <c r="BI6598" s="2"/>
      <c r="BJ6598" s="2"/>
    </row>
    <row r="6599" spans="61:62" x14ac:dyDescent="0.25">
      <c r="BI6599" s="2"/>
      <c r="BJ6599" s="2"/>
    </row>
    <row r="6600" spans="61:62" x14ac:dyDescent="0.25">
      <c r="BI6600" s="2"/>
      <c r="BJ6600" s="2"/>
    </row>
    <row r="6601" spans="61:62" x14ac:dyDescent="0.25">
      <c r="BI6601" s="2"/>
      <c r="BJ6601" s="2"/>
    </row>
    <row r="6602" spans="61:62" x14ac:dyDescent="0.25">
      <c r="BI6602" s="2"/>
      <c r="BJ6602" s="2"/>
    </row>
    <row r="6603" spans="61:62" x14ac:dyDescent="0.25">
      <c r="BI6603" s="2"/>
      <c r="BJ6603" s="2"/>
    </row>
    <row r="6604" spans="61:62" x14ac:dyDescent="0.25">
      <c r="BI6604" s="2"/>
      <c r="BJ6604" s="2"/>
    </row>
    <row r="6605" spans="61:62" x14ac:dyDescent="0.25">
      <c r="BI6605" s="2"/>
      <c r="BJ6605" s="2"/>
    </row>
    <row r="6606" spans="61:62" x14ac:dyDescent="0.25">
      <c r="BI6606" s="2"/>
      <c r="BJ6606" s="2"/>
    </row>
    <row r="6607" spans="61:62" x14ac:dyDescent="0.25">
      <c r="BI6607" s="2"/>
      <c r="BJ6607" s="2"/>
    </row>
    <row r="6608" spans="61:62" x14ac:dyDescent="0.25">
      <c r="BI6608" s="2"/>
      <c r="BJ6608" s="2"/>
    </row>
    <row r="6609" spans="61:62" x14ac:dyDescent="0.25">
      <c r="BI6609" s="2"/>
      <c r="BJ6609" s="2"/>
    </row>
    <row r="6610" spans="61:62" x14ac:dyDescent="0.25">
      <c r="BI6610" s="2"/>
      <c r="BJ6610" s="2"/>
    </row>
    <row r="6611" spans="61:62" x14ac:dyDescent="0.25">
      <c r="BI6611" s="2"/>
      <c r="BJ6611" s="2"/>
    </row>
    <row r="6612" spans="61:62" x14ac:dyDescent="0.25">
      <c r="BI6612" s="2"/>
      <c r="BJ6612" s="2"/>
    </row>
    <row r="6613" spans="61:62" x14ac:dyDescent="0.25">
      <c r="BI6613" s="2"/>
      <c r="BJ6613" s="2"/>
    </row>
    <row r="6614" spans="61:62" x14ac:dyDescent="0.25">
      <c r="BI6614" s="2"/>
      <c r="BJ6614" s="2"/>
    </row>
    <row r="6615" spans="61:62" x14ac:dyDescent="0.25">
      <c r="BI6615" s="2"/>
      <c r="BJ6615" s="2"/>
    </row>
    <row r="6616" spans="61:62" x14ac:dyDescent="0.25">
      <c r="BI6616" s="2"/>
      <c r="BJ6616" s="2"/>
    </row>
    <row r="6617" spans="61:62" x14ac:dyDescent="0.25">
      <c r="BI6617" s="2"/>
      <c r="BJ6617" s="2"/>
    </row>
    <row r="6618" spans="61:62" x14ac:dyDescent="0.25">
      <c r="BI6618" s="2"/>
      <c r="BJ6618" s="2"/>
    </row>
    <row r="6619" spans="61:62" x14ac:dyDescent="0.25">
      <c r="BI6619" s="2"/>
      <c r="BJ6619" s="2"/>
    </row>
    <row r="6620" spans="61:62" x14ac:dyDescent="0.25">
      <c r="BI6620" s="2"/>
      <c r="BJ6620" s="2"/>
    </row>
    <row r="6621" spans="61:62" x14ac:dyDescent="0.25">
      <c r="BI6621" s="2"/>
      <c r="BJ6621" s="2"/>
    </row>
    <row r="6622" spans="61:62" x14ac:dyDescent="0.25">
      <c r="BI6622" s="2"/>
      <c r="BJ6622" s="2"/>
    </row>
    <row r="6623" spans="61:62" x14ac:dyDescent="0.25">
      <c r="BI6623" s="2"/>
      <c r="BJ6623" s="2"/>
    </row>
    <row r="6624" spans="61:62" x14ac:dyDescent="0.25">
      <c r="BI6624" s="2"/>
      <c r="BJ6624" s="2"/>
    </row>
    <row r="6625" spans="61:62" x14ac:dyDescent="0.25">
      <c r="BI6625" s="2"/>
      <c r="BJ6625" s="2"/>
    </row>
    <row r="6626" spans="61:62" x14ac:dyDescent="0.25">
      <c r="BI6626" s="2"/>
      <c r="BJ6626" s="2"/>
    </row>
    <row r="6627" spans="61:62" x14ac:dyDescent="0.25">
      <c r="BI6627" s="2"/>
      <c r="BJ6627" s="2"/>
    </row>
    <row r="6628" spans="61:62" x14ac:dyDescent="0.25">
      <c r="BI6628" s="2"/>
      <c r="BJ6628" s="2"/>
    </row>
    <row r="6629" spans="61:62" x14ac:dyDescent="0.25">
      <c r="BI6629" s="2"/>
      <c r="BJ6629" s="2"/>
    </row>
    <row r="6630" spans="61:62" x14ac:dyDescent="0.25">
      <c r="BI6630" s="2"/>
      <c r="BJ6630" s="2"/>
    </row>
    <row r="6631" spans="61:62" x14ac:dyDescent="0.25">
      <c r="BI6631" s="2"/>
      <c r="BJ6631" s="2"/>
    </row>
    <row r="6632" spans="61:62" x14ac:dyDescent="0.25">
      <c r="BI6632" s="2"/>
      <c r="BJ6632" s="2"/>
    </row>
    <row r="6633" spans="61:62" x14ac:dyDescent="0.25">
      <c r="BI6633" s="2"/>
      <c r="BJ6633" s="2"/>
    </row>
    <row r="6634" spans="61:62" x14ac:dyDescent="0.25">
      <c r="BI6634" s="2"/>
      <c r="BJ6634" s="2"/>
    </row>
    <row r="6635" spans="61:62" x14ac:dyDescent="0.25">
      <c r="BI6635" s="2"/>
      <c r="BJ6635" s="2"/>
    </row>
    <row r="6636" spans="61:62" x14ac:dyDescent="0.25">
      <c r="BI6636" s="2"/>
      <c r="BJ6636" s="2"/>
    </row>
    <row r="6637" spans="61:62" x14ac:dyDescent="0.25">
      <c r="BI6637" s="2"/>
      <c r="BJ6637" s="2"/>
    </row>
    <row r="6638" spans="61:62" x14ac:dyDescent="0.25">
      <c r="BI6638" s="2"/>
      <c r="BJ6638" s="2"/>
    </row>
    <row r="6639" spans="61:62" x14ac:dyDescent="0.25">
      <c r="BI6639" s="2"/>
      <c r="BJ6639" s="2"/>
    </row>
    <row r="6640" spans="61:62" x14ac:dyDescent="0.25">
      <c r="BI6640" s="2"/>
      <c r="BJ6640" s="2"/>
    </row>
    <row r="6641" spans="61:62" x14ac:dyDescent="0.25">
      <c r="BI6641" s="2"/>
      <c r="BJ6641" s="2"/>
    </row>
    <row r="6642" spans="61:62" x14ac:dyDescent="0.25">
      <c r="BI6642" s="2"/>
      <c r="BJ6642" s="2"/>
    </row>
    <row r="6643" spans="61:62" x14ac:dyDescent="0.25">
      <c r="BI6643" s="2"/>
      <c r="BJ6643" s="2"/>
    </row>
    <row r="6644" spans="61:62" x14ac:dyDescent="0.25">
      <c r="BI6644" s="2"/>
      <c r="BJ6644" s="2"/>
    </row>
    <row r="6645" spans="61:62" x14ac:dyDescent="0.25">
      <c r="BI6645" s="2"/>
      <c r="BJ6645" s="2"/>
    </row>
    <row r="6646" spans="61:62" x14ac:dyDescent="0.25">
      <c r="BI6646" s="2"/>
      <c r="BJ6646" s="2"/>
    </row>
    <row r="6647" spans="61:62" x14ac:dyDescent="0.25">
      <c r="BI6647" s="2"/>
      <c r="BJ6647" s="2"/>
    </row>
    <row r="6648" spans="61:62" x14ac:dyDescent="0.25">
      <c r="BI6648" s="2"/>
      <c r="BJ6648" s="2"/>
    </row>
    <row r="6649" spans="61:62" x14ac:dyDescent="0.25">
      <c r="BI6649" s="2"/>
      <c r="BJ6649" s="2"/>
    </row>
    <row r="6650" spans="61:62" x14ac:dyDescent="0.25">
      <c r="BI6650" s="2"/>
      <c r="BJ6650" s="2"/>
    </row>
    <row r="6651" spans="61:62" x14ac:dyDescent="0.25">
      <c r="BI6651" s="2"/>
      <c r="BJ6651" s="2"/>
    </row>
    <row r="6652" spans="61:62" x14ac:dyDescent="0.25">
      <c r="BI6652" s="2"/>
      <c r="BJ6652" s="2"/>
    </row>
    <row r="6653" spans="61:62" x14ac:dyDescent="0.25">
      <c r="BI6653" s="2"/>
      <c r="BJ6653" s="2"/>
    </row>
    <row r="6654" spans="61:62" x14ac:dyDescent="0.25">
      <c r="BI6654" s="2"/>
      <c r="BJ6654" s="2"/>
    </row>
    <row r="6655" spans="61:62" x14ac:dyDescent="0.25">
      <c r="BI6655" s="2"/>
      <c r="BJ6655" s="2"/>
    </row>
    <row r="6656" spans="61:62" x14ac:dyDescent="0.25">
      <c r="BI6656" s="2"/>
      <c r="BJ6656" s="2"/>
    </row>
    <row r="6657" spans="61:62" x14ac:dyDescent="0.25">
      <c r="BI6657" s="2"/>
      <c r="BJ6657" s="2"/>
    </row>
    <row r="6658" spans="61:62" x14ac:dyDescent="0.25">
      <c r="BI6658" s="2"/>
      <c r="BJ6658" s="2"/>
    </row>
    <row r="6659" spans="61:62" x14ac:dyDescent="0.25">
      <c r="BI6659" s="2"/>
      <c r="BJ6659" s="2"/>
    </row>
    <row r="6660" spans="61:62" x14ac:dyDescent="0.25">
      <c r="BI6660" s="2"/>
      <c r="BJ6660" s="2"/>
    </row>
    <row r="6661" spans="61:62" x14ac:dyDescent="0.25">
      <c r="BI6661" s="2"/>
      <c r="BJ6661" s="2"/>
    </row>
    <row r="6662" spans="61:62" x14ac:dyDescent="0.25">
      <c r="BI6662" s="2"/>
      <c r="BJ6662" s="2"/>
    </row>
    <row r="6663" spans="61:62" x14ac:dyDescent="0.25">
      <c r="BI6663" s="2"/>
      <c r="BJ6663" s="2"/>
    </row>
    <row r="6664" spans="61:62" x14ac:dyDescent="0.25">
      <c r="BI6664" s="2"/>
      <c r="BJ6664" s="2"/>
    </row>
    <row r="6665" spans="61:62" x14ac:dyDescent="0.25">
      <c r="BI6665" s="2"/>
      <c r="BJ6665" s="2"/>
    </row>
    <row r="6666" spans="61:62" x14ac:dyDescent="0.25">
      <c r="BI6666" s="2"/>
      <c r="BJ6666" s="2"/>
    </row>
    <row r="6667" spans="61:62" x14ac:dyDescent="0.25">
      <c r="BI6667" s="2"/>
      <c r="BJ6667" s="2"/>
    </row>
    <row r="6668" spans="61:62" x14ac:dyDescent="0.25">
      <c r="BI6668" s="2"/>
      <c r="BJ6668" s="2"/>
    </row>
    <row r="6669" spans="61:62" x14ac:dyDescent="0.25">
      <c r="BI6669" s="2"/>
      <c r="BJ6669" s="2"/>
    </row>
    <row r="6670" spans="61:62" x14ac:dyDescent="0.25">
      <c r="BI6670" s="2"/>
      <c r="BJ6670" s="2"/>
    </row>
    <row r="6671" spans="61:62" x14ac:dyDescent="0.25">
      <c r="BI6671" s="2"/>
      <c r="BJ6671" s="2"/>
    </row>
    <row r="6672" spans="61:62" x14ac:dyDescent="0.25">
      <c r="BI6672" s="2"/>
      <c r="BJ6672" s="2"/>
    </row>
    <row r="6673" spans="61:62" x14ac:dyDescent="0.25">
      <c r="BI6673" s="2"/>
      <c r="BJ6673" s="2"/>
    </row>
    <row r="6674" spans="61:62" x14ac:dyDescent="0.25">
      <c r="BI6674" s="2"/>
      <c r="BJ6674" s="2"/>
    </row>
    <row r="6675" spans="61:62" x14ac:dyDescent="0.25">
      <c r="BI6675" s="2"/>
      <c r="BJ6675" s="2"/>
    </row>
    <row r="6676" spans="61:62" x14ac:dyDescent="0.25">
      <c r="BI6676" s="2"/>
      <c r="BJ6676" s="2"/>
    </row>
    <row r="6677" spans="61:62" x14ac:dyDescent="0.25">
      <c r="BI6677" s="2"/>
      <c r="BJ6677" s="2"/>
    </row>
    <row r="6678" spans="61:62" x14ac:dyDescent="0.25">
      <c r="BI6678" s="2"/>
      <c r="BJ6678" s="2"/>
    </row>
    <row r="6679" spans="61:62" x14ac:dyDescent="0.25">
      <c r="BI6679" s="2"/>
      <c r="BJ6679" s="2"/>
    </row>
    <row r="6680" spans="61:62" x14ac:dyDescent="0.25">
      <c r="BI6680" s="2"/>
      <c r="BJ6680" s="2"/>
    </row>
    <row r="6681" spans="61:62" x14ac:dyDescent="0.25">
      <c r="BI6681" s="2"/>
      <c r="BJ6681" s="2"/>
    </row>
    <row r="6682" spans="61:62" x14ac:dyDescent="0.25">
      <c r="BI6682" s="2"/>
      <c r="BJ6682" s="2"/>
    </row>
    <row r="6683" spans="61:62" x14ac:dyDescent="0.25">
      <c r="BI6683" s="2"/>
      <c r="BJ6683" s="2"/>
    </row>
    <row r="6684" spans="61:62" x14ac:dyDescent="0.25">
      <c r="BI6684" s="2"/>
      <c r="BJ6684" s="2"/>
    </row>
    <row r="6685" spans="61:62" x14ac:dyDescent="0.25">
      <c r="BI6685" s="2"/>
      <c r="BJ6685" s="2"/>
    </row>
    <row r="6686" spans="61:62" x14ac:dyDescent="0.25">
      <c r="BI6686" s="2"/>
      <c r="BJ6686" s="2"/>
    </row>
    <row r="6687" spans="61:62" x14ac:dyDescent="0.25">
      <c r="BI6687" s="2"/>
      <c r="BJ6687" s="2"/>
    </row>
    <row r="6688" spans="61:62" x14ac:dyDescent="0.25">
      <c r="BI6688" s="2"/>
      <c r="BJ6688" s="2"/>
    </row>
    <row r="6689" spans="61:62" x14ac:dyDescent="0.25">
      <c r="BI6689" s="2"/>
      <c r="BJ6689" s="2"/>
    </row>
    <row r="6690" spans="61:62" x14ac:dyDescent="0.25">
      <c r="BI6690" s="2"/>
      <c r="BJ6690" s="2"/>
    </row>
    <row r="6691" spans="61:62" x14ac:dyDescent="0.25">
      <c r="BI6691" s="2"/>
      <c r="BJ6691" s="2"/>
    </row>
    <row r="6692" spans="61:62" x14ac:dyDescent="0.25">
      <c r="BI6692" s="2"/>
      <c r="BJ6692" s="2"/>
    </row>
    <row r="6693" spans="61:62" x14ac:dyDescent="0.25">
      <c r="BI6693" s="2"/>
      <c r="BJ6693" s="2"/>
    </row>
    <row r="6694" spans="61:62" x14ac:dyDescent="0.25">
      <c r="BI6694" s="2"/>
      <c r="BJ6694" s="2"/>
    </row>
    <row r="6695" spans="61:62" x14ac:dyDescent="0.25">
      <c r="BI6695" s="2"/>
      <c r="BJ6695" s="2"/>
    </row>
    <row r="6696" spans="61:62" x14ac:dyDescent="0.25">
      <c r="BI6696" s="2"/>
      <c r="BJ6696" s="2"/>
    </row>
    <row r="6697" spans="61:62" x14ac:dyDescent="0.25">
      <c r="BI6697" s="2"/>
      <c r="BJ6697" s="2"/>
    </row>
    <row r="6698" spans="61:62" x14ac:dyDescent="0.25">
      <c r="BI6698" s="2"/>
      <c r="BJ6698" s="2"/>
    </row>
    <row r="6699" spans="61:62" x14ac:dyDescent="0.25">
      <c r="BI6699" s="2"/>
      <c r="BJ6699" s="2"/>
    </row>
    <row r="6700" spans="61:62" x14ac:dyDescent="0.25">
      <c r="BI6700" s="2"/>
      <c r="BJ6700" s="2"/>
    </row>
    <row r="6701" spans="61:62" x14ac:dyDescent="0.25">
      <c r="BI6701" s="2"/>
      <c r="BJ6701" s="2"/>
    </row>
    <row r="6702" spans="61:62" x14ac:dyDescent="0.25">
      <c r="BI6702" s="2"/>
      <c r="BJ6702" s="2"/>
    </row>
    <row r="6703" spans="61:62" x14ac:dyDescent="0.25">
      <c r="BI6703" s="2"/>
      <c r="BJ6703" s="2"/>
    </row>
    <row r="6704" spans="61:62" x14ac:dyDescent="0.25">
      <c r="BI6704" s="2"/>
      <c r="BJ6704" s="2"/>
    </row>
    <row r="6705" spans="61:62" x14ac:dyDescent="0.25">
      <c r="BI6705" s="2"/>
      <c r="BJ6705" s="2"/>
    </row>
    <row r="6706" spans="61:62" x14ac:dyDescent="0.25">
      <c r="BI6706" s="2"/>
      <c r="BJ6706" s="2"/>
    </row>
    <row r="6707" spans="61:62" x14ac:dyDescent="0.25">
      <c r="BI6707" s="2"/>
      <c r="BJ6707" s="2"/>
    </row>
    <row r="6708" spans="61:62" x14ac:dyDescent="0.25">
      <c r="BI6708" s="2"/>
      <c r="BJ6708" s="2"/>
    </row>
    <row r="6709" spans="61:62" x14ac:dyDescent="0.25">
      <c r="BI6709" s="2"/>
      <c r="BJ6709" s="2"/>
    </row>
    <row r="6710" spans="61:62" x14ac:dyDescent="0.25">
      <c r="BI6710" s="2"/>
      <c r="BJ6710" s="2"/>
    </row>
    <row r="6711" spans="61:62" x14ac:dyDescent="0.25">
      <c r="BI6711" s="2"/>
      <c r="BJ6711" s="2"/>
    </row>
    <row r="6712" spans="61:62" x14ac:dyDescent="0.25">
      <c r="BI6712" s="2"/>
      <c r="BJ6712" s="2"/>
    </row>
    <row r="6713" spans="61:62" x14ac:dyDescent="0.25">
      <c r="BI6713" s="2"/>
      <c r="BJ6713" s="2"/>
    </row>
    <row r="6714" spans="61:62" x14ac:dyDescent="0.25">
      <c r="BI6714" s="2"/>
      <c r="BJ6714" s="2"/>
    </row>
    <row r="6715" spans="61:62" x14ac:dyDescent="0.25">
      <c r="BI6715" s="2"/>
      <c r="BJ6715" s="2"/>
    </row>
    <row r="6716" spans="61:62" x14ac:dyDescent="0.25">
      <c r="BI6716" s="2"/>
      <c r="BJ6716" s="2"/>
    </row>
    <row r="6717" spans="61:62" x14ac:dyDescent="0.25">
      <c r="BI6717" s="2"/>
      <c r="BJ6717" s="2"/>
    </row>
    <row r="6718" spans="61:62" x14ac:dyDescent="0.25">
      <c r="BI6718" s="2"/>
      <c r="BJ6718" s="2"/>
    </row>
    <row r="6719" spans="61:62" x14ac:dyDescent="0.25">
      <c r="BI6719" s="2"/>
      <c r="BJ6719" s="2"/>
    </row>
    <row r="6720" spans="61:62" x14ac:dyDescent="0.25">
      <c r="BI6720" s="2"/>
      <c r="BJ6720" s="2"/>
    </row>
    <row r="6721" spans="61:62" x14ac:dyDescent="0.25">
      <c r="BI6721" s="2"/>
      <c r="BJ6721" s="2"/>
    </row>
    <row r="6722" spans="61:62" x14ac:dyDescent="0.25">
      <c r="BI6722" s="2"/>
      <c r="BJ6722" s="2"/>
    </row>
    <row r="6723" spans="61:62" x14ac:dyDescent="0.25">
      <c r="BI6723" s="2"/>
      <c r="BJ6723" s="2"/>
    </row>
    <row r="6724" spans="61:62" x14ac:dyDescent="0.25">
      <c r="BI6724" s="2"/>
      <c r="BJ6724" s="2"/>
    </row>
    <row r="6725" spans="61:62" x14ac:dyDescent="0.25">
      <c r="BI6725" s="2"/>
      <c r="BJ6725" s="2"/>
    </row>
    <row r="6726" spans="61:62" x14ac:dyDescent="0.25">
      <c r="BI6726" s="2"/>
      <c r="BJ6726" s="2"/>
    </row>
    <row r="6727" spans="61:62" x14ac:dyDescent="0.25">
      <c r="BI6727" s="2"/>
      <c r="BJ6727" s="2"/>
    </row>
    <row r="6728" spans="61:62" x14ac:dyDescent="0.25">
      <c r="BI6728" s="2"/>
      <c r="BJ6728" s="2"/>
    </row>
    <row r="6729" spans="61:62" x14ac:dyDescent="0.25">
      <c r="BI6729" s="2"/>
      <c r="BJ6729" s="2"/>
    </row>
    <row r="6730" spans="61:62" x14ac:dyDescent="0.25">
      <c r="BI6730" s="2"/>
      <c r="BJ6730" s="2"/>
    </row>
    <row r="6731" spans="61:62" x14ac:dyDescent="0.25">
      <c r="BI6731" s="2"/>
      <c r="BJ6731" s="2"/>
    </row>
    <row r="6732" spans="61:62" x14ac:dyDescent="0.25">
      <c r="BI6732" s="2"/>
      <c r="BJ6732" s="2"/>
    </row>
    <row r="6733" spans="61:62" x14ac:dyDescent="0.25">
      <c r="BI6733" s="2"/>
      <c r="BJ6733" s="2"/>
    </row>
    <row r="6734" spans="61:62" x14ac:dyDescent="0.25">
      <c r="BI6734" s="2"/>
      <c r="BJ6734" s="2"/>
    </row>
    <row r="6735" spans="61:62" x14ac:dyDescent="0.25">
      <c r="BI6735" s="2"/>
      <c r="BJ6735" s="2"/>
    </row>
    <row r="6736" spans="61:62" x14ac:dyDescent="0.25">
      <c r="BI6736" s="2"/>
      <c r="BJ6736" s="2"/>
    </row>
    <row r="6737" spans="61:62" x14ac:dyDescent="0.25">
      <c r="BI6737" s="2"/>
      <c r="BJ6737" s="2"/>
    </row>
    <row r="6738" spans="61:62" x14ac:dyDescent="0.25">
      <c r="BI6738" s="2"/>
      <c r="BJ6738" s="2"/>
    </row>
    <row r="6739" spans="61:62" x14ac:dyDescent="0.25">
      <c r="BI6739" s="2"/>
      <c r="BJ6739" s="2"/>
    </row>
    <row r="6740" spans="61:62" x14ac:dyDescent="0.25">
      <c r="BI6740" s="2"/>
      <c r="BJ6740" s="2"/>
    </row>
    <row r="6741" spans="61:62" x14ac:dyDescent="0.25">
      <c r="BI6741" s="2"/>
      <c r="BJ6741" s="2"/>
    </row>
    <row r="6742" spans="61:62" x14ac:dyDescent="0.25">
      <c r="BI6742" s="2"/>
      <c r="BJ6742" s="2"/>
    </row>
    <row r="6743" spans="61:62" x14ac:dyDescent="0.25">
      <c r="BI6743" s="2"/>
      <c r="BJ6743" s="2"/>
    </row>
    <row r="6744" spans="61:62" x14ac:dyDescent="0.25">
      <c r="BI6744" s="2"/>
      <c r="BJ6744" s="2"/>
    </row>
    <row r="6745" spans="61:62" x14ac:dyDescent="0.25">
      <c r="BI6745" s="2"/>
      <c r="BJ6745" s="2"/>
    </row>
    <row r="6746" spans="61:62" x14ac:dyDescent="0.25">
      <c r="BI6746" s="2"/>
      <c r="BJ6746" s="2"/>
    </row>
    <row r="6747" spans="61:62" x14ac:dyDescent="0.25">
      <c r="BI6747" s="2"/>
      <c r="BJ6747" s="2"/>
    </row>
    <row r="6748" spans="61:62" x14ac:dyDescent="0.25">
      <c r="BI6748" s="2"/>
      <c r="BJ6748" s="2"/>
    </row>
    <row r="6749" spans="61:62" x14ac:dyDescent="0.25">
      <c r="BI6749" s="2"/>
      <c r="BJ6749" s="2"/>
    </row>
    <row r="6750" spans="61:62" x14ac:dyDescent="0.25">
      <c r="BI6750" s="2"/>
      <c r="BJ6750" s="2"/>
    </row>
    <row r="6751" spans="61:62" x14ac:dyDescent="0.25">
      <c r="BI6751" s="2"/>
      <c r="BJ6751" s="2"/>
    </row>
    <row r="6752" spans="61:62" x14ac:dyDescent="0.25">
      <c r="BI6752" s="2"/>
      <c r="BJ6752" s="2"/>
    </row>
    <row r="6753" spans="61:62" x14ac:dyDescent="0.25">
      <c r="BI6753" s="2"/>
      <c r="BJ6753" s="2"/>
    </row>
    <row r="6754" spans="61:62" x14ac:dyDescent="0.25">
      <c r="BI6754" s="2"/>
      <c r="BJ6754" s="2"/>
    </row>
    <row r="6755" spans="61:62" x14ac:dyDescent="0.25">
      <c r="BI6755" s="2"/>
      <c r="BJ6755" s="2"/>
    </row>
    <row r="6756" spans="61:62" x14ac:dyDescent="0.25">
      <c r="BI6756" s="2"/>
      <c r="BJ6756" s="2"/>
    </row>
    <row r="6757" spans="61:62" x14ac:dyDescent="0.25">
      <c r="BI6757" s="2"/>
      <c r="BJ6757" s="2"/>
    </row>
    <row r="6758" spans="61:62" x14ac:dyDescent="0.25">
      <c r="BI6758" s="2"/>
      <c r="BJ6758" s="2"/>
    </row>
    <row r="6759" spans="61:62" x14ac:dyDescent="0.25">
      <c r="BI6759" s="2"/>
      <c r="BJ6759" s="2"/>
    </row>
    <row r="6760" spans="61:62" x14ac:dyDescent="0.25">
      <c r="BI6760" s="2"/>
      <c r="BJ6760" s="2"/>
    </row>
    <row r="6761" spans="61:62" x14ac:dyDescent="0.25">
      <c r="BI6761" s="2"/>
      <c r="BJ6761" s="2"/>
    </row>
    <row r="6762" spans="61:62" x14ac:dyDescent="0.25">
      <c r="BI6762" s="2"/>
      <c r="BJ6762" s="2"/>
    </row>
    <row r="6763" spans="61:62" x14ac:dyDescent="0.25">
      <c r="BI6763" s="2"/>
      <c r="BJ6763" s="2"/>
    </row>
    <row r="6764" spans="61:62" x14ac:dyDescent="0.25">
      <c r="BI6764" s="2"/>
      <c r="BJ6764" s="2"/>
    </row>
    <row r="6765" spans="61:62" x14ac:dyDescent="0.25">
      <c r="BI6765" s="2"/>
      <c r="BJ6765" s="2"/>
    </row>
    <row r="6766" spans="61:62" x14ac:dyDescent="0.25">
      <c r="BI6766" s="2"/>
      <c r="BJ6766" s="2"/>
    </row>
    <row r="6767" spans="61:62" x14ac:dyDescent="0.25">
      <c r="BI6767" s="2"/>
      <c r="BJ6767" s="2"/>
    </row>
    <row r="6768" spans="61:62" x14ac:dyDescent="0.25">
      <c r="BI6768" s="2"/>
      <c r="BJ6768" s="2"/>
    </row>
    <row r="6769" spans="61:62" x14ac:dyDescent="0.25">
      <c r="BI6769" s="2"/>
      <c r="BJ6769" s="2"/>
    </row>
    <row r="6770" spans="61:62" x14ac:dyDescent="0.25">
      <c r="BI6770" s="2"/>
      <c r="BJ6770" s="2"/>
    </row>
    <row r="6771" spans="61:62" x14ac:dyDescent="0.25">
      <c r="BI6771" s="2"/>
      <c r="BJ6771" s="2"/>
    </row>
    <row r="6772" spans="61:62" x14ac:dyDescent="0.25">
      <c r="BI6772" s="2"/>
      <c r="BJ6772" s="2"/>
    </row>
    <row r="6773" spans="61:62" x14ac:dyDescent="0.25">
      <c r="BI6773" s="2"/>
      <c r="BJ6773" s="2"/>
    </row>
    <row r="6774" spans="61:62" x14ac:dyDescent="0.25">
      <c r="BI6774" s="2"/>
      <c r="BJ6774" s="2"/>
    </row>
    <row r="6775" spans="61:62" x14ac:dyDescent="0.25">
      <c r="BI6775" s="2"/>
      <c r="BJ6775" s="2"/>
    </row>
    <row r="6776" spans="61:62" x14ac:dyDescent="0.25">
      <c r="BI6776" s="2"/>
      <c r="BJ6776" s="2"/>
    </row>
    <row r="6777" spans="61:62" x14ac:dyDescent="0.25">
      <c r="BI6777" s="2"/>
      <c r="BJ6777" s="2"/>
    </row>
    <row r="6778" spans="61:62" x14ac:dyDescent="0.25">
      <c r="BI6778" s="2"/>
      <c r="BJ6778" s="2"/>
    </row>
    <row r="6779" spans="61:62" x14ac:dyDescent="0.25">
      <c r="BI6779" s="2"/>
      <c r="BJ6779" s="2"/>
    </row>
    <row r="6780" spans="61:62" x14ac:dyDescent="0.25">
      <c r="BI6780" s="2"/>
      <c r="BJ6780" s="2"/>
    </row>
    <row r="6781" spans="61:62" x14ac:dyDescent="0.25">
      <c r="BI6781" s="2"/>
      <c r="BJ6781" s="2"/>
    </row>
    <row r="6782" spans="61:62" x14ac:dyDescent="0.25">
      <c r="BI6782" s="2"/>
      <c r="BJ6782" s="2"/>
    </row>
    <row r="6783" spans="61:62" x14ac:dyDescent="0.25">
      <c r="BI6783" s="2"/>
      <c r="BJ6783" s="2"/>
    </row>
    <row r="6784" spans="61:62" x14ac:dyDescent="0.25">
      <c r="BI6784" s="2"/>
      <c r="BJ6784" s="2"/>
    </row>
    <row r="6785" spans="61:62" x14ac:dyDescent="0.25">
      <c r="BI6785" s="2"/>
      <c r="BJ6785" s="2"/>
    </row>
    <row r="6786" spans="61:62" x14ac:dyDescent="0.25">
      <c r="BI6786" s="2"/>
      <c r="BJ6786" s="2"/>
    </row>
    <row r="6787" spans="61:62" x14ac:dyDescent="0.25">
      <c r="BI6787" s="2"/>
      <c r="BJ6787" s="2"/>
    </row>
    <row r="6788" spans="61:62" x14ac:dyDescent="0.25">
      <c r="BI6788" s="2"/>
      <c r="BJ6788" s="2"/>
    </row>
    <row r="6789" spans="61:62" x14ac:dyDescent="0.25">
      <c r="BI6789" s="2"/>
      <c r="BJ6789" s="2"/>
    </row>
    <row r="6790" spans="61:62" x14ac:dyDescent="0.25">
      <c r="BI6790" s="2"/>
      <c r="BJ6790" s="2"/>
    </row>
    <row r="6791" spans="61:62" x14ac:dyDescent="0.25">
      <c r="BI6791" s="2"/>
      <c r="BJ6791" s="2"/>
    </row>
    <row r="6792" spans="61:62" x14ac:dyDescent="0.25">
      <c r="BI6792" s="2"/>
      <c r="BJ6792" s="2"/>
    </row>
    <row r="6793" spans="61:62" x14ac:dyDescent="0.25">
      <c r="BI6793" s="2"/>
      <c r="BJ6793" s="2"/>
    </row>
    <row r="6794" spans="61:62" x14ac:dyDescent="0.25">
      <c r="BI6794" s="2"/>
      <c r="BJ6794" s="2"/>
    </row>
    <row r="6795" spans="61:62" x14ac:dyDescent="0.25">
      <c r="BI6795" s="2"/>
      <c r="BJ6795" s="2"/>
    </row>
    <row r="6796" spans="61:62" x14ac:dyDescent="0.25">
      <c r="BI6796" s="2"/>
      <c r="BJ6796" s="2"/>
    </row>
    <row r="6797" spans="61:62" x14ac:dyDescent="0.25">
      <c r="BI6797" s="2"/>
      <c r="BJ6797" s="2"/>
    </row>
    <row r="6798" spans="61:62" x14ac:dyDescent="0.25">
      <c r="BI6798" s="2"/>
      <c r="BJ6798" s="2"/>
    </row>
    <row r="6799" spans="61:62" x14ac:dyDescent="0.25">
      <c r="BI6799" s="2"/>
      <c r="BJ6799" s="2"/>
    </row>
    <row r="6800" spans="61:62" x14ac:dyDescent="0.25">
      <c r="BI6800" s="2"/>
      <c r="BJ6800" s="2"/>
    </row>
    <row r="6801" spans="61:62" x14ac:dyDescent="0.25">
      <c r="BI6801" s="2"/>
      <c r="BJ6801" s="2"/>
    </row>
    <row r="6802" spans="61:62" x14ac:dyDescent="0.25">
      <c r="BI6802" s="2"/>
      <c r="BJ6802" s="2"/>
    </row>
    <row r="6803" spans="61:62" x14ac:dyDescent="0.25">
      <c r="BI6803" s="2"/>
      <c r="BJ6803" s="2"/>
    </row>
    <row r="6804" spans="61:62" x14ac:dyDescent="0.25">
      <c r="BI6804" s="2"/>
      <c r="BJ6804" s="2"/>
    </row>
    <row r="6805" spans="61:62" x14ac:dyDescent="0.25">
      <c r="BI6805" s="2"/>
      <c r="BJ6805" s="2"/>
    </row>
    <row r="6806" spans="61:62" x14ac:dyDescent="0.25">
      <c r="BI6806" s="2"/>
      <c r="BJ6806" s="2"/>
    </row>
    <row r="6807" spans="61:62" x14ac:dyDescent="0.25">
      <c r="BI6807" s="2"/>
      <c r="BJ6807" s="2"/>
    </row>
    <row r="6808" spans="61:62" x14ac:dyDescent="0.25">
      <c r="BI6808" s="2"/>
      <c r="BJ6808" s="2"/>
    </row>
    <row r="6809" spans="61:62" x14ac:dyDescent="0.25">
      <c r="BI6809" s="2"/>
      <c r="BJ6809" s="2"/>
    </row>
    <row r="6810" spans="61:62" x14ac:dyDescent="0.25">
      <c r="BI6810" s="2"/>
      <c r="BJ6810" s="2"/>
    </row>
    <row r="6811" spans="61:62" x14ac:dyDescent="0.25">
      <c r="BI6811" s="2"/>
      <c r="BJ6811" s="2"/>
    </row>
    <row r="6812" spans="61:62" x14ac:dyDescent="0.25">
      <c r="BI6812" s="2"/>
      <c r="BJ6812" s="2"/>
    </row>
    <row r="6813" spans="61:62" x14ac:dyDescent="0.25">
      <c r="BI6813" s="2"/>
      <c r="BJ6813" s="2"/>
    </row>
    <row r="6814" spans="61:62" x14ac:dyDescent="0.25">
      <c r="BI6814" s="2"/>
      <c r="BJ6814" s="2"/>
    </row>
    <row r="6815" spans="61:62" x14ac:dyDescent="0.25">
      <c r="BI6815" s="2"/>
      <c r="BJ6815" s="2"/>
    </row>
    <row r="6816" spans="61:62" x14ac:dyDescent="0.25">
      <c r="BI6816" s="2"/>
      <c r="BJ6816" s="2"/>
    </row>
    <row r="6817" spans="61:62" x14ac:dyDescent="0.25">
      <c r="BI6817" s="2"/>
      <c r="BJ6817" s="2"/>
    </row>
    <row r="6818" spans="61:62" x14ac:dyDescent="0.25">
      <c r="BI6818" s="2"/>
      <c r="BJ6818" s="2"/>
    </row>
    <row r="6819" spans="61:62" x14ac:dyDescent="0.25">
      <c r="BI6819" s="2"/>
      <c r="BJ6819" s="2"/>
    </row>
    <row r="6820" spans="61:62" x14ac:dyDescent="0.25">
      <c r="BI6820" s="2"/>
      <c r="BJ6820" s="2"/>
    </row>
    <row r="6821" spans="61:62" x14ac:dyDescent="0.25">
      <c r="BI6821" s="2"/>
      <c r="BJ6821" s="2"/>
    </row>
    <row r="6822" spans="61:62" x14ac:dyDescent="0.25">
      <c r="BI6822" s="2"/>
      <c r="BJ6822" s="2"/>
    </row>
    <row r="6823" spans="61:62" x14ac:dyDescent="0.25">
      <c r="BI6823" s="2"/>
      <c r="BJ6823" s="2"/>
    </row>
    <row r="6824" spans="61:62" x14ac:dyDescent="0.25">
      <c r="BI6824" s="2"/>
      <c r="BJ6824" s="2"/>
    </row>
    <row r="6825" spans="61:62" x14ac:dyDescent="0.25">
      <c r="BI6825" s="2"/>
      <c r="BJ6825" s="2"/>
    </row>
    <row r="6826" spans="61:62" x14ac:dyDescent="0.25">
      <c r="BI6826" s="2"/>
      <c r="BJ6826" s="2"/>
    </row>
    <row r="6827" spans="61:62" x14ac:dyDescent="0.25">
      <c r="BI6827" s="2"/>
      <c r="BJ6827" s="2"/>
    </row>
    <row r="6828" spans="61:62" x14ac:dyDescent="0.25">
      <c r="BI6828" s="2"/>
      <c r="BJ6828" s="2"/>
    </row>
    <row r="6829" spans="61:62" x14ac:dyDescent="0.25">
      <c r="BI6829" s="2"/>
      <c r="BJ6829" s="2"/>
    </row>
    <row r="6830" spans="61:62" x14ac:dyDescent="0.25">
      <c r="BI6830" s="2"/>
      <c r="BJ6830" s="2"/>
    </row>
    <row r="6831" spans="61:62" x14ac:dyDescent="0.25">
      <c r="BI6831" s="2"/>
      <c r="BJ6831" s="2"/>
    </row>
    <row r="6832" spans="61:62" x14ac:dyDescent="0.25">
      <c r="BI6832" s="2"/>
      <c r="BJ6832" s="2"/>
    </row>
    <row r="6833" spans="61:62" x14ac:dyDescent="0.25">
      <c r="BI6833" s="2"/>
      <c r="BJ6833" s="2"/>
    </row>
    <row r="6834" spans="61:62" x14ac:dyDescent="0.25">
      <c r="BI6834" s="2"/>
      <c r="BJ6834" s="2"/>
    </row>
    <row r="6835" spans="61:62" x14ac:dyDescent="0.25">
      <c r="BI6835" s="2"/>
      <c r="BJ6835" s="2"/>
    </row>
    <row r="6836" spans="61:62" x14ac:dyDescent="0.25">
      <c r="BI6836" s="2"/>
      <c r="BJ6836" s="2"/>
    </row>
    <row r="6837" spans="61:62" x14ac:dyDescent="0.25">
      <c r="BI6837" s="2"/>
      <c r="BJ6837" s="2"/>
    </row>
    <row r="6838" spans="61:62" x14ac:dyDescent="0.25">
      <c r="BI6838" s="2"/>
      <c r="BJ6838" s="2"/>
    </row>
    <row r="6839" spans="61:62" x14ac:dyDescent="0.25">
      <c r="BI6839" s="2"/>
      <c r="BJ6839" s="2"/>
    </row>
    <row r="6840" spans="61:62" x14ac:dyDescent="0.25">
      <c r="BI6840" s="2"/>
      <c r="BJ6840" s="2"/>
    </row>
    <row r="6841" spans="61:62" x14ac:dyDescent="0.25">
      <c r="BI6841" s="2"/>
      <c r="BJ6841" s="2"/>
    </row>
    <row r="6842" spans="61:62" x14ac:dyDescent="0.25">
      <c r="BI6842" s="2"/>
      <c r="BJ6842" s="2"/>
    </row>
    <row r="6843" spans="61:62" x14ac:dyDescent="0.25">
      <c r="BI6843" s="2"/>
      <c r="BJ6843" s="2"/>
    </row>
    <row r="6844" spans="61:62" x14ac:dyDescent="0.25">
      <c r="BI6844" s="2"/>
      <c r="BJ6844" s="2"/>
    </row>
    <row r="6845" spans="61:62" x14ac:dyDescent="0.25">
      <c r="BI6845" s="2"/>
      <c r="BJ6845" s="2"/>
    </row>
    <row r="6846" spans="61:62" x14ac:dyDescent="0.25">
      <c r="BI6846" s="2"/>
      <c r="BJ6846" s="2"/>
    </row>
    <row r="6847" spans="61:62" x14ac:dyDescent="0.25">
      <c r="BI6847" s="2"/>
      <c r="BJ6847" s="2"/>
    </row>
    <row r="6848" spans="61:62" x14ac:dyDescent="0.25">
      <c r="BI6848" s="2"/>
      <c r="BJ6848" s="2"/>
    </row>
    <row r="6849" spans="61:62" x14ac:dyDescent="0.25">
      <c r="BI6849" s="2"/>
      <c r="BJ6849" s="2"/>
    </row>
    <row r="6850" spans="61:62" x14ac:dyDescent="0.25">
      <c r="BI6850" s="2"/>
      <c r="BJ6850" s="2"/>
    </row>
    <row r="6851" spans="61:62" x14ac:dyDescent="0.25">
      <c r="BI6851" s="2"/>
      <c r="BJ6851" s="2"/>
    </row>
    <row r="6852" spans="61:62" x14ac:dyDescent="0.25">
      <c r="BI6852" s="2"/>
      <c r="BJ6852" s="2"/>
    </row>
    <row r="6853" spans="61:62" x14ac:dyDescent="0.25">
      <c r="BI6853" s="2"/>
      <c r="BJ6853" s="2"/>
    </row>
    <row r="6854" spans="61:62" x14ac:dyDescent="0.25">
      <c r="BI6854" s="2"/>
      <c r="BJ6854" s="2"/>
    </row>
    <row r="6855" spans="61:62" x14ac:dyDescent="0.25">
      <c r="BI6855" s="2"/>
      <c r="BJ6855" s="2"/>
    </row>
    <row r="6856" spans="61:62" x14ac:dyDescent="0.25">
      <c r="BI6856" s="2"/>
      <c r="BJ6856" s="2"/>
    </row>
    <row r="6857" spans="61:62" x14ac:dyDescent="0.25">
      <c r="BI6857" s="2"/>
      <c r="BJ6857" s="2"/>
    </row>
    <row r="6858" spans="61:62" x14ac:dyDescent="0.25">
      <c r="BI6858" s="2"/>
      <c r="BJ6858" s="2"/>
    </row>
    <row r="6859" spans="61:62" x14ac:dyDescent="0.25">
      <c r="BI6859" s="2"/>
      <c r="BJ6859" s="2"/>
    </row>
    <row r="6860" spans="61:62" x14ac:dyDescent="0.25">
      <c r="BI6860" s="2"/>
      <c r="BJ6860" s="2"/>
    </row>
    <row r="6861" spans="61:62" x14ac:dyDescent="0.25">
      <c r="BI6861" s="2"/>
      <c r="BJ6861" s="2"/>
    </row>
    <row r="6862" spans="61:62" x14ac:dyDescent="0.25">
      <c r="BI6862" s="2"/>
      <c r="BJ6862" s="2"/>
    </row>
    <row r="6863" spans="61:62" x14ac:dyDescent="0.25">
      <c r="BI6863" s="2"/>
      <c r="BJ6863" s="2"/>
    </row>
    <row r="6864" spans="61:62" x14ac:dyDescent="0.25">
      <c r="BI6864" s="2"/>
      <c r="BJ6864" s="2"/>
    </row>
    <row r="6865" spans="61:62" x14ac:dyDescent="0.25">
      <c r="BI6865" s="2"/>
      <c r="BJ6865" s="2"/>
    </row>
    <row r="6866" spans="61:62" x14ac:dyDescent="0.25">
      <c r="BI6866" s="2"/>
      <c r="BJ6866" s="2"/>
    </row>
    <row r="6867" spans="61:62" x14ac:dyDescent="0.25">
      <c r="BI6867" s="2"/>
      <c r="BJ6867" s="2"/>
    </row>
    <row r="6868" spans="61:62" x14ac:dyDescent="0.25">
      <c r="BI6868" s="2"/>
      <c r="BJ6868" s="2"/>
    </row>
    <row r="6869" spans="61:62" x14ac:dyDescent="0.25">
      <c r="BI6869" s="2"/>
      <c r="BJ6869" s="2"/>
    </row>
    <row r="6870" spans="61:62" x14ac:dyDescent="0.25">
      <c r="BI6870" s="2"/>
      <c r="BJ6870" s="2"/>
    </row>
    <row r="6871" spans="61:62" x14ac:dyDescent="0.25">
      <c r="BI6871" s="2"/>
      <c r="BJ6871" s="2"/>
    </row>
    <row r="6872" spans="61:62" x14ac:dyDescent="0.25">
      <c r="BI6872" s="2"/>
      <c r="BJ6872" s="2"/>
    </row>
    <row r="6873" spans="61:62" x14ac:dyDescent="0.25">
      <c r="BI6873" s="2"/>
      <c r="BJ6873" s="2"/>
    </row>
    <row r="6874" spans="61:62" x14ac:dyDescent="0.25">
      <c r="BI6874" s="2"/>
      <c r="BJ6874" s="2"/>
    </row>
    <row r="6875" spans="61:62" x14ac:dyDescent="0.25">
      <c r="BI6875" s="2"/>
      <c r="BJ6875" s="2"/>
    </row>
    <row r="6876" spans="61:62" x14ac:dyDescent="0.25">
      <c r="BI6876" s="2"/>
      <c r="BJ6876" s="2"/>
    </row>
    <row r="6877" spans="61:62" x14ac:dyDescent="0.25">
      <c r="BI6877" s="2"/>
      <c r="BJ6877" s="2"/>
    </row>
    <row r="6878" spans="61:62" x14ac:dyDescent="0.25">
      <c r="BI6878" s="2"/>
      <c r="BJ6878" s="2"/>
    </row>
    <row r="6879" spans="61:62" x14ac:dyDescent="0.25">
      <c r="BI6879" s="2"/>
      <c r="BJ6879" s="2"/>
    </row>
    <row r="6880" spans="61:62" x14ac:dyDescent="0.25">
      <c r="BI6880" s="2"/>
      <c r="BJ6880" s="2"/>
    </row>
    <row r="6881" spans="61:62" x14ac:dyDescent="0.25">
      <c r="BI6881" s="2"/>
      <c r="BJ6881" s="2"/>
    </row>
    <row r="6882" spans="61:62" x14ac:dyDescent="0.25">
      <c r="BI6882" s="2"/>
      <c r="BJ6882" s="2"/>
    </row>
    <row r="6883" spans="61:62" x14ac:dyDescent="0.25">
      <c r="BI6883" s="2"/>
      <c r="BJ6883" s="2"/>
    </row>
    <row r="6884" spans="61:62" x14ac:dyDescent="0.25">
      <c r="BI6884" s="2"/>
      <c r="BJ6884" s="2"/>
    </row>
    <row r="6885" spans="61:62" x14ac:dyDescent="0.25">
      <c r="BI6885" s="2"/>
      <c r="BJ6885" s="2"/>
    </row>
    <row r="6886" spans="61:62" x14ac:dyDescent="0.25">
      <c r="BI6886" s="2"/>
      <c r="BJ6886" s="2"/>
    </row>
    <row r="6887" spans="61:62" x14ac:dyDescent="0.25">
      <c r="BI6887" s="2"/>
      <c r="BJ6887" s="2"/>
    </row>
    <row r="6888" spans="61:62" x14ac:dyDescent="0.25">
      <c r="BI6888" s="2"/>
      <c r="BJ6888" s="2"/>
    </row>
    <row r="6889" spans="61:62" x14ac:dyDescent="0.25">
      <c r="BI6889" s="2"/>
      <c r="BJ6889" s="2"/>
    </row>
    <row r="6890" spans="61:62" x14ac:dyDescent="0.25">
      <c r="BI6890" s="2"/>
      <c r="BJ6890" s="2"/>
    </row>
    <row r="6891" spans="61:62" x14ac:dyDescent="0.25">
      <c r="BI6891" s="2"/>
      <c r="BJ6891" s="2"/>
    </row>
    <row r="6892" spans="61:62" x14ac:dyDescent="0.25">
      <c r="BI6892" s="2"/>
      <c r="BJ6892" s="2"/>
    </row>
    <row r="6893" spans="61:62" x14ac:dyDescent="0.25">
      <c r="BI6893" s="2"/>
      <c r="BJ6893" s="2"/>
    </row>
    <row r="6894" spans="61:62" x14ac:dyDescent="0.25">
      <c r="BI6894" s="2"/>
      <c r="BJ6894" s="2"/>
    </row>
    <row r="6895" spans="61:62" x14ac:dyDescent="0.25">
      <c r="BI6895" s="2"/>
      <c r="BJ6895" s="2"/>
    </row>
    <row r="6896" spans="61:62" x14ac:dyDescent="0.25">
      <c r="BI6896" s="2"/>
      <c r="BJ6896" s="2"/>
    </row>
    <row r="6897" spans="61:62" x14ac:dyDescent="0.25">
      <c r="BI6897" s="2"/>
      <c r="BJ6897" s="2"/>
    </row>
    <row r="6898" spans="61:62" x14ac:dyDescent="0.25">
      <c r="BI6898" s="2"/>
      <c r="BJ6898" s="2"/>
    </row>
    <row r="6899" spans="61:62" x14ac:dyDescent="0.25">
      <c r="BI6899" s="2"/>
      <c r="BJ6899" s="2"/>
    </row>
    <row r="6900" spans="61:62" x14ac:dyDescent="0.25">
      <c r="BI6900" s="2"/>
      <c r="BJ6900" s="2"/>
    </row>
    <row r="6901" spans="61:62" x14ac:dyDescent="0.25">
      <c r="BI6901" s="2"/>
      <c r="BJ6901" s="2"/>
    </row>
    <row r="6902" spans="61:62" x14ac:dyDescent="0.25">
      <c r="BI6902" s="2"/>
      <c r="BJ6902" s="2"/>
    </row>
    <row r="6903" spans="61:62" x14ac:dyDescent="0.25">
      <c r="BI6903" s="2"/>
      <c r="BJ6903" s="2"/>
    </row>
    <row r="6904" spans="61:62" x14ac:dyDescent="0.25">
      <c r="BI6904" s="2"/>
      <c r="BJ6904" s="2"/>
    </row>
    <row r="6905" spans="61:62" x14ac:dyDescent="0.25">
      <c r="BI6905" s="2"/>
      <c r="BJ6905" s="2"/>
    </row>
    <row r="6906" spans="61:62" x14ac:dyDescent="0.25">
      <c r="BI6906" s="2"/>
      <c r="BJ6906" s="2"/>
    </row>
    <row r="6907" spans="61:62" x14ac:dyDescent="0.25">
      <c r="BI6907" s="2"/>
      <c r="BJ6907" s="2"/>
    </row>
    <row r="6908" spans="61:62" x14ac:dyDescent="0.25">
      <c r="BI6908" s="2"/>
      <c r="BJ6908" s="2"/>
    </row>
    <row r="6909" spans="61:62" x14ac:dyDescent="0.25">
      <c r="BI6909" s="2"/>
      <c r="BJ6909" s="2"/>
    </row>
    <row r="6910" spans="61:62" x14ac:dyDescent="0.25">
      <c r="BI6910" s="2"/>
      <c r="BJ6910" s="2"/>
    </row>
    <row r="6911" spans="61:62" x14ac:dyDescent="0.25">
      <c r="BI6911" s="2"/>
      <c r="BJ6911" s="2"/>
    </row>
    <row r="6912" spans="61:62" x14ac:dyDescent="0.25">
      <c r="BI6912" s="2"/>
      <c r="BJ6912" s="2"/>
    </row>
    <row r="6913" spans="61:62" x14ac:dyDescent="0.25">
      <c r="BI6913" s="2"/>
      <c r="BJ6913" s="2"/>
    </row>
    <row r="6914" spans="61:62" x14ac:dyDescent="0.25">
      <c r="BI6914" s="2"/>
      <c r="BJ6914" s="2"/>
    </row>
    <row r="6915" spans="61:62" x14ac:dyDescent="0.25">
      <c r="BI6915" s="2"/>
      <c r="BJ6915" s="2"/>
    </row>
    <row r="6916" spans="61:62" x14ac:dyDescent="0.25">
      <c r="BI6916" s="2"/>
      <c r="BJ6916" s="2"/>
    </row>
    <row r="6917" spans="61:62" x14ac:dyDescent="0.25">
      <c r="BI6917" s="2"/>
      <c r="BJ6917" s="2"/>
    </row>
    <row r="6918" spans="61:62" x14ac:dyDescent="0.25">
      <c r="BI6918" s="2"/>
      <c r="BJ6918" s="2"/>
    </row>
    <row r="6919" spans="61:62" x14ac:dyDescent="0.25">
      <c r="BI6919" s="2"/>
      <c r="BJ6919" s="2"/>
    </row>
    <row r="6920" spans="61:62" x14ac:dyDescent="0.25">
      <c r="BI6920" s="2"/>
      <c r="BJ6920" s="2"/>
    </row>
    <row r="6921" spans="61:62" x14ac:dyDescent="0.25">
      <c r="BI6921" s="2"/>
      <c r="BJ6921" s="2"/>
    </row>
    <row r="6922" spans="61:62" x14ac:dyDescent="0.25">
      <c r="BI6922" s="2"/>
      <c r="BJ6922" s="2"/>
    </row>
    <row r="6923" spans="61:62" x14ac:dyDescent="0.25">
      <c r="BI6923" s="2"/>
      <c r="BJ6923" s="2"/>
    </row>
    <row r="6924" spans="61:62" x14ac:dyDescent="0.25">
      <c r="BI6924" s="2"/>
      <c r="BJ6924" s="2"/>
    </row>
    <row r="6925" spans="61:62" x14ac:dyDescent="0.25">
      <c r="BI6925" s="2"/>
      <c r="BJ6925" s="2"/>
    </row>
    <row r="6926" spans="61:62" x14ac:dyDescent="0.25">
      <c r="BI6926" s="2"/>
      <c r="BJ6926" s="2"/>
    </row>
    <row r="6927" spans="61:62" x14ac:dyDescent="0.25">
      <c r="BI6927" s="2"/>
      <c r="BJ6927" s="2"/>
    </row>
    <row r="6928" spans="61:62" x14ac:dyDescent="0.25">
      <c r="BI6928" s="2"/>
      <c r="BJ6928" s="2"/>
    </row>
    <row r="6929" spans="61:62" x14ac:dyDescent="0.25">
      <c r="BI6929" s="2"/>
      <c r="BJ6929" s="2"/>
    </row>
    <row r="6930" spans="61:62" x14ac:dyDescent="0.25">
      <c r="BI6930" s="2"/>
      <c r="BJ6930" s="2"/>
    </row>
    <row r="6931" spans="61:62" x14ac:dyDescent="0.25">
      <c r="BI6931" s="2"/>
      <c r="BJ6931" s="2"/>
    </row>
    <row r="6932" spans="61:62" x14ac:dyDescent="0.25">
      <c r="BI6932" s="2"/>
      <c r="BJ6932" s="2"/>
    </row>
    <row r="6933" spans="61:62" x14ac:dyDescent="0.25">
      <c r="BI6933" s="2"/>
      <c r="BJ6933" s="2"/>
    </row>
    <row r="6934" spans="61:62" x14ac:dyDescent="0.25">
      <c r="BI6934" s="2"/>
      <c r="BJ6934" s="2"/>
    </row>
    <row r="6935" spans="61:62" x14ac:dyDescent="0.25">
      <c r="BI6935" s="2"/>
      <c r="BJ6935" s="2"/>
    </row>
    <row r="6936" spans="61:62" x14ac:dyDescent="0.25">
      <c r="BI6936" s="2"/>
      <c r="BJ6936" s="2"/>
    </row>
    <row r="6937" spans="61:62" x14ac:dyDescent="0.25">
      <c r="BI6937" s="2"/>
      <c r="BJ6937" s="2"/>
    </row>
    <row r="6938" spans="61:62" x14ac:dyDescent="0.25">
      <c r="BI6938" s="2"/>
      <c r="BJ6938" s="2"/>
    </row>
    <row r="6939" spans="61:62" x14ac:dyDescent="0.25">
      <c r="BI6939" s="2"/>
      <c r="BJ6939" s="2"/>
    </row>
    <row r="6940" spans="61:62" x14ac:dyDescent="0.25">
      <c r="BI6940" s="2"/>
      <c r="BJ6940" s="2"/>
    </row>
    <row r="6941" spans="61:62" x14ac:dyDescent="0.25">
      <c r="BI6941" s="2"/>
      <c r="BJ6941" s="2"/>
    </row>
    <row r="6942" spans="61:62" x14ac:dyDescent="0.25">
      <c r="BI6942" s="2"/>
      <c r="BJ6942" s="2"/>
    </row>
    <row r="6943" spans="61:62" x14ac:dyDescent="0.25">
      <c r="BI6943" s="2"/>
      <c r="BJ6943" s="2"/>
    </row>
    <row r="6944" spans="61:62" x14ac:dyDescent="0.25">
      <c r="BI6944" s="2"/>
      <c r="BJ6944" s="2"/>
    </row>
    <row r="6945" spans="61:62" x14ac:dyDescent="0.25">
      <c r="BI6945" s="2"/>
      <c r="BJ6945" s="2"/>
    </row>
    <row r="6946" spans="61:62" x14ac:dyDescent="0.25">
      <c r="BI6946" s="2"/>
      <c r="BJ6946" s="2"/>
    </row>
    <row r="6947" spans="61:62" x14ac:dyDescent="0.25">
      <c r="BI6947" s="2"/>
      <c r="BJ6947" s="2"/>
    </row>
    <row r="6948" spans="61:62" x14ac:dyDescent="0.25">
      <c r="BI6948" s="2"/>
      <c r="BJ6948" s="2"/>
    </row>
    <row r="6949" spans="61:62" x14ac:dyDescent="0.25">
      <c r="BI6949" s="2"/>
      <c r="BJ6949" s="2"/>
    </row>
    <row r="6950" spans="61:62" x14ac:dyDescent="0.25">
      <c r="BI6950" s="2"/>
      <c r="BJ6950" s="2"/>
    </row>
    <row r="6951" spans="61:62" x14ac:dyDescent="0.25">
      <c r="BI6951" s="2"/>
      <c r="BJ6951" s="2"/>
    </row>
    <row r="6952" spans="61:62" x14ac:dyDescent="0.25">
      <c r="BI6952" s="2"/>
      <c r="BJ6952" s="2"/>
    </row>
    <row r="6953" spans="61:62" x14ac:dyDescent="0.25">
      <c r="BI6953" s="2"/>
      <c r="BJ6953" s="2"/>
    </row>
    <row r="6954" spans="61:62" x14ac:dyDescent="0.25">
      <c r="BI6954" s="2"/>
      <c r="BJ6954" s="2"/>
    </row>
    <row r="6955" spans="61:62" x14ac:dyDescent="0.25">
      <c r="BI6955" s="2"/>
      <c r="BJ6955" s="2"/>
    </row>
    <row r="6956" spans="61:62" x14ac:dyDescent="0.25">
      <c r="BI6956" s="2"/>
      <c r="BJ6956" s="2"/>
    </row>
    <row r="6957" spans="61:62" x14ac:dyDescent="0.25">
      <c r="BI6957" s="2"/>
      <c r="BJ6957" s="2"/>
    </row>
    <row r="6958" spans="61:62" x14ac:dyDescent="0.25">
      <c r="BI6958" s="2"/>
      <c r="BJ6958" s="2"/>
    </row>
    <row r="6959" spans="61:62" x14ac:dyDescent="0.25">
      <c r="BI6959" s="2"/>
      <c r="BJ6959" s="2"/>
    </row>
    <row r="6960" spans="61:62" x14ac:dyDescent="0.25">
      <c r="BI6960" s="2"/>
      <c r="BJ6960" s="2"/>
    </row>
    <row r="6961" spans="61:62" x14ac:dyDescent="0.25">
      <c r="BI6961" s="2"/>
      <c r="BJ6961" s="2"/>
    </row>
    <row r="6962" spans="61:62" x14ac:dyDescent="0.25">
      <c r="BI6962" s="2"/>
      <c r="BJ6962" s="2"/>
    </row>
    <row r="6963" spans="61:62" x14ac:dyDescent="0.25">
      <c r="BI6963" s="2"/>
      <c r="BJ6963" s="2"/>
    </row>
    <row r="6964" spans="61:62" x14ac:dyDescent="0.25">
      <c r="BI6964" s="2"/>
      <c r="BJ6964" s="2"/>
    </row>
    <row r="6965" spans="61:62" x14ac:dyDescent="0.25">
      <c r="BI6965" s="2"/>
      <c r="BJ6965" s="2"/>
    </row>
    <row r="6966" spans="61:62" x14ac:dyDescent="0.25">
      <c r="BI6966" s="2"/>
      <c r="BJ6966" s="2"/>
    </row>
    <row r="6967" spans="61:62" x14ac:dyDescent="0.25">
      <c r="BI6967" s="2"/>
      <c r="BJ6967" s="2"/>
    </row>
    <row r="6968" spans="61:62" x14ac:dyDescent="0.25">
      <c r="BI6968" s="2"/>
      <c r="BJ6968" s="2"/>
    </row>
    <row r="6969" spans="61:62" x14ac:dyDescent="0.25">
      <c r="BI6969" s="2"/>
      <c r="BJ6969" s="2"/>
    </row>
    <row r="6970" spans="61:62" x14ac:dyDescent="0.25">
      <c r="BI6970" s="2"/>
      <c r="BJ6970" s="2"/>
    </row>
    <row r="6971" spans="61:62" x14ac:dyDescent="0.25">
      <c r="BI6971" s="2"/>
      <c r="BJ6971" s="2"/>
    </row>
    <row r="6972" spans="61:62" x14ac:dyDescent="0.25">
      <c r="BI6972" s="2"/>
      <c r="BJ6972" s="2"/>
    </row>
    <row r="6973" spans="61:62" x14ac:dyDescent="0.25">
      <c r="BI6973" s="2"/>
      <c r="BJ6973" s="2"/>
    </row>
    <row r="6974" spans="61:62" x14ac:dyDescent="0.25">
      <c r="BI6974" s="2"/>
      <c r="BJ6974" s="2"/>
    </row>
    <row r="6975" spans="61:62" x14ac:dyDescent="0.25">
      <c r="BI6975" s="2"/>
      <c r="BJ6975" s="2"/>
    </row>
    <row r="6976" spans="61:62" x14ac:dyDescent="0.25">
      <c r="BI6976" s="2"/>
      <c r="BJ6976" s="2"/>
    </row>
    <row r="6977" spans="61:62" x14ac:dyDescent="0.25">
      <c r="BI6977" s="2"/>
      <c r="BJ6977" s="2"/>
    </row>
    <row r="6978" spans="61:62" x14ac:dyDescent="0.25">
      <c r="BI6978" s="2"/>
      <c r="BJ6978" s="2"/>
    </row>
    <row r="6979" spans="61:62" x14ac:dyDescent="0.25">
      <c r="BI6979" s="2"/>
      <c r="BJ6979" s="2"/>
    </row>
    <row r="6980" spans="61:62" x14ac:dyDescent="0.25">
      <c r="BI6980" s="2"/>
      <c r="BJ6980" s="2"/>
    </row>
    <row r="6981" spans="61:62" x14ac:dyDescent="0.25">
      <c r="BI6981" s="2"/>
      <c r="BJ6981" s="2"/>
    </row>
    <row r="6982" spans="61:62" x14ac:dyDescent="0.25">
      <c r="BI6982" s="2"/>
      <c r="BJ6982" s="2"/>
    </row>
    <row r="6983" spans="61:62" x14ac:dyDescent="0.25">
      <c r="BI6983" s="2"/>
      <c r="BJ6983" s="2"/>
    </row>
    <row r="6984" spans="61:62" x14ac:dyDescent="0.25">
      <c r="BI6984" s="2"/>
      <c r="BJ6984" s="2"/>
    </row>
    <row r="6985" spans="61:62" x14ac:dyDescent="0.25">
      <c r="BI6985" s="2"/>
      <c r="BJ6985" s="2"/>
    </row>
    <row r="6986" spans="61:62" x14ac:dyDescent="0.25">
      <c r="BI6986" s="2"/>
      <c r="BJ6986" s="2"/>
    </row>
    <row r="6987" spans="61:62" x14ac:dyDescent="0.25">
      <c r="BI6987" s="2"/>
      <c r="BJ6987" s="2"/>
    </row>
    <row r="6988" spans="61:62" x14ac:dyDescent="0.25">
      <c r="BI6988" s="2"/>
      <c r="BJ6988" s="2"/>
    </row>
    <row r="6989" spans="61:62" x14ac:dyDescent="0.25">
      <c r="BI6989" s="2"/>
      <c r="BJ6989" s="2"/>
    </row>
    <row r="6990" spans="61:62" x14ac:dyDescent="0.25">
      <c r="BI6990" s="2"/>
      <c r="BJ6990" s="2"/>
    </row>
    <row r="6991" spans="61:62" x14ac:dyDescent="0.25">
      <c r="BI6991" s="2"/>
      <c r="BJ6991" s="2"/>
    </row>
    <row r="6992" spans="61:62" x14ac:dyDescent="0.25">
      <c r="BI6992" s="2"/>
      <c r="BJ6992" s="2"/>
    </row>
    <row r="6993" spans="61:62" x14ac:dyDescent="0.25">
      <c r="BI6993" s="2"/>
      <c r="BJ6993" s="2"/>
    </row>
    <row r="6994" spans="61:62" x14ac:dyDescent="0.25">
      <c r="BI6994" s="2"/>
      <c r="BJ6994" s="2"/>
    </row>
    <row r="6995" spans="61:62" x14ac:dyDescent="0.25">
      <c r="BI6995" s="2"/>
      <c r="BJ6995" s="2"/>
    </row>
    <row r="6996" spans="61:62" x14ac:dyDescent="0.25">
      <c r="BI6996" s="2"/>
      <c r="BJ6996" s="2"/>
    </row>
    <row r="6997" spans="61:62" x14ac:dyDescent="0.25">
      <c r="BI6997" s="2"/>
      <c r="BJ6997" s="2"/>
    </row>
    <row r="6998" spans="61:62" x14ac:dyDescent="0.25">
      <c r="BI6998" s="2"/>
      <c r="BJ6998" s="2"/>
    </row>
    <row r="6999" spans="61:62" x14ac:dyDescent="0.25">
      <c r="BI6999" s="2"/>
      <c r="BJ6999" s="2"/>
    </row>
    <row r="7000" spans="61:62" x14ac:dyDescent="0.25">
      <c r="BI7000" s="2"/>
      <c r="BJ7000" s="2"/>
    </row>
    <row r="7001" spans="61:62" x14ac:dyDescent="0.25">
      <c r="BI7001" s="2"/>
      <c r="BJ7001" s="2"/>
    </row>
    <row r="7002" spans="61:62" x14ac:dyDescent="0.25">
      <c r="BI7002" s="2"/>
      <c r="BJ7002" s="2"/>
    </row>
    <row r="7003" spans="61:62" x14ac:dyDescent="0.25">
      <c r="BI7003" s="2"/>
      <c r="BJ7003" s="2"/>
    </row>
    <row r="7004" spans="61:62" x14ac:dyDescent="0.25">
      <c r="BI7004" s="2"/>
      <c r="BJ7004" s="2"/>
    </row>
    <row r="7005" spans="61:62" x14ac:dyDescent="0.25">
      <c r="BI7005" s="2"/>
      <c r="BJ7005" s="2"/>
    </row>
    <row r="7006" spans="61:62" x14ac:dyDescent="0.25">
      <c r="BI7006" s="2"/>
      <c r="BJ7006" s="2"/>
    </row>
    <row r="7007" spans="61:62" x14ac:dyDescent="0.25">
      <c r="BI7007" s="2"/>
      <c r="BJ7007" s="2"/>
    </row>
    <row r="7008" spans="61:62" x14ac:dyDescent="0.25">
      <c r="BI7008" s="2"/>
      <c r="BJ7008" s="2"/>
    </row>
    <row r="7009" spans="61:62" x14ac:dyDescent="0.25">
      <c r="BI7009" s="2"/>
      <c r="BJ7009" s="2"/>
    </row>
    <row r="7010" spans="61:62" x14ac:dyDescent="0.25">
      <c r="BI7010" s="2"/>
      <c r="BJ7010" s="2"/>
    </row>
    <row r="7011" spans="61:62" x14ac:dyDescent="0.25">
      <c r="BI7011" s="2"/>
      <c r="BJ7011" s="2"/>
    </row>
    <row r="7012" spans="61:62" x14ac:dyDescent="0.25">
      <c r="BI7012" s="2"/>
      <c r="BJ7012" s="2"/>
    </row>
    <row r="7013" spans="61:62" x14ac:dyDescent="0.25">
      <c r="BI7013" s="2"/>
      <c r="BJ7013" s="2"/>
    </row>
    <row r="7014" spans="61:62" x14ac:dyDescent="0.25">
      <c r="BI7014" s="2"/>
      <c r="BJ7014" s="2"/>
    </row>
    <row r="7015" spans="61:62" x14ac:dyDescent="0.25">
      <c r="BI7015" s="2"/>
      <c r="BJ7015" s="2"/>
    </row>
    <row r="7016" spans="61:62" x14ac:dyDescent="0.25">
      <c r="BI7016" s="2"/>
      <c r="BJ7016" s="2"/>
    </row>
    <row r="7017" spans="61:62" x14ac:dyDescent="0.25">
      <c r="BI7017" s="2"/>
      <c r="BJ7017" s="2"/>
    </row>
    <row r="7018" spans="61:62" x14ac:dyDescent="0.25">
      <c r="BI7018" s="2"/>
      <c r="BJ7018" s="2"/>
    </row>
    <row r="7019" spans="61:62" x14ac:dyDescent="0.25">
      <c r="BI7019" s="2"/>
      <c r="BJ7019" s="2"/>
    </row>
    <row r="7020" spans="61:62" x14ac:dyDescent="0.25">
      <c r="BI7020" s="2"/>
      <c r="BJ7020" s="2"/>
    </row>
    <row r="7021" spans="61:62" x14ac:dyDescent="0.25">
      <c r="BI7021" s="2"/>
      <c r="BJ7021" s="2"/>
    </row>
    <row r="7022" spans="61:62" x14ac:dyDescent="0.25">
      <c r="BI7022" s="2"/>
      <c r="BJ7022" s="2"/>
    </row>
    <row r="7023" spans="61:62" x14ac:dyDescent="0.25">
      <c r="BI7023" s="2"/>
      <c r="BJ7023" s="2"/>
    </row>
    <row r="7024" spans="61:62" x14ac:dyDescent="0.25">
      <c r="BI7024" s="2"/>
      <c r="BJ7024" s="2"/>
    </row>
    <row r="7025" spans="61:62" x14ac:dyDescent="0.25">
      <c r="BI7025" s="2"/>
      <c r="BJ7025" s="2"/>
    </row>
    <row r="7026" spans="61:62" x14ac:dyDescent="0.25">
      <c r="BI7026" s="2"/>
      <c r="BJ7026" s="2"/>
    </row>
    <row r="7027" spans="61:62" x14ac:dyDescent="0.25">
      <c r="BI7027" s="2"/>
      <c r="BJ7027" s="2"/>
    </row>
    <row r="7028" spans="61:62" x14ac:dyDescent="0.25">
      <c r="BI7028" s="2"/>
      <c r="BJ7028" s="2"/>
    </row>
    <row r="7029" spans="61:62" x14ac:dyDescent="0.25">
      <c r="BI7029" s="2"/>
      <c r="BJ7029" s="2"/>
    </row>
    <row r="7030" spans="61:62" x14ac:dyDescent="0.25">
      <c r="BI7030" s="2"/>
      <c r="BJ7030" s="2"/>
    </row>
    <row r="7031" spans="61:62" x14ac:dyDescent="0.25">
      <c r="BI7031" s="2"/>
      <c r="BJ7031" s="2"/>
    </row>
    <row r="7032" spans="61:62" x14ac:dyDescent="0.25">
      <c r="BI7032" s="2"/>
      <c r="BJ7032" s="2"/>
    </row>
    <row r="7033" spans="61:62" x14ac:dyDescent="0.25">
      <c r="BI7033" s="2"/>
      <c r="BJ7033" s="2"/>
    </row>
    <row r="7034" spans="61:62" x14ac:dyDescent="0.25">
      <c r="BI7034" s="2"/>
      <c r="BJ7034" s="2"/>
    </row>
    <row r="7035" spans="61:62" x14ac:dyDescent="0.25">
      <c r="BI7035" s="2"/>
      <c r="BJ7035" s="2"/>
    </row>
    <row r="7036" spans="61:62" x14ac:dyDescent="0.25">
      <c r="BI7036" s="2"/>
      <c r="BJ7036" s="2"/>
    </row>
    <row r="7037" spans="61:62" x14ac:dyDescent="0.25">
      <c r="BI7037" s="2"/>
      <c r="BJ7037" s="2"/>
    </row>
    <row r="7038" spans="61:62" x14ac:dyDescent="0.25">
      <c r="BI7038" s="2"/>
      <c r="BJ7038" s="2"/>
    </row>
    <row r="7039" spans="61:62" x14ac:dyDescent="0.25">
      <c r="BI7039" s="2"/>
      <c r="BJ7039" s="2"/>
    </row>
    <row r="7040" spans="61:62" x14ac:dyDescent="0.25">
      <c r="BI7040" s="2"/>
      <c r="BJ7040" s="2"/>
    </row>
    <row r="7041" spans="61:62" x14ac:dyDescent="0.25">
      <c r="BI7041" s="2"/>
      <c r="BJ7041" s="2"/>
    </row>
    <row r="7042" spans="61:62" x14ac:dyDescent="0.25">
      <c r="BI7042" s="2"/>
      <c r="BJ7042" s="2"/>
    </row>
    <row r="7043" spans="61:62" x14ac:dyDescent="0.25">
      <c r="BI7043" s="2"/>
      <c r="BJ7043" s="2"/>
    </row>
    <row r="7044" spans="61:62" x14ac:dyDescent="0.25">
      <c r="BI7044" s="2"/>
      <c r="BJ7044" s="2"/>
    </row>
    <row r="7045" spans="61:62" x14ac:dyDescent="0.25">
      <c r="BI7045" s="2"/>
      <c r="BJ7045" s="2"/>
    </row>
    <row r="7046" spans="61:62" x14ac:dyDescent="0.25">
      <c r="BI7046" s="2"/>
      <c r="BJ7046" s="2"/>
    </row>
    <row r="7047" spans="61:62" x14ac:dyDescent="0.25">
      <c r="BI7047" s="2"/>
      <c r="BJ7047" s="2"/>
    </row>
    <row r="7048" spans="61:62" x14ac:dyDescent="0.25">
      <c r="BI7048" s="2"/>
      <c r="BJ7048" s="2"/>
    </row>
    <row r="7049" spans="61:62" x14ac:dyDescent="0.25">
      <c r="BI7049" s="2"/>
      <c r="BJ7049" s="2"/>
    </row>
    <row r="7050" spans="61:62" x14ac:dyDescent="0.25">
      <c r="BI7050" s="2"/>
      <c r="BJ7050" s="2"/>
    </row>
    <row r="7051" spans="61:62" x14ac:dyDescent="0.25">
      <c r="BI7051" s="2"/>
      <c r="BJ7051" s="2"/>
    </row>
    <row r="7052" spans="61:62" x14ac:dyDescent="0.25">
      <c r="BI7052" s="2"/>
      <c r="BJ7052" s="2"/>
    </row>
    <row r="7053" spans="61:62" x14ac:dyDescent="0.25">
      <c r="BI7053" s="2"/>
      <c r="BJ7053" s="2"/>
    </row>
    <row r="7054" spans="61:62" x14ac:dyDescent="0.25">
      <c r="BI7054" s="2"/>
      <c r="BJ7054" s="2"/>
    </row>
    <row r="7055" spans="61:62" x14ac:dyDescent="0.25">
      <c r="BI7055" s="2"/>
      <c r="BJ7055" s="2"/>
    </row>
    <row r="7056" spans="61:62" x14ac:dyDescent="0.25">
      <c r="BI7056" s="2"/>
      <c r="BJ7056" s="2"/>
    </row>
    <row r="7057" spans="61:62" x14ac:dyDescent="0.25">
      <c r="BI7057" s="2"/>
      <c r="BJ7057" s="2"/>
    </row>
    <row r="7058" spans="61:62" x14ac:dyDescent="0.25">
      <c r="BI7058" s="2"/>
      <c r="BJ7058" s="2"/>
    </row>
    <row r="7059" spans="61:62" x14ac:dyDescent="0.25">
      <c r="BI7059" s="2"/>
      <c r="BJ7059" s="2"/>
    </row>
    <row r="7060" spans="61:62" x14ac:dyDescent="0.25">
      <c r="BI7060" s="2"/>
      <c r="BJ7060" s="2"/>
    </row>
    <row r="7061" spans="61:62" x14ac:dyDescent="0.25">
      <c r="BI7061" s="2"/>
      <c r="BJ7061" s="2"/>
    </row>
    <row r="7062" spans="61:62" x14ac:dyDescent="0.25">
      <c r="BI7062" s="2"/>
      <c r="BJ7062" s="2"/>
    </row>
    <row r="7063" spans="61:62" x14ac:dyDescent="0.25">
      <c r="BI7063" s="2"/>
      <c r="BJ7063" s="2"/>
    </row>
    <row r="7064" spans="61:62" x14ac:dyDescent="0.25">
      <c r="BI7064" s="2"/>
      <c r="BJ7064" s="2"/>
    </row>
    <row r="7065" spans="61:62" x14ac:dyDescent="0.25">
      <c r="BI7065" s="2"/>
      <c r="BJ7065" s="2"/>
    </row>
    <row r="7066" spans="61:62" x14ac:dyDescent="0.25">
      <c r="BI7066" s="2"/>
      <c r="BJ7066" s="2"/>
    </row>
    <row r="7067" spans="61:62" x14ac:dyDescent="0.25">
      <c r="BI7067" s="2"/>
      <c r="BJ7067" s="2"/>
    </row>
    <row r="7068" spans="61:62" x14ac:dyDescent="0.25">
      <c r="BI7068" s="2"/>
      <c r="BJ7068" s="2"/>
    </row>
    <row r="7069" spans="61:62" x14ac:dyDescent="0.25">
      <c r="BI7069" s="2"/>
      <c r="BJ7069" s="2"/>
    </row>
    <row r="7070" spans="61:62" x14ac:dyDescent="0.25">
      <c r="BI7070" s="2"/>
      <c r="BJ7070" s="2"/>
    </row>
    <row r="7071" spans="61:62" x14ac:dyDescent="0.25">
      <c r="BI7071" s="2"/>
      <c r="BJ7071" s="2"/>
    </row>
    <row r="7072" spans="61:62" x14ac:dyDescent="0.25">
      <c r="BI7072" s="2"/>
      <c r="BJ7072" s="2"/>
    </row>
    <row r="7073" spans="61:62" x14ac:dyDescent="0.25">
      <c r="BI7073" s="2"/>
      <c r="BJ7073" s="2"/>
    </row>
    <row r="7074" spans="61:62" x14ac:dyDescent="0.25">
      <c r="BI7074" s="2"/>
      <c r="BJ7074" s="2"/>
    </row>
    <row r="7075" spans="61:62" x14ac:dyDescent="0.25">
      <c r="BI7075" s="2"/>
      <c r="BJ7075" s="2"/>
    </row>
    <row r="7076" spans="61:62" x14ac:dyDescent="0.25">
      <c r="BI7076" s="2"/>
      <c r="BJ7076" s="2"/>
    </row>
    <row r="7077" spans="61:62" x14ac:dyDescent="0.25">
      <c r="BI7077" s="2"/>
      <c r="BJ7077" s="2"/>
    </row>
    <row r="7078" spans="61:62" x14ac:dyDescent="0.25">
      <c r="BI7078" s="2"/>
      <c r="BJ7078" s="2"/>
    </row>
    <row r="7079" spans="61:62" x14ac:dyDescent="0.25">
      <c r="BI7079" s="2"/>
      <c r="BJ7079" s="2"/>
    </row>
    <row r="7080" spans="61:62" x14ac:dyDescent="0.25">
      <c r="BI7080" s="2"/>
      <c r="BJ7080" s="2"/>
    </row>
    <row r="7081" spans="61:62" x14ac:dyDescent="0.25">
      <c r="BI7081" s="2"/>
      <c r="BJ7081" s="2"/>
    </row>
    <row r="7082" spans="61:62" x14ac:dyDescent="0.25">
      <c r="BI7082" s="2"/>
      <c r="BJ7082" s="2"/>
    </row>
    <row r="7083" spans="61:62" x14ac:dyDescent="0.25">
      <c r="BI7083" s="2"/>
      <c r="BJ7083" s="2"/>
    </row>
    <row r="7084" spans="61:62" x14ac:dyDescent="0.25">
      <c r="BI7084" s="2"/>
      <c r="BJ7084" s="2"/>
    </row>
    <row r="7085" spans="61:62" x14ac:dyDescent="0.25">
      <c r="BI7085" s="2"/>
      <c r="BJ7085" s="2"/>
    </row>
    <row r="7086" spans="61:62" x14ac:dyDescent="0.25">
      <c r="BI7086" s="2"/>
      <c r="BJ7086" s="2"/>
    </row>
    <row r="7087" spans="61:62" x14ac:dyDescent="0.25">
      <c r="BI7087" s="2"/>
      <c r="BJ7087" s="2"/>
    </row>
    <row r="7088" spans="61:62" x14ac:dyDescent="0.25">
      <c r="BI7088" s="2"/>
      <c r="BJ7088" s="2"/>
    </row>
    <row r="7089" spans="61:62" x14ac:dyDescent="0.25">
      <c r="BI7089" s="2"/>
      <c r="BJ7089" s="2"/>
    </row>
    <row r="7090" spans="61:62" x14ac:dyDescent="0.25">
      <c r="BI7090" s="2"/>
      <c r="BJ7090" s="2"/>
    </row>
    <row r="7091" spans="61:62" x14ac:dyDescent="0.25">
      <c r="BI7091" s="2"/>
      <c r="BJ7091" s="2"/>
    </row>
    <row r="7092" spans="61:62" x14ac:dyDescent="0.25">
      <c r="BI7092" s="2"/>
      <c r="BJ7092" s="2"/>
    </row>
    <row r="7093" spans="61:62" x14ac:dyDescent="0.25">
      <c r="BI7093" s="2"/>
      <c r="BJ7093" s="2"/>
    </row>
    <row r="7094" spans="61:62" x14ac:dyDescent="0.25">
      <c r="BI7094" s="2"/>
      <c r="BJ7094" s="2"/>
    </row>
    <row r="7095" spans="61:62" x14ac:dyDescent="0.25">
      <c r="BI7095" s="2"/>
      <c r="BJ7095" s="2"/>
    </row>
    <row r="7096" spans="61:62" x14ac:dyDescent="0.25">
      <c r="BI7096" s="2"/>
      <c r="BJ7096" s="2"/>
    </row>
    <row r="7097" spans="61:62" x14ac:dyDescent="0.25">
      <c r="BI7097" s="2"/>
      <c r="BJ7097" s="2"/>
    </row>
    <row r="7098" spans="61:62" x14ac:dyDescent="0.25">
      <c r="BI7098" s="2"/>
      <c r="BJ7098" s="2"/>
    </row>
    <row r="7099" spans="61:62" x14ac:dyDescent="0.25">
      <c r="BI7099" s="2"/>
      <c r="BJ7099" s="2"/>
    </row>
    <row r="7100" spans="61:62" x14ac:dyDescent="0.25">
      <c r="BI7100" s="2"/>
      <c r="BJ7100" s="2"/>
    </row>
    <row r="7101" spans="61:62" x14ac:dyDescent="0.25">
      <c r="BI7101" s="2"/>
      <c r="BJ7101" s="2"/>
    </row>
    <row r="7102" spans="61:62" x14ac:dyDescent="0.25">
      <c r="BI7102" s="2"/>
      <c r="BJ7102" s="2"/>
    </row>
    <row r="7103" spans="61:62" x14ac:dyDescent="0.25">
      <c r="BI7103" s="2"/>
      <c r="BJ7103" s="2"/>
    </row>
    <row r="7104" spans="61:62" x14ac:dyDescent="0.25">
      <c r="BI7104" s="2"/>
      <c r="BJ7104" s="2"/>
    </row>
    <row r="7105" spans="61:62" x14ac:dyDescent="0.25">
      <c r="BI7105" s="2"/>
      <c r="BJ7105" s="2"/>
    </row>
    <row r="7106" spans="61:62" x14ac:dyDescent="0.25">
      <c r="BI7106" s="2"/>
      <c r="BJ7106" s="2"/>
    </row>
    <row r="7107" spans="61:62" x14ac:dyDescent="0.25">
      <c r="BI7107" s="2"/>
      <c r="BJ7107" s="2"/>
    </row>
    <row r="7108" spans="61:62" x14ac:dyDescent="0.25">
      <c r="BI7108" s="2"/>
      <c r="BJ7108" s="2"/>
    </row>
    <row r="7109" spans="61:62" x14ac:dyDescent="0.25">
      <c r="BI7109" s="2"/>
      <c r="BJ7109" s="2"/>
    </row>
    <row r="7110" spans="61:62" x14ac:dyDescent="0.25">
      <c r="BI7110" s="2"/>
      <c r="BJ7110" s="2"/>
    </row>
    <row r="7111" spans="61:62" x14ac:dyDescent="0.25">
      <c r="BI7111" s="2"/>
      <c r="BJ7111" s="2"/>
    </row>
    <row r="7112" spans="61:62" x14ac:dyDescent="0.25">
      <c r="BI7112" s="2"/>
      <c r="BJ7112" s="2"/>
    </row>
    <row r="7113" spans="61:62" x14ac:dyDescent="0.25">
      <c r="BI7113" s="2"/>
      <c r="BJ7113" s="2"/>
    </row>
    <row r="7114" spans="61:62" x14ac:dyDescent="0.25">
      <c r="BI7114" s="2"/>
      <c r="BJ7114" s="2"/>
    </row>
    <row r="7115" spans="61:62" x14ac:dyDescent="0.25">
      <c r="BI7115" s="2"/>
      <c r="BJ7115" s="2"/>
    </row>
    <row r="7116" spans="61:62" x14ac:dyDescent="0.25">
      <c r="BI7116" s="2"/>
      <c r="BJ7116" s="2"/>
    </row>
    <row r="7117" spans="61:62" x14ac:dyDescent="0.25">
      <c r="BI7117" s="2"/>
      <c r="BJ7117" s="2"/>
    </row>
    <row r="7118" spans="61:62" x14ac:dyDescent="0.25">
      <c r="BI7118" s="2"/>
      <c r="BJ7118" s="2"/>
    </row>
    <row r="7119" spans="61:62" x14ac:dyDescent="0.25">
      <c r="BI7119" s="2"/>
      <c r="BJ7119" s="2"/>
    </row>
    <row r="7120" spans="61:62" x14ac:dyDescent="0.25">
      <c r="BI7120" s="2"/>
      <c r="BJ7120" s="2"/>
    </row>
    <row r="7121" spans="61:62" x14ac:dyDescent="0.25">
      <c r="BI7121" s="2"/>
      <c r="BJ7121" s="2"/>
    </row>
    <row r="7122" spans="61:62" x14ac:dyDescent="0.25">
      <c r="BI7122" s="2"/>
      <c r="BJ7122" s="2"/>
    </row>
    <row r="7123" spans="61:62" x14ac:dyDescent="0.25">
      <c r="BI7123" s="2"/>
      <c r="BJ7123" s="2"/>
    </row>
    <row r="7124" spans="61:62" x14ac:dyDescent="0.25">
      <c r="BI7124" s="2"/>
      <c r="BJ7124" s="2"/>
    </row>
    <row r="7125" spans="61:62" x14ac:dyDescent="0.25">
      <c r="BI7125" s="2"/>
      <c r="BJ7125" s="2"/>
    </row>
    <row r="7126" spans="61:62" x14ac:dyDescent="0.25">
      <c r="BI7126" s="2"/>
      <c r="BJ7126" s="2"/>
    </row>
    <row r="7127" spans="61:62" x14ac:dyDescent="0.25">
      <c r="BI7127" s="2"/>
      <c r="BJ7127" s="2"/>
    </row>
    <row r="7128" spans="61:62" x14ac:dyDescent="0.25">
      <c r="BI7128" s="2"/>
      <c r="BJ7128" s="2"/>
    </row>
    <row r="7129" spans="61:62" x14ac:dyDescent="0.25">
      <c r="BI7129" s="2"/>
      <c r="BJ7129" s="2"/>
    </row>
    <row r="7130" spans="61:62" x14ac:dyDescent="0.25">
      <c r="BI7130" s="2"/>
      <c r="BJ7130" s="2"/>
    </row>
    <row r="7131" spans="61:62" x14ac:dyDescent="0.25">
      <c r="BI7131" s="2"/>
      <c r="BJ7131" s="2"/>
    </row>
    <row r="7132" spans="61:62" x14ac:dyDescent="0.25">
      <c r="BI7132" s="2"/>
      <c r="BJ7132" s="2"/>
    </row>
    <row r="7133" spans="61:62" x14ac:dyDescent="0.25">
      <c r="BI7133" s="2"/>
      <c r="BJ7133" s="2"/>
    </row>
    <row r="7134" spans="61:62" x14ac:dyDescent="0.25">
      <c r="BI7134" s="2"/>
      <c r="BJ7134" s="2"/>
    </row>
    <row r="7135" spans="61:62" x14ac:dyDescent="0.25">
      <c r="BI7135" s="2"/>
      <c r="BJ7135" s="2"/>
    </row>
    <row r="7136" spans="61:62" x14ac:dyDescent="0.25">
      <c r="BI7136" s="2"/>
      <c r="BJ7136" s="2"/>
    </row>
    <row r="7137" spans="61:62" x14ac:dyDescent="0.25">
      <c r="BI7137" s="2"/>
      <c r="BJ7137" s="2"/>
    </row>
    <row r="7138" spans="61:62" x14ac:dyDescent="0.25">
      <c r="BI7138" s="2"/>
      <c r="BJ7138" s="2"/>
    </row>
    <row r="7139" spans="61:62" x14ac:dyDescent="0.25">
      <c r="BI7139" s="2"/>
      <c r="BJ7139" s="2"/>
    </row>
    <row r="7140" spans="61:62" x14ac:dyDescent="0.25">
      <c r="BI7140" s="2"/>
      <c r="BJ7140" s="2"/>
    </row>
    <row r="7141" spans="61:62" x14ac:dyDescent="0.25">
      <c r="BI7141" s="2"/>
      <c r="BJ7141" s="2"/>
    </row>
    <row r="7142" spans="61:62" x14ac:dyDescent="0.25">
      <c r="BI7142" s="2"/>
      <c r="BJ7142" s="2"/>
    </row>
    <row r="7143" spans="61:62" x14ac:dyDescent="0.25">
      <c r="BI7143" s="2"/>
      <c r="BJ7143" s="2"/>
    </row>
    <row r="7144" spans="61:62" x14ac:dyDescent="0.25">
      <c r="BI7144" s="2"/>
      <c r="BJ7144" s="2"/>
    </row>
    <row r="7145" spans="61:62" x14ac:dyDescent="0.25">
      <c r="BI7145" s="2"/>
      <c r="BJ7145" s="2"/>
    </row>
    <row r="7146" spans="61:62" x14ac:dyDescent="0.25">
      <c r="BI7146" s="2"/>
      <c r="BJ7146" s="2"/>
    </row>
    <row r="7147" spans="61:62" x14ac:dyDescent="0.25">
      <c r="BI7147" s="2"/>
      <c r="BJ7147" s="2"/>
    </row>
    <row r="7148" spans="61:62" x14ac:dyDescent="0.25">
      <c r="BI7148" s="2"/>
      <c r="BJ7148" s="2"/>
    </row>
    <row r="7149" spans="61:62" x14ac:dyDescent="0.25">
      <c r="BI7149" s="2"/>
      <c r="BJ7149" s="2"/>
    </row>
    <row r="7150" spans="61:62" x14ac:dyDescent="0.25">
      <c r="BI7150" s="2"/>
      <c r="BJ7150" s="2"/>
    </row>
    <row r="7151" spans="61:62" x14ac:dyDescent="0.25">
      <c r="BI7151" s="2"/>
      <c r="BJ7151" s="2"/>
    </row>
    <row r="7152" spans="61:62" x14ac:dyDescent="0.25">
      <c r="BI7152" s="2"/>
      <c r="BJ7152" s="2"/>
    </row>
    <row r="7153" spans="61:62" x14ac:dyDescent="0.25">
      <c r="BI7153" s="2"/>
      <c r="BJ7153" s="2"/>
    </row>
    <row r="7154" spans="61:62" x14ac:dyDescent="0.25">
      <c r="BI7154" s="2"/>
      <c r="BJ7154" s="2"/>
    </row>
    <row r="7155" spans="61:62" x14ac:dyDescent="0.25">
      <c r="BI7155" s="2"/>
      <c r="BJ7155" s="2"/>
    </row>
    <row r="7156" spans="61:62" x14ac:dyDescent="0.25">
      <c r="BI7156" s="2"/>
      <c r="BJ7156" s="2"/>
    </row>
    <row r="7157" spans="61:62" x14ac:dyDescent="0.25">
      <c r="BI7157" s="2"/>
      <c r="BJ7157" s="2"/>
    </row>
    <row r="7158" spans="61:62" x14ac:dyDescent="0.25">
      <c r="BI7158" s="2"/>
      <c r="BJ7158" s="2"/>
    </row>
    <row r="7159" spans="61:62" x14ac:dyDescent="0.25">
      <c r="BI7159" s="2"/>
      <c r="BJ7159" s="2"/>
    </row>
    <row r="7160" spans="61:62" x14ac:dyDescent="0.25">
      <c r="BI7160" s="2"/>
      <c r="BJ7160" s="2"/>
    </row>
    <row r="7161" spans="61:62" x14ac:dyDescent="0.25">
      <c r="BI7161" s="2"/>
      <c r="BJ7161" s="2"/>
    </row>
    <row r="7162" spans="61:62" x14ac:dyDescent="0.25">
      <c r="BI7162" s="2"/>
      <c r="BJ7162" s="2"/>
    </row>
    <row r="7163" spans="61:62" x14ac:dyDescent="0.25">
      <c r="BI7163" s="2"/>
      <c r="BJ7163" s="2"/>
    </row>
    <row r="7164" spans="61:62" x14ac:dyDescent="0.25">
      <c r="BI7164" s="2"/>
      <c r="BJ7164" s="2"/>
    </row>
    <row r="7165" spans="61:62" x14ac:dyDescent="0.25">
      <c r="BI7165" s="2"/>
      <c r="BJ7165" s="2"/>
    </row>
    <row r="7166" spans="61:62" x14ac:dyDescent="0.25">
      <c r="BI7166" s="2"/>
      <c r="BJ7166" s="2"/>
    </row>
    <row r="7167" spans="61:62" x14ac:dyDescent="0.25">
      <c r="BI7167" s="2"/>
      <c r="BJ7167" s="2"/>
    </row>
    <row r="7168" spans="61:62" x14ac:dyDescent="0.25">
      <c r="BI7168" s="2"/>
      <c r="BJ7168" s="2"/>
    </row>
    <row r="7169" spans="61:62" x14ac:dyDescent="0.25">
      <c r="BI7169" s="2"/>
      <c r="BJ7169" s="2"/>
    </row>
    <row r="7170" spans="61:62" x14ac:dyDescent="0.25">
      <c r="BI7170" s="2"/>
      <c r="BJ7170" s="2"/>
    </row>
    <row r="7171" spans="61:62" x14ac:dyDescent="0.25">
      <c r="BI7171" s="2"/>
      <c r="BJ7171" s="2"/>
    </row>
    <row r="7172" spans="61:62" x14ac:dyDescent="0.25">
      <c r="BI7172" s="2"/>
      <c r="BJ7172" s="2"/>
    </row>
    <row r="7173" spans="61:62" x14ac:dyDescent="0.25">
      <c r="BI7173" s="2"/>
      <c r="BJ7173" s="2"/>
    </row>
    <row r="7174" spans="61:62" x14ac:dyDescent="0.25">
      <c r="BI7174" s="2"/>
      <c r="BJ7174" s="2"/>
    </row>
    <row r="7175" spans="61:62" x14ac:dyDescent="0.25">
      <c r="BI7175" s="2"/>
      <c r="BJ7175" s="2"/>
    </row>
    <row r="7176" spans="61:62" x14ac:dyDescent="0.25">
      <c r="BI7176" s="2"/>
      <c r="BJ7176" s="2"/>
    </row>
    <row r="7177" spans="61:62" x14ac:dyDescent="0.25">
      <c r="BI7177" s="2"/>
      <c r="BJ7177" s="2"/>
    </row>
    <row r="7178" spans="61:62" x14ac:dyDescent="0.25">
      <c r="BI7178" s="2"/>
      <c r="BJ7178" s="2"/>
    </row>
    <row r="7179" spans="61:62" x14ac:dyDescent="0.25">
      <c r="BI7179" s="2"/>
      <c r="BJ7179" s="2"/>
    </row>
    <row r="7180" spans="61:62" x14ac:dyDescent="0.25">
      <c r="BI7180" s="2"/>
      <c r="BJ7180" s="2"/>
    </row>
    <row r="7181" spans="61:62" x14ac:dyDescent="0.25">
      <c r="BI7181" s="2"/>
      <c r="BJ7181" s="2"/>
    </row>
    <row r="7182" spans="61:62" x14ac:dyDescent="0.25">
      <c r="BI7182" s="2"/>
      <c r="BJ7182" s="2"/>
    </row>
    <row r="7183" spans="61:62" x14ac:dyDescent="0.25">
      <c r="BI7183" s="2"/>
      <c r="BJ7183" s="2"/>
    </row>
    <row r="7184" spans="61:62" x14ac:dyDescent="0.25">
      <c r="BI7184" s="2"/>
      <c r="BJ7184" s="2"/>
    </row>
    <row r="7185" spans="61:62" x14ac:dyDescent="0.25">
      <c r="BI7185" s="2"/>
      <c r="BJ7185" s="2"/>
    </row>
    <row r="7186" spans="61:62" x14ac:dyDescent="0.25">
      <c r="BI7186" s="2"/>
      <c r="BJ7186" s="2"/>
    </row>
    <row r="7187" spans="61:62" x14ac:dyDescent="0.25">
      <c r="BI7187" s="2"/>
      <c r="BJ7187" s="2"/>
    </row>
    <row r="7188" spans="61:62" x14ac:dyDescent="0.25">
      <c r="BI7188" s="2"/>
      <c r="BJ7188" s="2"/>
    </row>
    <row r="7189" spans="61:62" x14ac:dyDescent="0.25">
      <c r="BI7189" s="2"/>
      <c r="BJ7189" s="2"/>
    </row>
    <row r="7190" spans="61:62" x14ac:dyDescent="0.25">
      <c r="BI7190" s="2"/>
      <c r="BJ7190" s="2"/>
    </row>
    <row r="7191" spans="61:62" x14ac:dyDescent="0.25">
      <c r="BI7191" s="2"/>
      <c r="BJ7191" s="2"/>
    </row>
    <row r="7192" spans="61:62" x14ac:dyDescent="0.25">
      <c r="BI7192" s="2"/>
      <c r="BJ7192" s="2"/>
    </row>
    <row r="7193" spans="61:62" x14ac:dyDescent="0.25">
      <c r="BI7193" s="2"/>
      <c r="BJ7193" s="2"/>
    </row>
    <row r="7194" spans="61:62" x14ac:dyDescent="0.25">
      <c r="BI7194" s="2"/>
      <c r="BJ7194" s="2"/>
    </row>
    <row r="7195" spans="61:62" x14ac:dyDescent="0.25">
      <c r="BI7195" s="2"/>
      <c r="BJ7195" s="2"/>
    </row>
    <row r="7196" spans="61:62" x14ac:dyDescent="0.25">
      <c r="BI7196" s="2"/>
      <c r="BJ7196" s="2"/>
    </row>
    <row r="7197" spans="61:62" x14ac:dyDescent="0.25">
      <c r="BI7197" s="2"/>
      <c r="BJ7197" s="2"/>
    </row>
    <row r="7198" spans="61:62" x14ac:dyDescent="0.25">
      <c r="BI7198" s="2"/>
      <c r="BJ7198" s="2"/>
    </row>
    <row r="7199" spans="61:62" x14ac:dyDescent="0.25">
      <c r="BI7199" s="2"/>
      <c r="BJ7199" s="2"/>
    </row>
    <row r="7200" spans="61:62" x14ac:dyDescent="0.25">
      <c r="BI7200" s="2"/>
      <c r="BJ7200" s="2"/>
    </row>
    <row r="7201" spans="61:62" x14ac:dyDescent="0.25">
      <c r="BI7201" s="2"/>
      <c r="BJ7201" s="2"/>
    </row>
    <row r="7202" spans="61:62" x14ac:dyDescent="0.25">
      <c r="BI7202" s="2"/>
      <c r="BJ7202" s="2"/>
    </row>
    <row r="7203" spans="61:62" x14ac:dyDescent="0.25">
      <c r="BI7203" s="2"/>
      <c r="BJ7203" s="2"/>
    </row>
    <row r="7204" spans="61:62" x14ac:dyDescent="0.25">
      <c r="BI7204" s="2"/>
      <c r="BJ7204" s="2"/>
    </row>
    <row r="7205" spans="61:62" x14ac:dyDescent="0.25">
      <c r="BI7205" s="2"/>
      <c r="BJ7205" s="2"/>
    </row>
    <row r="7206" spans="61:62" x14ac:dyDescent="0.25">
      <c r="BI7206" s="2"/>
      <c r="BJ7206" s="2"/>
    </row>
    <row r="7207" spans="61:62" x14ac:dyDescent="0.25">
      <c r="BI7207" s="2"/>
      <c r="BJ7207" s="2"/>
    </row>
    <row r="7208" spans="61:62" x14ac:dyDescent="0.25">
      <c r="BI7208" s="2"/>
      <c r="BJ7208" s="2"/>
    </row>
    <row r="7209" spans="61:62" x14ac:dyDescent="0.25">
      <c r="BI7209" s="2"/>
      <c r="BJ7209" s="2"/>
    </row>
    <row r="7210" spans="61:62" x14ac:dyDescent="0.25">
      <c r="BI7210" s="2"/>
      <c r="BJ7210" s="2"/>
    </row>
    <row r="7211" spans="61:62" x14ac:dyDescent="0.25">
      <c r="BI7211" s="2"/>
      <c r="BJ7211" s="2"/>
    </row>
    <row r="7212" spans="61:62" x14ac:dyDescent="0.25">
      <c r="BI7212" s="2"/>
      <c r="BJ7212" s="2"/>
    </row>
    <row r="7213" spans="61:62" x14ac:dyDescent="0.25">
      <c r="BI7213" s="2"/>
      <c r="BJ7213" s="2"/>
    </row>
    <row r="7214" spans="61:62" x14ac:dyDescent="0.25">
      <c r="BI7214" s="2"/>
      <c r="BJ7214" s="2"/>
    </row>
    <row r="7215" spans="61:62" x14ac:dyDescent="0.25">
      <c r="BI7215" s="2"/>
      <c r="BJ7215" s="2"/>
    </row>
    <row r="7216" spans="61:62" x14ac:dyDescent="0.25">
      <c r="BI7216" s="2"/>
      <c r="BJ7216" s="2"/>
    </row>
    <row r="7217" spans="61:62" x14ac:dyDescent="0.25">
      <c r="BI7217" s="2"/>
      <c r="BJ7217" s="2"/>
    </row>
    <row r="7218" spans="61:62" x14ac:dyDescent="0.25">
      <c r="BI7218" s="2"/>
      <c r="BJ7218" s="2"/>
    </row>
    <row r="7219" spans="61:62" x14ac:dyDescent="0.25">
      <c r="BI7219" s="2"/>
      <c r="BJ7219" s="2"/>
    </row>
    <row r="7220" spans="61:62" x14ac:dyDescent="0.25">
      <c r="BI7220" s="2"/>
      <c r="BJ7220" s="2"/>
    </row>
    <row r="7221" spans="61:62" x14ac:dyDescent="0.25">
      <c r="BI7221" s="2"/>
      <c r="BJ7221" s="2"/>
    </row>
    <row r="7222" spans="61:62" x14ac:dyDescent="0.25">
      <c r="BI7222" s="2"/>
      <c r="BJ7222" s="2"/>
    </row>
    <row r="7223" spans="61:62" x14ac:dyDescent="0.25">
      <c r="BI7223" s="2"/>
      <c r="BJ7223" s="2"/>
    </row>
    <row r="7224" spans="61:62" x14ac:dyDescent="0.25">
      <c r="BI7224" s="2"/>
      <c r="BJ7224" s="2"/>
    </row>
    <row r="7225" spans="61:62" x14ac:dyDescent="0.25">
      <c r="BI7225" s="2"/>
      <c r="BJ7225" s="2"/>
    </row>
    <row r="7226" spans="61:62" x14ac:dyDescent="0.25">
      <c r="BI7226" s="2"/>
      <c r="BJ7226" s="2"/>
    </row>
    <row r="7227" spans="61:62" x14ac:dyDescent="0.25">
      <c r="BI7227" s="2"/>
      <c r="BJ7227" s="2"/>
    </row>
    <row r="7228" spans="61:62" x14ac:dyDescent="0.25">
      <c r="BI7228" s="2"/>
      <c r="BJ7228" s="2"/>
    </row>
    <row r="7229" spans="61:62" x14ac:dyDescent="0.25">
      <c r="BI7229" s="2"/>
      <c r="BJ7229" s="2"/>
    </row>
    <row r="7230" spans="61:62" x14ac:dyDescent="0.25">
      <c r="BI7230" s="2"/>
      <c r="BJ7230" s="2"/>
    </row>
    <row r="7231" spans="61:62" x14ac:dyDescent="0.25">
      <c r="BI7231" s="2"/>
      <c r="BJ7231" s="2"/>
    </row>
    <row r="7232" spans="61:62" x14ac:dyDescent="0.25">
      <c r="BI7232" s="2"/>
      <c r="BJ7232" s="2"/>
    </row>
    <row r="7233" spans="61:62" x14ac:dyDescent="0.25">
      <c r="BI7233" s="2"/>
      <c r="BJ7233" s="2"/>
    </row>
    <row r="7234" spans="61:62" x14ac:dyDescent="0.25">
      <c r="BI7234" s="2"/>
      <c r="BJ7234" s="2"/>
    </row>
    <row r="7235" spans="61:62" x14ac:dyDescent="0.25">
      <c r="BI7235" s="2"/>
      <c r="BJ7235" s="2"/>
    </row>
    <row r="7236" spans="61:62" x14ac:dyDescent="0.25">
      <c r="BI7236" s="2"/>
      <c r="BJ7236" s="2"/>
    </row>
    <row r="7237" spans="61:62" x14ac:dyDescent="0.25">
      <c r="BI7237" s="2"/>
      <c r="BJ7237" s="2"/>
    </row>
    <row r="7238" spans="61:62" x14ac:dyDescent="0.25">
      <c r="BI7238" s="2"/>
      <c r="BJ7238" s="2"/>
    </row>
    <row r="7239" spans="61:62" x14ac:dyDescent="0.25">
      <c r="BI7239" s="2"/>
      <c r="BJ7239" s="2"/>
    </row>
    <row r="7240" spans="61:62" x14ac:dyDescent="0.25">
      <c r="BI7240" s="2"/>
      <c r="BJ7240" s="2"/>
    </row>
    <row r="7241" spans="61:62" x14ac:dyDescent="0.25">
      <c r="BI7241" s="2"/>
      <c r="BJ7241" s="2"/>
    </row>
    <row r="7242" spans="61:62" x14ac:dyDescent="0.25">
      <c r="BI7242" s="2"/>
      <c r="BJ7242" s="2"/>
    </row>
    <row r="7243" spans="61:62" x14ac:dyDescent="0.25">
      <c r="BI7243" s="2"/>
      <c r="BJ7243" s="2"/>
    </row>
    <row r="7244" spans="61:62" x14ac:dyDescent="0.25">
      <c r="BI7244" s="2"/>
      <c r="BJ7244" s="2"/>
    </row>
    <row r="7245" spans="61:62" x14ac:dyDescent="0.25">
      <c r="BI7245" s="2"/>
      <c r="BJ7245" s="2"/>
    </row>
    <row r="7246" spans="61:62" x14ac:dyDescent="0.25">
      <c r="BI7246" s="2"/>
      <c r="BJ7246" s="2"/>
    </row>
    <row r="7247" spans="61:62" x14ac:dyDescent="0.25">
      <c r="BI7247" s="2"/>
      <c r="BJ7247" s="2"/>
    </row>
    <row r="7248" spans="61:62" x14ac:dyDescent="0.25">
      <c r="BI7248" s="2"/>
      <c r="BJ7248" s="2"/>
    </row>
    <row r="7249" spans="61:62" x14ac:dyDescent="0.25">
      <c r="BI7249" s="2"/>
      <c r="BJ7249" s="2"/>
    </row>
    <row r="7250" spans="61:62" x14ac:dyDescent="0.25">
      <c r="BI7250" s="2"/>
      <c r="BJ7250" s="2"/>
    </row>
    <row r="7251" spans="61:62" x14ac:dyDescent="0.25">
      <c r="BI7251" s="2"/>
      <c r="BJ7251" s="2"/>
    </row>
    <row r="7252" spans="61:62" x14ac:dyDescent="0.25">
      <c r="BI7252" s="2"/>
      <c r="BJ7252" s="2"/>
    </row>
    <row r="7253" spans="61:62" x14ac:dyDescent="0.25">
      <c r="BI7253" s="2"/>
      <c r="BJ7253" s="2"/>
    </row>
    <row r="7254" spans="61:62" x14ac:dyDescent="0.25">
      <c r="BI7254" s="2"/>
      <c r="BJ7254" s="2"/>
    </row>
    <row r="7255" spans="61:62" x14ac:dyDescent="0.25">
      <c r="BI7255" s="2"/>
      <c r="BJ7255" s="2"/>
    </row>
    <row r="7256" spans="61:62" x14ac:dyDescent="0.25">
      <c r="BI7256" s="2"/>
      <c r="BJ7256" s="2"/>
    </row>
    <row r="7257" spans="61:62" x14ac:dyDescent="0.25">
      <c r="BI7257" s="2"/>
      <c r="BJ7257" s="2"/>
    </row>
    <row r="7258" spans="61:62" x14ac:dyDescent="0.25">
      <c r="BI7258" s="2"/>
      <c r="BJ7258" s="2"/>
    </row>
    <row r="7259" spans="61:62" x14ac:dyDescent="0.25">
      <c r="BI7259" s="2"/>
      <c r="BJ7259" s="2"/>
    </row>
    <row r="7260" spans="61:62" x14ac:dyDescent="0.25">
      <c r="BI7260" s="2"/>
      <c r="BJ7260" s="2"/>
    </row>
    <row r="7261" spans="61:62" x14ac:dyDescent="0.25">
      <c r="BI7261" s="2"/>
      <c r="BJ7261" s="2"/>
    </row>
    <row r="7262" spans="61:62" x14ac:dyDescent="0.25">
      <c r="BI7262" s="2"/>
      <c r="BJ7262" s="2"/>
    </row>
    <row r="7263" spans="61:62" x14ac:dyDescent="0.25">
      <c r="BI7263" s="2"/>
      <c r="BJ7263" s="2"/>
    </row>
    <row r="7264" spans="61:62" x14ac:dyDescent="0.25">
      <c r="BI7264" s="2"/>
      <c r="BJ7264" s="2"/>
    </row>
    <row r="7265" spans="61:62" x14ac:dyDescent="0.25">
      <c r="BI7265" s="2"/>
      <c r="BJ7265" s="2"/>
    </row>
    <row r="7266" spans="61:62" x14ac:dyDescent="0.25">
      <c r="BI7266" s="2"/>
      <c r="BJ7266" s="2"/>
    </row>
    <row r="7267" spans="61:62" x14ac:dyDescent="0.25">
      <c r="BI7267" s="2"/>
      <c r="BJ7267" s="2"/>
    </row>
    <row r="7268" spans="61:62" x14ac:dyDescent="0.25">
      <c r="BI7268" s="2"/>
      <c r="BJ7268" s="2"/>
    </row>
    <row r="7269" spans="61:62" x14ac:dyDescent="0.25">
      <c r="BI7269" s="2"/>
      <c r="BJ7269" s="2"/>
    </row>
    <row r="7270" spans="61:62" x14ac:dyDescent="0.25">
      <c r="BI7270" s="2"/>
      <c r="BJ7270" s="2"/>
    </row>
    <row r="7271" spans="61:62" x14ac:dyDescent="0.25">
      <c r="BI7271" s="2"/>
      <c r="BJ7271" s="2"/>
    </row>
    <row r="7272" spans="61:62" x14ac:dyDescent="0.25">
      <c r="BI7272" s="2"/>
      <c r="BJ7272" s="2"/>
    </row>
    <row r="7273" spans="61:62" x14ac:dyDescent="0.25">
      <c r="BI7273" s="2"/>
      <c r="BJ7273" s="2"/>
    </row>
    <row r="7274" spans="61:62" x14ac:dyDescent="0.25">
      <c r="BI7274" s="2"/>
      <c r="BJ7274" s="2"/>
    </row>
    <row r="7275" spans="61:62" x14ac:dyDescent="0.25">
      <c r="BI7275" s="2"/>
      <c r="BJ7275" s="2"/>
    </row>
    <row r="7276" spans="61:62" x14ac:dyDescent="0.25">
      <c r="BI7276" s="2"/>
      <c r="BJ7276" s="2"/>
    </row>
    <row r="7277" spans="61:62" x14ac:dyDescent="0.25">
      <c r="BI7277" s="2"/>
      <c r="BJ7277" s="2"/>
    </row>
    <row r="7278" spans="61:62" x14ac:dyDescent="0.25">
      <c r="BI7278" s="2"/>
      <c r="BJ7278" s="2"/>
    </row>
    <row r="7279" spans="61:62" x14ac:dyDescent="0.25">
      <c r="BI7279" s="2"/>
      <c r="BJ7279" s="2"/>
    </row>
    <row r="7280" spans="61:62" x14ac:dyDescent="0.25">
      <c r="BI7280" s="2"/>
      <c r="BJ7280" s="2"/>
    </row>
    <row r="7281" spans="61:62" x14ac:dyDescent="0.25">
      <c r="BI7281" s="2"/>
      <c r="BJ7281" s="2"/>
    </row>
    <row r="7282" spans="61:62" x14ac:dyDescent="0.25">
      <c r="BI7282" s="2"/>
      <c r="BJ7282" s="2"/>
    </row>
    <row r="7283" spans="61:62" x14ac:dyDescent="0.25">
      <c r="BI7283" s="2"/>
      <c r="BJ7283" s="2"/>
    </row>
    <row r="7284" spans="61:62" x14ac:dyDescent="0.25">
      <c r="BI7284" s="2"/>
      <c r="BJ7284" s="2"/>
    </row>
    <row r="7285" spans="61:62" x14ac:dyDescent="0.25">
      <c r="BI7285" s="2"/>
      <c r="BJ7285" s="2"/>
    </row>
    <row r="7286" spans="61:62" x14ac:dyDescent="0.25">
      <c r="BI7286" s="2"/>
      <c r="BJ7286" s="2"/>
    </row>
    <row r="7287" spans="61:62" x14ac:dyDescent="0.25">
      <c r="BI7287" s="2"/>
      <c r="BJ7287" s="2"/>
    </row>
    <row r="7288" spans="61:62" x14ac:dyDescent="0.25">
      <c r="BI7288" s="2"/>
      <c r="BJ7288" s="2"/>
    </row>
    <row r="7289" spans="61:62" x14ac:dyDescent="0.25">
      <c r="BI7289" s="2"/>
      <c r="BJ7289" s="2"/>
    </row>
    <row r="7290" spans="61:62" x14ac:dyDescent="0.25">
      <c r="BI7290" s="2"/>
      <c r="BJ7290" s="2"/>
    </row>
    <row r="7291" spans="61:62" x14ac:dyDescent="0.25">
      <c r="BI7291" s="2"/>
      <c r="BJ7291" s="2"/>
    </row>
    <row r="7292" spans="61:62" x14ac:dyDescent="0.25">
      <c r="BI7292" s="2"/>
      <c r="BJ7292" s="2"/>
    </row>
    <row r="7293" spans="61:62" x14ac:dyDescent="0.25">
      <c r="BI7293" s="2"/>
      <c r="BJ7293" s="2"/>
    </row>
    <row r="7294" spans="61:62" x14ac:dyDescent="0.25">
      <c r="BI7294" s="2"/>
      <c r="BJ7294" s="2"/>
    </row>
    <row r="7295" spans="61:62" x14ac:dyDescent="0.25">
      <c r="BI7295" s="2"/>
      <c r="BJ7295" s="2"/>
    </row>
    <row r="7296" spans="61:62" x14ac:dyDescent="0.25">
      <c r="BI7296" s="2"/>
      <c r="BJ7296" s="2"/>
    </row>
    <row r="7297" spans="61:62" x14ac:dyDescent="0.25">
      <c r="BI7297" s="2"/>
      <c r="BJ7297" s="2"/>
    </row>
    <row r="7298" spans="61:62" x14ac:dyDescent="0.25">
      <c r="BI7298" s="2"/>
      <c r="BJ7298" s="2"/>
    </row>
    <row r="7299" spans="61:62" x14ac:dyDescent="0.25">
      <c r="BI7299" s="2"/>
      <c r="BJ7299" s="2"/>
    </row>
    <row r="7300" spans="61:62" x14ac:dyDescent="0.25">
      <c r="BI7300" s="2"/>
      <c r="BJ7300" s="2"/>
    </row>
    <row r="7301" spans="61:62" x14ac:dyDescent="0.25">
      <c r="BI7301" s="2"/>
      <c r="BJ7301" s="2"/>
    </row>
    <row r="7302" spans="61:62" x14ac:dyDescent="0.25">
      <c r="BI7302" s="2"/>
      <c r="BJ7302" s="2"/>
    </row>
    <row r="7303" spans="61:62" x14ac:dyDescent="0.25">
      <c r="BI7303" s="2"/>
      <c r="BJ7303" s="2"/>
    </row>
    <row r="7304" spans="61:62" x14ac:dyDescent="0.25">
      <c r="BI7304" s="2"/>
      <c r="BJ7304" s="2"/>
    </row>
    <row r="7305" spans="61:62" x14ac:dyDescent="0.25">
      <c r="BI7305" s="2"/>
      <c r="BJ7305" s="2"/>
    </row>
    <row r="7306" spans="61:62" x14ac:dyDescent="0.25">
      <c r="BI7306" s="2"/>
      <c r="BJ7306" s="2"/>
    </row>
    <row r="7307" spans="61:62" x14ac:dyDescent="0.25">
      <c r="BI7307" s="2"/>
      <c r="BJ7307" s="2"/>
    </row>
    <row r="7308" spans="61:62" x14ac:dyDescent="0.25">
      <c r="BI7308" s="2"/>
      <c r="BJ7308" s="2"/>
    </row>
    <row r="7309" spans="61:62" x14ac:dyDescent="0.25">
      <c r="BI7309" s="2"/>
      <c r="BJ7309" s="2"/>
    </row>
    <row r="7310" spans="61:62" x14ac:dyDescent="0.25">
      <c r="BI7310" s="2"/>
      <c r="BJ7310" s="2"/>
    </row>
    <row r="7311" spans="61:62" x14ac:dyDescent="0.25">
      <c r="BI7311" s="2"/>
      <c r="BJ7311" s="2"/>
    </row>
    <row r="7312" spans="61:62" x14ac:dyDescent="0.25">
      <c r="BI7312" s="2"/>
      <c r="BJ7312" s="2"/>
    </row>
    <row r="7313" spans="61:62" x14ac:dyDescent="0.25">
      <c r="BI7313" s="2"/>
      <c r="BJ7313" s="2"/>
    </row>
    <row r="7314" spans="61:62" x14ac:dyDescent="0.25">
      <c r="BI7314" s="2"/>
      <c r="BJ7314" s="2"/>
    </row>
    <row r="7315" spans="61:62" x14ac:dyDescent="0.25">
      <c r="BI7315" s="2"/>
      <c r="BJ7315" s="2"/>
    </row>
    <row r="7316" spans="61:62" x14ac:dyDescent="0.25">
      <c r="BI7316" s="2"/>
      <c r="BJ7316" s="2"/>
    </row>
    <row r="7317" spans="61:62" x14ac:dyDescent="0.25">
      <c r="BI7317" s="2"/>
      <c r="BJ7317" s="2"/>
    </row>
    <row r="7318" spans="61:62" x14ac:dyDescent="0.25">
      <c r="BI7318" s="2"/>
      <c r="BJ7318" s="2"/>
    </row>
    <row r="7319" spans="61:62" x14ac:dyDescent="0.25">
      <c r="BI7319" s="2"/>
      <c r="BJ7319" s="2"/>
    </row>
    <row r="7320" spans="61:62" x14ac:dyDescent="0.25">
      <c r="BI7320" s="2"/>
      <c r="BJ7320" s="2"/>
    </row>
    <row r="7321" spans="61:62" x14ac:dyDescent="0.25">
      <c r="BI7321" s="2"/>
      <c r="BJ7321" s="2"/>
    </row>
    <row r="7322" spans="61:62" x14ac:dyDescent="0.25">
      <c r="BI7322" s="2"/>
      <c r="BJ7322" s="2"/>
    </row>
    <row r="7323" spans="61:62" x14ac:dyDescent="0.25">
      <c r="BI7323" s="2"/>
      <c r="BJ7323" s="2"/>
    </row>
    <row r="7324" spans="61:62" x14ac:dyDescent="0.25">
      <c r="BI7324" s="2"/>
      <c r="BJ7324" s="2"/>
    </row>
    <row r="7325" spans="61:62" x14ac:dyDescent="0.25">
      <c r="BI7325" s="2"/>
      <c r="BJ7325" s="2"/>
    </row>
    <row r="7326" spans="61:62" x14ac:dyDescent="0.25">
      <c r="BI7326" s="2"/>
      <c r="BJ7326" s="2"/>
    </row>
    <row r="7327" spans="61:62" x14ac:dyDescent="0.25">
      <c r="BI7327" s="2"/>
      <c r="BJ7327" s="2"/>
    </row>
    <row r="7328" spans="61:62" x14ac:dyDescent="0.25">
      <c r="BI7328" s="2"/>
      <c r="BJ7328" s="2"/>
    </row>
    <row r="7329" spans="61:62" x14ac:dyDescent="0.25">
      <c r="BI7329" s="2"/>
      <c r="BJ7329" s="2"/>
    </row>
    <row r="7330" spans="61:62" x14ac:dyDescent="0.25">
      <c r="BI7330" s="2"/>
      <c r="BJ7330" s="2"/>
    </row>
    <row r="7331" spans="61:62" x14ac:dyDescent="0.25">
      <c r="BI7331" s="2"/>
      <c r="BJ7331" s="2"/>
    </row>
    <row r="7332" spans="61:62" x14ac:dyDescent="0.25">
      <c r="BI7332" s="2"/>
      <c r="BJ7332" s="2"/>
    </row>
    <row r="7333" spans="61:62" x14ac:dyDescent="0.25">
      <c r="BI7333" s="2"/>
      <c r="BJ7333" s="2"/>
    </row>
    <row r="7334" spans="61:62" x14ac:dyDescent="0.25">
      <c r="BI7334" s="2"/>
      <c r="BJ7334" s="2"/>
    </row>
    <row r="7335" spans="61:62" x14ac:dyDescent="0.25">
      <c r="BI7335" s="2"/>
      <c r="BJ7335" s="2"/>
    </row>
    <row r="7336" spans="61:62" x14ac:dyDescent="0.25">
      <c r="BI7336" s="2"/>
      <c r="BJ7336" s="2"/>
    </row>
    <row r="7337" spans="61:62" x14ac:dyDescent="0.25">
      <c r="BI7337" s="2"/>
      <c r="BJ7337" s="2"/>
    </row>
    <row r="7338" spans="61:62" x14ac:dyDescent="0.25">
      <c r="BI7338" s="2"/>
      <c r="BJ7338" s="2"/>
    </row>
    <row r="7339" spans="61:62" x14ac:dyDescent="0.25">
      <c r="BI7339" s="2"/>
      <c r="BJ7339" s="2"/>
    </row>
    <row r="7340" spans="61:62" x14ac:dyDescent="0.25">
      <c r="BI7340" s="2"/>
      <c r="BJ7340" s="2"/>
    </row>
    <row r="7341" spans="61:62" x14ac:dyDescent="0.25">
      <c r="BI7341" s="2"/>
      <c r="BJ7341" s="2"/>
    </row>
    <row r="7342" spans="61:62" x14ac:dyDescent="0.25">
      <c r="BI7342" s="2"/>
      <c r="BJ7342" s="2"/>
    </row>
    <row r="7343" spans="61:62" x14ac:dyDescent="0.25">
      <c r="BI7343" s="2"/>
      <c r="BJ7343" s="2"/>
    </row>
    <row r="7344" spans="61:62" x14ac:dyDescent="0.25">
      <c r="BI7344" s="2"/>
      <c r="BJ7344" s="2"/>
    </row>
    <row r="7345" spans="61:62" x14ac:dyDescent="0.25">
      <c r="BI7345" s="2"/>
      <c r="BJ7345" s="2"/>
    </row>
    <row r="7346" spans="61:62" x14ac:dyDescent="0.25">
      <c r="BI7346" s="2"/>
      <c r="BJ7346" s="2"/>
    </row>
    <row r="7347" spans="61:62" x14ac:dyDescent="0.25">
      <c r="BI7347" s="2"/>
      <c r="BJ7347" s="2"/>
    </row>
    <row r="7348" spans="61:62" x14ac:dyDescent="0.25">
      <c r="BI7348" s="2"/>
      <c r="BJ7348" s="2"/>
    </row>
    <row r="7349" spans="61:62" x14ac:dyDescent="0.25">
      <c r="BI7349" s="2"/>
      <c r="BJ7349" s="2"/>
    </row>
    <row r="7350" spans="61:62" x14ac:dyDescent="0.25">
      <c r="BI7350" s="2"/>
      <c r="BJ7350" s="2"/>
    </row>
    <row r="7351" spans="61:62" x14ac:dyDescent="0.25">
      <c r="BI7351" s="2"/>
      <c r="BJ7351" s="2"/>
    </row>
    <row r="7352" spans="61:62" x14ac:dyDescent="0.25">
      <c r="BI7352" s="2"/>
      <c r="BJ7352" s="2"/>
    </row>
    <row r="7353" spans="61:62" x14ac:dyDescent="0.25">
      <c r="BI7353" s="2"/>
      <c r="BJ7353" s="2"/>
    </row>
    <row r="7354" spans="61:62" x14ac:dyDescent="0.25">
      <c r="BI7354" s="2"/>
      <c r="BJ7354" s="2"/>
    </row>
    <row r="7355" spans="61:62" x14ac:dyDescent="0.25">
      <c r="BI7355" s="2"/>
      <c r="BJ7355" s="2"/>
    </row>
    <row r="7356" spans="61:62" x14ac:dyDescent="0.25">
      <c r="BI7356" s="2"/>
      <c r="BJ7356" s="2"/>
    </row>
    <row r="7357" spans="61:62" x14ac:dyDescent="0.25">
      <c r="BI7357" s="2"/>
      <c r="BJ7357" s="2"/>
    </row>
    <row r="7358" spans="61:62" x14ac:dyDescent="0.25">
      <c r="BI7358" s="2"/>
      <c r="BJ7358" s="2"/>
    </row>
    <row r="7359" spans="61:62" x14ac:dyDescent="0.25">
      <c r="BI7359" s="2"/>
      <c r="BJ7359" s="2"/>
    </row>
    <row r="7360" spans="61:62" x14ac:dyDescent="0.25">
      <c r="BI7360" s="2"/>
      <c r="BJ7360" s="2"/>
    </row>
    <row r="7361" spans="61:62" x14ac:dyDescent="0.25">
      <c r="BI7361" s="2"/>
      <c r="BJ7361" s="2"/>
    </row>
    <row r="7362" spans="61:62" x14ac:dyDescent="0.25">
      <c r="BI7362" s="2"/>
      <c r="BJ7362" s="2"/>
    </row>
    <row r="7363" spans="61:62" x14ac:dyDescent="0.25">
      <c r="BI7363" s="2"/>
      <c r="BJ7363" s="2"/>
    </row>
    <row r="7364" spans="61:62" x14ac:dyDescent="0.25">
      <c r="BI7364" s="2"/>
      <c r="BJ7364" s="2"/>
    </row>
    <row r="7365" spans="61:62" x14ac:dyDescent="0.25">
      <c r="BI7365" s="2"/>
      <c r="BJ7365" s="2"/>
    </row>
    <row r="7366" spans="61:62" x14ac:dyDescent="0.25">
      <c r="BI7366" s="2"/>
      <c r="BJ7366" s="2"/>
    </row>
    <row r="7367" spans="61:62" x14ac:dyDescent="0.25">
      <c r="BI7367" s="2"/>
      <c r="BJ7367" s="2"/>
    </row>
    <row r="7368" spans="61:62" x14ac:dyDescent="0.25">
      <c r="BI7368" s="2"/>
      <c r="BJ7368" s="2"/>
    </row>
    <row r="7369" spans="61:62" x14ac:dyDescent="0.25">
      <c r="BI7369" s="2"/>
      <c r="BJ7369" s="2"/>
    </row>
    <row r="7370" spans="61:62" x14ac:dyDescent="0.25">
      <c r="BI7370" s="2"/>
      <c r="BJ7370" s="2"/>
    </row>
    <row r="7371" spans="61:62" x14ac:dyDescent="0.25">
      <c r="BI7371" s="2"/>
      <c r="BJ7371" s="2"/>
    </row>
    <row r="7372" spans="61:62" x14ac:dyDescent="0.25">
      <c r="BI7372" s="2"/>
      <c r="BJ7372" s="2"/>
    </row>
    <row r="7373" spans="61:62" x14ac:dyDescent="0.25">
      <c r="BI7373" s="2"/>
      <c r="BJ7373" s="2"/>
    </row>
    <row r="7374" spans="61:62" x14ac:dyDescent="0.25">
      <c r="BI7374" s="2"/>
      <c r="BJ7374" s="2"/>
    </row>
    <row r="7375" spans="61:62" x14ac:dyDescent="0.25">
      <c r="BI7375" s="2"/>
      <c r="BJ7375" s="2"/>
    </row>
    <row r="7376" spans="61:62" x14ac:dyDescent="0.25">
      <c r="BI7376" s="2"/>
      <c r="BJ7376" s="2"/>
    </row>
    <row r="7377" spans="61:62" x14ac:dyDescent="0.25">
      <c r="BI7377" s="2"/>
      <c r="BJ7377" s="2"/>
    </row>
    <row r="7378" spans="61:62" x14ac:dyDescent="0.25">
      <c r="BI7378" s="2"/>
      <c r="BJ7378" s="2"/>
    </row>
    <row r="7379" spans="61:62" x14ac:dyDescent="0.25">
      <c r="BI7379" s="2"/>
      <c r="BJ7379" s="2"/>
    </row>
    <row r="7380" spans="61:62" x14ac:dyDescent="0.25">
      <c r="BI7380" s="2"/>
      <c r="BJ7380" s="2"/>
    </row>
    <row r="7381" spans="61:62" x14ac:dyDescent="0.25">
      <c r="BI7381" s="2"/>
      <c r="BJ7381" s="2"/>
    </row>
    <row r="7382" spans="61:62" x14ac:dyDescent="0.25">
      <c r="BI7382" s="2"/>
      <c r="BJ7382" s="2"/>
    </row>
    <row r="7383" spans="61:62" x14ac:dyDescent="0.25">
      <c r="BI7383" s="2"/>
      <c r="BJ7383" s="2"/>
    </row>
    <row r="7384" spans="61:62" x14ac:dyDescent="0.25">
      <c r="BI7384" s="2"/>
      <c r="BJ7384" s="2"/>
    </row>
    <row r="7385" spans="61:62" x14ac:dyDescent="0.25">
      <c r="BI7385" s="2"/>
      <c r="BJ7385" s="2"/>
    </row>
    <row r="7386" spans="61:62" x14ac:dyDescent="0.25">
      <c r="BI7386" s="2"/>
      <c r="BJ7386" s="2"/>
    </row>
    <row r="7387" spans="61:62" x14ac:dyDescent="0.25">
      <c r="BI7387" s="2"/>
      <c r="BJ7387" s="2"/>
    </row>
    <row r="7388" spans="61:62" x14ac:dyDescent="0.25">
      <c r="BI7388" s="2"/>
      <c r="BJ7388" s="2"/>
    </row>
    <row r="7389" spans="61:62" x14ac:dyDescent="0.25">
      <c r="BI7389" s="2"/>
      <c r="BJ7389" s="2"/>
    </row>
    <row r="7390" spans="61:62" x14ac:dyDescent="0.25">
      <c r="BI7390" s="2"/>
      <c r="BJ7390" s="2"/>
    </row>
    <row r="7391" spans="61:62" x14ac:dyDescent="0.25">
      <c r="BI7391" s="2"/>
      <c r="BJ7391" s="2"/>
    </row>
    <row r="7392" spans="61:62" x14ac:dyDescent="0.25">
      <c r="BI7392" s="2"/>
      <c r="BJ7392" s="2"/>
    </row>
    <row r="7393" spans="61:62" x14ac:dyDescent="0.25">
      <c r="BI7393" s="2"/>
      <c r="BJ7393" s="2"/>
    </row>
    <row r="7394" spans="61:62" x14ac:dyDescent="0.25">
      <c r="BI7394" s="2"/>
      <c r="BJ7394" s="2"/>
    </row>
    <row r="7395" spans="61:62" x14ac:dyDescent="0.25">
      <c r="BI7395" s="2"/>
      <c r="BJ7395" s="2"/>
    </row>
    <row r="7396" spans="61:62" x14ac:dyDescent="0.25">
      <c r="BI7396" s="2"/>
      <c r="BJ7396" s="2"/>
    </row>
    <row r="7397" spans="61:62" x14ac:dyDescent="0.25">
      <c r="BI7397" s="2"/>
      <c r="BJ7397" s="2"/>
    </row>
    <row r="7398" spans="61:62" x14ac:dyDescent="0.25">
      <c r="BI7398" s="2"/>
      <c r="BJ7398" s="2"/>
    </row>
    <row r="7399" spans="61:62" x14ac:dyDescent="0.25">
      <c r="BI7399" s="2"/>
      <c r="BJ7399" s="2"/>
    </row>
    <row r="7400" spans="61:62" x14ac:dyDescent="0.25">
      <c r="BI7400" s="2"/>
      <c r="BJ7400" s="2"/>
    </row>
    <row r="7401" spans="61:62" x14ac:dyDescent="0.25">
      <c r="BI7401" s="2"/>
      <c r="BJ7401" s="2"/>
    </row>
    <row r="7402" spans="61:62" x14ac:dyDescent="0.25">
      <c r="BI7402" s="2"/>
      <c r="BJ7402" s="2"/>
    </row>
    <row r="7403" spans="61:62" x14ac:dyDescent="0.25">
      <c r="BI7403" s="2"/>
      <c r="BJ7403" s="2"/>
    </row>
    <row r="7404" spans="61:62" x14ac:dyDescent="0.25">
      <c r="BI7404" s="2"/>
      <c r="BJ7404" s="2"/>
    </row>
    <row r="7405" spans="61:62" x14ac:dyDescent="0.25">
      <c r="BI7405" s="2"/>
      <c r="BJ7405" s="2"/>
    </row>
    <row r="7406" spans="61:62" x14ac:dyDescent="0.25">
      <c r="BI7406" s="2"/>
      <c r="BJ7406" s="2"/>
    </row>
    <row r="7407" spans="61:62" x14ac:dyDescent="0.25">
      <c r="BI7407" s="2"/>
      <c r="BJ7407" s="2"/>
    </row>
    <row r="7408" spans="61:62" x14ac:dyDescent="0.25">
      <c r="BI7408" s="2"/>
      <c r="BJ7408" s="2"/>
    </row>
    <row r="7409" spans="61:62" x14ac:dyDescent="0.25">
      <c r="BI7409" s="2"/>
      <c r="BJ7409" s="2"/>
    </row>
    <row r="7410" spans="61:62" x14ac:dyDescent="0.25">
      <c r="BI7410" s="2"/>
      <c r="BJ7410" s="2"/>
    </row>
    <row r="7411" spans="61:62" x14ac:dyDescent="0.25">
      <c r="BI7411" s="2"/>
      <c r="BJ7411" s="2"/>
    </row>
    <row r="7412" spans="61:62" x14ac:dyDescent="0.25">
      <c r="BI7412" s="2"/>
      <c r="BJ7412" s="2"/>
    </row>
    <row r="7413" spans="61:62" x14ac:dyDescent="0.25">
      <c r="BI7413" s="2"/>
      <c r="BJ7413" s="2"/>
    </row>
    <row r="7414" spans="61:62" x14ac:dyDescent="0.25">
      <c r="BI7414" s="2"/>
      <c r="BJ7414" s="2"/>
    </row>
    <row r="7415" spans="61:62" x14ac:dyDescent="0.25">
      <c r="BI7415" s="2"/>
      <c r="BJ7415" s="2"/>
    </row>
    <row r="7416" spans="61:62" x14ac:dyDescent="0.25">
      <c r="BI7416" s="2"/>
      <c r="BJ7416" s="2"/>
    </row>
    <row r="7417" spans="61:62" x14ac:dyDescent="0.25">
      <c r="BI7417" s="2"/>
      <c r="BJ7417" s="2"/>
    </row>
    <row r="7418" spans="61:62" x14ac:dyDescent="0.25">
      <c r="BI7418" s="2"/>
      <c r="BJ7418" s="2"/>
    </row>
    <row r="7419" spans="61:62" x14ac:dyDescent="0.25">
      <c r="BI7419" s="2"/>
      <c r="BJ7419" s="2"/>
    </row>
    <row r="7420" spans="61:62" x14ac:dyDescent="0.25">
      <c r="BI7420" s="2"/>
      <c r="BJ7420" s="2"/>
    </row>
    <row r="7421" spans="61:62" x14ac:dyDescent="0.25">
      <c r="BI7421" s="2"/>
      <c r="BJ7421" s="2"/>
    </row>
    <row r="7422" spans="61:62" x14ac:dyDescent="0.25">
      <c r="BI7422" s="2"/>
      <c r="BJ7422" s="2"/>
    </row>
    <row r="7423" spans="61:62" x14ac:dyDescent="0.25">
      <c r="BI7423" s="2"/>
      <c r="BJ7423" s="2"/>
    </row>
    <row r="7424" spans="61:62" x14ac:dyDescent="0.25">
      <c r="BI7424" s="2"/>
      <c r="BJ7424" s="2"/>
    </row>
    <row r="7425" spans="61:62" x14ac:dyDescent="0.25">
      <c r="BI7425" s="2"/>
      <c r="BJ7425" s="2"/>
    </row>
    <row r="7426" spans="61:62" x14ac:dyDescent="0.25">
      <c r="BI7426" s="2"/>
      <c r="BJ7426" s="2"/>
    </row>
    <row r="7427" spans="61:62" x14ac:dyDescent="0.25">
      <c r="BI7427" s="2"/>
      <c r="BJ7427" s="2"/>
    </row>
    <row r="7428" spans="61:62" x14ac:dyDescent="0.25">
      <c r="BI7428" s="2"/>
      <c r="BJ7428" s="2"/>
    </row>
    <row r="7429" spans="61:62" x14ac:dyDescent="0.25">
      <c r="BI7429" s="2"/>
      <c r="BJ7429" s="2"/>
    </row>
    <row r="7430" spans="61:62" x14ac:dyDescent="0.25">
      <c r="BI7430" s="2"/>
      <c r="BJ7430" s="2"/>
    </row>
    <row r="7431" spans="61:62" x14ac:dyDescent="0.25">
      <c r="BI7431" s="2"/>
      <c r="BJ7431" s="2"/>
    </row>
    <row r="7432" spans="61:62" x14ac:dyDescent="0.25">
      <c r="BI7432" s="2"/>
      <c r="BJ7432" s="2"/>
    </row>
    <row r="7433" spans="61:62" x14ac:dyDescent="0.25">
      <c r="BI7433" s="2"/>
      <c r="BJ7433" s="2"/>
    </row>
    <row r="7434" spans="61:62" x14ac:dyDescent="0.25">
      <c r="BI7434" s="2"/>
      <c r="BJ7434" s="2"/>
    </row>
    <row r="7435" spans="61:62" x14ac:dyDescent="0.25">
      <c r="BI7435" s="2"/>
      <c r="BJ7435" s="2"/>
    </row>
    <row r="7436" spans="61:62" x14ac:dyDescent="0.25">
      <c r="BI7436" s="2"/>
      <c r="BJ7436" s="2"/>
    </row>
    <row r="7437" spans="61:62" x14ac:dyDescent="0.25">
      <c r="BI7437" s="2"/>
      <c r="BJ7437" s="2"/>
    </row>
    <row r="7438" spans="61:62" x14ac:dyDescent="0.25">
      <c r="BI7438" s="2"/>
      <c r="BJ7438" s="2"/>
    </row>
    <row r="7439" spans="61:62" x14ac:dyDescent="0.25">
      <c r="BI7439" s="2"/>
      <c r="BJ7439" s="2"/>
    </row>
    <row r="7440" spans="61:62" x14ac:dyDescent="0.25">
      <c r="BI7440" s="2"/>
      <c r="BJ7440" s="2"/>
    </row>
    <row r="7441" spans="61:62" x14ac:dyDescent="0.25">
      <c r="BI7441" s="2"/>
      <c r="BJ7441" s="2"/>
    </row>
    <row r="7442" spans="61:62" x14ac:dyDescent="0.25">
      <c r="BI7442" s="2"/>
      <c r="BJ7442" s="2"/>
    </row>
    <row r="7443" spans="61:62" x14ac:dyDescent="0.25">
      <c r="BI7443" s="2"/>
      <c r="BJ7443" s="2"/>
    </row>
    <row r="7444" spans="61:62" x14ac:dyDescent="0.25">
      <c r="BI7444" s="2"/>
      <c r="BJ7444" s="2"/>
    </row>
    <row r="7445" spans="61:62" x14ac:dyDescent="0.25">
      <c r="BI7445" s="2"/>
      <c r="BJ7445" s="2"/>
    </row>
    <row r="7446" spans="61:62" x14ac:dyDescent="0.25">
      <c r="BI7446" s="2"/>
      <c r="BJ7446" s="2"/>
    </row>
    <row r="7447" spans="61:62" x14ac:dyDescent="0.25">
      <c r="BI7447" s="2"/>
      <c r="BJ7447" s="2"/>
    </row>
    <row r="7448" spans="61:62" x14ac:dyDescent="0.25">
      <c r="BI7448" s="2"/>
      <c r="BJ7448" s="2"/>
    </row>
    <row r="7449" spans="61:62" x14ac:dyDescent="0.25">
      <c r="BI7449" s="2"/>
      <c r="BJ7449" s="2"/>
    </row>
    <row r="7450" spans="61:62" x14ac:dyDescent="0.25">
      <c r="BI7450" s="2"/>
      <c r="BJ7450" s="2"/>
    </row>
    <row r="7451" spans="61:62" x14ac:dyDescent="0.25">
      <c r="BI7451" s="2"/>
      <c r="BJ7451" s="2"/>
    </row>
    <row r="7452" spans="61:62" x14ac:dyDescent="0.25">
      <c r="BI7452" s="2"/>
      <c r="BJ7452" s="2"/>
    </row>
    <row r="7453" spans="61:62" x14ac:dyDescent="0.25">
      <c r="BI7453" s="2"/>
      <c r="BJ7453" s="2"/>
    </row>
    <row r="7454" spans="61:62" x14ac:dyDescent="0.25">
      <c r="BI7454" s="2"/>
      <c r="BJ7454" s="2"/>
    </row>
    <row r="7455" spans="61:62" x14ac:dyDescent="0.25">
      <c r="BI7455" s="2"/>
      <c r="BJ7455" s="2"/>
    </row>
    <row r="7456" spans="61:62" x14ac:dyDescent="0.25">
      <c r="BI7456" s="2"/>
      <c r="BJ7456" s="2"/>
    </row>
    <row r="7457" spans="61:62" x14ac:dyDescent="0.25">
      <c r="BI7457" s="2"/>
      <c r="BJ7457" s="2"/>
    </row>
    <row r="7458" spans="61:62" x14ac:dyDescent="0.25">
      <c r="BI7458" s="2"/>
      <c r="BJ7458" s="2"/>
    </row>
    <row r="7459" spans="61:62" x14ac:dyDescent="0.25">
      <c r="BI7459" s="2"/>
      <c r="BJ7459" s="2"/>
    </row>
    <row r="7460" spans="61:62" x14ac:dyDescent="0.25">
      <c r="BI7460" s="2"/>
      <c r="BJ7460" s="2"/>
    </row>
    <row r="7461" spans="61:62" x14ac:dyDescent="0.25">
      <c r="BI7461" s="2"/>
      <c r="BJ7461" s="2"/>
    </row>
    <row r="7462" spans="61:62" x14ac:dyDescent="0.25">
      <c r="BI7462" s="2"/>
      <c r="BJ7462" s="2"/>
    </row>
    <row r="7463" spans="61:62" x14ac:dyDescent="0.25">
      <c r="BI7463" s="2"/>
      <c r="BJ7463" s="2"/>
    </row>
    <row r="7464" spans="61:62" x14ac:dyDescent="0.25">
      <c r="BI7464" s="2"/>
      <c r="BJ7464" s="2"/>
    </row>
    <row r="7465" spans="61:62" x14ac:dyDescent="0.25">
      <c r="BI7465" s="2"/>
      <c r="BJ7465" s="2"/>
    </row>
    <row r="7466" spans="61:62" x14ac:dyDescent="0.25">
      <c r="BI7466" s="2"/>
      <c r="BJ7466" s="2"/>
    </row>
    <row r="7467" spans="61:62" x14ac:dyDescent="0.25">
      <c r="BI7467" s="2"/>
      <c r="BJ7467" s="2"/>
    </row>
    <row r="7468" spans="61:62" x14ac:dyDescent="0.25">
      <c r="BI7468" s="2"/>
      <c r="BJ7468" s="2"/>
    </row>
    <row r="7469" spans="61:62" x14ac:dyDescent="0.25">
      <c r="BI7469" s="2"/>
      <c r="BJ7469" s="2"/>
    </row>
    <row r="7470" spans="61:62" x14ac:dyDescent="0.25">
      <c r="BI7470" s="2"/>
      <c r="BJ7470" s="2"/>
    </row>
    <row r="7471" spans="61:62" x14ac:dyDescent="0.25">
      <c r="BI7471" s="2"/>
      <c r="BJ7471" s="2"/>
    </row>
    <row r="7472" spans="61:62" x14ac:dyDescent="0.25">
      <c r="BI7472" s="2"/>
      <c r="BJ7472" s="2"/>
    </row>
    <row r="7473" spans="61:62" x14ac:dyDescent="0.25">
      <c r="BI7473" s="2"/>
      <c r="BJ7473" s="2"/>
    </row>
    <row r="7474" spans="61:62" x14ac:dyDescent="0.25">
      <c r="BI7474" s="2"/>
      <c r="BJ7474" s="2"/>
    </row>
    <row r="7475" spans="61:62" x14ac:dyDescent="0.25">
      <c r="BI7475" s="2"/>
      <c r="BJ7475" s="2"/>
    </row>
    <row r="7476" spans="61:62" x14ac:dyDescent="0.25">
      <c r="BI7476" s="2"/>
      <c r="BJ7476" s="2"/>
    </row>
    <row r="7477" spans="61:62" x14ac:dyDescent="0.25">
      <c r="BI7477" s="2"/>
      <c r="BJ7477" s="2"/>
    </row>
    <row r="7478" spans="61:62" x14ac:dyDescent="0.25">
      <c r="BI7478" s="2"/>
      <c r="BJ7478" s="2"/>
    </row>
    <row r="7479" spans="61:62" x14ac:dyDescent="0.25">
      <c r="BI7479" s="2"/>
      <c r="BJ7479" s="2"/>
    </row>
    <row r="7480" spans="61:62" x14ac:dyDescent="0.25">
      <c r="BI7480" s="2"/>
      <c r="BJ7480" s="2"/>
    </row>
    <row r="7481" spans="61:62" x14ac:dyDescent="0.25">
      <c r="BI7481" s="2"/>
      <c r="BJ7481" s="2"/>
    </row>
    <row r="7482" spans="61:62" x14ac:dyDescent="0.25">
      <c r="BI7482" s="2"/>
      <c r="BJ7482" s="2"/>
    </row>
    <row r="7483" spans="61:62" x14ac:dyDescent="0.25">
      <c r="BI7483" s="2"/>
      <c r="BJ7483" s="2"/>
    </row>
    <row r="7484" spans="61:62" x14ac:dyDescent="0.25">
      <c r="BI7484" s="2"/>
      <c r="BJ7484" s="2"/>
    </row>
    <row r="7485" spans="61:62" x14ac:dyDescent="0.25">
      <c r="BI7485" s="2"/>
      <c r="BJ7485" s="2"/>
    </row>
    <row r="7486" spans="61:62" x14ac:dyDescent="0.25">
      <c r="BI7486" s="2"/>
      <c r="BJ7486" s="2"/>
    </row>
    <row r="7487" spans="61:62" x14ac:dyDescent="0.25">
      <c r="BI7487" s="2"/>
      <c r="BJ7487" s="2"/>
    </row>
    <row r="7488" spans="61:62" x14ac:dyDescent="0.25">
      <c r="BI7488" s="2"/>
      <c r="BJ7488" s="2"/>
    </row>
    <row r="7489" spans="61:62" x14ac:dyDescent="0.25">
      <c r="BI7489" s="2"/>
      <c r="BJ7489" s="2"/>
    </row>
    <row r="7490" spans="61:62" x14ac:dyDescent="0.25">
      <c r="BI7490" s="2"/>
      <c r="BJ7490" s="2"/>
    </row>
    <row r="7491" spans="61:62" x14ac:dyDescent="0.25">
      <c r="BI7491" s="2"/>
      <c r="BJ7491" s="2"/>
    </row>
    <row r="7492" spans="61:62" x14ac:dyDescent="0.25">
      <c r="BI7492" s="2"/>
      <c r="BJ7492" s="2"/>
    </row>
    <row r="7493" spans="61:62" x14ac:dyDescent="0.25">
      <c r="BI7493" s="2"/>
      <c r="BJ7493" s="2"/>
    </row>
    <row r="7494" spans="61:62" x14ac:dyDescent="0.25">
      <c r="BI7494" s="2"/>
      <c r="BJ7494" s="2"/>
    </row>
    <row r="7495" spans="61:62" x14ac:dyDescent="0.25">
      <c r="BI7495" s="2"/>
      <c r="BJ7495" s="2"/>
    </row>
    <row r="7496" spans="61:62" x14ac:dyDescent="0.25">
      <c r="BI7496" s="2"/>
      <c r="BJ7496" s="2"/>
    </row>
    <row r="7497" spans="61:62" x14ac:dyDescent="0.25">
      <c r="BI7497" s="2"/>
      <c r="BJ7497" s="2"/>
    </row>
    <row r="7498" spans="61:62" x14ac:dyDescent="0.25">
      <c r="BI7498" s="2"/>
      <c r="BJ7498" s="2"/>
    </row>
    <row r="7499" spans="61:62" x14ac:dyDescent="0.25">
      <c r="BI7499" s="2"/>
      <c r="BJ7499" s="2"/>
    </row>
    <row r="7500" spans="61:62" x14ac:dyDescent="0.25">
      <c r="BI7500" s="2"/>
      <c r="BJ7500" s="2"/>
    </row>
    <row r="7501" spans="61:62" x14ac:dyDescent="0.25">
      <c r="BI7501" s="2"/>
      <c r="BJ7501" s="2"/>
    </row>
    <row r="7502" spans="61:62" x14ac:dyDescent="0.25">
      <c r="BI7502" s="2"/>
      <c r="BJ7502" s="2"/>
    </row>
    <row r="7503" spans="61:62" x14ac:dyDescent="0.25">
      <c r="BI7503" s="2"/>
      <c r="BJ7503" s="2"/>
    </row>
    <row r="7504" spans="61:62" x14ac:dyDescent="0.25">
      <c r="BI7504" s="2"/>
      <c r="BJ7504" s="2"/>
    </row>
    <row r="7505" spans="61:62" x14ac:dyDescent="0.25">
      <c r="BI7505" s="2"/>
      <c r="BJ7505" s="2"/>
    </row>
    <row r="7506" spans="61:62" x14ac:dyDescent="0.25">
      <c r="BI7506" s="2"/>
      <c r="BJ7506" s="2"/>
    </row>
    <row r="7507" spans="61:62" x14ac:dyDescent="0.25">
      <c r="BI7507" s="2"/>
      <c r="BJ7507" s="2"/>
    </row>
    <row r="7508" spans="61:62" x14ac:dyDescent="0.25">
      <c r="BI7508" s="2"/>
      <c r="BJ7508" s="2"/>
    </row>
    <row r="7509" spans="61:62" x14ac:dyDescent="0.25">
      <c r="BI7509" s="2"/>
      <c r="BJ7509" s="2"/>
    </row>
    <row r="7510" spans="61:62" x14ac:dyDescent="0.25">
      <c r="BI7510" s="2"/>
      <c r="BJ7510" s="2"/>
    </row>
    <row r="7511" spans="61:62" x14ac:dyDescent="0.25">
      <c r="BI7511" s="2"/>
      <c r="BJ7511" s="2"/>
    </row>
    <row r="7512" spans="61:62" x14ac:dyDescent="0.25">
      <c r="BI7512" s="2"/>
      <c r="BJ7512" s="2"/>
    </row>
    <row r="7513" spans="61:62" x14ac:dyDescent="0.25">
      <c r="BI7513" s="2"/>
      <c r="BJ7513" s="2"/>
    </row>
    <row r="7514" spans="61:62" x14ac:dyDescent="0.25">
      <c r="BI7514" s="2"/>
      <c r="BJ7514" s="2"/>
    </row>
    <row r="7515" spans="61:62" x14ac:dyDescent="0.25">
      <c r="BI7515" s="2"/>
      <c r="BJ7515" s="2"/>
    </row>
    <row r="7516" spans="61:62" x14ac:dyDescent="0.25">
      <c r="BI7516" s="2"/>
      <c r="BJ7516" s="2"/>
    </row>
    <row r="7517" spans="61:62" x14ac:dyDescent="0.25">
      <c r="BI7517" s="2"/>
      <c r="BJ7517" s="2"/>
    </row>
    <row r="7518" spans="61:62" x14ac:dyDescent="0.25">
      <c r="BI7518" s="2"/>
      <c r="BJ7518" s="2"/>
    </row>
    <row r="7519" spans="61:62" x14ac:dyDescent="0.25">
      <c r="BI7519" s="2"/>
      <c r="BJ7519" s="2"/>
    </row>
    <row r="7520" spans="61:62" x14ac:dyDescent="0.25">
      <c r="BI7520" s="2"/>
      <c r="BJ7520" s="2"/>
    </row>
    <row r="7521" spans="61:62" x14ac:dyDescent="0.25">
      <c r="BI7521" s="2"/>
      <c r="BJ7521" s="2"/>
    </row>
    <row r="7522" spans="61:62" x14ac:dyDescent="0.25">
      <c r="BI7522" s="2"/>
      <c r="BJ7522" s="2"/>
    </row>
    <row r="7523" spans="61:62" x14ac:dyDescent="0.25">
      <c r="BI7523" s="2"/>
      <c r="BJ7523" s="2"/>
    </row>
    <row r="7524" spans="61:62" x14ac:dyDescent="0.25">
      <c r="BI7524" s="2"/>
      <c r="BJ7524" s="2"/>
    </row>
    <row r="7525" spans="61:62" x14ac:dyDescent="0.25">
      <c r="BI7525" s="2"/>
      <c r="BJ7525" s="2"/>
    </row>
    <row r="7526" spans="61:62" x14ac:dyDescent="0.25">
      <c r="BI7526" s="2"/>
      <c r="BJ7526" s="2"/>
    </row>
    <row r="7527" spans="61:62" x14ac:dyDescent="0.25">
      <c r="BI7527" s="2"/>
      <c r="BJ7527" s="2"/>
    </row>
    <row r="7528" spans="61:62" x14ac:dyDescent="0.25">
      <c r="BI7528" s="2"/>
      <c r="BJ7528" s="2"/>
    </row>
    <row r="7529" spans="61:62" x14ac:dyDescent="0.25">
      <c r="BI7529" s="2"/>
      <c r="BJ7529" s="2"/>
    </row>
    <row r="7530" spans="61:62" x14ac:dyDescent="0.25">
      <c r="BI7530" s="2"/>
      <c r="BJ7530" s="2"/>
    </row>
    <row r="7531" spans="61:62" x14ac:dyDescent="0.25">
      <c r="BI7531" s="2"/>
      <c r="BJ7531" s="2"/>
    </row>
    <row r="7532" spans="61:62" x14ac:dyDescent="0.25">
      <c r="BI7532" s="2"/>
      <c r="BJ7532" s="2"/>
    </row>
    <row r="7533" spans="61:62" x14ac:dyDescent="0.25">
      <c r="BI7533" s="2"/>
      <c r="BJ7533" s="2"/>
    </row>
    <row r="7534" spans="61:62" x14ac:dyDescent="0.25">
      <c r="BI7534" s="2"/>
      <c r="BJ7534" s="2"/>
    </row>
    <row r="7535" spans="61:62" x14ac:dyDescent="0.25">
      <c r="BI7535" s="2"/>
      <c r="BJ7535" s="2"/>
    </row>
    <row r="7536" spans="61:62" x14ac:dyDescent="0.25">
      <c r="BI7536" s="2"/>
      <c r="BJ7536" s="2"/>
    </row>
    <row r="7537" spans="61:62" x14ac:dyDescent="0.25">
      <c r="BI7537" s="2"/>
      <c r="BJ7537" s="2"/>
    </row>
    <row r="7538" spans="61:62" x14ac:dyDescent="0.25">
      <c r="BI7538" s="2"/>
      <c r="BJ7538" s="2"/>
    </row>
    <row r="7539" spans="61:62" x14ac:dyDescent="0.25">
      <c r="BI7539" s="2"/>
      <c r="BJ7539" s="2"/>
    </row>
    <row r="7540" spans="61:62" x14ac:dyDescent="0.25">
      <c r="BI7540" s="2"/>
      <c r="BJ7540" s="2"/>
    </row>
    <row r="7541" spans="61:62" x14ac:dyDescent="0.25">
      <c r="BI7541" s="2"/>
      <c r="BJ7541" s="2"/>
    </row>
    <row r="7542" spans="61:62" x14ac:dyDescent="0.25">
      <c r="BI7542" s="2"/>
      <c r="BJ7542" s="2"/>
    </row>
    <row r="7543" spans="61:62" x14ac:dyDescent="0.25">
      <c r="BI7543" s="2"/>
      <c r="BJ7543" s="2"/>
    </row>
    <row r="7544" spans="61:62" x14ac:dyDescent="0.25">
      <c r="BI7544" s="2"/>
      <c r="BJ7544" s="2"/>
    </row>
    <row r="7545" spans="61:62" x14ac:dyDescent="0.25">
      <c r="BI7545" s="2"/>
      <c r="BJ7545" s="2"/>
    </row>
    <row r="7546" spans="61:62" x14ac:dyDescent="0.25">
      <c r="BI7546" s="2"/>
      <c r="BJ7546" s="2"/>
    </row>
    <row r="7547" spans="61:62" x14ac:dyDescent="0.25">
      <c r="BI7547" s="2"/>
      <c r="BJ7547" s="2"/>
    </row>
    <row r="7548" spans="61:62" x14ac:dyDescent="0.25">
      <c r="BI7548" s="2"/>
      <c r="BJ7548" s="2"/>
    </row>
    <row r="7549" spans="61:62" x14ac:dyDescent="0.25">
      <c r="BI7549" s="2"/>
      <c r="BJ7549" s="2"/>
    </row>
    <row r="7550" spans="61:62" x14ac:dyDescent="0.25">
      <c r="BI7550" s="2"/>
      <c r="BJ7550" s="2"/>
    </row>
    <row r="7551" spans="61:62" x14ac:dyDescent="0.25">
      <c r="BI7551" s="2"/>
      <c r="BJ7551" s="2"/>
    </row>
    <row r="7552" spans="61:62" x14ac:dyDescent="0.25">
      <c r="BI7552" s="2"/>
      <c r="BJ7552" s="2"/>
    </row>
    <row r="7553" spans="61:62" x14ac:dyDescent="0.25">
      <c r="BI7553" s="2"/>
      <c r="BJ7553" s="2"/>
    </row>
    <row r="7554" spans="61:62" x14ac:dyDescent="0.25">
      <c r="BI7554" s="2"/>
      <c r="BJ7554" s="2"/>
    </row>
    <row r="7555" spans="61:62" x14ac:dyDescent="0.25">
      <c r="BI7555" s="2"/>
      <c r="BJ7555" s="2"/>
    </row>
    <row r="7556" spans="61:62" x14ac:dyDescent="0.25">
      <c r="BI7556" s="2"/>
      <c r="BJ7556" s="2"/>
    </row>
    <row r="7557" spans="61:62" x14ac:dyDescent="0.25">
      <c r="BI7557" s="2"/>
      <c r="BJ7557" s="2"/>
    </row>
    <row r="7558" spans="61:62" x14ac:dyDescent="0.25">
      <c r="BI7558" s="2"/>
      <c r="BJ7558" s="2"/>
    </row>
    <row r="7559" spans="61:62" x14ac:dyDescent="0.25">
      <c r="BI7559" s="2"/>
      <c r="BJ7559" s="2"/>
    </row>
    <row r="7560" spans="61:62" x14ac:dyDescent="0.25">
      <c r="BI7560" s="2"/>
      <c r="BJ7560" s="2"/>
    </row>
    <row r="7561" spans="61:62" x14ac:dyDescent="0.25">
      <c r="BI7561" s="2"/>
      <c r="BJ7561" s="2"/>
    </row>
    <row r="7562" spans="61:62" x14ac:dyDescent="0.25">
      <c r="BI7562" s="2"/>
      <c r="BJ7562" s="2"/>
    </row>
    <row r="7563" spans="61:62" x14ac:dyDescent="0.25">
      <c r="BI7563" s="2"/>
      <c r="BJ7563" s="2"/>
    </row>
    <row r="7564" spans="61:62" x14ac:dyDescent="0.25">
      <c r="BI7564" s="2"/>
      <c r="BJ7564" s="2"/>
    </row>
    <row r="7565" spans="61:62" x14ac:dyDescent="0.25">
      <c r="BI7565" s="2"/>
      <c r="BJ7565" s="2"/>
    </row>
    <row r="7566" spans="61:62" x14ac:dyDescent="0.25">
      <c r="BI7566" s="2"/>
      <c r="BJ7566" s="2"/>
    </row>
    <row r="7567" spans="61:62" x14ac:dyDescent="0.25">
      <c r="BI7567" s="2"/>
      <c r="BJ7567" s="2"/>
    </row>
    <row r="7568" spans="61:62" x14ac:dyDescent="0.25">
      <c r="BI7568" s="2"/>
      <c r="BJ7568" s="2"/>
    </row>
    <row r="7569" spans="61:62" x14ac:dyDescent="0.25">
      <c r="BI7569" s="2"/>
      <c r="BJ7569" s="2"/>
    </row>
    <row r="7570" spans="61:62" x14ac:dyDescent="0.25">
      <c r="BI7570" s="2"/>
      <c r="BJ7570" s="2"/>
    </row>
    <row r="7571" spans="61:62" x14ac:dyDescent="0.25">
      <c r="BI7571" s="2"/>
      <c r="BJ7571" s="2"/>
    </row>
    <row r="7572" spans="61:62" x14ac:dyDescent="0.25">
      <c r="BI7572" s="2"/>
      <c r="BJ7572" s="2"/>
    </row>
    <row r="7573" spans="61:62" x14ac:dyDescent="0.25">
      <c r="BI7573" s="2"/>
      <c r="BJ7573" s="2"/>
    </row>
    <row r="7574" spans="61:62" x14ac:dyDescent="0.25">
      <c r="BI7574" s="2"/>
      <c r="BJ7574" s="2"/>
    </row>
    <row r="7575" spans="61:62" x14ac:dyDescent="0.25">
      <c r="BI7575" s="2"/>
      <c r="BJ7575" s="2"/>
    </row>
    <row r="7576" spans="61:62" x14ac:dyDescent="0.25">
      <c r="BI7576" s="2"/>
      <c r="BJ7576" s="2"/>
    </row>
    <row r="7577" spans="61:62" x14ac:dyDescent="0.25">
      <c r="BI7577" s="2"/>
      <c r="BJ7577" s="2"/>
    </row>
    <row r="7578" spans="61:62" x14ac:dyDescent="0.25">
      <c r="BI7578" s="2"/>
      <c r="BJ7578" s="2"/>
    </row>
    <row r="7579" spans="61:62" x14ac:dyDescent="0.25">
      <c r="BI7579" s="2"/>
      <c r="BJ7579" s="2"/>
    </row>
    <row r="7580" spans="61:62" x14ac:dyDescent="0.25">
      <c r="BI7580" s="2"/>
      <c r="BJ7580" s="2"/>
    </row>
    <row r="7581" spans="61:62" x14ac:dyDescent="0.25">
      <c r="BI7581" s="2"/>
      <c r="BJ7581" s="2"/>
    </row>
    <row r="7582" spans="61:62" x14ac:dyDescent="0.25">
      <c r="BI7582" s="2"/>
      <c r="BJ7582" s="2"/>
    </row>
    <row r="7583" spans="61:62" x14ac:dyDescent="0.25">
      <c r="BI7583" s="2"/>
      <c r="BJ7583" s="2"/>
    </row>
    <row r="7584" spans="61:62" x14ac:dyDescent="0.25">
      <c r="BI7584" s="2"/>
      <c r="BJ7584" s="2"/>
    </row>
    <row r="7585" spans="61:62" x14ac:dyDescent="0.25">
      <c r="BI7585" s="2"/>
      <c r="BJ7585" s="2"/>
    </row>
    <row r="7586" spans="61:62" x14ac:dyDescent="0.25">
      <c r="BI7586" s="2"/>
      <c r="BJ7586" s="2"/>
    </row>
    <row r="7587" spans="61:62" x14ac:dyDescent="0.25">
      <c r="BI7587" s="2"/>
      <c r="BJ7587" s="2"/>
    </row>
    <row r="7588" spans="61:62" x14ac:dyDescent="0.25">
      <c r="BI7588" s="2"/>
      <c r="BJ7588" s="2"/>
    </row>
    <row r="7589" spans="61:62" x14ac:dyDescent="0.25">
      <c r="BI7589" s="2"/>
      <c r="BJ7589" s="2"/>
    </row>
    <row r="7590" spans="61:62" x14ac:dyDescent="0.25">
      <c r="BI7590" s="2"/>
      <c r="BJ7590" s="2"/>
    </row>
    <row r="7591" spans="61:62" x14ac:dyDescent="0.25">
      <c r="BI7591" s="2"/>
      <c r="BJ7591" s="2"/>
    </row>
    <row r="7592" spans="61:62" x14ac:dyDescent="0.25">
      <c r="BI7592" s="2"/>
      <c r="BJ7592" s="2"/>
    </row>
    <row r="7593" spans="61:62" x14ac:dyDescent="0.25">
      <c r="BI7593" s="2"/>
      <c r="BJ7593" s="2"/>
    </row>
    <row r="7594" spans="61:62" x14ac:dyDescent="0.25">
      <c r="BI7594" s="2"/>
      <c r="BJ7594" s="2"/>
    </row>
    <row r="7595" spans="61:62" x14ac:dyDescent="0.25">
      <c r="BI7595" s="2"/>
      <c r="BJ7595" s="2"/>
    </row>
    <row r="7596" spans="61:62" x14ac:dyDescent="0.25">
      <c r="BI7596" s="2"/>
      <c r="BJ7596" s="2"/>
    </row>
    <row r="7597" spans="61:62" x14ac:dyDescent="0.25">
      <c r="BI7597" s="2"/>
      <c r="BJ7597" s="2"/>
    </row>
    <row r="7598" spans="61:62" x14ac:dyDescent="0.25">
      <c r="BI7598" s="2"/>
      <c r="BJ7598" s="2"/>
    </row>
    <row r="7599" spans="61:62" x14ac:dyDescent="0.25">
      <c r="BI7599" s="2"/>
      <c r="BJ7599" s="2"/>
    </row>
    <row r="7600" spans="61:62" x14ac:dyDescent="0.25">
      <c r="BI7600" s="2"/>
      <c r="BJ7600" s="2"/>
    </row>
    <row r="7601" spans="61:62" x14ac:dyDescent="0.25">
      <c r="BI7601" s="2"/>
      <c r="BJ7601" s="2"/>
    </row>
    <row r="7602" spans="61:62" x14ac:dyDescent="0.25">
      <c r="BI7602" s="2"/>
      <c r="BJ7602" s="2"/>
    </row>
    <row r="7603" spans="61:62" x14ac:dyDescent="0.25">
      <c r="BI7603" s="2"/>
      <c r="BJ7603" s="2"/>
    </row>
    <row r="7604" spans="61:62" x14ac:dyDescent="0.25">
      <c r="BI7604" s="2"/>
      <c r="BJ7604" s="2"/>
    </row>
    <row r="7605" spans="61:62" x14ac:dyDescent="0.25">
      <c r="BI7605" s="2"/>
      <c r="BJ7605" s="2"/>
    </row>
    <row r="7606" spans="61:62" x14ac:dyDescent="0.25">
      <c r="BI7606" s="2"/>
      <c r="BJ7606" s="2"/>
    </row>
    <row r="7607" spans="61:62" x14ac:dyDescent="0.25">
      <c r="BI7607" s="2"/>
      <c r="BJ7607" s="2"/>
    </row>
    <row r="7608" spans="61:62" x14ac:dyDescent="0.25">
      <c r="BI7608" s="2"/>
      <c r="BJ7608" s="2"/>
    </row>
    <row r="7609" spans="61:62" x14ac:dyDescent="0.25">
      <c r="BI7609" s="2"/>
      <c r="BJ7609" s="2"/>
    </row>
    <row r="7610" spans="61:62" x14ac:dyDescent="0.25">
      <c r="BI7610" s="2"/>
      <c r="BJ7610" s="2"/>
    </row>
    <row r="7611" spans="61:62" x14ac:dyDescent="0.25">
      <c r="BI7611" s="2"/>
      <c r="BJ7611" s="2"/>
    </row>
    <row r="7612" spans="61:62" x14ac:dyDescent="0.25">
      <c r="BI7612" s="2"/>
      <c r="BJ7612" s="2"/>
    </row>
    <row r="7613" spans="61:62" x14ac:dyDescent="0.25">
      <c r="BI7613" s="2"/>
      <c r="BJ7613" s="2"/>
    </row>
    <row r="7614" spans="61:62" x14ac:dyDescent="0.25">
      <c r="BI7614" s="2"/>
      <c r="BJ7614" s="2"/>
    </row>
    <row r="7615" spans="61:62" x14ac:dyDescent="0.25">
      <c r="BI7615" s="2"/>
      <c r="BJ7615" s="2"/>
    </row>
    <row r="7616" spans="61:62" x14ac:dyDescent="0.25">
      <c r="BI7616" s="2"/>
      <c r="BJ7616" s="2"/>
    </row>
    <row r="7617" spans="61:62" x14ac:dyDescent="0.25">
      <c r="BI7617" s="2"/>
      <c r="BJ7617" s="2"/>
    </row>
    <row r="7618" spans="61:62" x14ac:dyDescent="0.25">
      <c r="BI7618" s="2"/>
      <c r="BJ7618" s="2"/>
    </row>
    <row r="7619" spans="61:62" x14ac:dyDescent="0.25">
      <c r="BI7619" s="2"/>
      <c r="BJ7619" s="2"/>
    </row>
    <row r="7620" spans="61:62" x14ac:dyDescent="0.25">
      <c r="BI7620" s="2"/>
      <c r="BJ7620" s="2"/>
    </row>
    <row r="7621" spans="61:62" x14ac:dyDescent="0.25">
      <c r="BI7621" s="2"/>
      <c r="BJ7621" s="2"/>
    </row>
    <row r="7622" spans="61:62" x14ac:dyDescent="0.25">
      <c r="BI7622" s="2"/>
      <c r="BJ7622" s="2"/>
    </row>
    <row r="7623" spans="61:62" x14ac:dyDescent="0.25">
      <c r="BI7623" s="2"/>
      <c r="BJ7623" s="2"/>
    </row>
    <row r="7624" spans="61:62" x14ac:dyDescent="0.25">
      <c r="BI7624" s="2"/>
      <c r="BJ7624" s="2"/>
    </row>
    <row r="7625" spans="61:62" x14ac:dyDescent="0.25">
      <c r="BI7625" s="2"/>
      <c r="BJ7625" s="2"/>
    </row>
    <row r="7626" spans="61:62" x14ac:dyDescent="0.25">
      <c r="BI7626" s="2"/>
      <c r="BJ7626" s="2"/>
    </row>
    <row r="7627" spans="61:62" x14ac:dyDescent="0.25">
      <c r="BI7627" s="2"/>
      <c r="BJ7627" s="2"/>
    </row>
    <row r="7628" spans="61:62" x14ac:dyDescent="0.25">
      <c r="BI7628" s="2"/>
      <c r="BJ7628" s="2"/>
    </row>
    <row r="7629" spans="61:62" x14ac:dyDescent="0.25">
      <c r="BI7629" s="2"/>
      <c r="BJ7629" s="2"/>
    </row>
    <row r="7630" spans="61:62" x14ac:dyDescent="0.25">
      <c r="BI7630" s="2"/>
      <c r="BJ7630" s="2"/>
    </row>
    <row r="7631" spans="61:62" x14ac:dyDescent="0.25">
      <c r="BI7631" s="2"/>
      <c r="BJ7631" s="2"/>
    </row>
    <row r="7632" spans="61:62" x14ac:dyDescent="0.25">
      <c r="BI7632" s="2"/>
      <c r="BJ7632" s="2"/>
    </row>
    <row r="7633" spans="61:62" x14ac:dyDescent="0.25">
      <c r="BI7633" s="2"/>
      <c r="BJ7633" s="2"/>
    </row>
    <row r="7634" spans="61:62" x14ac:dyDescent="0.25">
      <c r="BI7634" s="2"/>
      <c r="BJ7634" s="2"/>
    </row>
    <row r="7635" spans="61:62" x14ac:dyDescent="0.25">
      <c r="BI7635" s="2"/>
      <c r="BJ7635" s="2"/>
    </row>
    <row r="7636" spans="61:62" x14ac:dyDescent="0.25">
      <c r="BI7636" s="2"/>
      <c r="BJ7636" s="2"/>
    </row>
    <row r="7637" spans="61:62" x14ac:dyDescent="0.25">
      <c r="BI7637" s="2"/>
      <c r="BJ7637" s="2"/>
    </row>
    <row r="7638" spans="61:62" x14ac:dyDescent="0.25">
      <c r="BI7638" s="2"/>
      <c r="BJ7638" s="2"/>
    </row>
    <row r="7639" spans="61:62" x14ac:dyDescent="0.25">
      <c r="BI7639" s="2"/>
      <c r="BJ7639" s="2"/>
    </row>
    <row r="7640" spans="61:62" x14ac:dyDescent="0.25">
      <c r="BI7640" s="2"/>
      <c r="BJ7640" s="2"/>
    </row>
    <row r="7641" spans="61:62" x14ac:dyDescent="0.25">
      <c r="BI7641" s="2"/>
      <c r="BJ7641" s="2"/>
    </row>
    <row r="7642" spans="61:62" x14ac:dyDescent="0.25">
      <c r="BI7642" s="2"/>
      <c r="BJ7642" s="2"/>
    </row>
    <row r="7643" spans="61:62" x14ac:dyDescent="0.25">
      <c r="BI7643" s="2"/>
      <c r="BJ7643" s="2"/>
    </row>
    <row r="7644" spans="61:62" x14ac:dyDescent="0.25">
      <c r="BI7644" s="2"/>
      <c r="BJ7644" s="2"/>
    </row>
    <row r="7645" spans="61:62" x14ac:dyDescent="0.25">
      <c r="BI7645" s="2"/>
      <c r="BJ7645" s="2"/>
    </row>
    <row r="7646" spans="61:62" x14ac:dyDescent="0.25">
      <c r="BI7646" s="2"/>
      <c r="BJ7646" s="2"/>
    </row>
    <row r="7647" spans="61:62" x14ac:dyDescent="0.25">
      <c r="BI7647" s="2"/>
      <c r="BJ7647" s="2"/>
    </row>
    <row r="7648" spans="61:62" x14ac:dyDescent="0.25">
      <c r="BI7648" s="2"/>
      <c r="BJ7648" s="2"/>
    </row>
    <row r="7649" spans="61:62" x14ac:dyDescent="0.25">
      <c r="BI7649" s="2"/>
      <c r="BJ7649" s="2"/>
    </row>
    <row r="7650" spans="61:62" x14ac:dyDescent="0.25">
      <c r="BI7650" s="2"/>
      <c r="BJ7650" s="2"/>
    </row>
    <row r="7651" spans="61:62" x14ac:dyDescent="0.25">
      <c r="BI7651" s="2"/>
      <c r="BJ7651" s="2"/>
    </row>
    <row r="7652" spans="61:62" x14ac:dyDescent="0.25">
      <c r="BI7652" s="2"/>
      <c r="BJ7652" s="2"/>
    </row>
    <row r="7653" spans="61:62" x14ac:dyDescent="0.25">
      <c r="BI7653" s="2"/>
      <c r="BJ7653" s="2"/>
    </row>
    <row r="7654" spans="61:62" x14ac:dyDescent="0.25">
      <c r="BI7654" s="2"/>
      <c r="BJ7654" s="2"/>
    </row>
    <row r="7655" spans="61:62" x14ac:dyDescent="0.25">
      <c r="BI7655" s="2"/>
      <c r="BJ7655" s="2"/>
    </row>
    <row r="7656" spans="61:62" x14ac:dyDescent="0.25">
      <c r="BI7656" s="2"/>
      <c r="BJ7656" s="2"/>
    </row>
    <row r="7657" spans="61:62" x14ac:dyDescent="0.25">
      <c r="BI7657" s="2"/>
      <c r="BJ7657" s="2"/>
    </row>
    <row r="7658" spans="61:62" x14ac:dyDescent="0.25">
      <c r="BI7658" s="2"/>
      <c r="BJ7658" s="2"/>
    </row>
    <row r="7659" spans="61:62" x14ac:dyDescent="0.25">
      <c r="BI7659" s="2"/>
      <c r="BJ7659" s="2"/>
    </row>
    <row r="7660" spans="61:62" x14ac:dyDescent="0.25">
      <c r="BI7660" s="2"/>
      <c r="BJ7660" s="2"/>
    </row>
    <row r="7661" spans="61:62" x14ac:dyDescent="0.25">
      <c r="BI7661" s="2"/>
      <c r="BJ7661" s="2"/>
    </row>
    <row r="7662" spans="61:62" x14ac:dyDescent="0.25">
      <c r="BI7662" s="2"/>
      <c r="BJ7662" s="2"/>
    </row>
    <row r="7663" spans="61:62" x14ac:dyDescent="0.25">
      <c r="BI7663" s="2"/>
      <c r="BJ7663" s="2"/>
    </row>
    <row r="7664" spans="61:62" x14ac:dyDescent="0.25">
      <c r="BI7664" s="2"/>
      <c r="BJ7664" s="2"/>
    </row>
    <row r="7665" spans="61:62" x14ac:dyDescent="0.25">
      <c r="BI7665" s="2"/>
      <c r="BJ7665" s="2"/>
    </row>
    <row r="7666" spans="61:62" x14ac:dyDescent="0.25">
      <c r="BI7666" s="2"/>
      <c r="BJ7666" s="2"/>
    </row>
    <row r="7667" spans="61:62" x14ac:dyDescent="0.25">
      <c r="BI7667" s="2"/>
      <c r="BJ7667" s="2"/>
    </row>
    <row r="7668" spans="61:62" x14ac:dyDescent="0.25">
      <c r="BI7668" s="2"/>
      <c r="BJ7668" s="2"/>
    </row>
    <row r="7669" spans="61:62" x14ac:dyDescent="0.25">
      <c r="BI7669" s="2"/>
      <c r="BJ7669" s="2"/>
    </row>
    <row r="7670" spans="61:62" x14ac:dyDescent="0.25">
      <c r="BI7670" s="2"/>
      <c r="BJ7670" s="2"/>
    </row>
    <row r="7671" spans="61:62" x14ac:dyDescent="0.25">
      <c r="BI7671" s="2"/>
      <c r="BJ7671" s="2"/>
    </row>
    <row r="7672" spans="61:62" x14ac:dyDescent="0.25">
      <c r="BI7672" s="2"/>
      <c r="BJ7672" s="2"/>
    </row>
    <row r="7673" spans="61:62" x14ac:dyDescent="0.25">
      <c r="BI7673" s="2"/>
      <c r="BJ7673" s="2"/>
    </row>
    <row r="7674" spans="61:62" x14ac:dyDescent="0.25">
      <c r="BI7674" s="2"/>
      <c r="BJ7674" s="2"/>
    </row>
    <row r="7675" spans="61:62" x14ac:dyDescent="0.25">
      <c r="BI7675" s="2"/>
      <c r="BJ7675" s="2"/>
    </row>
    <row r="7676" spans="61:62" x14ac:dyDescent="0.25">
      <c r="BI7676" s="2"/>
      <c r="BJ7676" s="2"/>
    </row>
    <row r="7677" spans="61:62" x14ac:dyDescent="0.25">
      <c r="BI7677" s="2"/>
      <c r="BJ7677" s="2"/>
    </row>
    <row r="7678" spans="61:62" x14ac:dyDescent="0.25">
      <c r="BI7678" s="2"/>
      <c r="BJ7678" s="2"/>
    </row>
    <row r="7679" spans="61:62" x14ac:dyDescent="0.25">
      <c r="BI7679" s="2"/>
      <c r="BJ7679" s="2"/>
    </row>
    <row r="7680" spans="61:62" x14ac:dyDescent="0.25">
      <c r="BI7680" s="2"/>
      <c r="BJ7680" s="2"/>
    </row>
    <row r="7681" spans="61:62" x14ac:dyDescent="0.25">
      <c r="BI7681" s="2"/>
      <c r="BJ7681" s="2"/>
    </row>
    <row r="7682" spans="61:62" x14ac:dyDescent="0.25">
      <c r="BI7682" s="2"/>
      <c r="BJ7682" s="2"/>
    </row>
    <row r="7683" spans="61:62" x14ac:dyDescent="0.25">
      <c r="BI7683" s="2"/>
      <c r="BJ7683" s="2"/>
    </row>
    <row r="7684" spans="61:62" x14ac:dyDescent="0.25">
      <c r="BI7684" s="2"/>
      <c r="BJ7684" s="2"/>
    </row>
    <row r="7685" spans="61:62" x14ac:dyDescent="0.25">
      <c r="BI7685" s="2"/>
      <c r="BJ7685" s="2"/>
    </row>
    <row r="7686" spans="61:62" x14ac:dyDescent="0.25">
      <c r="BI7686" s="2"/>
      <c r="BJ7686" s="2"/>
    </row>
    <row r="7687" spans="61:62" x14ac:dyDescent="0.25">
      <c r="BI7687" s="2"/>
      <c r="BJ7687" s="2"/>
    </row>
    <row r="7688" spans="61:62" x14ac:dyDescent="0.25">
      <c r="BI7688" s="2"/>
      <c r="BJ7688" s="2"/>
    </row>
    <row r="7689" spans="61:62" x14ac:dyDescent="0.25">
      <c r="BI7689" s="2"/>
      <c r="BJ7689" s="2"/>
    </row>
    <row r="7690" spans="61:62" x14ac:dyDescent="0.25">
      <c r="BI7690" s="2"/>
      <c r="BJ7690" s="2"/>
    </row>
    <row r="7691" spans="61:62" x14ac:dyDescent="0.25">
      <c r="BI7691" s="2"/>
      <c r="BJ7691" s="2"/>
    </row>
    <row r="7692" spans="61:62" x14ac:dyDescent="0.25">
      <c r="BI7692" s="2"/>
      <c r="BJ7692" s="2"/>
    </row>
    <row r="7693" spans="61:62" x14ac:dyDescent="0.25">
      <c r="BI7693" s="2"/>
      <c r="BJ7693" s="2"/>
    </row>
    <row r="7694" spans="61:62" x14ac:dyDescent="0.25">
      <c r="BI7694" s="2"/>
      <c r="BJ7694" s="2"/>
    </row>
    <row r="7695" spans="61:62" x14ac:dyDescent="0.25">
      <c r="BI7695" s="2"/>
      <c r="BJ7695" s="2"/>
    </row>
    <row r="7696" spans="61:62" x14ac:dyDescent="0.25">
      <c r="BI7696" s="2"/>
      <c r="BJ7696" s="2"/>
    </row>
    <row r="7697" spans="61:62" x14ac:dyDescent="0.25">
      <c r="BI7697" s="2"/>
      <c r="BJ7697" s="2"/>
    </row>
    <row r="7698" spans="61:62" x14ac:dyDescent="0.25">
      <c r="BI7698" s="2"/>
      <c r="BJ7698" s="2"/>
    </row>
    <row r="7699" spans="61:62" x14ac:dyDescent="0.25">
      <c r="BI7699" s="2"/>
      <c r="BJ7699" s="2"/>
    </row>
    <row r="7700" spans="61:62" x14ac:dyDescent="0.25">
      <c r="BI7700" s="2"/>
      <c r="BJ7700" s="2"/>
    </row>
    <row r="7701" spans="61:62" x14ac:dyDescent="0.25">
      <c r="BI7701" s="2"/>
      <c r="BJ7701" s="2"/>
    </row>
    <row r="7702" spans="61:62" x14ac:dyDescent="0.25">
      <c r="BI7702" s="2"/>
      <c r="BJ7702" s="2"/>
    </row>
    <row r="7703" spans="61:62" x14ac:dyDescent="0.25">
      <c r="BI7703" s="2"/>
      <c r="BJ7703" s="2"/>
    </row>
    <row r="7704" spans="61:62" x14ac:dyDescent="0.25">
      <c r="BI7704" s="2"/>
      <c r="BJ7704" s="2"/>
    </row>
    <row r="7705" spans="61:62" x14ac:dyDescent="0.25">
      <c r="BI7705" s="2"/>
      <c r="BJ7705" s="2"/>
    </row>
    <row r="7706" spans="61:62" x14ac:dyDescent="0.25">
      <c r="BI7706" s="2"/>
      <c r="BJ7706" s="2"/>
    </row>
    <row r="7707" spans="61:62" x14ac:dyDescent="0.25">
      <c r="BI7707" s="2"/>
      <c r="BJ7707" s="2"/>
    </row>
    <row r="7708" spans="61:62" x14ac:dyDescent="0.25">
      <c r="BI7708" s="2"/>
      <c r="BJ7708" s="2"/>
    </row>
    <row r="7709" spans="61:62" x14ac:dyDescent="0.25">
      <c r="BI7709" s="2"/>
      <c r="BJ7709" s="2"/>
    </row>
    <row r="7710" spans="61:62" x14ac:dyDescent="0.25">
      <c r="BI7710" s="2"/>
      <c r="BJ7710" s="2"/>
    </row>
    <row r="7711" spans="61:62" x14ac:dyDescent="0.25">
      <c r="BI7711" s="2"/>
      <c r="BJ7711" s="2"/>
    </row>
    <row r="7712" spans="61:62" x14ac:dyDescent="0.25">
      <c r="BI7712" s="2"/>
      <c r="BJ7712" s="2"/>
    </row>
    <row r="7713" spans="61:62" x14ac:dyDescent="0.25">
      <c r="BI7713" s="2"/>
      <c r="BJ7713" s="2"/>
    </row>
    <row r="7714" spans="61:62" x14ac:dyDescent="0.25">
      <c r="BI7714" s="2"/>
      <c r="BJ7714" s="2"/>
    </row>
    <row r="7715" spans="61:62" x14ac:dyDescent="0.25">
      <c r="BI7715" s="2"/>
      <c r="BJ7715" s="2"/>
    </row>
    <row r="7716" spans="61:62" x14ac:dyDescent="0.25">
      <c r="BI7716" s="2"/>
      <c r="BJ7716" s="2"/>
    </row>
    <row r="7717" spans="61:62" x14ac:dyDescent="0.25">
      <c r="BI7717" s="2"/>
      <c r="BJ7717" s="2"/>
    </row>
    <row r="7718" spans="61:62" x14ac:dyDescent="0.25">
      <c r="BI7718" s="2"/>
      <c r="BJ7718" s="2"/>
    </row>
    <row r="7719" spans="61:62" x14ac:dyDescent="0.25">
      <c r="BI7719" s="2"/>
      <c r="BJ7719" s="2"/>
    </row>
    <row r="7720" spans="61:62" x14ac:dyDescent="0.25">
      <c r="BI7720" s="2"/>
      <c r="BJ7720" s="2"/>
    </row>
    <row r="7721" spans="61:62" x14ac:dyDescent="0.25">
      <c r="BI7721" s="2"/>
      <c r="BJ7721" s="2"/>
    </row>
    <row r="7722" spans="61:62" x14ac:dyDescent="0.25">
      <c r="BI7722" s="2"/>
      <c r="BJ7722" s="2"/>
    </row>
    <row r="7723" spans="61:62" x14ac:dyDescent="0.25">
      <c r="BI7723" s="2"/>
      <c r="BJ7723" s="2"/>
    </row>
    <row r="7724" spans="61:62" x14ac:dyDescent="0.25">
      <c r="BI7724" s="2"/>
      <c r="BJ7724" s="2"/>
    </row>
    <row r="7725" spans="61:62" x14ac:dyDescent="0.25">
      <c r="BI7725" s="2"/>
      <c r="BJ7725" s="2"/>
    </row>
    <row r="7726" spans="61:62" x14ac:dyDescent="0.25">
      <c r="BI7726" s="2"/>
      <c r="BJ7726" s="2"/>
    </row>
    <row r="7727" spans="61:62" x14ac:dyDescent="0.25">
      <c r="BI7727" s="2"/>
      <c r="BJ7727" s="2"/>
    </row>
    <row r="7728" spans="61:62" x14ac:dyDescent="0.25">
      <c r="BI7728" s="2"/>
      <c r="BJ7728" s="2"/>
    </row>
    <row r="7729" spans="61:62" x14ac:dyDescent="0.25">
      <c r="BI7729" s="2"/>
      <c r="BJ7729" s="2"/>
    </row>
    <row r="7730" spans="61:62" x14ac:dyDescent="0.25">
      <c r="BI7730" s="2"/>
      <c r="BJ7730" s="2"/>
    </row>
    <row r="7731" spans="61:62" x14ac:dyDescent="0.25">
      <c r="BI7731" s="2"/>
      <c r="BJ7731" s="2"/>
    </row>
    <row r="7732" spans="61:62" x14ac:dyDescent="0.25">
      <c r="BI7732" s="2"/>
      <c r="BJ7732" s="2"/>
    </row>
    <row r="7733" spans="61:62" x14ac:dyDescent="0.25">
      <c r="BI7733" s="2"/>
      <c r="BJ7733" s="2"/>
    </row>
    <row r="7734" spans="61:62" x14ac:dyDescent="0.25">
      <c r="BI7734" s="2"/>
      <c r="BJ7734" s="2"/>
    </row>
    <row r="7735" spans="61:62" x14ac:dyDescent="0.25">
      <c r="BI7735" s="2"/>
      <c r="BJ7735" s="2"/>
    </row>
    <row r="7736" spans="61:62" x14ac:dyDescent="0.25">
      <c r="BI7736" s="2"/>
      <c r="BJ7736" s="2"/>
    </row>
    <row r="7737" spans="61:62" x14ac:dyDescent="0.25">
      <c r="BI7737" s="2"/>
      <c r="BJ7737" s="2"/>
    </row>
    <row r="7738" spans="61:62" x14ac:dyDescent="0.25">
      <c r="BI7738" s="2"/>
      <c r="BJ7738" s="2"/>
    </row>
    <row r="7739" spans="61:62" x14ac:dyDescent="0.25">
      <c r="BI7739" s="2"/>
      <c r="BJ7739" s="2"/>
    </row>
    <row r="7740" spans="61:62" x14ac:dyDescent="0.25">
      <c r="BI7740" s="2"/>
      <c r="BJ7740" s="2"/>
    </row>
    <row r="7741" spans="61:62" x14ac:dyDescent="0.25">
      <c r="BI7741" s="2"/>
      <c r="BJ7741" s="2"/>
    </row>
    <row r="7742" spans="61:62" x14ac:dyDescent="0.25">
      <c r="BI7742" s="2"/>
      <c r="BJ7742" s="2"/>
    </row>
    <row r="7743" spans="61:62" x14ac:dyDescent="0.25">
      <c r="BI7743" s="2"/>
      <c r="BJ7743" s="2"/>
    </row>
    <row r="7744" spans="61:62" x14ac:dyDescent="0.25">
      <c r="BI7744" s="2"/>
      <c r="BJ7744" s="2"/>
    </row>
    <row r="7745" spans="61:62" x14ac:dyDescent="0.25">
      <c r="BI7745" s="2"/>
      <c r="BJ7745" s="2"/>
    </row>
    <row r="7746" spans="61:62" x14ac:dyDescent="0.25">
      <c r="BI7746" s="2"/>
      <c r="BJ7746" s="2"/>
    </row>
    <row r="7747" spans="61:62" x14ac:dyDescent="0.25">
      <c r="BI7747" s="2"/>
      <c r="BJ7747" s="2"/>
    </row>
    <row r="7748" spans="61:62" x14ac:dyDescent="0.25">
      <c r="BI7748" s="2"/>
      <c r="BJ7748" s="2"/>
    </row>
    <row r="7749" spans="61:62" x14ac:dyDescent="0.25">
      <c r="BI7749" s="2"/>
      <c r="BJ7749" s="2"/>
    </row>
    <row r="7750" spans="61:62" x14ac:dyDescent="0.25">
      <c r="BI7750" s="2"/>
      <c r="BJ7750" s="2"/>
    </row>
    <row r="7751" spans="61:62" x14ac:dyDescent="0.25">
      <c r="BI7751" s="2"/>
      <c r="BJ7751" s="2"/>
    </row>
    <row r="7752" spans="61:62" x14ac:dyDescent="0.25">
      <c r="BI7752" s="2"/>
      <c r="BJ7752" s="2"/>
    </row>
    <row r="7753" spans="61:62" x14ac:dyDescent="0.25">
      <c r="BI7753" s="2"/>
      <c r="BJ7753" s="2"/>
    </row>
    <row r="7754" spans="61:62" x14ac:dyDescent="0.25">
      <c r="BI7754" s="2"/>
      <c r="BJ7754" s="2"/>
    </row>
    <row r="7755" spans="61:62" x14ac:dyDescent="0.25">
      <c r="BI7755" s="2"/>
      <c r="BJ7755" s="2"/>
    </row>
    <row r="7756" spans="61:62" x14ac:dyDescent="0.25">
      <c r="BI7756" s="2"/>
      <c r="BJ7756" s="2"/>
    </row>
    <row r="7757" spans="61:62" x14ac:dyDescent="0.25">
      <c r="BI7757" s="2"/>
      <c r="BJ7757" s="2"/>
    </row>
    <row r="7758" spans="61:62" x14ac:dyDescent="0.25">
      <c r="BI7758" s="2"/>
      <c r="BJ7758" s="2"/>
    </row>
    <row r="7759" spans="61:62" x14ac:dyDescent="0.25">
      <c r="BI7759" s="2"/>
      <c r="BJ7759" s="2"/>
    </row>
    <row r="7760" spans="61:62" x14ac:dyDescent="0.25">
      <c r="BI7760" s="2"/>
      <c r="BJ7760" s="2"/>
    </row>
    <row r="7761" spans="61:62" x14ac:dyDescent="0.25">
      <c r="BI7761" s="2"/>
      <c r="BJ7761" s="2"/>
    </row>
    <row r="7762" spans="61:62" x14ac:dyDescent="0.25">
      <c r="BI7762" s="2"/>
      <c r="BJ7762" s="2"/>
    </row>
    <row r="7763" spans="61:62" x14ac:dyDescent="0.25">
      <c r="BI7763" s="2"/>
      <c r="BJ7763" s="2"/>
    </row>
    <row r="7764" spans="61:62" x14ac:dyDescent="0.25">
      <c r="BI7764" s="2"/>
      <c r="BJ7764" s="2"/>
    </row>
    <row r="7765" spans="61:62" x14ac:dyDescent="0.25">
      <c r="BI7765" s="2"/>
      <c r="BJ7765" s="2"/>
    </row>
    <row r="7766" spans="61:62" x14ac:dyDescent="0.25">
      <c r="BI7766" s="2"/>
      <c r="BJ7766" s="2"/>
    </row>
    <row r="7767" spans="61:62" x14ac:dyDescent="0.25">
      <c r="BI7767" s="2"/>
      <c r="BJ7767" s="2"/>
    </row>
    <row r="7768" spans="61:62" x14ac:dyDescent="0.25">
      <c r="BI7768" s="2"/>
      <c r="BJ7768" s="2"/>
    </row>
    <row r="7769" spans="61:62" x14ac:dyDescent="0.25">
      <c r="BI7769" s="2"/>
      <c r="BJ7769" s="2"/>
    </row>
    <row r="7770" spans="61:62" x14ac:dyDescent="0.25">
      <c r="BI7770" s="2"/>
      <c r="BJ7770" s="2"/>
    </row>
    <row r="7771" spans="61:62" x14ac:dyDescent="0.25">
      <c r="BI7771" s="2"/>
      <c r="BJ7771" s="2"/>
    </row>
    <row r="7772" spans="61:62" x14ac:dyDescent="0.25">
      <c r="BI7772" s="2"/>
      <c r="BJ7772" s="2"/>
    </row>
    <row r="7773" spans="61:62" x14ac:dyDescent="0.25">
      <c r="BI7773" s="2"/>
      <c r="BJ7773" s="2"/>
    </row>
    <row r="7774" spans="61:62" x14ac:dyDescent="0.25">
      <c r="BI7774" s="2"/>
      <c r="BJ7774" s="2"/>
    </row>
    <row r="7775" spans="61:62" x14ac:dyDescent="0.25">
      <c r="BI7775" s="2"/>
      <c r="BJ7775" s="2"/>
    </row>
    <row r="7776" spans="61:62" x14ac:dyDescent="0.25">
      <c r="BI7776" s="2"/>
      <c r="BJ7776" s="2"/>
    </row>
    <row r="7777" spans="61:62" x14ac:dyDescent="0.25">
      <c r="BI7777" s="2"/>
      <c r="BJ7777" s="2"/>
    </row>
    <row r="7778" spans="61:62" x14ac:dyDescent="0.25">
      <c r="BI7778" s="2"/>
      <c r="BJ7778" s="2"/>
    </row>
    <row r="7779" spans="61:62" x14ac:dyDescent="0.25">
      <c r="BI7779" s="2"/>
      <c r="BJ7779" s="2"/>
    </row>
    <row r="7780" spans="61:62" x14ac:dyDescent="0.25">
      <c r="BI7780" s="2"/>
      <c r="BJ7780" s="2"/>
    </row>
    <row r="7781" spans="61:62" x14ac:dyDescent="0.25">
      <c r="BI7781" s="2"/>
      <c r="BJ7781" s="2"/>
    </row>
    <row r="7782" spans="61:62" x14ac:dyDescent="0.25">
      <c r="BI7782" s="2"/>
      <c r="BJ7782" s="2"/>
    </row>
    <row r="7783" spans="61:62" x14ac:dyDescent="0.25">
      <c r="BI7783" s="2"/>
      <c r="BJ7783" s="2"/>
    </row>
    <row r="7784" spans="61:62" x14ac:dyDescent="0.25">
      <c r="BI7784" s="2"/>
      <c r="BJ7784" s="2"/>
    </row>
    <row r="7785" spans="61:62" x14ac:dyDescent="0.25">
      <c r="BI7785" s="2"/>
      <c r="BJ7785" s="2"/>
    </row>
    <row r="7786" spans="61:62" x14ac:dyDescent="0.25">
      <c r="BI7786" s="2"/>
      <c r="BJ7786" s="2"/>
    </row>
    <row r="7787" spans="61:62" x14ac:dyDescent="0.25">
      <c r="BI7787" s="2"/>
      <c r="BJ7787" s="2"/>
    </row>
    <row r="7788" spans="61:62" x14ac:dyDescent="0.25">
      <c r="BI7788" s="2"/>
      <c r="BJ7788" s="2"/>
    </row>
    <row r="7789" spans="61:62" x14ac:dyDescent="0.25">
      <c r="BI7789" s="2"/>
      <c r="BJ7789" s="2"/>
    </row>
    <row r="7790" spans="61:62" x14ac:dyDescent="0.25">
      <c r="BI7790" s="2"/>
      <c r="BJ7790" s="2"/>
    </row>
    <row r="7791" spans="61:62" x14ac:dyDescent="0.25">
      <c r="BI7791" s="2"/>
      <c r="BJ7791" s="2"/>
    </row>
    <row r="7792" spans="61:62" x14ac:dyDescent="0.25">
      <c r="BI7792" s="2"/>
      <c r="BJ7792" s="2"/>
    </row>
    <row r="7793" spans="61:62" x14ac:dyDescent="0.25">
      <c r="BI7793" s="2"/>
      <c r="BJ7793" s="2"/>
    </row>
    <row r="7794" spans="61:62" x14ac:dyDescent="0.25">
      <c r="BI7794" s="2"/>
      <c r="BJ7794" s="2"/>
    </row>
    <row r="7795" spans="61:62" x14ac:dyDescent="0.25">
      <c r="BI7795" s="2"/>
      <c r="BJ7795" s="2"/>
    </row>
    <row r="7796" spans="61:62" x14ac:dyDescent="0.25">
      <c r="BI7796" s="2"/>
      <c r="BJ7796" s="2"/>
    </row>
    <row r="7797" spans="61:62" x14ac:dyDescent="0.25">
      <c r="BI7797" s="2"/>
      <c r="BJ7797" s="2"/>
    </row>
    <row r="7798" spans="61:62" x14ac:dyDescent="0.25">
      <c r="BI7798" s="2"/>
      <c r="BJ7798" s="2"/>
    </row>
    <row r="7799" spans="61:62" x14ac:dyDescent="0.25">
      <c r="BI7799" s="2"/>
      <c r="BJ7799" s="2"/>
    </row>
    <row r="7800" spans="61:62" x14ac:dyDescent="0.25">
      <c r="BI7800" s="2"/>
      <c r="BJ7800" s="2"/>
    </row>
    <row r="7801" spans="61:62" x14ac:dyDescent="0.25">
      <c r="BI7801" s="2"/>
      <c r="BJ7801" s="2"/>
    </row>
    <row r="7802" spans="61:62" x14ac:dyDescent="0.25">
      <c r="BI7802" s="2"/>
      <c r="BJ7802" s="2"/>
    </row>
    <row r="7803" spans="61:62" x14ac:dyDescent="0.25">
      <c r="BI7803" s="2"/>
      <c r="BJ7803" s="2"/>
    </row>
    <row r="7804" spans="61:62" x14ac:dyDescent="0.25">
      <c r="BI7804" s="2"/>
      <c r="BJ7804" s="2"/>
    </row>
    <row r="7805" spans="61:62" x14ac:dyDescent="0.25">
      <c r="BI7805" s="2"/>
      <c r="BJ7805" s="2"/>
    </row>
    <row r="7806" spans="61:62" x14ac:dyDescent="0.25">
      <c r="BI7806" s="2"/>
      <c r="BJ7806" s="2"/>
    </row>
    <row r="7807" spans="61:62" x14ac:dyDescent="0.25">
      <c r="BI7807" s="2"/>
      <c r="BJ7807" s="2"/>
    </row>
    <row r="7808" spans="61:62" x14ac:dyDescent="0.25">
      <c r="BI7808" s="2"/>
      <c r="BJ7808" s="2"/>
    </row>
    <row r="7809" spans="61:62" x14ac:dyDescent="0.25">
      <c r="BI7809" s="2"/>
      <c r="BJ7809" s="2"/>
    </row>
    <row r="7810" spans="61:62" x14ac:dyDescent="0.25">
      <c r="BI7810" s="2"/>
      <c r="BJ7810" s="2"/>
    </row>
    <row r="7811" spans="61:62" x14ac:dyDescent="0.25">
      <c r="BI7811" s="2"/>
      <c r="BJ7811" s="2"/>
    </row>
    <row r="7812" spans="61:62" x14ac:dyDescent="0.25">
      <c r="BI7812" s="2"/>
      <c r="BJ7812" s="2"/>
    </row>
    <row r="7813" spans="61:62" x14ac:dyDescent="0.25">
      <c r="BI7813" s="2"/>
      <c r="BJ7813" s="2"/>
    </row>
    <row r="7814" spans="61:62" x14ac:dyDescent="0.25">
      <c r="BI7814" s="2"/>
      <c r="BJ7814" s="2"/>
    </row>
    <row r="7815" spans="61:62" x14ac:dyDescent="0.25">
      <c r="BI7815" s="2"/>
      <c r="BJ7815" s="2"/>
    </row>
    <row r="7816" spans="61:62" x14ac:dyDescent="0.25">
      <c r="BI7816" s="2"/>
      <c r="BJ7816" s="2"/>
    </row>
    <row r="7817" spans="61:62" x14ac:dyDescent="0.25">
      <c r="BI7817" s="2"/>
      <c r="BJ7817" s="2"/>
    </row>
    <row r="7818" spans="61:62" x14ac:dyDescent="0.25">
      <c r="BI7818" s="2"/>
      <c r="BJ7818" s="2"/>
    </row>
    <row r="7819" spans="61:62" x14ac:dyDescent="0.25">
      <c r="BI7819" s="2"/>
      <c r="BJ7819" s="2"/>
    </row>
    <row r="7820" spans="61:62" x14ac:dyDescent="0.25">
      <c r="BI7820" s="2"/>
      <c r="BJ7820" s="2"/>
    </row>
    <row r="7821" spans="61:62" x14ac:dyDescent="0.25">
      <c r="BI7821" s="2"/>
      <c r="BJ7821" s="2"/>
    </row>
    <row r="7822" spans="61:62" x14ac:dyDescent="0.25">
      <c r="BI7822" s="2"/>
      <c r="BJ7822" s="2"/>
    </row>
    <row r="7823" spans="61:62" x14ac:dyDescent="0.25">
      <c r="BI7823" s="2"/>
      <c r="BJ7823" s="2"/>
    </row>
    <row r="7824" spans="61:62" x14ac:dyDescent="0.25">
      <c r="BI7824" s="2"/>
      <c r="BJ7824" s="2"/>
    </row>
    <row r="7825" spans="61:62" x14ac:dyDescent="0.25">
      <c r="BI7825" s="2"/>
      <c r="BJ7825" s="2"/>
    </row>
    <row r="7826" spans="61:62" x14ac:dyDescent="0.25">
      <c r="BI7826" s="2"/>
      <c r="BJ7826" s="2"/>
    </row>
    <row r="7827" spans="61:62" x14ac:dyDescent="0.25">
      <c r="BI7827" s="2"/>
      <c r="BJ7827" s="2"/>
    </row>
    <row r="7828" spans="61:62" x14ac:dyDescent="0.25">
      <c r="BI7828" s="2"/>
      <c r="BJ7828" s="2"/>
    </row>
    <row r="7829" spans="61:62" x14ac:dyDescent="0.25">
      <c r="BI7829" s="2"/>
      <c r="BJ7829" s="2"/>
    </row>
    <row r="7830" spans="61:62" x14ac:dyDescent="0.25">
      <c r="BI7830" s="2"/>
      <c r="BJ7830" s="2"/>
    </row>
    <row r="7831" spans="61:62" x14ac:dyDescent="0.25">
      <c r="BI7831" s="2"/>
      <c r="BJ7831" s="2"/>
    </row>
    <row r="7832" spans="61:62" x14ac:dyDescent="0.25">
      <c r="BI7832" s="2"/>
      <c r="BJ7832" s="2"/>
    </row>
    <row r="7833" spans="61:62" x14ac:dyDescent="0.25">
      <c r="BI7833" s="2"/>
      <c r="BJ7833" s="2"/>
    </row>
    <row r="7834" spans="61:62" x14ac:dyDescent="0.25">
      <c r="BI7834" s="2"/>
      <c r="BJ7834" s="2"/>
    </row>
    <row r="7835" spans="61:62" x14ac:dyDescent="0.25">
      <c r="BI7835" s="2"/>
      <c r="BJ7835" s="2"/>
    </row>
    <row r="7836" spans="61:62" x14ac:dyDescent="0.25">
      <c r="BI7836" s="2"/>
      <c r="BJ7836" s="2"/>
    </row>
    <row r="7837" spans="61:62" x14ac:dyDescent="0.25">
      <c r="BI7837" s="2"/>
      <c r="BJ7837" s="2"/>
    </row>
    <row r="7838" spans="61:62" x14ac:dyDescent="0.25">
      <c r="BI7838" s="2"/>
      <c r="BJ7838" s="2"/>
    </row>
    <row r="7839" spans="61:62" x14ac:dyDescent="0.25">
      <c r="BI7839" s="2"/>
      <c r="BJ7839" s="2"/>
    </row>
    <row r="7840" spans="61:62" x14ac:dyDescent="0.25">
      <c r="BI7840" s="2"/>
      <c r="BJ7840" s="2"/>
    </row>
    <row r="7841" spans="61:62" x14ac:dyDescent="0.25">
      <c r="BI7841" s="2"/>
      <c r="BJ7841" s="2"/>
    </row>
    <row r="7842" spans="61:62" x14ac:dyDescent="0.25">
      <c r="BI7842" s="2"/>
      <c r="BJ7842" s="2"/>
    </row>
    <row r="7843" spans="61:62" x14ac:dyDescent="0.25">
      <c r="BI7843" s="2"/>
      <c r="BJ7843" s="2"/>
    </row>
    <row r="7844" spans="61:62" x14ac:dyDescent="0.25">
      <c r="BI7844" s="2"/>
      <c r="BJ7844" s="2"/>
    </row>
    <row r="7845" spans="61:62" x14ac:dyDescent="0.25">
      <c r="BI7845" s="2"/>
      <c r="BJ7845" s="2"/>
    </row>
    <row r="7846" spans="61:62" x14ac:dyDescent="0.25">
      <c r="BI7846" s="2"/>
      <c r="BJ7846" s="2"/>
    </row>
    <row r="7847" spans="61:62" x14ac:dyDescent="0.25">
      <c r="BI7847" s="2"/>
      <c r="BJ7847" s="2"/>
    </row>
    <row r="7848" spans="61:62" x14ac:dyDescent="0.25">
      <c r="BI7848" s="2"/>
      <c r="BJ7848" s="2"/>
    </row>
    <row r="7849" spans="61:62" x14ac:dyDescent="0.25">
      <c r="BI7849" s="2"/>
      <c r="BJ7849" s="2"/>
    </row>
    <row r="7850" spans="61:62" x14ac:dyDescent="0.25">
      <c r="BI7850" s="2"/>
      <c r="BJ7850" s="2"/>
    </row>
    <row r="7851" spans="61:62" x14ac:dyDescent="0.25">
      <c r="BI7851" s="2"/>
      <c r="BJ7851" s="2"/>
    </row>
    <row r="7852" spans="61:62" x14ac:dyDescent="0.25">
      <c r="BI7852" s="2"/>
      <c r="BJ7852" s="2"/>
    </row>
    <row r="7853" spans="61:62" x14ac:dyDescent="0.25">
      <c r="BI7853" s="2"/>
      <c r="BJ7853" s="2"/>
    </row>
    <row r="7854" spans="61:62" x14ac:dyDescent="0.25">
      <c r="BI7854" s="2"/>
      <c r="BJ7854" s="2"/>
    </row>
    <row r="7855" spans="61:62" x14ac:dyDescent="0.25">
      <c r="BI7855" s="2"/>
      <c r="BJ7855" s="2"/>
    </row>
    <row r="7856" spans="61:62" x14ac:dyDescent="0.25">
      <c r="BI7856" s="2"/>
      <c r="BJ7856" s="2"/>
    </row>
    <row r="7857" spans="61:62" x14ac:dyDescent="0.25">
      <c r="BI7857" s="2"/>
      <c r="BJ7857" s="2"/>
    </row>
    <row r="7858" spans="61:62" x14ac:dyDescent="0.25">
      <c r="BI7858" s="2"/>
      <c r="BJ7858" s="2"/>
    </row>
    <row r="7859" spans="61:62" x14ac:dyDescent="0.25">
      <c r="BI7859" s="2"/>
      <c r="BJ7859" s="2"/>
    </row>
    <row r="7860" spans="61:62" x14ac:dyDescent="0.25">
      <c r="BI7860" s="2"/>
      <c r="BJ7860" s="2"/>
    </row>
    <row r="7861" spans="61:62" x14ac:dyDescent="0.25">
      <c r="BI7861" s="2"/>
      <c r="BJ7861" s="2"/>
    </row>
    <row r="7862" spans="61:62" x14ac:dyDescent="0.25">
      <c r="BI7862" s="2"/>
      <c r="BJ7862" s="2"/>
    </row>
    <row r="7863" spans="61:62" x14ac:dyDescent="0.25">
      <c r="BI7863" s="2"/>
      <c r="BJ7863" s="2"/>
    </row>
    <row r="7864" spans="61:62" x14ac:dyDescent="0.25">
      <c r="BI7864" s="2"/>
      <c r="BJ7864" s="2"/>
    </row>
    <row r="7865" spans="61:62" x14ac:dyDescent="0.25">
      <c r="BI7865" s="2"/>
      <c r="BJ7865" s="2"/>
    </row>
    <row r="7866" spans="61:62" x14ac:dyDescent="0.25">
      <c r="BI7866" s="2"/>
      <c r="BJ7866" s="2"/>
    </row>
    <row r="7867" spans="61:62" x14ac:dyDescent="0.25">
      <c r="BI7867" s="2"/>
      <c r="BJ7867" s="2"/>
    </row>
    <row r="7868" spans="61:62" x14ac:dyDescent="0.25">
      <c r="BI7868" s="2"/>
      <c r="BJ7868" s="2"/>
    </row>
    <row r="7869" spans="61:62" x14ac:dyDescent="0.25">
      <c r="BI7869" s="2"/>
      <c r="BJ7869" s="2"/>
    </row>
    <row r="7870" spans="61:62" x14ac:dyDescent="0.25">
      <c r="BI7870" s="2"/>
      <c r="BJ7870" s="2"/>
    </row>
    <row r="7871" spans="61:62" x14ac:dyDescent="0.25">
      <c r="BI7871" s="2"/>
      <c r="BJ7871" s="2"/>
    </row>
    <row r="7872" spans="61:62" x14ac:dyDescent="0.25">
      <c r="BI7872" s="2"/>
      <c r="BJ7872" s="2"/>
    </row>
    <row r="7873" spans="61:62" x14ac:dyDescent="0.25">
      <c r="BI7873" s="2"/>
      <c r="BJ7873" s="2"/>
    </row>
    <row r="7874" spans="61:62" x14ac:dyDescent="0.25">
      <c r="BI7874" s="2"/>
      <c r="BJ7874" s="2"/>
    </row>
    <row r="7875" spans="61:62" x14ac:dyDescent="0.25">
      <c r="BI7875" s="2"/>
      <c r="BJ7875" s="2"/>
    </row>
    <row r="7876" spans="61:62" x14ac:dyDescent="0.25">
      <c r="BI7876" s="2"/>
      <c r="BJ7876" s="2"/>
    </row>
    <row r="7877" spans="61:62" x14ac:dyDescent="0.25">
      <c r="BI7877" s="2"/>
      <c r="BJ7877" s="2"/>
    </row>
    <row r="7878" spans="61:62" x14ac:dyDescent="0.25">
      <c r="BI7878" s="2"/>
      <c r="BJ7878" s="2"/>
    </row>
    <row r="7879" spans="61:62" x14ac:dyDescent="0.25">
      <c r="BI7879" s="2"/>
      <c r="BJ7879" s="2"/>
    </row>
    <row r="7880" spans="61:62" x14ac:dyDescent="0.25">
      <c r="BI7880" s="2"/>
      <c r="BJ7880" s="2"/>
    </row>
    <row r="7881" spans="61:62" x14ac:dyDescent="0.25">
      <c r="BI7881" s="2"/>
      <c r="BJ7881" s="2"/>
    </row>
    <row r="7882" spans="61:62" x14ac:dyDescent="0.25">
      <c r="BI7882" s="2"/>
      <c r="BJ7882" s="2"/>
    </row>
    <row r="7883" spans="61:62" x14ac:dyDescent="0.25">
      <c r="BI7883" s="2"/>
      <c r="BJ7883" s="2"/>
    </row>
    <row r="7884" spans="61:62" x14ac:dyDescent="0.25">
      <c r="BI7884" s="2"/>
      <c r="BJ7884" s="2"/>
    </row>
    <row r="7885" spans="61:62" x14ac:dyDescent="0.25">
      <c r="BI7885" s="2"/>
      <c r="BJ7885" s="2"/>
    </row>
    <row r="7886" spans="61:62" x14ac:dyDescent="0.25">
      <c r="BI7886" s="2"/>
      <c r="BJ7886" s="2"/>
    </row>
    <row r="7887" spans="61:62" x14ac:dyDescent="0.25">
      <c r="BI7887" s="2"/>
      <c r="BJ7887" s="2"/>
    </row>
    <row r="7888" spans="61:62" x14ac:dyDescent="0.25">
      <c r="BI7888" s="2"/>
      <c r="BJ7888" s="2"/>
    </row>
    <row r="7889" spans="61:62" x14ac:dyDescent="0.25">
      <c r="BI7889" s="2"/>
      <c r="BJ7889" s="2"/>
    </row>
    <row r="7890" spans="61:62" x14ac:dyDescent="0.25">
      <c r="BI7890" s="2"/>
      <c r="BJ7890" s="2"/>
    </row>
    <row r="7891" spans="61:62" x14ac:dyDescent="0.25">
      <c r="BI7891" s="2"/>
      <c r="BJ7891" s="2"/>
    </row>
    <row r="7892" spans="61:62" x14ac:dyDescent="0.25">
      <c r="BI7892" s="2"/>
      <c r="BJ7892" s="2"/>
    </row>
    <row r="7893" spans="61:62" x14ac:dyDescent="0.25">
      <c r="BI7893" s="2"/>
      <c r="BJ7893" s="2"/>
    </row>
    <row r="7894" spans="61:62" x14ac:dyDescent="0.25">
      <c r="BI7894" s="2"/>
      <c r="BJ7894" s="2"/>
    </row>
    <row r="7895" spans="61:62" x14ac:dyDescent="0.25">
      <c r="BI7895" s="2"/>
      <c r="BJ7895" s="2"/>
    </row>
    <row r="7896" spans="61:62" x14ac:dyDescent="0.25">
      <c r="BI7896" s="2"/>
      <c r="BJ7896" s="2"/>
    </row>
    <row r="7897" spans="61:62" x14ac:dyDescent="0.25">
      <c r="BI7897" s="2"/>
      <c r="BJ7897" s="2"/>
    </row>
    <row r="7898" spans="61:62" x14ac:dyDescent="0.25">
      <c r="BI7898" s="2"/>
      <c r="BJ7898" s="2"/>
    </row>
    <row r="7899" spans="61:62" x14ac:dyDescent="0.25">
      <c r="BI7899" s="2"/>
      <c r="BJ7899" s="2"/>
    </row>
    <row r="7900" spans="61:62" x14ac:dyDescent="0.25">
      <c r="BI7900" s="2"/>
      <c r="BJ7900" s="2"/>
    </row>
    <row r="7901" spans="61:62" x14ac:dyDescent="0.25">
      <c r="BI7901" s="2"/>
      <c r="BJ7901" s="2"/>
    </row>
    <row r="7902" spans="61:62" x14ac:dyDescent="0.25">
      <c r="BI7902" s="2"/>
      <c r="BJ7902" s="2"/>
    </row>
    <row r="7903" spans="61:62" x14ac:dyDescent="0.25">
      <c r="BI7903" s="2"/>
      <c r="BJ7903" s="2"/>
    </row>
    <row r="7904" spans="61:62" x14ac:dyDescent="0.25">
      <c r="BI7904" s="2"/>
      <c r="BJ7904" s="2"/>
    </row>
    <row r="7905" spans="61:62" x14ac:dyDescent="0.25">
      <c r="BI7905" s="2"/>
      <c r="BJ7905" s="2"/>
    </row>
    <row r="7906" spans="61:62" x14ac:dyDescent="0.25">
      <c r="BI7906" s="2"/>
      <c r="BJ7906" s="2"/>
    </row>
    <row r="7907" spans="61:62" x14ac:dyDescent="0.25">
      <c r="BI7907" s="2"/>
      <c r="BJ7907" s="2"/>
    </row>
    <row r="7908" spans="61:62" x14ac:dyDescent="0.25">
      <c r="BI7908" s="2"/>
      <c r="BJ7908" s="2"/>
    </row>
    <row r="7909" spans="61:62" x14ac:dyDescent="0.25">
      <c r="BI7909" s="2"/>
      <c r="BJ7909" s="2"/>
    </row>
    <row r="7910" spans="61:62" x14ac:dyDescent="0.25">
      <c r="BI7910" s="2"/>
      <c r="BJ7910" s="2"/>
    </row>
    <row r="7911" spans="61:62" x14ac:dyDescent="0.25">
      <c r="BI7911" s="2"/>
      <c r="BJ7911" s="2"/>
    </row>
    <row r="7912" spans="61:62" x14ac:dyDescent="0.25">
      <c r="BI7912" s="2"/>
      <c r="BJ7912" s="2"/>
    </row>
    <row r="7913" spans="61:62" x14ac:dyDescent="0.25">
      <c r="BI7913" s="2"/>
      <c r="BJ7913" s="2"/>
    </row>
    <row r="7914" spans="61:62" x14ac:dyDescent="0.25">
      <c r="BI7914" s="2"/>
      <c r="BJ7914" s="2"/>
    </row>
    <row r="7915" spans="61:62" x14ac:dyDescent="0.25">
      <c r="BI7915" s="2"/>
      <c r="BJ7915" s="2"/>
    </row>
    <row r="7916" spans="61:62" x14ac:dyDescent="0.25">
      <c r="BI7916" s="2"/>
      <c r="BJ7916" s="2"/>
    </row>
    <row r="7917" spans="61:62" x14ac:dyDescent="0.25">
      <c r="BI7917" s="2"/>
      <c r="BJ7917" s="2"/>
    </row>
    <row r="7918" spans="61:62" x14ac:dyDescent="0.25">
      <c r="BI7918" s="2"/>
      <c r="BJ7918" s="2"/>
    </row>
    <row r="7919" spans="61:62" x14ac:dyDescent="0.25">
      <c r="BI7919" s="2"/>
      <c r="BJ7919" s="2"/>
    </row>
    <row r="7920" spans="61:62" x14ac:dyDescent="0.25">
      <c r="BI7920" s="2"/>
      <c r="BJ7920" s="2"/>
    </row>
    <row r="7921" spans="61:62" x14ac:dyDescent="0.25">
      <c r="BI7921" s="2"/>
      <c r="BJ7921" s="2"/>
    </row>
    <row r="7922" spans="61:62" x14ac:dyDescent="0.25">
      <c r="BI7922" s="2"/>
      <c r="BJ7922" s="2"/>
    </row>
    <row r="7923" spans="61:62" x14ac:dyDescent="0.25">
      <c r="BI7923" s="2"/>
      <c r="BJ7923" s="2"/>
    </row>
    <row r="7924" spans="61:62" x14ac:dyDescent="0.25">
      <c r="BI7924" s="2"/>
      <c r="BJ7924" s="2"/>
    </row>
    <row r="7925" spans="61:62" x14ac:dyDescent="0.25">
      <c r="BI7925" s="2"/>
      <c r="BJ7925" s="2"/>
    </row>
    <row r="7926" spans="61:62" x14ac:dyDescent="0.25">
      <c r="BI7926" s="2"/>
      <c r="BJ7926" s="2"/>
    </row>
    <row r="7927" spans="61:62" x14ac:dyDescent="0.25">
      <c r="BI7927" s="2"/>
      <c r="BJ7927" s="2"/>
    </row>
    <row r="7928" spans="61:62" x14ac:dyDescent="0.25">
      <c r="BI7928" s="2"/>
      <c r="BJ7928" s="2"/>
    </row>
    <row r="7929" spans="61:62" x14ac:dyDescent="0.25">
      <c r="BI7929" s="2"/>
      <c r="BJ7929" s="2"/>
    </row>
    <row r="7930" spans="61:62" x14ac:dyDescent="0.25">
      <c r="BI7930" s="2"/>
      <c r="BJ7930" s="2"/>
    </row>
    <row r="7931" spans="61:62" x14ac:dyDescent="0.25">
      <c r="BI7931" s="2"/>
      <c r="BJ7931" s="2"/>
    </row>
    <row r="7932" spans="61:62" x14ac:dyDescent="0.25">
      <c r="BI7932" s="2"/>
      <c r="BJ7932" s="2"/>
    </row>
    <row r="7933" spans="61:62" x14ac:dyDescent="0.25">
      <c r="BI7933" s="2"/>
      <c r="BJ7933" s="2"/>
    </row>
    <row r="7934" spans="61:62" x14ac:dyDescent="0.25">
      <c r="BI7934" s="2"/>
      <c r="BJ7934" s="2"/>
    </row>
    <row r="7935" spans="61:62" x14ac:dyDescent="0.25">
      <c r="BI7935" s="2"/>
      <c r="BJ7935" s="2"/>
    </row>
    <row r="7936" spans="61:62" x14ac:dyDescent="0.25">
      <c r="BI7936" s="2"/>
      <c r="BJ7936" s="2"/>
    </row>
    <row r="7937" spans="61:62" x14ac:dyDescent="0.25">
      <c r="BI7937" s="2"/>
      <c r="BJ7937" s="2"/>
    </row>
    <row r="7938" spans="61:62" x14ac:dyDescent="0.25">
      <c r="BI7938" s="2"/>
      <c r="BJ7938" s="2"/>
    </row>
    <row r="7939" spans="61:62" x14ac:dyDescent="0.25">
      <c r="BI7939" s="2"/>
      <c r="BJ7939" s="2"/>
    </row>
    <row r="7940" spans="61:62" x14ac:dyDescent="0.25">
      <c r="BI7940" s="2"/>
      <c r="BJ7940" s="2"/>
    </row>
    <row r="7941" spans="61:62" x14ac:dyDescent="0.25">
      <c r="BI7941" s="2"/>
      <c r="BJ7941" s="2"/>
    </row>
    <row r="7942" spans="61:62" x14ac:dyDescent="0.25">
      <c r="BI7942" s="2"/>
      <c r="BJ7942" s="2"/>
    </row>
    <row r="7943" spans="61:62" x14ac:dyDescent="0.25">
      <c r="BI7943" s="2"/>
      <c r="BJ7943" s="2"/>
    </row>
    <row r="7944" spans="61:62" x14ac:dyDescent="0.25">
      <c r="BI7944" s="2"/>
      <c r="BJ7944" s="2"/>
    </row>
    <row r="7945" spans="61:62" x14ac:dyDescent="0.25">
      <c r="BI7945" s="2"/>
      <c r="BJ7945" s="2"/>
    </row>
    <row r="7946" spans="61:62" x14ac:dyDescent="0.25">
      <c r="BI7946" s="2"/>
      <c r="BJ7946" s="2"/>
    </row>
    <row r="7947" spans="61:62" x14ac:dyDescent="0.25">
      <c r="BI7947" s="2"/>
      <c r="BJ7947" s="2"/>
    </row>
    <row r="7948" spans="61:62" x14ac:dyDescent="0.25">
      <c r="BI7948" s="2"/>
      <c r="BJ7948" s="2"/>
    </row>
    <row r="7949" spans="61:62" x14ac:dyDescent="0.25">
      <c r="BI7949" s="2"/>
      <c r="BJ7949" s="2"/>
    </row>
    <row r="7950" spans="61:62" x14ac:dyDescent="0.25">
      <c r="BI7950" s="2"/>
      <c r="BJ7950" s="2"/>
    </row>
    <row r="7951" spans="61:62" x14ac:dyDescent="0.25">
      <c r="BI7951" s="2"/>
      <c r="BJ7951" s="2"/>
    </row>
    <row r="7952" spans="61:62" x14ac:dyDescent="0.25">
      <c r="BI7952" s="2"/>
      <c r="BJ7952" s="2"/>
    </row>
    <row r="7953" spans="61:62" x14ac:dyDescent="0.25">
      <c r="BI7953" s="2"/>
      <c r="BJ7953" s="2"/>
    </row>
    <row r="7954" spans="61:62" x14ac:dyDescent="0.25">
      <c r="BI7954" s="2"/>
      <c r="BJ7954" s="2"/>
    </row>
    <row r="7955" spans="61:62" x14ac:dyDescent="0.25">
      <c r="BI7955" s="2"/>
      <c r="BJ7955" s="2"/>
    </row>
    <row r="7956" spans="61:62" x14ac:dyDescent="0.25">
      <c r="BI7956" s="2"/>
      <c r="BJ7956" s="2"/>
    </row>
    <row r="7957" spans="61:62" x14ac:dyDescent="0.25">
      <c r="BI7957" s="2"/>
      <c r="BJ7957" s="2"/>
    </row>
    <row r="7958" spans="61:62" x14ac:dyDescent="0.25">
      <c r="BI7958" s="2"/>
      <c r="BJ7958" s="2"/>
    </row>
    <row r="7959" spans="61:62" x14ac:dyDescent="0.25">
      <c r="BI7959" s="2"/>
      <c r="BJ7959" s="2"/>
    </row>
    <row r="7960" spans="61:62" x14ac:dyDescent="0.25">
      <c r="BI7960" s="2"/>
      <c r="BJ7960" s="2"/>
    </row>
    <row r="7961" spans="61:62" x14ac:dyDescent="0.25">
      <c r="BI7961" s="2"/>
      <c r="BJ7961" s="2"/>
    </row>
    <row r="7962" spans="61:62" x14ac:dyDescent="0.25">
      <c r="BI7962" s="2"/>
      <c r="BJ7962" s="2"/>
    </row>
    <row r="7963" spans="61:62" x14ac:dyDescent="0.25">
      <c r="BI7963" s="2"/>
      <c r="BJ7963" s="2"/>
    </row>
    <row r="7964" spans="61:62" x14ac:dyDescent="0.25">
      <c r="BI7964" s="2"/>
      <c r="BJ7964" s="2"/>
    </row>
    <row r="7965" spans="61:62" x14ac:dyDescent="0.25">
      <c r="BI7965" s="2"/>
      <c r="BJ7965" s="2"/>
    </row>
    <row r="7966" spans="61:62" x14ac:dyDescent="0.25">
      <c r="BI7966" s="2"/>
      <c r="BJ7966" s="2"/>
    </row>
    <row r="7967" spans="61:62" x14ac:dyDescent="0.25">
      <c r="BI7967" s="2"/>
      <c r="BJ7967" s="2"/>
    </row>
    <row r="7968" spans="61:62" x14ac:dyDescent="0.25">
      <c r="BI7968" s="2"/>
      <c r="BJ7968" s="2"/>
    </row>
    <row r="7969" spans="61:62" x14ac:dyDescent="0.25">
      <c r="BI7969" s="2"/>
      <c r="BJ7969" s="2"/>
    </row>
    <row r="7970" spans="61:62" x14ac:dyDescent="0.25">
      <c r="BI7970" s="2"/>
      <c r="BJ7970" s="2"/>
    </row>
    <row r="7971" spans="61:62" x14ac:dyDescent="0.25">
      <c r="BI7971" s="2"/>
      <c r="BJ7971" s="2"/>
    </row>
    <row r="7972" spans="61:62" x14ac:dyDescent="0.25">
      <c r="BI7972" s="2"/>
      <c r="BJ7972" s="2"/>
    </row>
    <row r="7973" spans="61:62" x14ac:dyDescent="0.25">
      <c r="BI7973" s="2"/>
      <c r="BJ7973" s="2"/>
    </row>
    <row r="7974" spans="61:62" x14ac:dyDescent="0.25">
      <c r="BI7974" s="2"/>
      <c r="BJ7974" s="2"/>
    </row>
    <row r="7975" spans="61:62" x14ac:dyDescent="0.25">
      <c r="BI7975" s="2"/>
      <c r="BJ7975" s="2"/>
    </row>
    <row r="7976" spans="61:62" x14ac:dyDescent="0.25">
      <c r="BI7976" s="2"/>
      <c r="BJ7976" s="2"/>
    </row>
    <row r="7977" spans="61:62" x14ac:dyDescent="0.25">
      <c r="BI7977" s="2"/>
      <c r="BJ7977" s="2"/>
    </row>
    <row r="7978" spans="61:62" x14ac:dyDescent="0.25">
      <c r="BI7978" s="2"/>
      <c r="BJ7978" s="2"/>
    </row>
    <row r="7979" spans="61:62" x14ac:dyDescent="0.25">
      <c r="BI7979" s="2"/>
      <c r="BJ7979" s="2"/>
    </row>
    <row r="7980" spans="61:62" x14ac:dyDescent="0.25">
      <c r="BI7980" s="2"/>
      <c r="BJ7980" s="2"/>
    </row>
    <row r="7981" spans="61:62" x14ac:dyDescent="0.25">
      <c r="BI7981" s="2"/>
      <c r="BJ7981" s="2"/>
    </row>
    <row r="7982" spans="61:62" x14ac:dyDescent="0.25">
      <c r="BI7982" s="2"/>
      <c r="BJ7982" s="2"/>
    </row>
    <row r="7983" spans="61:62" x14ac:dyDescent="0.25">
      <c r="BI7983" s="2"/>
      <c r="BJ7983" s="2"/>
    </row>
    <row r="7984" spans="61:62" x14ac:dyDescent="0.25">
      <c r="BI7984" s="2"/>
      <c r="BJ7984" s="2"/>
    </row>
    <row r="7985" spans="61:62" x14ac:dyDescent="0.25">
      <c r="BI7985" s="2"/>
      <c r="BJ7985" s="2"/>
    </row>
    <row r="7986" spans="61:62" x14ac:dyDescent="0.25">
      <c r="BI7986" s="2"/>
      <c r="BJ7986" s="2"/>
    </row>
    <row r="7987" spans="61:62" x14ac:dyDescent="0.25">
      <c r="BI7987" s="2"/>
      <c r="BJ7987" s="2"/>
    </row>
    <row r="7988" spans="61:62" x14ac:dyDescent="0.25">
      <c r="BI7988" s="2"/>
      <c r="BJ7988" s="2"/>
    </row>
    <row r="7989" spans="61:62" x14ac:dyDescent="0.25">
      <c r="BI7989" s="2"/>
      <c r="BJ7989" s="2"/>
    </row>
    <row r="7990" spans="61:62" x14ac:dyDescent="0.25">
      <c r="BI7990" s="2"/>
      <c r="BJ7990" s="2"/>
    </row>
    <row r="7991" spans="61:62" x14ac:dyDescent="0.25">
      <c r="BI7991" s="2"/>
      <c r="BJ7991" s="2"/>
    </row>
    <row r="7992" spans="61:62" x14ac:dyDescent="0.25">
      <c r="BI7992" s="2"/>
      <c r="BJ7992" s="2"/>
    </row>
    <row r="7993" spans="61:62" x14ac:dyDescent="0.25">
      <c r="BI7993" s="2"/>
      <c r="BJ7993" s="2"/>
    </row>
    <row r="7994" spans="61:62" x14ac:dyDescent="0.25">
      <c r="BI7994" s="2"/>
      <c r="BJ7994" s="2"/>
    </row>
    <row r="7995" spans="61:62" x14ac:dyDescent="0.25">
      <c r="BI7995" s="2"/>
      <c r="BJ7995" s="2"/>
    </row>
    <row r="7996" spans="61:62" x14ac:dyDescent="0.25">
      <c r="BI7996" s="2"/>
      <c r="BJ7996" s="2"/>
    </row>
    <row r="7997" spans="61:62" x14ac:dyDescent="0.25">
      <c r="BI7997" s="2"/>
      <c r="BJ7997" s="2"/>
    </row>
    <row r="7998" spans="61:62" x14ac:dyDescent="0.25">
      <c r="BI7998" s="2"/>
      <c r="BJ7998" s="2"/>
    </row>
    <row r="7999" spans="61:62" x14ac:dyDescent="0.25">
      <c r="BI7999" s="2"/>
      <c r="BJ7999" s="2"/>
    </row>
    <row r="8000" spans="61:62" x14ac:dyDescent="0.25">
      <c r="BI8000" s="2"/>
      <c r="BJ8000" s="2"/>
    </row>
    <row r="8001" spans="61:62" x14ac:dyDescent="0.25">
      <c r="BI8001" s="2"/>
      <c r="BJ8001" s="2"/>
    </row>
    <row r="8002" spans="61:62" x14ac:dyDescent="0.25">
      <c r="BI8002" s="2"/>
      <c r="BJ8002" s="2"/>
    </row>
    <row r="8003" spans="61:62" x14ac:dyDescent="0.25">
      <c r="BI8003" s="2"/>
      <c r="BJ8003" s="2"/>
    </row>
    <row r="8004" spans="61:62" x14ac:dyDescent="0.25">
      <c r="BI8004" s="2"/>
      <c r="BJ8004" s="2"/>
    </row>
    <row r="8005" spans="61:62" x14ac:dyDescent="0.25">
      <c r="BI8005" s="2"/>
      <c r="BJ8005" s="2"/>
    </row>
    <row r="8006" spans="61:62" x14ac:dyDescent="0.25">
      <c r="BI8006" s="2"/>
      <c r="BJ8006" s="2"/>
    </row>
    <row r="8007" spans="61:62" x14ac:dyDescent="0.25">
      <c r="BI8007" s="2"/>
      <c r="BJ8007" s="2"/>
    </row>
    <row r="8008" spans="61:62" x14ac:dyDescent="0.25">
      <c r="BI8008" s="2"/>
      <c r="BJ8008" s="2"/>
    </row>
    <row r="8009" spans="61:62" x14ac:dyDescent="0.25">
      <c r="BI8009" s="2"/>
      <c r="BJ8009" s="2"/>
    </row>
    <row r="8010" spans="61:62" x14ac:dyDescent="0.25">
      <c r="BI8010" s="2"/>
      <c r="BJ8010" s="2"/>
    </row>
    <row r="8011" spans="61:62" x14ac:dyDescent="0.25">
      <c r="BI8011" s="2"/>
      <c r="BJ8011" s="2"/>
    </row>
    <row r="8012" spans="61:62" x14ac:dyDescent="0.25">
      <c r="BI8012" s="2"/>
      <c r="BJ8012" s="2"/>
    </row>
    <row r="8013" spans="61:62" x14ac:dyDescent="0.25">
      <c r="BI8013" s="2"/>
      <c r="BJ8013" s="2"/>
    </row>
    <row r="8014" spans="61:62" x14ac:dyDescent="0.25">
      <c r="BI8014" s="2"/>
      <c r="BJ8014" s="2"/>
    </row>
    <row r="8015" spans="61:62" x14ac:dyDescent="0.25">
      <c r="BI8015" s="2"/>
      <c r="BJ8015" s="2"/>
    </row>
    <row r="8016" spans="61:62" x14ac:dyDescent="0.25">
      <c r="BI8016" s="2"/>
      <c r="BJ8016" s="2"/>
    </row>
    <row r="8017" spans="61:62" x14ac:dyDescent="0.25">
      <c r="BI8017" s="2"/>
      <c r="BJ8017" s="2"/>
    </row>
    <row r="8018" spans="61:62" x14ac:dyDescent="0.25">
      <c r="BI8018" s="2"/>
      <c r="BJ8018" s="2"/>
    </row>
    <row r="8019" spans="61:62" x14ac:dyDescent="0.25">
      <c r="BI8019" s="2"/>
      <c r="BJ8019" s="2"/>
    </row>
    <row r="8020" spans="61:62" x14ac:dyDescent="0.25">
      <c r="BI8020" s="2"/>
      <c r="BJ8020" s="2"/>
    </row>
    <row r="8021" spans="61:62" x14ac:dyDescent="0.25">
      <c r="BI8021" s="2"/>
      <c r="BJ8021" s="2"/>
    </row>
    <row r="8022" spans="61:62" x14ac:dyDescent="0.25">
      <c r="BI8022" s="2"/>
      <c r="BJ8022" s="2"/>
    </row>
    <row r="8023" spans="61:62" x14ac:dyDescent="0.25">
      <c r="BI8023" s="2"/>
      <c r="BJ8023" s="2"/>
    </row>
    <row r="8024" spans="61:62" x14ac:dyDescent="0.25">
      <c r="BI8024" s="2"/>
      <c r="BJ8024" s="2"/>
    </row>
    <row r="8025" spans="61:62" x14ac:dyDescent="0.25">
      <c r="BI8025" s="2"/>
      <c r="BJ8025" s="2"/>
    </row>
    <row r="8026" spans="61:62" x14ac:dyDescent="0.25">
      <c r="BI8026" s="2"/>
      <c r="BJ8026" s="2"/>
    </row>
    <row r="8027" spans="61:62" x14ac:dyDescent="0.25">
      <c r="BI8027" s="2"/>
      <c r="BJ8027" s="2"/>
    </row>
    <row r="8028" spans="61:62" x14ac:dyDescent="0.25">
      <c r="BI8028" s="2"/>
      <c r="BJ8028" s="2"/>
    </row>
    <row r="8029" spans="61:62" x14ac:dyDescent="0.25">
      <c r="BI8029" s="2"/>
      <c r="BJ8029" s="2"/>
    </row>
    <row r="8030" spans="61:62" x14ac:dyDescent="0.25">
      <c r="BI8030" s="2"/>
      <c r="BJ8030" s="2"/>
    </row>
    <row r="8031" spans="61:62" x14ac:dyDescent="0.25">
      <c r="BI8031" s="2"/>
      <c r="BJ8031" s="2"/>
    </row>
    <row r="8032" spans="61:62" x14ac:dyDescent="0.25">
      <c r="BI8032" s="2"/>
      <c r="BJ8032" s="2"/>
    </row>
    <row r="8033" spans="61:62" x14ac:dyDescent="0.25">
      <c r="BI8033" s="2"/>
      <c r="BJ8033" s="2"/>
    </row>
    <row r="8034" spans="61:62" x14ac:dyDescent="0.25">
      <c r="BI8034" s="2"/>
      <c r="BJ8034" s="2"/>
    </row>
    <row r="8035" spans="61:62" x14ac:dyDescent="0.25">
      <c r="BI8035" s="2"/>
      <c r="BJ8035" s="2"/>
    </row>
    <row r="8036" spans="61:62" x14ac:dyDescent="0.25">
      <c r="BI8036" s="2"/>
      <c r="BJ8036" s="2"/>
    </row>
    <row r="8037" spans="61:62" x14ac:dyDescent="0.25">
      <c r="BI8037" s="2"/>
      <c r="BJ8037" s="2"/>
    </row>
    <row r="8038" spans="61:62" x14ac:dyDescent="0.25">
      <c r="BI8038" s="2"/>
      <c r="BJ8038" s="2"/>
    </row>
    <row r="8039" spans="61:62" x14ac:dyDescent="0.25">
      <c r="BI8039" s="2"/>
      <c r="BJ8039" s="2"/>
    </row>
    <row r="8040" spans="61:62" x14ac:dyDescent="0.25">
      <c r="BI8040" s="2"/>
      <c r="BJ8040" s="2"/>
    </row>
    <row r="8041" spans="61:62" x14ac:dyDescent="0.25">
      <c r="BI8041" s="2"/>
      <c r="BJ8041" s="2"/>
    </row>
    <row r="8042" spans="61:62" x14ac:dyDescent="0.25">
      <c r="BI8042" s="2"/>
      <c r="BJ8042" s="2"/>
    </row>
    <row r="8043" spans="61:62" x14ac:dyDescent="0.25">
      <c r="BI8043" s="2"/>
      <c r="BJ8043" s="2"/>
    </row>
    <row r="8044" spans="61:62" x14ac:dyDescent="0.25">
      <c r="BI8044" s="2"/>
      <c r="BJ8044" s="2"/>
    </row>
    <row r="8045" spans="61:62" x14ac:dyDescent="0.25">
      <c r="BI8045" s="2"/>
      <c r="BJ8045" s="2"/>
    </row>
    <row r="8046" spans="61:62" x14ac:dyDescent="0.25">
      <c r="BI8046" s="2"/>
      <c r="BJ8046" s="2"/>
    </row>
    <row r="8047" spans="61:62" x14ac:dyDescent="0.25">
      <c r="BI8047" s="2"/>
      <c r="BJ8047" s="2"/>
    </row>
    <row r="8048" spans="61:62" x14ac:dyDescent="0.25">
      <c r="BI8048" s="2"/>
      <c r="BJ8048" s="2"/>
    </row>
    <row r="8049" spans="61:62" x14ac:dyDescent="0.25">
      <c r="BI8049" s="2"/>
      <c r="BJ8049" s="2"/>
    </row>
    <row r="8050" spans="61:62" x14ac:dyDescent="0.25">
      <c r="BI8050" s="2"/>
      <c r="BJ8050" s="2"/>
    </row>
    <row r="8051" spans="61:62" x14ac:dyDescent="0.25">
      <c r="BI8051" s="2"/>
      <c r="BJ8051" s="2"/>
    </row>
    <row r="8052" spans="61:62" x14ac:dyDescent="0.25">
      <c r="BI8052" s="2"/>
      <c r="BJ8052" s="2"/>
    </row>
    <row r="8053" spans="61:62" x14ac:dyDescent="0.25">
      <c r="BI8053" s="2"/>
      <c r="BJ8053" s="2"/>
    </row>
    <row r="8054" spans="61:62" x14ac:dyDescent="0.25">
      <c r="BI8054" s="2"/>
      <c r="BJ8054" s="2"/>
    </row>
    <row r="8055" spans="61:62" x14ac:dyDescent="0.25">
      <c r="BI8055" s="2"/>
      <c r="BJ8055" s="2"/>
    </row>
    <row r="8056" spans="61:62" x14ac:dyDescent="0.25">
      <c r="BI8056" s="2"/>
      <c r="BJ8056" s="2"/>
    </row>
    <row r="8057" spans="61:62" x14ac:dyDescent="0.25">
      <c r="BI8057" s="2"/>
      <c r="BJ8057" s="2"/>
    </row>
    <row r="8058" spans="61:62" x14ac:dyDescent="0.25">
      <c r="BI8058" s="2"/>
      <c r="BJ8058" s="2"/>
    </row>
    <row r="8059" spans="61:62" x14ac:dyDescent="0.25">
      <c r="BI8059" s="2"/>
      <c r="BJ8059" s="2"/>
    </row>
    <row r="8060" spans="61:62" x14ac:dyDescent="0.25">
      <c r="BI8060" s="2"/>
      <c r="BJ8060" s="2"/>
    </row>
    <row r="8061" spans="61:62" x14ac:dyDescent="0.25">
      <c r="BI8061" s="2"/>
      <c r="BJ8061" s="2"/>
    </row>
    <row r="8062" spans="61:62" x14ac:dyDescent="0.25">
      <c r="BI8062" s="2"/>
      <c r="BJ8062" s="2"/>
    </row>
    <row r="8063" spans="61:62" x14ac:dyDescent="0.25">
      <c r="BI8063" s="2"/>
      <c r="BJ8063" s="2"/>
    </row>
    <row r="8064" spans="61:62" x14ac:dyDescent="0.25">
      <c r="BI8064" s="2"/>
      <c r="BJ8064" s="2"/>
    </row>
    <row r="8065" spans="61:62" x14ac:dyDescent="0.25">
      <c r="BI8065" s="2"/>
      <c r="BJ8065" s="2"/>
    </row>
    <row r="8066" spans="61:62" x14ac:dyDescent="0.25">
      <c r="BI8066" s="2"/>
      <c r="BJ8066" s="2"/>
    </row>
    <row r="8067" spans="61:62" x14ac:dyDescent="0.25">
      <c r="BI8067" s="2"/>
      <c r="BJ8067" s="2"/>
    </row>
    <row r="8068" spans="61:62" x14ac:dyDescent="0.25">
      <c r="BI8068" s="2"/>
      <c r="BJ8068" s="2"/>
    </row>
    <row r="8069" spans="61:62" x14ac:dyDescent="0.25">
      <c r="BI8069" s="2"/>
      <c r="BJ8069" s="2"/>
    </row>
    <row r="8070" spans="61:62" x14ac:dyDescent="0.25">
      <c r="BI8070" s="2"/>
      <c r="BJ8070" s="2"/>
    </row>
    <row r="8071" spans="61:62" x14ac:dyDescent="0.25">
      <c r="BI8071" s="2"/>
      <c r="BJ8071" s="2"/>
    </row>
    <row r="8072" spans="61:62" x14ac:dyDescent="0.25">
      <c r="BI8072" s="2"/>
      <c r="BJ8072" s="2"/>
    </row>
    <row r="8073" spans="61:62" x14ac:dyDescent="0.25">
      <c r="BI8073" s="2"/>
      <c r="BJ8073" s="2"/>
    </row>
    <row r="8074" spans="61:62" x14ac:dyDescent="0.25">
      <c r="BI8074" s="2"/>
      <c r="BJ8074" s="2"/>
    </row>
    <row r="8075" spans="61:62" x14ac:dyDescent="0.25">
      <c r="BI8075" s="2"/>
      <c r="BJ8075" s="2"/>
    </row>
    <row r="8076" spans="61:62" x14ac:dyDescent="0.25">
      <c r="BI8076" s="2"/>
      <c r="BJ8076" s="2"/>
    </row>
    <row r="8077" spans="61:62" x14ac:dyDescent="0.25">
      <c r="BI8077" s="2"/>
      <c r="BJ8077" s="2"/>
    </row>
    <row r="8078" spans="61:62" x14ac:dyDescent="0.25">
      <c r="BI8078" s="2"/>
      <c r="BJ8078" s="2"/>
    </row>
    <row r="8079" spans="61:62" x14ac:dyDescent="0.25">
      <c r="BI8079" s="2"/>
      <c r="BJ8079" s="2"/>
    </row>
    <row r="8080" spans="61:62" x14ac:dyDescent="0.25">
      <c r="BI8080" s="2"/>
      <c r="BJ8080" s="2"/>
    </row>
    <row r="8081" spans="61:62" x14ac:dyDescent="0.25">
      <c r="BI8081" s="2"/>
      <c r="BJ8081" s="2"/>
    </row>
    <row r="8082" spans="61:62" x14ac:dyDescent="0.25">
      <c r="BI8082" s="2"/>
      <c r="BJ8082" s="2"/>
    </row>
    <row r="8083" spans="61:62" x14ac:dyDescent="0.25">
      <c r="BI8083" s="2"/>
      <c r="BJ8083" s="2"/>
    </row>
    <row r="8084" spans="61:62" x14ac:dyDescent="0.25">
      <c r="BI8084" s="2"/>
      <c r="BJ8084" s="2"/>
    </row>
    <row r="8085" spans="61:62" x14ac:dyDescent="0.25">
      <c r="BI8085" s="2"/>
      <c r="BJ8085" s="2"/>
    </row>
    <row r="8086" spans="61:62" x14ac:dyDescent="0.25">
      <c r="BI8086" s="2"/>
      <c r="BJ8086" s="2"/>
    </row>
    <row r="8087" spans="61:62" x14ac:dyDescent="0.25">
      <c r="BI8087" s="2"/>
      <c r="BJ8087" s="2"/>
    </row>
    <row r="8088" spans="61:62" x14ac:dyDescent="0.25">
      <c r="BI8088" s="2"/>
      <c r="BJ8088" s="2"/>
    </row>
    <row r="8089" spans="61:62" x14ac:dyDescent="0.25">
      <c r="BI8089" s="2"/>
      <c r="BJ8089" s="2"/>
    </row>
    <row r="8090" spans="61:62" x14ac:dyDescent="0.25">
      <c r="BI8090" s="2"/>
      <c r="BJ8090" s="2"/>
    </row>
    <row r="8091" spans="61:62" x14ac:dyDescent="0.25">
      <c r="BI8091" s="2"/>
      <c r="BJ8091" s="2"/>
    </row>
    <row r="8092" spans="61:62" x14ac:dyDescent="0.25">
      <c r="BI8092" s="2"/>
      <c r="BJ8092" s="2"/>
    </row>
    <row r="8093" spans="61:62" x14ac:dyDescent="0.25">
      <c r="BI8093" s="2"/>
      <c r="BJ8093" s="2"/>
    </row>
    <row r="8094" spans="61:62" x14ac:dyDescent="0.25">
      <c r="BI8094" s="2"/>
      <c r="BJ8094" s="2"/>
    </row>
    <row r="8095" spans="61:62" x14ac:dyDescent="0.25">
      <c r="BI8095" s="2"/>
      <c r="BJ8095" s="2"/>
    </row>
    <row r="8096" spans="61:62" x14ac:dyDescent="0.25">
      <c r="BI8096" s="2"/>
      <c r="BJ8096" s="2"/>
    </row>
    <row r="8097" spans="61:62" x14ac:dyDescent="0.25">
      <c r="BI8097" s="2"/>
      <c r="BJ8097" s="2"/>
    </row>
    <row r="8098" spans="61:62" x14ac:dyDescent="0.25">
      <c r="BI8098" s="2"/>
      <c r="BJ8098" s="2"/>
    </row>
    <row r="8099" spans="61:62" x14ac:dyDescent="0.25">
      <c r="BI8099" s="2"/>
      <c r="BJ8099" s="2"/>
    </row>
    <row r="8100" spans="61:62" x14ac:dyDescent="0.25">
      <c r="BI8100" s="2"/>
      <c r="BJ8100" s="2"/>
    </row>
    <row r="8101" spans="61:62" x14ac:dyDescent="0.25">
      <c r="BI8101" s="2"/>
      <c r="BJ8101" s="2"/>
    </row>
    <row r="8102" spans="61:62" x14ac:dyDescent="0.25">
      <c r="BI8102" s="2"/>
      <c r="BJ8102" s="2"/>
    </row>
    <row r="8103" spans="61:62" x14ac:dyDescent="0.25">
      <c r="BI8103" s="2"/>
      <c r="BJ8103" s="2"/>
    </row>
    <row r="8104" spans="61:62" x14ac:dyDescent="0.25">
      <c r="BI8104" s="2"/>
      <c r="BJ8104" s="2"/>
    </row>
    <row r="8105" spans="61:62" x14ac:dyDescent="0.25">
      <c r="BI8105" s="2"/>
      <c r="BJ8105" s="2"/>
    </row>
    <row r="8106" spans="61:62" x14ac:dyDescent="0.25">
      <c r="BI8106" s="2"/>
      <c r="BJ8106" s="2"/>
    </row>
    <row r="8107" spans="61:62" x14ac:dyDescent="0.25">
      <c r="BI8107" s="2"/>
      <c r="BJ8107" s="2"/>
    </row>
    <row r="8108" spans="61:62" x14ac:dyDescent="0.25">
      <c r="BI8108" s="2"/>
      <c r="BJ8108" s="2"/>
    </row>
    <row r="8109" spans="61:62" x14ac:dyDescent="0.25">
      <c r="BI8109" s="2"/>
      <c r="BJ8109" s="2"/>
    </row>
    <row r="8110" spans="61:62" x14ac:dyDescent="0.25">
      <c r="BI8110" s="2"/>
      <c r="BJ8110" s="2"/>
    </row>
    <row r="8111" spans="61:62" x14ac:dyDescent="0.25">
      <c r="BI8111" s="2"/>
      <c r="BJ8111" s="2"/>
    </row>
    <row r="8112" spans="61:62" x14ac:dyDescent="0.25">
      <c r="BI8112" s="2"/>
      <c r="BJ8112" s="2"/>
    </row>
    <row r="8113" spans="61:62" x14ac:dyDescent="0.25">
      <c r="BI8113" s="2"/>
      <c r="BJ8113" s="2"/>
    </row>
    <row r="8114" spans="61:62" x14ac:dyDescent="0.25">
      <c r="BI8114" s="2"/>
      <c r="BJ8114" s="2"/>
    </row>
    <row r="8115" spans="61:62" x14ac:dyDescent="0.25">
      <c r="BI8115" s="2"/>
      <c r="BJ8115" s="2"/>
    </row>
    <row r="8116" spans="61:62" x14ac:dyDescent="0.25">
      <c r="BI8116" s="2"/>
      <c r="BJ8116" s="2"/>
    </row>
    <row r="8117" spans="61:62" x14ac:dyDescent="0.25">
      <c r="BI8117" s="2"/>
      <c r="BJ8117" s="2"/>
    </row>
    <row r="8118" spans="61:62" x14ac:dyDescent="0.25">
      <c r="BI8118" s="2"/>
      <c r="BJ8118" s="2"/>
    </row>
    <row r="8119" spans="61:62" x14ac:dyDescent="0.25">
      <c r="BI8119" s="2"/>
      <c r="BJ8119" s="2"/>
    </row>
    <row r="8120" spans="61:62" x14ac:dyDescent="0.25">
      <c r="BI8120" s="2"/>
      <c r="BJ8120" s="2"/>
    </row>
    <row r="8121" spans="61:62" x14ac:dyDescent="0.25">
      <c r="BI8121" s="2"/>
      <c r="BJ8121" s="2"/>
    </row>
    <row r="8122" spans="61:62" x14ac:dyDescent="0.25">
      <c r="BI8122" s="2"/>
      <c r="BJ8122" s="2"/>
    </row>
    <row r="8123" spans="61:62" x14ac:dyDescent="0.25">
      <c r="BI8123" s="2"/>
      <c r="BJ8123" s="2"/>
    </row>
    <row r="8124" spans="61:62" x14ac:dyDescent="0.25">
      <c r="BI8124" s="2"/>
      <c r="BJ8124" s="2"/>
    </row>
    <row r="8125" spans="61:62" x14ac:dyDescent="0.25">
      <c r="BI8125" s="2"/>
      <c r="BJ8125" s="2"/>
    </row>
    <row r="8126" spans="61:62" x14ac:dyDescent="0.25">
      <c r="BI8126" s="2"/>
      <c r="BJ8126" s="2"/>
    </row>
    <row r="8127" spans="61:62" x14ac:dyDescent="0.25">
      <c r="BI8127" s="2"/>
      <c r="BJ8127" s="2"/>
    </row>
    <row r="8128" spans="61:62" x14ac:dyDescent="0.25">
      <c r="BI8128" s="2"/>
      <c r="BJ8128" s="2"/>
    </row>
    <row r="8129" spans="61:62" x14ac:dyDescent="0.25">
      <c r="BI8129" s="2"/>
      <c r="BJ8129" s="2"/>
    </row>
    <row r="8130" spans="61:62" x14ac:dyDescent="0.25">
      <c r="BI8130" s="2"/>
      <c r="BJ8130" s="2"/>
    </row>
    <row r="8131" spans="61:62" x14ac:dyDescent="0.25">
      <c r="BI8131" s="2"/>
      <c r="BJ8131" s="2"/>
    </row>
    <row r="8132" spans="61:62" x14ac:dyDescent="0.25">
      <c r="BI8132" s="2"/>
      <c r="BJ8132" s="2"/>
    </row>
    <row r="8133" spans="61:62" x14ac:dyDescent="0.25">
      <c r="BI8133" s="2"/>
      <c r="BJ8133" s="2"/>
    </row>
    <row r="8134" spans="61:62" x14ac:dyDescent="0.25">
      <c r="BI8134" s="2"/>
      <c r="BJ8134" s="2"/>
    </row>
    <row r="8135" spans="61:62" x14ac:dyDescent="0.25">
      <c r="BI8135" s="2"/>
      <c r="BJ8135" s="2"/>
    </row>
    <row r="8136" spans="61:62" x14ac:dyDescent="0.25">
      <c r="BI8136" s="2"/>
      <c r="BJ8136" s="2"/>
    </row>
    <row r="8137" spans="61:62" x14ac:dyDescent="0.25">
      <c r="BI8137" s="2"/>
      <c r="BJ8137" s="2"/>
    </row>
    <row r="8138" spans="61:62" x14ac:dyDescent="0.25">
      <c r="BI8138" s="2"/>
      <c r="BJ8138" s="2"/>
    </row>
    <row r="8139" spans="61:62" x14ac:dyDescent="0.25">
      <c r="BI8139" s="2"/>
      <c r="BJ8139" s="2"/>
    </row>
    <row r="8140" spans="61:62" x14ac:dyDescent="0.25">
      <c r="BI8140" s="2"/>
      <c r="BJ8140" s="2"/>
    </row>
    <row r="8141" spans="61:62" x14ac:dyDescent="0.25">
      <c r="BI8141" s="2"/>
      <c r="BJ8141" s="2"/>
    </row>
    <row r="8142" spans="61:62" x14ac:dyDescent="0.25">
      <c r="BI8142" s="2"/>
      <c r="BJ8142" s="2"/>
    </row>
    <row r="8143" spans="61:62" x14ac:dyDescent="0.25">
      <c r="BI8143" s="2"/>
      <c r="BJ8143" s="2"/>
    </row>
    <row r="8144" spans="61:62" x14ac:dyDescent="0.25">
      <c r="BI8144" s="2"/>
      <c r="BJ8144" s="2"/>
    </row>
    <row r="8145" spans="61:62" x14ac:dyDescent="0.25">
      <c r="BI8145" s="2"/>
      <c r="BJ8145" s="2"/>
    </row>
    <row r="8146" spans="61:62" x14ac:dyDescent="0.25">
      <c r="BI8146" s="2"/>
      <c r="BJ8146" s="2"/>
    </row>
    <row r="8147" spans="61:62" x14ac:dyDescent="0.25">
      <c r="BI8147" s="2"/>
      <c r="BJ8147" s="2"/>
    </row>
    <row r="8148" spans="61:62" x14ac:dyDescent="0.25">
      <c r="BI8148" s="2"/>
      <c r="BJ8148" s="2"/>
    </row>
    <row r="8149" spans="61:62" x14ac:dyDescent="0.25">
      <c r="BI8149" s="2"/>
      <c r="BJ8149" s="2"/>
    </row>
    <row r="8150" spans="61:62" x14ac:dyDescent="0.25">
      <c r="BI8150" s="2"/>
      <c r="BJ8150" s="2"/>
    </row>
    <row r="8151" spans="61:62" x14ac:dyDescent="0.25">
      <c r="BI8151" s="2"/>
      <c r="BJ8151" s="2"/>
    </row>
    <row r="8152" spans="61:62" x14ac:dyDescent="0.25">
      <c r="BI8152" s="2"/>
      <c r="BJ8152" s="2"/>
    </row>
    <row r="8153" spans="61:62" x14ac:dyDescent="0.25">
      <c r="BI8153" s="2"/>
      <c r="BJ8153" s="2"/>
    </row>
    <row r="8154" spans="61:62" x14ac:dyDescent="0.25">
      <c r="BI8154" s="2"/>
      <c r="BJ8154" s="2"/>
    </row>
    <row r="8155" spans="61:62" x14ac:dyDescent="0.25">
      <c r="BI8155" s="2"/>
      <c r="BJ8155" s="2"/>
    </row>
    <row r="8156" spans="61:62" x14ac:dyDescent="0.25">
      <c r="BI8156" s="2"/>
      <c r="BJ8156" s="2"/>
    </row>
    <row r="8157" spans="61:62" x14ac:dyDescent="0.25">
      <c r="BI8157" s="2"/>
      <c r="BJ8157" s="2"/>
    </row>
    <row r="8158" spans="61:62" x14ac:dyDescent="0.25">
      <c r="BI8158" s="2"/>
      <c r="BJ8158" s="2"/>
    </row>
    <row r="8159" spans="61:62" x14ac:dyDescent="0.25">
      <c r="BI8159" s="2"/>
      <c r="BJ8159" s="2"/>
    </row>
    <row r="8160" spans="61:62" x14ac:dyDescent="0.25">
      <c r="BI8160" s="2"/>
      <c r="BJ8160" s="2"/>
    </row>
    <row r="8161" spans="61:62" x14ac:dyDescent="0.25">
      <c r="BI8161" s="2"/>
      <c r="BJ8161" s="2"/>
    </row>
    <row r="8162" spans="61:62" x14ac:dyDescent="0.25">
      <c r="BI8162" s="2"/>
      <c r="BJ8162" s="2"/>
    </row>
    <row r="8163" spans="61:62" x14ac:dyDescent="0.25">
      <c r="BI8163" s="2"/>
      <c r="BJ8163" s="2"/>
    </row>
    <row r="8164" spans="61:62" x14ac:dyDescent="0.25">
      <c r="BI8164" s="2"/>
      <c r="BJ8164" s="2"/>
    </row>
    <row r="8165" spans="61:62" x14ac:dyDescent="0.25">
      <c r="BI8165" s="2"/>
      <c r="BJ8165" s="2"/>
    </row>
    <row r="8166" spans="61:62" x14ac:dyDescent="0.25">
      <c r="BI8166" s="2"/>
      <c r="BJ8166" s="2"/>
    </row>
    <row r="8167" spans="61:62" x14ac:dyDescent="0.25">
      <c r="BI8167" s="2"/>
      <c r="BJ8167" s="2"/>
    </row>
    <row r="8168" spans="61:62" x14ac:dyDescent="0.25">
      <c r="BI8168" s="2"/>
      <c r="BJ8168" s="2"/>
    </row>
    <row r="8169" spans="61:62" x14ac:dyDescent="0.25">
      <c r="BI8169" s="2"/>
      <c r="BJ8169" s="2"/>
    </row>
    <row r="8170" spans="61:62" x14ac:dyDescent="0.25">
      <c r="BI8170" s="2"/>
      <c r="BJ8170" s="2"/>
    </row>
    <row r="8171" spans="61:62" x14ac:dyDescent="0.25">
      <c r="BI8171" s="2"/>
      <c r="BJ8171" s="2"/>
    </row>
    <row r="8172" spans="61:62" x14ac:dyDescent="0.25">
      <c r="BI8172" s="2"/>
      <c r="BJ8172" s="2"/>
    </row>
    <row r="8173" spans="61:62" x14ac:dyDescent="0.25">
      <c r="BI8173" s="2"/>
      <c r="BJ8173" s="2"/>
    </row>
    <row r="8174" spans="61:62" x14ac:dyDescent="0.25">
      <c r="BI8174" s="2"/>
      <c r="BJ8174" s="2"/>
    </row>
    <row r="8175" spans="61:62" x14ac:dyDescent="0.25">
      <c r="BI8175" s="2"/>
      <c r="BJ8175" s="2"/>
    </row>
    <row r="8176" spans="61:62" x14ac:dyDescent="0.25">
      <c r="BI8176" s="2"/>
      <c r="BJ8176" s="2"/>
    </row>
    <row r="8177" spans="61:62" x14ac:dyDescent="0.25">
      <c r="BI8177" s="2"/>
      <c r="BJ8177" s="2"/>
    </row>
    <row r="8178" spans="61:62" x14ac:dyDescent="0.25">
      <c r="BI8178" s="2"/>
      <c r="BJ8178" s="2"/>
    </row>
    <row r="8179" spans="61:62" x14ac:dyDescent="0.25">
      <c r="BI8179" s="2"/>
      <c r="BJ8179" s="2"/>
    </row>
    <row r="8180" spans="61:62" x14ac:dyDescent="0.25">
      <c r="BI8180" s="2"/>
      <c r="BJ8180" s="2"/>
    </row>
    <row r="8181" spans="61:62" x14ac:dyDescent="0.25">
      <c r="BI8181" s="2"/>
      <c r="BJ8181" s="2"/>
    </row>
    <row r="8182" spans="61:62" x14ac:dyDescent="0.25">
      <c r="BI8182" s="2"/>
      <c r="BJ8182" s="2"/>
    </row>
    <row r="8183" spans="61:62" x14ac:dyDescent="0.25">
      <c r="BI8183" s="2"/>
      <c r="BJ8183" s="2"/>
    </row>
    <row r="8184" spans="61:62" x14ac:dyDescent="0.25">
      <c r="BI8184" s="2"/>
      <c r="BJ8184" s="2"/>
    </row>
    <row r="8185" spans="61:62" x14ac:dyDescent="0.25">
      <c r="BI8185" s="2"/>
      <c r="BJ8185" s="2"/>
    </row>
    <row r="8186" spans="61:62" x14ac:dyDescent="0.25">
      <c r="BI8186" s="2"/>
      <c r="BJ8186" s="2"/>
    </row>
    <row r="8187" spans="61:62" x14ac:dyDescent="0.25">
      <c r="BI8187" s="2"/>
      <c r="BJ8187" s="2"/>
    </row>
    <row r="8188" spans="61:62" x14ac:dyDescent="0.25">
      <c r="BI8188" s="2"/>
      <c r="BJ8188" s="2"/>
    </row>
    <row r="8189" spans="61:62" x14ac:dyDescent="0.25">
      <c r="BI8189" s="2"/>
      <c r="BJ8189" s="2"/>
    </row>
    <row r="8190" spans="61:62" x14ac:dyDescent="0.25">
      <c r="BI8190" s="2"/>
      <c r="BJ8190" s="2"/>
    </row>
    <row r="8191" spans="61:62" x14ac:dyDescent="0.25">
      <c r="BI8191" s="2"/>
      <c r="BJ8191" s="2"/>
    </row>
    <row r="8192" spans="61:62" x14ac:dyDescent="0.25">
      <c r="BI8192" s="2"/>
      <c r="BJ8192" s="2"/>
    </row>
    <row r="8193" spans="61:62" x14ac:dyDescent="0.25">
      <c r="BI8193" s="2"/>
      <c r="BJ8193" s="2"/>
    </row>
    <row r="8194" spans="61:62" x14ac:dyDescent="0.25">
      <c r="BI8194" s="2"/>
      <c r="BJ8194" s="2"/>
    </row>
    <row r="8195" spans="61:62" x14ac:dyDescent="0.25">
      <c r="BI8195" s="2"/>
      <c r="BJ8195" s="2"/>
    </row>
    <row r="8196" spans="61:62" x14ac:dyDescent="0.25">
      <c r="BI8196" s="2"/>
      <c r="BJ8196" s="2"/>
    </row>
    <row r="8197" spans="61:62" x14ac:dyDescent="0.25">
      <c r="BI8197" s="2"/>
      <c r="BJ8197" s="2"/>
    </row>
    <row r="8198" spans="61:62" x14ac:dyDescent="0.25">
      <c r="BI8198" s="2"/>
      <c r="BJ8198" s="2"/>
    </row>
    <row r="8199" spans="61:62" x14ac:dyDescent="0.25">
      <c r="BI8199" s="2"/>
      <c r="BJ8199" s="2"/>
    </row>
    <row r="8200" spans="61:62" x14ac:dyDescent="0.25">
      <c r="BI8200" s="2"/>
      <c r="BJ8200" s="2"/>
    </row>
    <row r="8201" spans="61:62" x14ac:dyDescent="0.25">
      <c r="BI8201" s="2"/>
      <c r="BJ8201" s="2"/>
    </row>
    <row r="8202" spans="61:62" x14ac:dyDescent="0.25">
      <c r="BI8202" s="2"/>
      <c r="BJ8202" s="2"/>
    </row>
    <row r="8203" spans="61:62" x14ac:dyDescent="0.25">
      <c r="BI8203" s="2"/>
      <c r="BJ8203" s="2"/>
    </row>
    <row r="8204" spans="61:62" x14ac:dyDescent="0.25">
      <c r="BI8204" s="2"/>
      <c r="BJ8204" s="2"/>
    </row>
    <row r="8205" spans="61:62" x14ac:dyDescent="0.25">
      <c r="BI8205" s="2"/>
      <c r="BJ8205" s="2"/>
    </row>
    <row r="8206" spans="61:62" x14ac:dyDescent="0.25">
      <c r="BI8206" s="2"/>
      <c r="BJ8206" s="2"/>
    </row>
    <row r="8207" spans="61:62" x14ac:dyDescent="0.25">
      <c r="BI8207" s="2"/>
      <c r="BJ8207" s="2"/>
    </row>
    <row r="8208" spans="61:62" x14ac:dyDescent="0.25">
      <c r="BI8208" s="2"/>
      <c r="BJ8208" s="2"/>
    </row>
    <row r="8209" spans="61:62" x14ac:dyDescent="0.25">
      <c r="BI8209" s="2"/>
      <c r="BJ8209" s="2"/>
    </row>
    <row r="8210" spans="61:62" x14ac:dyDescent="0.25">
      <c r="BI8210" s="2"/>
      <c r="BJ8210" s="2"/>
    </row>
    <row r="8211" spans="61:62" x14ac:dyDescent="0.25">
      <c r="BI8211" s="2"/>
      <c r="BJ8211" s="2"/>
    </row>
    <row r="8212" spans="61:62" x14ac:dyDescent="0.25">
      <c r="BI8212" s="2"/>
      <c r="BJ8212" s="2"/>
    </row>
    <row r="8213" spans="61:62" x14ac:dyDescent="0.25">
      <c r="BI8213" s="2"/>
      <c r="BJ8213" s="2"/>
    </row>
    <row r="8214" spans="61:62" x14ac:dyDescent="0.25">
      <c r="BI8214" s="2"/>
      <c r="BJ8214" s="2"/>
    </row>
    <row r="8215" spans="61:62" x14ac:dyDescent="0.25">
      <c r="BI8215" s="2"/>
      <c r="BJ8215" s="2"/>
    </row>
    <row r="8216" spans="61:62" x14ac:dyDescent="0.25">
      <c r="BI8216" s="2"/>
      <c r="BJ8216" s="2"/>
    </row>
    <row r="8217" spans="61:62" x14ac:dyDescent="0.25">
      <c r="BI8217" s="2"/>
      <c r="BJ8217" s="2"/>
    </row>
    <row r="8218" spans="61:62" x14ac:dyDescent="0.25">
      <c r="BI8218" s="2"/>
      <c r="BJ8218" s="2"/>
    </row>
    <row r="8219" spans="61:62" x14ac:dyDescent="0.25">
      <c r="BI8219" s="2"/>
      <c r="BJ8219" s="2"/>
    </row>
    <row r="8220" spans="61:62" x14ac:dyDescent="0.25">
      <c r="BI8220" s="2"/>
      <c r="BJ8220" s="2"/>
    </row>
    <row r="8221" spans="61:62" x14ac:dyDescent="0.25">
      <c r="BI8221" s="2"/>
      <c r="BJ8221" s="2"/>
    </row>
    <row r="8222" spans="61:62" x14ac:dyDescent="0.25">
      <c r="BI8222" s="2"/>
      <c r="BJ8222" s="2"/>
    </row>
    <row r="8223" spans="61:62" x14ac:dyDescent="0.25">
      <c r="BI8223" s="2"/>
      <c r="BJ8223" s="2"/>
    </row>
    <row r="8224" spans="61:62" x14ac:dyDescent="0.25">
      <c r="BI8224" s="2"/>
      <c r="BJ8224" s="2"/>
    </row>
    <row r="8225" spans="61:62" x14ac:dyDescent="0.25">
      <c r="BI8225" s="2"/>
      <c r="BJ8225" s="2"/>
    </row>
    <row r="8226" spans="61:62" x14ac:dyDescent="0.25">
      <c r="BI8226" s="2"/>
      <c r="BJ8226" s="2"/>
    </row>
    <row r="8227" spans="61:62" x14ac:dyDescent="0.25">
      <c r="BI8227" s="2"/>
      <c r="BJ8227" s="2"/>
    </row>
    <row r="8228" spans="61:62" x14ac:dyDescent="0.25">
      <c r="BI8228" s="2"/>
      <c r="BJ8228" s="2"/>
    </row>
    <row r="8229" spans="61:62" x14ac:dyDescent="0.25">
      <c r="BI8229" s="2"/>
      <c r="BJ8229" s="2"/>
    </row>
    <row r="8230" spans="61:62" x14ac:dyDescent="0.25">
      <c r="BI8230" s="2"/>
      <c r="BJ8230" s="2"/>
    </row>
    <row r="8231" spans="61:62" x14ac:dyDescent="0.25">
      <c r="BI8231" s="2"/>
      <c r="BJ8231" s="2"/>
    </row>
    <row r="8232" spans="61:62" x14ac:dyDescent="0.25">
      <c r="BI8232" s="2"/>
      <c r="BJ8232" s="2"/>
    </row>
    <row r="8233" spans="61:62" x14ac:dyDescent="0.25">
      <c r="BI8233" s="2"/>
      <c r="BJ8233" s="2"/>
    </row>
    <row r="8234" spans="61:62" x14ac:dyDescent="0.25">
      <c r="BI8234" s="2"/>
      <c r="BJ8234" s="2"/>
    </row>
    <row r="8235" spans="61:62" x14ac:dyDescent="0.25">
      <c r="BI8235" s="2"/>
      <c r="BJ8235" s="2"/>
    </row>
    <row r="8236" spans="61:62" x14ac:dyDescent="0.25">
      <c r="BI8236" s="2"/>
      <c r="BJ8236" s="2"/>
    </row>
    <row r="8237" spans="61:62" x14ac:dyDescent="0.25">
      <c r="BI8237" s="2"/>
      <c r="BJ8237" s="2"/>
    </row>
    <row r="8238" spans="61:62" x14ac:dyDescent="0.25">
      <c r="BI8238" s="2"/>
      <c r="BJ8238" s="2"/>
    </row>
    <row r="8239" spans="61:62" x14ac:dyDescent="0.25">
      <c r="BI8239" s="2"/>
      <c r="BJ8239" s="2"/>
    </row>
    <row r="8240" spans="61:62" x14ac:dyDescent="0.25">
      <c r="BI8240" s="2"/>
      <c r="BJ8240" s="2"/>
    </row>
    <row r="8241" spans="61:62" x14ac:dyDescent="0.25">
      <c r="BI8241" s="2"/>
      <c r="BJ8241" s="2"/>
    </row>
    <row r="8242" spans="61:62" x14ac:dyDescent="0.25">
      <c r="BI8242" s="2"/>
      <c r="BJ8242" s="2"/>
    </row>
    <row r="8243" spans="61:62" x14ac:dyDescent="0.25">
      <c r="BI8243" s="2"/>
      <c r="BJ8243" s="2"/>
    </row>
    <row r="8244" spans="61:62" x14ac:dyDescent="0.25">
      <c r="BI8244" s="2"/>
      <c r="BJ8244" s="2"/>
    </row>
    <row r="8245" spans="61:62" x14ac:dyDescent="0.25">
      <c r="BI8245" s="2"/>
      <c r="BJ8245" s="2"/>
    </row>
    <row r="8246" spans="61:62" x14ac:dyDescent="0.25">
      <c r="BI8246" s="2"/>
      <c r="BJ8246" s="2"/>
    </row>
    <row r="8247" spans="61:62" x14ac:dyDescent="0.25">
      <c r="BI8247" s="2"/>
      <c r="BJ8247" s="2"/>
    </row>
    <row r="8248" spans="61:62" x14ac:dyDescent="0.25">
      <c r="BI8248" s="2"/>
      <c r="BJ8248" s="2"/>
    </row>
    <row r="8249" spans="61:62" x14ac:dyDescent="0.25">
      <c r="BI8249" s="2"/>
      <c r="BJ8249" s="2"/>
    </row>
    <row r="8250" spans="61:62" x14ac:dyDescent="0.25">
      <c r="BI8250" s="2"/>
      <c r="BJ8250" s="2"/>
    </row>
    <row r="8251" spans="61:62" x14ac:dyDescent="0.25">
      <c r="BI8251" s="2"/>
      <c r="BJ8251" s="2"/>
    </row>
    <row r="8252" spans="61:62" x14ac:dyDescent="0.25">
      <c r="BI8252" s="2"/>
      <c r="BJ8252" s="2"/>
    </row>
    <row r="8253" spans="61:62" x14ac:dyDescent="0.25">
      <c r="BI8253" s="2"/>
      <c r="BJ8253" s="2"/>
    </row>
    <row r="8254" spans="61:62" x14ac:dyDescent="0.25">
      <c r="BI8254" s="2"/>
      <c r="BJ8254" s="2"/>
    </row>
    <row r="8255" spans="61:62" x14ac:dyDescent="0.25">
      <c r="BI8255" s="2"/>
      <c r="BJ8255" s="2"/>
    </row>
    <row r="8256" spans="61:62" x14ac:dyDescent="0.25">
      <c r="BI8256" s="2"/>
      <c r="BJ8256" s="2"/>
    </row>
    <row r="8257" spans="61:62" x14ac:dyDescent="0.25">
      <c r="BI8257" s="2"/>
      <c r="BJ8257" s="2"/>
    </row>
    <row r="8258" spans="61:62" x14ac:dyDescent="0.25">
      <c r="BI8258" s="2"/>
      <c r="BJ8258" s="2"/>
    </row>
    <row r="8259" spans="61:62" x14ac:dyDescent="0.25">
      <c r="BI8259" s="2"/>
      <c r="BJ8259" s="2"/>
    </row>
    <row r="8260" spans="61:62" x14ac:dyDescent="0.25">
      <c r="BI8260" s="2"/>
      <c r="BJ8260" s="2"/>
    </row>
    <row r="8261" spans="61:62" x14ac:dyDescent="0.25">
      <c r="BI8261" s="2"/>
      <c r="BJ8261" s="2"/>
    </row>
    <row r="8262" spans="61:62" x14ac:dyDescent="0.25">
      <c r="BI8262" s="2"/>
      <c r="BJ8262" s="2"/>
    </row>
    <row r="8263" spans="61:62" x14ac:dyDescent="0.25">
      <c r="BI8263" s="2"/>
      <c r="BJ8263" s="2"/>
    </row>
    <row r="8264" spans="61:62" x14ac:dyDescent="0.25">
      <c r="BI8264" s="2"/>
      <c r="BJ8264" s="2"/>
    </row>
    <row r="8265" spans="61:62" x14ac:dyDescent="0.25">
      <c r="BI8265" s="2"/>
      <c r="BJ8265" s="2"/>
    </row>
    <row r="8266" spans="61:62" x14ac:dyDescent="0.25">
      <c r="BI8266" s="2"/>
      <c r="BJ8266" s="2"/>
    </row>
    <row r="8267" spans="61:62" x14ac:dyDescent="0.25">
      <c r="BI8267" s="2"/>
      <c r="BJ8267" s="2"/>
    </row>
    <row r="8268" spans="61:62" x14ac:dyDescent="0.25">
      <c r="BI8268" s="2"/>
      <c r="BJ8268" s="2"/>
    </row>
    <row r="8269" spans="61:62" x14ac:dyDescent="0.25">
      <c r="BI8269" s="2"/>
      <c r="BJ8269" s="2"/>
    </row>
    <row r="8270" spans="61:62" x14ac:dyDescent="0.25">
      <c r="BI8270" s="2"/>
      <c r="BJ8270" s="2"/>
    </row>
    <row r="8271" spans="61:62" x14ac:dyDescent="0.25">
      <c r="BI8271" s="2"/>
      <c r="BJ8271" s="2"/>
    </row>
    <row r="8272" spans="61:62" x14ac:dyDescent="0.25">
      <c r="BI8272" s="2"/>
      <c r="BJ8272" s="2"/>
    </row>
    <row r="8273" spans="61:62" x14ac:dyDescent="0.25">
      <c r="BI8273" s="2"/>
      <c r="BJ8273" s="2"/>
    </row>
    <row r="8274" spans="61:62" x14ac:dyDescent="0.25">
      <c r="BI8274" s="2"/>
      <c r="BJ8274" s="2"/>
    </row>
    <row r="8275" spans="61:62" x14ac:dyDescent="0.25">
      <c r="BI8275" s="2"/>
      <c r="BJ8275" s="2"/>
    </row>
    <row r="8276" spans="61:62" x14ac:dyDescent="0.25">
      <c r="BI8276" s="2"/>
      <c r="BJ8276" s="2"/>
    </row>
    <row r="8277" spans="61:62" x14ac:dyDescent="0.25">
      <c r="BI8277" s="2"/>
      <c r="BJ8277" s="2"/>
    </row>
    <row r="8278" spans="61:62" x14ac:dyDescent="0.25">
      <c r="BI8278" s="2"/>
      <c r="BJ8278" s="2"/>
    </row>
    <row r="8279" spans="61:62" x14ac:dyDescent="0.25">
      <c r="BI8279" s="2"/>
      <c r="BJ8279" s="2"/>
    </row>
    <row r="8280" spans="61:62" x14ac:dyDescent="0.25">
      <c r="BI8280" s="2"/>
      <c r="BJ8280" s="2"/>
    </row>
    <row r="8281" spans="61:62" x14ac:dyDescent="0.25">
      <c r="BI8281" s="2"/>
      <c r="BJ8281" s="2"/>
    </row>
    <row r="8282" spans="61:62" x14ac:dyDescent="0.25">
      <c r="BI8282" s="2"/>
      <c r="BJ8282" s="2"/>
    </row>
    <row r="8283" spans="61:62" x14ac:dyDescent="0.25">
      <c r="BI8283" s="2"/>
      <c r="BJ8283" s="2"/>
    </row>
    <row r="8284" spans="61:62" x14ac:dyDescent="0.25">
      <c r="BI8284" s="2"/>
      <c r="BJ8284" s="2"/>
    </row>
    <row r="8285" spans="61:62" x14ac:dyDescent="0.25">
      <c r="BI8285" s="2"/>
      <c r="BJ8285" s="2"/>
    </row>
    <row r="8286" spans="61:62" x14ac:dyDescent="0.25">
      <c r="BI8286" s="2"/>
      <c r="BJ8286" s="2"/>
    </row>
    <row r="8287" spans="61:62" x14ac:dyDescent="0.25">
      <c r="BI8287" s="2"/>
      <c r="BJ8287" s="2"/>
    </row>
    <row r="8288" spans="61:62" x14ac:dyDescent="0.25">
      <c r="BI8288" s="2"/>
      <c r="BJ8288" s="2"/>
    </row>
    <row r="8289" spans="61:62" x14ac:dyDescent="0.25">
      <c r="BI8289" s="2"/>
      <c r="BJ8289" s="2"/>
    </row>
    <row r="8290" spans="61:62" x14ac:dyDescent="0.25">
      <c r="BI8290" s="2"/>
      <c r="BJ8290" s="2"/>
    </row>
    <row r="8291" spans="61:62" x14ac:dyDescent="0.25">
      <c r="BI8291" s="2"/>
      <c r="BJ8291" s="2"/>
    </row>
    <row r="8292" spans="61:62" x14ac:dyDescent="0.25">
      <c r="BI8292" s="2"/>
      <c r="BJ8292" s="2"/>
    </row>
    <row r="8293" spans="61:62" x14ac:dyDescent="0.25">
      <c r="BI8293" s="2"/>
      <c r="BJ8293" s="2"/>
    </row>
    <row r="8294" spans="61:62" x14ac:dyDescent="0.25">
      <c r="BI8294" s="2"/>
      <c r="BJ8294" s="2"/>
    </row>
    <row r="8295" spans="61:62" x14ac:dyDescent="0.25">
      <c r="BI8295" s="2"/>
      <c r="BJ8295" s="2"/>
    </row>
    <row r="8296" spans="61:62" x14ac:dyDescent="0.25">
      <c r="BI8296" s="2"/>
      <c r="BJ8296" s="2"/>
    </row>
    <row r="8297" spans="61:62" x14ac:dyDescent="0.25">
      <c r="BI8297" s="2"/>
      <c r="BJ8297" s="2"/>
    </row>
    <row r="8298" spans="61:62" x14ac:dyDescent="0.25">
      <c r="BI8298" s="2"/>
      <c r="BJ8298" s="2"/>
    </row>
    <row r="8299" spans="61:62" x14ac:dyDescent="0.25">
      <c r="BI8299" s="2"/>
      <c r="BJ8299" s="2"/>
    </row>
    <row r="8300" spans="61:62" x14ac:dyDescent="0.25">
      <c r="BI8300" s="2"/>
      <c r="BJ8300" s="2"/>
    </row>
    <row r="8301" spans="61:62" x14ac:dyDescent="0.25">
      <c r="BI8301" s="2"/>
      <c r="BJ8301" s="2"/>
    </row>
    <row r="8302" spans="61:62" x14ac:dyDescent="0.25">
      <c r="BI8302" s="2"/>
      <c r="BJ8302" s="2"/>
    </row>
    <row r="8303" spans="61:62" x14ac:dyDescent="0.25">
      <c r="BI8303" s="2"/>
      <c r="BJ8303" s="2"/>
    </row>
    <row r="8304" spans="61:62" x14ac:dyDescent="0.25">
      <c r="BI8304" s="2"/>
      <c r="BJ8304" s="2"/>
    </row>
    <row r="8305" spans="61:62" x14ac:dyDescent="0.25">
      <c r="BI8305" s="2"/>
      <c r="BJ8305" s="2"/>
    </row>
    <row r="8306" spans="61:62" x14ac:dyDescent="0.25">
      <c r="BI8306" s="2"/>
      <c r="BJ8306" s="2"/>
    </row>
    <row r="8307" spans="61:62" x14ac:dyDescent="0.25">
      <c r="BI8307" s="2"/>
      <c r="BJ8307" s="2"/>
    </row>
    <row r="8308" spans="61:62" x14ac:dyDescent="0.25">
      <c r="BI8308" s="2"/>
      <c r="BJ8308" s="2"/>
    </row>
    <row r="8309" spans="61:62" x14ac:dyDescent="0.25">
      <c r="BI8309" s="2"/>
      <c r="BJ8309" s="2"/>
    </row>
    <row r="8310" spans="61:62" x14ac:dyDescent="0.25">
      <c r="BI8310" s="2"/>
      <c r="BJ8310" s="2"/>
    </row>
    <row r="8311" spans="61:62" x14ac:dyDescent="0.25">
      <c r="BI8311" s="2"/>
      <c r="BJ8311" s="2"/>
    </row>
    <row r="8312" spans="61:62" x14ac:dyDescent="0.25">
      <c r="BI8312" s="2"/>
      <c r="BJ8312" s="2"/>
    </row>
    <row r="8313" spans="61:62" x14ac:dyDescent="0.25">
      <c r="BI8313" s="2"/>
      <c r="BJ8313" s="2"/>
    </row>
    <row r="8314" spans="61:62" x14ac:dyDescent="0.25">
      <c r="BI8314" s="2"/>
      <c r="BJ8314" s="2"/>
    </row>
    <row r="8315" spans="61:62" x14ac:dyDescent="0.25">
      <c r="BI8315" s="2"/>
      <c r="BJ8315" s="2"/>
    </row>
    <row r="8316" spans="61:62" x14ac:dyDescent="0.25">
      <c r="BI8316" s="2"/>
      <c r="BJ8316" s="2"/>
    </row>
    <row r="8317" spans="61:62" x14ac:dyDescent="0.25">
      <c r="BI8317" s="2"/>
      <c r="BJ8317" s="2"/>
    </row>
    <row r="8318" spans="61:62" x14ac:dyDescent="0.25">
      <c r="BI8318" s="2"/>
      <c r="BJ8318" s="2"/>
    </row>
    <row r="8319" spans="61:62" x14ac:dyDescent="0.25">
      <c r="BI8319" s="2"/>
      <c r="BJ8319" s="2"/>
    </row>
    <row r="8320" spans="61:62" x14ac:dyDescent="0.25">
      <c r="BI8320" s="2"/>
      <c r="BJ8320" s="2"/>
    </row>
    <row r="8321" spans="61:62" x14ac:dyDescent="0.25">
      <c r="BI8321" s="2"/>
      <c r="BJ8321" s="2"/>
    </row>
    <row r="8322" spans="61:62" x14ac:dyDescent="0.25">
      <c r="BI8322" s="2"/>
      <c r="BJ8322" s="2"/>
    </row>
    <row r="8323" spans="61:62" x14ac:dyDescent="0.25">
      <c r="BI8323" s="2"/>
      <c r="BJ8323" s="2"/>
    </row>
    <row r="8324" spans="61:62" x14ac:dyDescent="0.25">
      <c r="BI8324" s="2"/>
      <c r="BJ8324" s="2"/>
    </row>
    <row r="8325" spans="61:62" x14ac:dyDescent="0.25">
      <c r="BI8325" s="2"/>
      <c r="BJ8325" s="2"/>
    </row>
    <row r="8326" spans="61:62" x14ac:dyDescent="0.25">
      <c r="BI8326" s="2"/>
      <c r="BJ8326" s="2"/>
    </row>
    <row r="8327" spans="61:62" x14ac:dyDescent="0.25">
      <c r="BI8327" s="2"/>
      <c r="BJ8327" s="2"/>
    </row>
    <row r="8328" spans="61:62" x14ac:dyDescent="0.25">
      <c r="BI8328" s="2"/>
      <c r="BJ8328" s="2"/>
    </row>
    <row r="8329" spans="61:62" x14ac:dyDescent="0.25">
      <c r="BI8329" s="2"/>
      <c r="BJ8329" s="2"/>
    </row>
    <row r="8330" spans="61:62" x14ac:dyDescent="0.25">
      <c r="BI8330" s="2"/>
      <c r="BJ8330" s="2"/>
    </row>
    <row r="8331" spans="61:62" x14ac:dyDescent="0.25">
      <c r="BI8331" s="2"/>
      <c r="BJ8331" s="2"/>
    </row>
    <row r="8332" spans="61:62" x14ac:dyDescent="0.25">
      <c r="BI8332" s="2"/>
      <c r="BJ8332" s="2"/>
    </row>
    <row r="8333" spans="61:62" x14ac:dyDescent="0.25">
      <c r="BI8333" s="2"/>
      <c r="BJ8333" s="2"/>
    </row>
    <row r="8334" spans="61:62" x14ac:dyDescent="0.25">
      <c r="BI8334" s="2"/>
      <c r="BJ8334" s="2"/>
    </row>
    <row r="8335" spans="61:62" x14ac:dyDescent="0.25">
      <c r="BI8335" s="2"/>
      <c r="BJ8335" s="2"/>
    </row>
    <row r="8336" spans="61:62" x14ac:dyDescent="0.25">
      <c r="BI8336" s="2"/>
      <c r="BJ8336" s="2"/>
    </row>
    <row r="8337" spans="61:62" x14ac:dyDescent="0.25">
      <c r="BI8337" s="2"/>
      <c r="BJ8337" s="2"/>
    </row>
    <row r="8338" spans="61:62" x14ac:dyDescent="0.25">
      <c r="BI8338" s="2"/>
      <c r="BJ8338" s="2"/>
    </row>
    <row r="8339" spans="61:62" x14ac:dyDescent="0.25">
      <c r="BI8339" s="2"/>
      <c r="BJ8339" s="2"/>
    </row>
    <row r="8340" spans="61:62" x14ac:dyDescent="0.25">
      <c r="BI8340" s="2"/>
      <c r="BJ8340" s="2"/>
    </row>
    <row r="8341" spans="61:62" x14ac:dyDescent="0.25">
      <c r="BI8341" s="2"/>
      <c r="BJ8341" s="2"/>
    </row>
    <row r="8342" spans="61:62" x14ac:dyDescent="0.25">
      <c r="BI8342" s="2"/>
      <c r="BJ8342" s="2"/>
    </row>
    <row r="8343" spans="61:62" x14ac:dyDescent="0.25">
      <c r="BI8343" s="2"/>
      <c r="BJ8343" s="2"/>
    </row>
    <row r="8344" spans="61:62" x14ac:dyDescent="0.25">
      <c r="BI8344" s="2"/>
      <c r="BJ8344" s="2"/>
    </row>
    <row r="8345" spans="61:62" x14ac:dyDescent="0.25">
      <c r="BI8345" s="2"/>
      <c r="BJ8345" s="2"/>
    </row>
    <row r="8346" spans="61:62" x14ac:dyDescent="0.25">
      <c r="BI8346" s="2"/>
      <c r="BJ8346" s="2"/>
    </row>
    <row r="8347" spans="61:62" x14ac:dyDescent="0.25">
      <c r="BI8347" s="2"/>
      <c r="BJ8347" s="2"/>
    </row>
    <row r="8348" spans="61:62" x14ac:dyDescent="0.25">
      <c r="BI8348" s="2"/>
      <c r="BJ8348" s="2"/>
    </row>
    <row r="8349" spans="61:62" x14ac:dyDescent="0.25">
      <c r="BI8349" s="2"/>
      <c r="BJ8349" s="2"/>
    </row>
    <row r="8350" spans="61:62" x14ac:dyDescent="0.25">
      <c r="BI8350" s="2"/>
      <c r="BJ8350" s="2"/>
    </row>
    <row r="8351" spans="61:62" x14ac:dyDescent="0.25">
      <c r="BI8351" s="2"/>
      <c r="BJ8351" s="2"/>
    </row>
    <row r="8352" spans="61:62" x14ac:dyDescent="0.25">
      <c r="BI8352" s="2"/>
      <c r="BJ8352" s="2"/>
    </row>
    <row r="8353" spans="61:62" x14ac:dyDescent="0.25">
      <c r="BI8353" s="2"/>
      <c r="BJ8353" s="2"/>
    </row>
    <row r="8354" spans="61:62" x14ac:dyDescent="0.25">
      <c r="BI8354" s="2"/>
      <c r="BJ8354" s="2"/>
    </row>
    <row r="8355" spans="61:62" x14ac:dyDescent="0.25">
      <c r="BI8355" s="2"/>
      <c r="BJ8355" s="2"/>
    </row>
    <row r="8356" spans="61:62" x14ac:dyDescent="0.25">
      <c r="BI8356" s="2"/>
      <c r="BJ8356" s="2"/>
    </row>
    <row r="8357" spans="61:62" x14ac:dyDescent="0.25">
      <c r="BI8357" s="2"/>
      <c r="BJ8357" s="2"/>
    </row>
    <row r="8358" spans="61:62" x14ac:dyDescent="0.25">
      <c r="BI8358" s="2"/>
      <c r="BJ8358" s="2"/>
    </row>
    <row r="8359" spans="61:62" x14ac:dyDescent="0.25">
      <c r="BI8359" s="2"/>
      <c r="BJ8359" s="2"/>
    </row>
    <row r="8360" spans="61:62" x14ac:dyDescent="0.25">
      <c r="BI8360" s="2"/>
      <c r="BJ8360" s="2"/>
    </row>
    <row r="8361" spans="61:62" x14ac:dyDescent="0.25">
      <c r="BI8361" s="2"/>
      <c r="BJ8361" s="2"/>
    </row>
    <row r="8362" spans="61:62" x14ac:dyDescent="0.25">
      <c r="BI8362" s="2"/>
      <c r="BJ8362" s="2"/>
    </row>
    <row r="8363" spans="61:62" x14ac:dyDescent="0.25">
      <c r="BI8363" s="2"/>
      <c r="BJ8363" s="2"/>
    </row>
    <row r="8364" spans="61:62" x14ac:dyDescent="0.25">
      <c r="BI8364" s="2"/>
      <c r="BJ8364" s="2"/>
    </row>
    <row r="8365" spans="61:62" x14ac:dyDescent="0.25">
      <c r="BI8365" s="2"/>
      <c r="BJ8365" s="2"/>
    </row>
    <row r="8366" spans="61:62" x14ac:dyDescent="0.25">
      <c r="BI8366" s="2"/>
      <c r="BJ8366" s="2"/>
    </row>
    <row r="8367" spans="61:62" x14ac:dyDescent="0.25">
      <c r="BI8367" s="2"/>
      <c r="BJ8367" s="2"/>
    </row>
    <row r="8368" spans="61:62" x14ac:dyDescent="0.25">
      <c r="BI8368" s="2"/>
      <c r="BJ8368" s="2"/>
    </row>
    <row r="8369" spans="61:62" x14ac:dyDescent="0.25">
      <c r="BI8369" s="2"/>
      <c r="BJ8369" s="2"/>
    </row>
    <row r="8370" spans="61:62" x14ac:dyDescent="0.25">
      <c r="BI8370" s="2"/>
      <c r="BJ8370" s="2"/>
    </row>
    <row r="8371" spans="61:62" x14ac:dyDescent="0.25">
      <c r="BI8371" s="2"/>
      <c r="BJ8371" s="2"/>
    </row>
    <row r="8372" spans="61:62" x14ac:dyDescent="0.25">
      <c r="BI8372" s="2"/>
      <c r="BJ8372" s="2"/>
    </row>
    <row r="8373" spans="61:62" x14ac:dyDescent="0.25">
      <c r="BI8373" s="2"/>
      <c r="BJ8373" s="2"/>
    </row>
    <row r="8374" spans="61:62" x14ac:dyDescent="0.25">
      <c r="BI8374" s="2"/>
      <c r="BJ8374" s="2"/>
    </row>
    <row r="8375" spans="61:62" x14ac:dyDescent="0.25">
      <c r="BI8375" s="2"/>
      <c r="BJ8375" s="2"/>
    </row>
    <row r="8376" spans="61:62" x14ac:dyDescent="0.25">
      <c r="BI8376" s="2"/>
      <c r="BJ8376" s="2"/>
    </row>
    <row r="8377" spans="61:62" x14ac:dyDescent="0.25">
      <c r="BI8377" s="2"/>
      <c r="BJ8377" s="2"/>
    </row>
    <row r="8378" spans="61:62" x14ac:dyDescent="0.25">
      <c r="BI8378" s="2"/>
      <c r="BJ8378" s="2"/>
    </row>
    <row r="8379" spans="61:62" x14ac:dyDescent="0.25">
      <c r="BI8379" s="2"/>
      <c r="BJ8379" s="2"/>
    </row>
    <row r="8380" spans="61:62" x14ac:dyDescent="0.25">
      <c r="BI8380" s="2"/>
      <c r="BJ8380" s="2"/>
    </row>
    <row r="8381" spans="61:62" x14ac:dyDescent="0.25">
      <c r="BI8381" s="2"/>
      <c r="BJ8381" s="2"/>
    </row>
    <row r="8382" spans="61:62" x14ac:dyDescent="0.25">
      <c r="BI8382" s="2"/>
      <c r="BJ8382" s="2"/>
    </row>
    <row r="8383" spans="61:62" x14ac:dyDescent="0.25">
      <c r="BI8383" s="2"/>
      <c r="BJ8383" s="2"/>
    </row>
    <row r="8384" spans="61:62" x14ac:dyDescent="0.25">
      <c r="BI8384" s="2"/>
      <c r="BJ8384" s="2"/>
    </row>
    <row r="8385" spans="61:62" x14ac:dyDescent="0.25">
      <c r="BI8385" s="2"/>
      <c r="BJ8385" s="2"/>
    </row>
    <row r="8386" spans="61:62" x14ac:dyDescent="0.25">
      <c r="BI8386" s="2"/>
      <c r="BJ8386" s="2"/>
    </row>
    <row r="8387" spans="61:62" x14ac:dyDescent="0.25">
      <c r="BI8387" s="2"/>
      <c r="BJ8387" s="2"/>
    </row>
    <row r="8388" spans="61:62" x14ac:dyDescent="0.25">
      <c r="BI8388" s="2"/>
      <c r="BJ8388" s="2"/>
    </row>
    <row r="8389" spans="61:62" x14ac:dyDescent="0.25">
      <c r="BI8389" s="2"/>
      <c r="BJ8389" s="2"/>
    </row>
    <row r="8390" spans="61:62" x14ac:dyDescent="0.25">
      <c r="BI8390" s="2"/>
      <c r="BJ8390" s="2"/>
    </row>
    <row r="8391" spans="61:62" x14ac:dyDescent="0.25">
      <c r="BI8391" s="2"/>
      <c r="BJ8391" s="2"/>
    </row>
    <row r="8392" spans="61:62" x14ac:dyDescent="0.25">
      <c r="BI8392" s="2"/>
      <c r="BJ8392" s="2"/>
    </row>
    <row r="8393" spans="61:62" x14ac:dyDescent="0.25">
      <c r="BI8393" s="2"/>
      <c r="BJ8393" s="2"/>
    </row>
    <row r="8394" spans="61:62" x14ac:dyDescent="0.25">
      <c r="BI8394" s="2"/>
      <c r="BJ8394" s="2"/>
    </row>
    <row r="8395" spans="61:62" x14ac:dyDescent="0.25">
      <c r="BI8395" s="2"/>
      <c r="BJ8395" s="2"/>
    </row>
    <row r="8396" spans="61:62" x14ac:dyDescent="0.25">
      <c r="BI8396" s="2"/>
      <c r="BJ8396" s="2"/>
    </row>
    <row r="8397" spans="61:62" x14ac:dyDescent="0.25">
      <c r="BI8397" s="2"/>
      <c r="BJ8397" s="2"/>
    </row>
    <row r="8398" spans="61:62" x14ac:dyDescent="0.25">
      <c r="BI8398" s="2"/>
      <c r="BJ8398" s="2"/>
    </row>
    <row r="8399" spans="61:62" x14ac:dyDescent="0.25">
      <c r="BI8399" s="2"/>
      <c r="BJ8399" s="2"/>
    </row>
    <row r="8400" spans="61:62" x14ac:dyDescent="0.25">
      <c r="BI8400" s="2"/>
      <c r="BJ8400" s="2"/>
    </row>
    <row r="8401" spans="61:62" x14ac:dyDescent="0.25">
      <c r="BI8401" s="2"/>
      <c r="BJ8401" s="2"/>
    </row>
    <row r="8402" spans="61:62" x14ac:dyDescent="0.25">
      <c r="BI8402" s="2"/>
      <c r="BJ8402" s="2"/>
    </row>
    <row r="8403" spans="61:62" x14ac:dyDescent="0.25">
      <c r="BI8403" s="2"/>
      <c r="BJ8403" s="2"/>
    </row>
    <row r="8404" spans="61:62" x14ac:dyDescent="0.25">
      <c r="BI8404" s="2"/>
      <c r="BJ8404" s="2"/>
    </row>
    <row r="8405" spans="61:62" x14ac:dyDescent="0.25">
      <c r="BI8405" s="2"/>
      <c r="BJ8405" s="2"/>
    </row>
    <row r="8406" spans="61:62" x14ac:dyDescent="0.25">
      <c r="BI8406" s="2"/>
      <c r="BJ8406" s="2"/>
    </row>
    <row r="8407" spans="61:62" x14ac:dyDescent="0.25">
      <c r="BI8407" s="2"/>
      <c r="BJ8407" s="2"/>
    </row>
    <row r="8408" spans="61:62" x14ac:dyDescent="0.25">
      <c r="BI8408" s="2"/>
      <c r="BJ8408" s="2"/>
    </row>
    <row r="8409" spans="61:62" x14ac:dyDescent="0.25">
      <c r="BI8409" s="2"/>
      <c r="BJ8409" s="2"/>
    </row>
    <row r="8410" spans="61:62" x14ac:dyDescent="0.25">
      <c r="BI8410" s="2"/>
      <c r="BJ8410" s="2"/>
    </row>
    <row r="8411" spans="61:62" x14ac:dyDescent="0.25">
      <c r="BI8411" s="2"/>
      <c r="BJ8411" s="2"/>
    </row>
    <row r="8412" spans="61:62" x14ac:dyDescent="0.25">
      <c r="BI8412" s="2"/>
      <c r="BJ8412" s="2"/>
    </row>
    <row r="8413" spans="61:62" x14ac:dyDescent="0.25">
      <c r="BI8413" s="2"/>
      <c r="BJ8413" s="2"/>
    </row>
    <row r="8414" spans="61:62" x14ac:dyDescent="0.25">
      <c r="BI8414" s="2"/>
      <c r="BJ8414" s="2"/>
    </row>
    <row r="8415" spans="61:62" x14ac:dyDescent="0.25">
      <c r="BI8415" s="2"/>
      <c r="BJ8415" s="2"/>
    </row>
    <row r="8416" spans="61:62" x14ac:dyDescent="0.25">
      <c r="BI8416" s="2"/>
      <c r="BJ8416" s="2"/>
    </row>
    <row r="8417" spans="61:62" x14ac:dyDescent="0.25">
      <c r="BI8417" s="2"/>
      <c r="BJ8417" s="2"/>
    </row>
    <row r="8418" spans="61:62" x14ac:dyDescent="0.25">
      <c r="BI8418" s="2"/>
      <c r="BJ8418" s="2"/>
    </row>
    <row r="8419" spans="61:62" x14ac:dyDescent="0.25">
      <c r="BI8419" s="2"/>
      <c r="BJ8419" s="2"/>
    </row>
    <row r="8420" spans="61:62" x14ac:dyDescent="0.25">
      <c r="BI8420" s="2"/>
      <c r="BJ8420" s="2"/>
    </row>
    <row r="8421" spans="61:62" x14ac:dyDescent="0.25">
      <c r="BI8421" s="2"/>
      <c r="BJ8421" s="2"/>
    </row>
    <row r="8422" spans="61:62" x14ac:dyDescent="0.25">
      <c r="BI8422" s="2"/>
      <c r="BJ8422" s="2"/>
    </row>
    <row r="8423" spans="61:62" x14ac:dyDescent="0.25">
      <c r="BI8423" s="2"/>
      <c r="BJ8423" s="2"/>
    </row>
    <row r="8424" spans="61:62" x14ac:dyDescent="0.25">
      <c r="BI8424" s="2"/>
      <c r="BJ8424" s="2"/>
    </row>
    <row r="8425" spans="61:62" x14ac:dyDescent="0.25">
      <c r="BI8425" s="2"/>
      <c r="BJ8425" s="2"/>
    </row>
    <row r="8426" spans="61:62" x14ac:dyDescent="0.25">
      <c r="BI8426" s="2"/>
      <c r="BJ8426" s="2"/>
    </row>
    <row r="8427" spans="61:62" x14ac:dyDescent="0.25">
      <c r="BI8427" s="2"/>
      <c r="BJ8427" s="2"/>
    </row>
    <row r="8428" spans="61:62" x14ac:dyDescent="0.25">
      <c r="BI8428" s="2"/>
      <c r="BJ8428" s="2"/>
    </row>
    <row r="8429" spans="61:62" x14ac:dyDescent="0.25">
      <c r="BI8429" s="2"/>
      <c r="BJ8429" s="2"/>
    </row>
    <row r="8430" spans="61:62" x14ac:dyDescent="0.25">
      <c r="BI8430" s="2"/>
      <c r="BJ8430" s="2"/>
    </row>
    <row r="8431" spans="61:62" x14ac:dyDescent="0.25">
      <c r="BI8431" s="2"/>
      <c r="BJ8431" s="2"/>
    </row>
    <row r="8432" spans="61:62" x14ac:dyDescent="0.25">
      <c r="BI8432" s="2"/>
      <c r="BJ8432" s="2"/>
    </row>
    <row r="8433" spans="61:62" x14ac:dyDescent="0.25">
      <c r="BI8433" s="2"/>
      <c r="BJ8433" s="2"/>
    </row>
    <row r="8434" spans="61:62" x14ac:dyDescent="0.25">
      <c r="BI8434" s="2"/>
      <c r="BJ8434" s="2"/>
    </row>
    <row r="8435" spans="61:62" x14ac:dyDescent="0.25">
      <c r="BI8435" s="2"/>
      <c r="BJ8435" s="2"/>
    </row>
    <row r="8436" spans="61:62" x14ac:dyDescent="0.25">
      <c r="BI8436" s="2"/>
      <c r="BJ8436" s="2"/>
    </row>
    <row r="8437" spans="61:62" x14ac:dyDescent="0.25">
      <c r="BI8437" s="2"/>
      <c r="BJ8437" s="2"/>
    </row>
    <row r="8438" spans="61:62" x14ac:dyDescent="0.25">
      <c r="BI8438" s="2"/>
      <c r="BJ8438" s="2"/>
    </row>
    <row r="8439" spans="61:62" x14ac:dyDescent="0.25">
      <c r="BI8439" s="2"/>
      <c r="BJ8439" s="2"/>
    </row>
    <row r="8440" spans="61:62" x14ac:dyDescent="0.25">
      <c r="BI8440" s="2"/>
      <c r="BJ8440" s="2"/>
    </row>
    <row r="8441" spans="61:62" x14ac:dyDescent="0.25">
      <c r="BI8441" s="2"/>
      <c r="BJ8441" s="2"/>
    </row>
    <row r="8442" spans="61:62" x14ac:dyDescent="0.25">
      <c r="BI8442" s="2"/>
      <c r="BJ8442" s="2"/>
    </row>
    <row r="8443" spans="61:62" x14ac:dyDescent="0.25">
      <c r="BI8443" s="2"/>
      <c r="BJ8443" s="2"/>
    </row>
    <row r="8444" spans="61:62" x14ac:dyDescent="0.25">
      <c r="BI8444" s="2"/>
      <c r="BJ8444" s="2"/>
    </row>
    <row r="8445" spans="61:62" x14ac:dyDescent="0.25">
      <c r="BI8445" s="2"/>
      <c r="BJ8445" s="2"/>
    </row>
    <row r="8446" spans="61:62" x14ac:dyDescent="0.25">
      <c r="BI8446" s="2"/>
      <c r="BJ8446" s="2"/>
    </row>
    <row r="8447" spans="61:62" x14ac:dyDescent="0.25">
      <c r="BI8447" s="2"/>
      <c r="BJ8447" s="2"/>
    </row>
    <row r="8448" spans="61:62" x14ac:dyDescent="0.25">
      <c r="BI8448" s="2"/>
      <c r="BJ8448" s="2"/>
    </row>
    <row r="8449" spans="61:62" x14ac:dyDescent="0.25">
      <c r="BI8449" s="2"/>
      <c r="BJ8449" s="2"/>
    </row>
    <row r="8450" spans="61:62" x14ac:dyDescent="0.25">
      <c r="BI8450" s="2"/>
      <c r="BJ8450" s="2"/>
    </row>
    <row r="8451" spans="61:62" x14ac:dyDescent="0.25">
      <c r="BI8451" s="2"/>
      <c r="BJ8451" s="2"/>
    </row>
    <row r="8452" spans="61:62" x14ac:dyDescent="0.25">
      <c r="BI8452" s="2"/>
      <c r="BJ8452" s="2"/>
    </row>
    <row r="8453" spans="61:62" x14ac:dyDescent="0.25">
      <c r="BI8453" s="2"/>
      <c r="BJ8453" s="2"/>
    </row>
    <row r="8454" spans="61:62" x14ac:dyDescent="0.25">
      <c r="BI8454" s="2"/>
      <c r="BJ8454" s="2"/>
    </row>
    <row r="8455" spans="61:62" x14ac:dyDescent="0.25">
      <c r="BI8455" s="2"/>
      <c r="BJ8455" s="2"/>
    </row>
    <row r="8456" spans="61:62" x14ac:dyDescent="0.25">
      <c r="BI8456" s="2"/>
      <c r="BJ8456" s="2"/>
    </row>
    <row r="8457" spans="61:62" x14ac:dyDescent="0.25">
      <c r="BI8457" s="2"/>
      <c r="BJ8457" s="2"/>
    </row>
    <row r="8458" spans="61:62" x14ac:dyDescent="0.25">
      <c r="BI8458" s="2"/>
      <c r="BJ8458" s="2"/>
    </row>
    <row r="8459" spans="61:62" x14ac:dyDescent="0.25">
      <c r="BI8459" s="2"/>
      <c r="BJ8459" s="2"/>
    </row>
    <row r="8460" spans="61:62" x14ac:dyDescent="0.25">
      <c r="BI8460" s="2"/>
      <c r="BJ8460" s="2"/>
    </row>
    <row r="8461" spans="61:62" x14ac:dyDescent="0.25">
      <c r="BI8461" s="2"/>
      <c r="BJ8461" s="2"/>
    </row>
    <row r="8462" spans="61:62" x14ac:dyDescent="0.25">
      <c r="BI8462" s="2"/>
      <c r="BJ8462" s="2"/>
    </row>
    <row r="8463" spans="61:62" x14ac:dyDescent="0.25">
      <c r="BI8463" s="2"/>
      <c r="BJ8463" s="2"/>
    </row>
    <row r="8464" spans="61:62" x14ac:dyDescent="0.25">
      <c r="BI8464" s="2"/>
      <c r="BJ8464" s="2"/>
    </row>
    <row r="8465" spans="61:62" x14ac:dyDescent="0.25">
      <c r="BI8465" s="2"/>
      <c r="BJ8465" s="2"/>
    </row>
    <row r="8466" spans="61:62" x14ac:dyDescent="0.25">
      <c r="BI8466" s="2"/>
      <c r="BJ8466" s="2"/>
    </row>
    <row r="8467" spans="61:62" x14ac:dyDescent="0.25">
      <c r="BI8467" s="2"/>
      <c r="BJ8467" s="2"/>
    </row>
    <row r="8468" spans="61:62" x14ac:dyDescent="0.25">
      <c r="BI8468" s="2"/>
      <c r="BJ8468" s="2"/>
    </row>
    <row r="8469" spans="61:62" x14ac:dyDescent="0.25">
      <c r="BI8469" s="2"/>
      <c r="BJ8469" s="2"/>
    </row>
    <row r="8470" spans="61:62" x14ac:dyDescent="0.25">
      <c r="BI8470" s="2"/>
      <c r="BJ8470" s="2"/>
    </row>
    <row r="8471" spans="61:62" x14ac:dyDescent="0.25">
      <c r="BI8471" s="2"/>
      <c r="BJ8471" s="2"/>
    </row>
    <row r="8472" spans="61:62" x14ac:dyDescent="0.25">
      <c r="BI8472" s="2"/>
      <c r="BJ8472" s="2"/>
    </row>
    <row r="8473" spans="61:62" x14ac:dyDescent="0.25">
      <c r="BI8473" s="2"/>
      <c r="BJ8473" s="2"/>
    </row>
    <row r="8474" spans="61:62" x14ac:dyDescent="0.25">
      <c r="BI8474" s="2"/>
      <c r="BJ8474" s="2"/>
    </row>
    <row r="8475" spans="61:62" x14ac:dyDescent="0.25">
      <c r="BI8475" s="2"/>
      <c r="BJ8475" s="2"/>
    </row>
    <row r="8476" spans="61:62" x14ac:dyDescent="0.25">
      <c r="BI8476" s="2"/>
      <c r="BJ8476" s="2"/>
    </row>
    <row r="8477" spans="61:62" x14ac:dyDescent="0.25">
      <c r="BI8477" s="2"/>
      <c r="BJ8477" s="2"/>
    </row>
    <row r="8478" spans="61:62" x14ac:dyDescent="0.25">
      <c r="BI8478" s="2"/>
      <c r="BJ8478" s="2"/>
    </row>
    <row r="8479" spans="61:62" x14ac:dyDescent="0.25">
      <c r="BI8479" s="2"/>
      <c r="BJ8479" s="2"/>
    </row>
    <row r="8480" spans="61:62" x14ac:dyDescent="0.25">
      <c r="BI8480" s="2"/>
      <c r="BJ8480" s="2"/>
    </row>
    <row r="8481" spans="61:62" x14ac:dyDescent="0.25">
      <c r="BI8481" s="2"/>
      <c r="BJ8481" s="2"/>
    </row>
    <row r="8482" spans="61:62" x14ac:dyDescent="0.25">
      <c r="BI8482" s="2"/>
      <c r="BJ8482" s="2"/>
    </row>
    <row r="8483" spans="61:62" x14ac:dyDescent="0.25">
      <c r="BI8483" s="2"/>
      <c r="BJ8483" s="2"/>
    </row>
    <row r="8484" spans="61:62" x14ac:dyDescent="0.25">
      <c r="BI8484" s="2"/>
      <c r="BJ8484" s="2"/>
    </row>
    <row r="8485" spans="61:62" x14ac:dyDescent="0.25">
      <c r="BI8485" s="2"/>
      <c r="BJ8485" s="2"/>
    </row>
    <row r="8486" spans="61:62" x14ac:dyDescent="0.25">
      <c r="BI8486" s="2"/>
      <c r="BJ8486" s="2"/>
    </row>
    <row r="8487" spans="61:62" x14ac:dyDescent="0.25">
      <c r="BI8487" s="2"/>
      <c r="BJ8487" s="2"/>
    </row>
    <row r="8488" spans="61:62" x14ac:dyDescent="0.25">
      <c r="BI8488" s="2"/>
      <c r="BJ8488" s="2"/>
    </row>
    <row r="8489" spans="61:62" x14ac:dyDescent="0.25">
      <c r="BI8489" s="2"/>
      <c r="BJ8489" s="2"/>
    </row>
    <row r="8490" spans="61:62" x14ac:dyDescent="0.25">
      <c r="BI8490" s="2"/>
      <c r="BJ8490" s="2"/>
    </row>
    <row r="8491" spans="61:62" x14ac:dyDescent="0.25">
      <c r="BI8491" s="2"/>
      <c r="BJ8491" s="2"/>
    </row>
    <row r="8492" spans="61:62" x14ac:dyDescent="0.25">
      <c r="BI8492" s="2"/>
      <c r="BJ8492" s="2"/>
    </row>
    <row r="8493" spans="61:62" x14ac:dyDescent="0.25">
      <c r="BI8493" s="2"/>
      <c r="BJ8493" s="2"/>
    </row>
    <row r="8494" spans="61:62" x14ac:dyDescent="0.25">
      <c r="BI8494" s="2"/>
      <c r="BJ8494" s="2"/>
    </row>
    <row r="8495" spans="61:62" x14ac:dyDescent="0.25">
      <c r="BI8495" s="2"/>
      <c r="BJ8495" s="2"/>
    </row>
    <row r="8496" spans="61:62" x14ac:dyDescent="0.25">
      <c r="BI8496" s="2"/>
      <c r="BJ8496" s="2"/>
    </row>
    <row r="8497" spans="61:62" x14ac:dyDescent="0.25">
      <c r="BI8497" s="2"/>
      <c r="BJ8497" s="2"/>
    </row>
    <row r="8498" spans="61:62" x14ac:dyDescent="0.25">
      <c r="BI8498" s="2"/>
      <c r="BJ8498" s="2"/>
    </row>
    <row r="8499" spans="61:62" x14ac:dyDescent="0.25">
      <c r="BI8499" s="2"/>
      <c r="BJ8499" s="2"/>
    </row>
    <row r="8500" spans="61:62" x14ac:dyDescent="0.25">
      <c r="BI8500" s="2"/>
      <c r="BJ8500" s="2"/>
    </row>
    <row r="8501" spans="61:62" x14ac:dyDescent="0.25">
      <c r="BI8501" s="2"/>
      <c r="BJ8501" s="2"/>
    </row>
    <row r="8502" spans="61:62" x14ac:dyDescent="0.25">
      <c r="BI8502" s="2"/>
      <c r="BJ8502" s="2"/>
    </row>
    <row r="8503" spans="61:62" x14ac:dyDescent="0.25">
      <c r="BI8503" s="2"/>
      <c r="BJ8503" s="2"/>
    </row>
    <row r="8504" spans="61:62" x14ac:dyDescent="0.25">
      <c r="BI8504" s="2"/>
      <c r="BJ8504" s="2"/>
    </row>
    <row r="8505" spans="61:62" x14ac:dyDescent="0.25">
      <c r="BI8505" s="2"/>
      <c r="BJ8505" s="2"/>
    </row>
    <row r="8506" spans="61:62" x14ac:dyDescent="0.25">
      <c r="BI8506" s="2"/>
      <c r="BJ8506" s="2"/>
    </row>
    <row r="8507" spans="61:62" x14ac:dyDescent="0.25">
      <c r="BI8507" s="2"/>
      <c r="BJ8507" s="2"/>
    </row>
    <row r="8508" spans="61:62" x14ac:dyDescent="0.25">
      <c r="BI8508" s="2"/>
      <c r="BJ8508" s="2"/>
    </row>
    <row r="8509" spans="61:62" x14ac:dyDescent="0.25">
      <c r="BI8509" s="2"/>
      <c r="BJ8509" s="2"/>
    </row>
    <row r="8510" spans="61:62" x14ac:dyDescent="0.25">
      <c r="BI8510" s="2"/>
      <c r="BJ8510" s="2"/>
    </row>
    <row r="8511" spans="61:62" x14ac:dyDescent="0.25">
      <c r="BI8511" s="2"/>
      <c r="BJ8511" s="2"/>
    </row>
    <row r="8512" spans="61:62" x14ac:dyDescent="0.25">
      <c r="BI8512" s="2"/>
      <c r="BJ8512" s="2"/>
    </row>
    <row r="8513" spans="61:62" x14ac:dyDescent="0.25">
      <c r="BI8513" s="2"/>
      <c r="BJ8513" s="2"/>
    </row>
    <row r="8514" spans="61:62" x14ac:dyDescent="0.25">
      <c r="BI8514" s="2"/>
      <c r="BJ8514" s="2"/>
    </row>
    <row r="8515" spans="61:62" x14ac:dyDescent="0.25">
      <c r="BI8515" s="2"/>
      <c r="BJ8515" s="2"/>
    </row>
    <row r="8516" spans="61:62" x14ac:dyDescent="0.25">
      <c r="BI8516" s="2"/>
      <c r="BJ8516" s="2"/>
    </row>
    <row r="8517" spans="61:62" x14ac:dyDescent="0.25">
      <c r="BI8517" s="2"/>
      <c r="BJ8517" s="2"/>
    </row>
    <row r="8518" spans="61:62" x14ac:dyDescent="0.25">
      <c r="BI8518" s="2"/>
      <c r="BJ8518" s="2"/>
    </row>
    <row r="8519" spans="61:62" x14ac:dyDescent="0.25">
      <c r="BI8519" s="2"/>
      <c r="BJ8519" s="2"/>
    </row>
    <row r="8520" spans="61:62" x14ac:dyDescent="0.25">
      <c r="BI8520" s="2"/>
      <c r="BJ8520" s="2"/>
    </row>
    <row r="8521" spans="61:62" x14ac:dyDescent="0.25">
      <c r="BI8521" s="2"/>
      <c r="BJ8521" s="2"/>
    </row>
    <row r="8522" spans="61:62" x14ac:dyDescent="0.25">
      <c r="BI8522" s="2"/>
      <c r="BJ8522" s="2"/>
    </row>
    <row r="8523" spans="61:62" x14ac:dyDescent="0.25">
      <c r="BI8523" s="2"/>
      <c r="BJ8523" s="2"/>
    </row>
    <row r="8524" spans="61:62" x14ac:dyDescent="0.25">
      <c r="BI8524" s="2"/>
      <c r="BJ8524" s="2"/>
    </row>
    <row r="8525" spans="61:62" x14ac:dyDescent="0.25">
      <c r="BI8525" s="2"/>
      <c r="BJ8525" s="2"/>
    </row>
    <row r="8526" spans="61:62" x14ac:dyDescent="0.25">
      <c r="BI8526" s="2"/>
      <c r="BJ8526" s="2"/>
    </row>
    <row r="8527" spans="61:62" x14ac:dyDescent="0.25">
      <c r="BI8527" s="2"/>
      <c r="BJ8527" s="2"/>
    </row>
    <row r="8528" spans="61:62" x14ac:dyDescent="0.25">
      <c r="BI8528" s="2"/>
      <c r="BJ8528" s="2"/>
    </row>
    <row r="8529" spans="61:62" x14ac:dyDescent="0.25">
      <c r="BI8529" s="2"/>
      <c r="BJ8529" s="2"/>
    </row>
    <row r="8530" spans="61:62" x14ac:dyDescent="0.25">
      <c r="BI8530" s="2"/>
      <c r="BJ8530" s="2"/>
    </row>
    <row r="8531" spans="61:62" x14ac:dyDescent="0.25">
      <c r="BI8531" s="2"/>
      <c r="BJ8531" s="2"/>
    </row>
    <row r="8532" spans="61:62" x14ac:dyDescent="0.25">
      <c r="BI8532" s="2"/>
      <c r="BJ8532" s="2"/>
    </row>
    <row r="8533" spans="61:62" x14ac:dyDescent="0.25">
      <c r="BI8533" s="2"/>
      <c r="BJ8533" s="2"/>
    </row>
    <row r="8534" spans="61:62" x14ac:dyDescent="0.25">
      <c r="BI8534" s="2"/>
      <c r="BJ8534" s="2"/>
    </row>
    <row r="8535" spans="61:62" x14ac:dyDescent="0.25">
      <c r="BI8535" s="2"/>
      <c r="BJ8535" s="2"/>
    </row>
    <row r="8536" spans="61:62" x14ac:dyDescent="0.25">
      <c r="BI8536" s="2"/>
      <c r="BJ8536" s="2"/>
    </row>
    <row r="8537" spans="61:62" x14ac:dyDescent="0.25">
      <c r="BI8537" s="2"/>
      <c r="BJ8537" s="2"/>
    </row>
    <row r="8538" spans="61:62" x14ac:dyDescent="0.25">
      <c r="BI8538" s="2"/>
      <c r="BJ8538" s="2"/>
    </row>
    <row r="8539" spans="61:62" x14ac:dyDescent="0.25">
      <c r="BI8539" s="2"/>
      <c r="BJ8539" s="2"/>
    </row>
    <row r="8540" spans="61:62" x14ac:dyDescent="0.25">
      <c r="BI8540" s="2"/>
      <c r="BJ8540" s="2"/>
    </row>
    <row r="8541" spans="61:62" x14ac:dyDescent="0.25">
      <c r="BI8541" s="2"/>
      <c r="BJ8541" s="2"/>
    </row>
    <row r="8542" spans="61:62" x14ac:dyDescent="0.25">
      <c r="BI8542" s="2"/>
      <c r="BJ8542" s="2"/>
    </row>
    <row r="8543" spans="61:62" x14ac:dyDescent="0.25">
      <c r="BI8543" s="2"/>
      <c r="BJ8543" s="2"/>
    </row>
    <row r="8544" spans="61:62" x14ac:dyDescent="0.25">
      <c r="BI8544" s="2"/>
      <c r="BJ8544" s="2"/>
    </row>
    <row r="8545" spans="61:62" x14ac:dyDescent="0.25">
      <c r="BI8545" s="2"/>
      <c r="BJ8545" s="2"/>
    </row>
    <row r="8546" spans="61:62" x14ac:dyDescent="0.25">
      <c r="BI8546" s="2"/>
      <c r="BJ8546" s="2"/>
    </row>
    <row r="8547" spans="61:62" x14ac:dyDescent="0.25">
      <c r="BI8547" s="2"/>
      <c r="BJ8547" s="2"/>
    </row>
    <row r="8548" spans="61:62" x14ac:dyDescent="0.25">
      <c r="BI8548" s="2"/>
      <c r="BJ8548" s="2"/>
    </row>
    <row r="8549" spans="61:62" x14ac:dyDescent="0.25">
      <c r="BI8549" s="2"/>
      <c r="BJ8549" s="2"/>
    </row>
    <row r="8550" spans="61:62" x14ac:dyDescent="0.25">
      <c r="BI8550" s="2"/>
      <c r="BJ8550" s="2"/>
    </row>
    <row r="8551" spans="61:62" x14ac:dyDescent="0.25">
      <c r="BI8551" s="2"/>
      <c r="BJ8551" s="2"/>
    </row>
    <row r="8552" spans="61:62" x14ac:dyDescent="0.25">
      <c r="BI8552" s="2"/>
      <c r="BJ8552" s="2"/>
    </row>
    <row r="8553" spans="61:62" x14ac:dyDescent="0.25">
      <c r="BI8553" s="2"/>
      <c r="BJ8553" s="2"/>
    </row>
    <row r="8554" spans="61:62" x14ac:dyDescent="0.25">
      <c r="BI8554" s="2"/>
      <c r="BJ8554" s="2"/>
    </row>
    <row r="8555" spans="61:62" x14ac:dyDescent="0.25">
      <c r="BI8555" s="2"/>
      <c r="BJ8555" s="2"/>
    </row>
    <row r="8556" spans="61:62" x14ac:dyDescent="0.25">
      <c r="BI8556" s="2"/>
      <c r="BJ8556" s="2"/>
    </row>
    <row r="8557" spans="61:62" x14ac:dyDescent="0.25">
      <c r="BI8557" s="2"/>
      <c r="BJ8557" s="2"/>
    </row>
    <row r="8558" spans="61:62" x14ac:dyDescent="0.25">
      <c r="BI8558" s="2"/>
      <c r="BJ8558" s="2"/>
    </row>
    <row r="8559" spans="61:62" x14ac:dyDescent="0.25">
      <c r="BI8559" s="2"/>
      <c r="BJ8559" s="2"/>
    </row>
    <row r="8560" spans="61:62" x14ac:dyDescent="0.25">
      <c r="BI8560" s="2"/>
      <c r="BJ8560" s="2"/>
    </row>
    <row r="8561" spans="61:62" x14ac:dyDescent="0.25">
      <c r="BI8561" s="2"/>
      <c r="BJ8561" s="2"/>
    </row>
    <row r="8562" spans="61:62" x14ac:dyDescent="0.25">
      <c r="BI8562" s="2"/>
      <c r="BJ8562" s="2"/>
    </row>
    <row r="8563" spans="61:62" x14ac:dyDescent="0.25">
      <c r="BI8563" s="2"/>
      <c r="BJ8563" s="2"/>
    </row>
    <row r="8564" spans="61:62" x14ac:dyDescent="0.25">
      <c r="BI8564" s="2"/>
      <c r="BJ8564" s="2"/>
    </row>
    <row r="8565" spans="61:62" x14ac:dyDescent="0.25">
      <c r="BI8565" s="2"/>
      <c r="BJ8565" s="2"/>
    </row>
    <row r="8566" spans="61:62" x14ac:dyDescent="0.25">
      <c r="BI8566" s="2"/>
      <c r="BJ8566" s="2"/>
    </row>
    <row r="8567" spans="61:62" x14ac:dyDescent="0.25">
      <c r="BI8567" s="2"/>
      <c r="BJ8567" s="2"/>
    </row>
    <row r="8568" spans="61:62" x14ac:dyDescent="0.25">
      <c r="BI8568" s="2"/>
      <c r="BJ8568" s="2"/>
    </row>
    <row r="8569" spans="61:62" x14ac:dyDescent="0.25">
      <c r="BI8569" s="2"/>
      <c r="BJ8569" s="2"/>
    </row>
    <row r="8570" spans="61:62" x14ac:dyDescent="0.25">
      <c r="BI8570" s="2"/>
      <c r="BJ8570" s="2"/>
    </row>
    <row r="8571" spans="61:62" x14ac:dyDescent="0.25">
      <c r="BI8571" s="2"/>
      <c r="BJ8571" s="2"/>
    </row>
    <row r="8572" spans="61:62" x14ac:dyDescent="0.25">
      <c r="BI8572" s="2"/>
      <c r="BJ8572" s="2"/>
    </row>
    <row r="8573" spans="61:62" x14ac:dyDescent="0.25">
      <c r="BI8573" s="2"/>
      <c r="BJ8573" s="2"/>
    </row>
    <row r="8574" spans="61:62" x14ac:dyDescent="0.25">
      <c r="BI8574" s="2"/>
      <c r="BJ8574" s="2"/>
    </row>
    <row r="8575" spans="61:62" x14ac:dyDescent="0.25">
      <c r="BI8575" s="2"/>
      <c r="BJ8575" s="2"/>
    </row>
    <row r="8576" spans="61:62" x14ac:dyDescent="0.25">
      <c r="BI8576" s="2"/>
      <c r="BJ8576" s="2"/>
    </row>
    <row r="8577" spans="61:62" x14ac:dyDescent="0.25">
      <c r="BI8577" s="2"/>
      <c r="BJ8577" s="2"/>
    </row>
    <row r="8578" spans="61:62" x14ac:dyDescent="0.25">
      <c r="BI8578" s="2"/>
      <c r="BJ8578" s="2"/>
    </row>
    <row r="8579" spans="61:62" x14ac:dyDescent="0.25">
      <c r="BI8579" s="2"/>
      <c r="BJ8579" s="2"/>
    </row>
    <row r="8580" spans="61:62" x14ac:dyDescent="0.25">
      <c r="BI8580" s="2"/>
      <c r="BJ8580" s="2"/>
    </row>
    <row r="8581" spans="61:62" x14ac:dyDescent="0.25">
      <c r="BI8581" s="2"/>
      <c r="BJ8581" s="2"/>
    </row>
    <row r="8582" spans="61:62" x14ac:dyDescent="0.25">
      <c r="BI8582" s="2"/>
      <c r="BJ8582" s="2"/>
    </row>
    <row r="8583" spans="61:62" x14ac:dyDescent="0.25">
      <c r="BI8583" s="2"/>
      <c r="BJ8583" s="2"/>
    </row>
    <row r="8584" spans="61:62" x14ac:dyDescent="0.25">
      <c r="BI8584" s="2"/>
      <c r="BJ8584" s="2"/>
    </row>
    <row r="8585" spans="61:62" x14ac:dyDescent="0.25">
      <c r="BI8585" s="2"/>
      <c r="BJ8585" s="2"/>
    </row>
    <row r="8586" spans="61:62" x14ac:dyDescent="0.25">
      <c r="BI8586" s="2"/>
      <c r="BJ8586" s="2"/>
    </row>
    <row r="8587" spans="61:62" x14ac:dyDescent="0.25">
      <c r="BI8587" s="2"/>
      <c r="BJ8587" s="2"/>
    </row>
    <row r="8588" spans="61:62" x14ac:dyDescent="0.25">
      <c r="BI8588" s="2"/>
      <c r="BJ8588" s="2"/>
    </row>
    <row r="8589" spans="61:62" x14ac:dyDescent="0.25">
      <c r="BI8589" s="2"/>
      <c r="BJ8589" s="2"/>
    </row>
    <row r="8590" spans="61:62" x14ac:dyDescent="0.25">
      <c r="BI8590" s="2"/>
      <c r="BJ8590" s="2"/>
    </row>
    <row r="8591" spans="61:62" x14ac:dyDescent="0.25">
      <c r="BI8591" s="2"/>
      <c r="BJ8591" s="2"/>
    </row>
    <row r="8592" spans="61:62" x14ac:dyDescent="0.25">
      <c r="BI8592" s="2"/>
      <c r="BJ8592" s="2"/>
    </row>
    <row r="8593" spans="61:62" x14ac:dyDescent="0.25">
      <c r="BI8593" s="2"/>
      <c r="BJ8593" s="2"/>
    </row>
    <row r="8594" spans="61:62" x14ac:dyDescent="0.25">
      <c r="BI8594" s="2"/>
      <c r="BJ8594" s="2"/>
    </row>
    <row r="8595" spans="61:62" x14ac:dyDescent="0.25">
      <c r="BI8595" s="2"/>
      <c r="BJ8595" s="2"/>
    </row>
    <row r="8596" spans="61:62" x14ac:dyDescent="0.25">
      <c r="BI8596" s="2"/>
      <c r="BJ8596" s="2"/>
    </row>
    <row r="8597" spans="61:62" x14ac:dyDescent="0.25">
      <c r="BI8597" s="2"/>
      <c r="BJ8597" s="2"/>
    </row>
    <row r="8598" spans="61:62" x14ac:dyDescent="0.25">
      <c r="BI8598" s="2"/>
      <c r="BJ8598" s="2"/>
    </row>
    <row r="8599" spans="61:62" x14ac:dyDescent="0.25">
      <c r="BI8599" s="2"/>
      <c r="BJ8599" s="2"/>
    </row>
    <row r="8600" spans="61:62" x14ac:dyDescent="0.25">
      <c r="BI8600" s="2"/>
      <c r="BJ8600" s="2"/>
    </row>
    <row r="8601" spans="61:62" x14ac:dyDescent="0.25">
      <c r="BI8601" s="2"/>
      <c r="BJ8601" s="2"/>
    </row>
    <row r="8602" spans="61:62" x14ac:dyDescent="0.25">
      <c r="BI8602" s="2"/>
      <c r="BJ8602" s="2"/>
    </row>
    <row r="8603" spans="61:62" x14ac:dyDescent="0.25">
      <c r="BI8603" s="2"/>
      <c r="BJ8603" s="2"/>
    </row>
    <row r="8604" spans="61:62" x14ac:dyDescent="0.25">
      <c r="BI8604" s="2"/>
      <c r="BJ8604" s="2"/>
    </row>
    <row r="8605" spans="61:62" x14ac:dyDescent="0.25">
      <c r="BI8605" s="2"/>
      <c r="BJ8605" s="2"/>
    </row>
    <row r="8606" spans="61:62" x14ac:dyDescent="0.25">
      <c r="BI8606" s="2"/>
      <c r="BJ8606" s="2"/>
    </row>
    <row r="8607" spans="61:62" x14ac:dyDescent="0.25">
      <c r="BI8607" s="2"/>
      <c r="BJ8607" s="2"/>
    </row>
    <row r="8608" spans="61:62" x14ac:dyDescent="0.25">
      <c r="BI8608" s="2"/>
      <c r="BJ8608" s="2"/>
    </row>
    <row r="8609" spans="61:62" x14ac:dyDescent="0.25">
      <c r="BI8609" s="2"/>
      <c r="BJ8609" s="2"/>
    </row>
    <row r="8610" spans="61:62" x14ac:dyDescent="0.25">
      <c r="BI8610" s="2"/>
      <c r="BJ8610" s="2"/>
    </row>
    <row r="8611" spans="61:62" x14ac:dyDescent="0.25">
      <c r="BI8611" s="2"/>
      <c r="BJ8611" s="2"/>
    </row>
    <row r="8612" spans="61:62" x14ac:dyDescent="0.25">
      <c r="BI8612" s="2"/>
      <c r="BJ8612" s="2"/>
    </row>
    <row r="8613" spans="61:62" x14ac:dyDescent="0.25">
      <c r="BI8613" s="2"/>
      <c r="BJ8613" s="2"/>
    </row>
    <row r="8614" spans="61:62" x14ac:dyDescent="0.25">
      <c r="BI8614" s="2"/>
      <c r="BJ8614" s="2"/>
    </row>
    <row r="8615" spans="61:62" x14ac:dyDescent="0.25">
      <c r="BI8615" s="2"/>
      <c r="BJ8615" s="2"/>
    </row>
    <row r="8616" spans="61:62" x14ac:dyDescent="0.25">
      <c r="BI8616" s="2"/>
      <c r="BJ8616" s="2"/>
    </row>
    <row r="8617" spans="61:62" x14ac:dyDescent="0.25">
      <c r="BI8617" s="2"/>
      <c r="BJ8617" s="2"/>
    </row>
    <row r="8618" spans="61:62" x14ac:dyDescent="0.25">
      <c r="BI8618" s="2"/>
      <c r="BJ8618" s="2"/>
    </row>
    <row r="8619" spans="61:62" x14ac:dyDescent="0.25">
      <c r="BI8619" s="2"/>
      <c r="BJ8619" s="2"/>
    </row>
    <row r="8620" spans="61:62" x14ac:dyDescent="0.25">
      <c r="BI8620" s="2"/>
      <c r="BJ8620" s="2"/>
    </row>
    <row r="8621" spans="61:62" x14ac:dyDescent="0.25">
      <c r="BI8621" s="2"/>
      <c r="BJ8621" s="2"/>
    </row>
    <row r="8622" spans="61:62" x14ac:dyDescent="0.25">
      <c r="BI8622" s="2"/>
      <c r="BJ8622" s="2"/>
    </row>
    <row r="8623" spans="61:62" x14ac:dyDescent="0.25">
      <c r="BI8623" s="2"/>
      <c r="BJ8623" s="2"/>
    </row>
    <row r="8624" spans="61:62" x14ac:dyDescent="0.25">
      <c r="BI8624" s="2"/>
      <c r="BJ8624" s="2"/>
    </row>
    <row r="8625" spans="61:62" x14ac:dyDescent="0.25">
      <c r="BI8625" s="2"/>
      <c r="BJ8625" s="2"/>
    </row>
    <row r="8626" spans="61:62" x14ac:dyDescent="0.25">
      <c r="BI8626" s="2"/>
      <c r="BJ8626" s="2"/>
    </row>
    <row r="8627" spans="61:62" x14ac:dyDescent="0.25">
      <c r="BI8627" s="2"/>
      <c r="BJ8627" s="2"/>
    </row>
    <row r="8628" spans="61:62" x14ac:dyDescent="0.25">
      <c r="BI8628" s="2"/>
      <c r="BJ8628" s="2"/>
    </row>
    <row r="8629" spans="61:62" x14ac:dyDescent="0.25">
      <c r="BI8629" s="2"/>
      <c r="BJ8629" s="2"/>
    </row>
    <row r="8630" spans="61:62" x14ac:dyDescent="0.25">
      <c r="BI8630" s="2"/>
      <c r="BJ8630" s="2"/>
    </row>
    <row r="8631" spans="61:62" x14ac:dyDescent="0.25">
      <c r="BI8631" s="2"/>
      <c r="BJ8631" s="2"/>
    </row>
    <row r="8632" spans="61:62" x14ac:dyDescent="0.25">
      <c r="BI8632" s="2"/>
      <c r="BJ8632" s="2"/>
    </row>
    <row r="8633" spans="61:62" x14ac:dyDescent="0.25">
      <c r="BI8633" s="2"/>
      <c r="BJ8633" s="2"/>
    </row>
    <row r="8634" spans="61:62" x14ac:dyDescent="0.25">
      <c r="BI8634" s="2"/>
      <c r="BJ8634" s="2"/>
    </row>
    <row r="8635" spans="61:62" x14ac:dyDescent="0.25">
      <c r="BI8635" s="2"/>
      <c r="BJ8635" s="2"/>
    </row>
    <row r="8636" spans="61:62" x14ac:dyDescent="0.25">
      <c r="BI8636" s="2"/>
      <c r="BJ8636" s="2"/>
    </row>
    <row r="8637" spans="61:62" x14ac:dyDescent="0.25">
      <c r="BI8637" s="2"/>
      <c r="BJ8637" s="2"/>
    </row>
    <row r="8638" spans="61:62" x14ac:dyDescent="0.25">
      <c r="BI8638" s="2"/>
      <c r="BJ8638" s="2"/>
    </row>
    <row r="8639" spans="61:62" x14ac:dyDescent="0.25">
      <c r="BI8639" s="2"/>
      <c r="BJ8639" s="2"/>
    </row>
    <row r="8640" spans="61:62" x14ac:dyDescent="0.25">
      <c r="BI8640" s="2"/>
      <c r="BJ8640" s="2"/>
    </row>
    <row r="8641" spans="61:62" x14ac:dyDescent="0.25">
      <c r="BI8641" s="2"/>
      <c r="BJ8641" s="2"/>
    </row>
    <row r="8642" spans="61:62" x14ac:dyDescent="0.25">
      <c r="BI8642" s="2"/>
      <c r="BJ8642" s="2"/>
    </row>
    <row r="8643" spans="61:62" x14ac:dyDescent="0.25">
      <c r="BI8643" s="2"/>
      <c r="BJ8643" s="2"/>
    </row>
    <row r="8644" spans="61:62" x14ac:dyDescent="0.25">
      <c r="BI8644" s="2"/>
      <c r="BJ8644" s="2"/>
    </row>
    <row r="8645" spans="61:62" x14ac:dyDescent="0.25">
      <c r="BI8645" s="2"/>
      <c r="BJ8645" s="2"/>
    </row>
    <row r="8646" spans="61:62" x14ac:dyDescent="0.25">
      <c r="BI8646" s="2"/>
      <c r="BJ8646" s="2"/>
    </row>
    <row r="8647" spans="61:62" x14ac:dyDescent="0.25">
      <c r="BI8647" s="2"/>
      <c r="BJ8647" s="2"/>
    </row>
    <row r="8648" spans="61:62" x14ac:dyDescent="0.25">
      <c r="BI8648" s="2"/>
      <c r="BJ8648" s="2"/>
    </row>
    <row r="8649" spans="61:62" x14ac:dyDescent="0.25">
      <c r="BI8649" s="2"/>
      <c r="BJ8649" s="2"/>
    </row>
    <row r="8650" spans="61:62" x14ac:dyDescent="0.25">
      <c r="BI8650" s="2"/>
      <c r="BJ8650" s="2"/>
    </row>
    <row r="8651" spans="61:62" x14ac:dyDescent="0.25">
      <c r="BI8651" s="2"/>
      <c r="BJ8651" s="2"/>
    </row>
    <row r="8652" spans="61:62" x14ac:dyDescent="0.25">
      <c r="BI8652" s="2"/>
      <c r="BJ8652" s="2"/>
    </row>
    <row r="8653" spans="61:62" x14ac:dyDescent="0.25">
      <c r="BI8653" s="2"/>
      <c r="BJ8653" s="2"/>
    </row>
    <row r="8654" spans="61:62" x14ac:dyDescent="0.25">
      <c r="BI8654" s="2"/>
      <c r="BJ8654" s="2"/>
    </row>
    <row r="8655" spans="61:62" x14ac:dyDescent="0.25">
      <c r="BI8655" s="2"/>
      <c r="BJ8655" s="2"/>
    </row>
    <row r="8656" spans="61:62" x14ac:dyDescent="0.25">
      <c r="BI8656" s="2"/>
      <c r="BJ8656" s="2"/>
    </row>
    <row r="8657" spans="61:62" x14ac:dyDescent="0.25">
      <c r="BI8657" s="2"/>
      <c r="BJ8657" s="2"/>
    </row>
    <row r="8658" spans="61:62" x14ac:dyDescent="0.25">
      <c r="BI8658" s="2"/>
      <c r="BJ8658" s="2"/>
    </row>
    <row r="8659" spans="61:62" x14ac:dyDescent="0.25">
      <c r="BI8659" s="2"/>
      <c r="BJ8659" s="2"/>
    </row>
    <row r="8660" spans="61:62" x14ac:dyDescent="0.25">
      <c r="BI8660" s="2"/>
      <c r="BJ8660" s="2"/>
    </row>
    <row r="8661" spans="61:62" x14ac:dyDescent="0.25">
      <c r="BI8661" s="2"/>
      <c r="BJ8661" s="2"/>
    </row>
    <row r="8662" spans="61:62" x14ac:dyDescent="0.25">
      <c r="BI8662" s="2"/>
      <c r="BJ8662" s="2"/>
    </row>
    <row r="8663" spans="61:62" x14ac:dyDescent="0.25">
      <c r="BI8663" s="2"/>
      <c r="BJ8663" s="2"/>
    </row>
    <row r="8664" spans="61:62" x14ac:dyDescent="0.25">
      <c r="BI8664" s="2"/>
      <c r="BJ8664" s="2"/>
    </row>
    <row r="8665" spans="61:62" x14ac:dyDescent="0.25">
      <c r="BI8665" s="2"/>
      <c r="BJ8665" s="2"/>
    </row>
    <row r="8666" spans="61:62" x14ac:dyDescent="0.25">
      <c r="BI8666" s="2"/>
      <c r="BJ8666" s="2"/>
    </row>
    <row r="8667" spans="61:62" x14ac:dyDescent="0.25">
      <c r="BI8667" s="2"/>
      <c r="BJ8667" s="2"/>
    </row>
    <row r="8668" spans="61:62" x14ac:dyDescent="0.25">
      <c r="BI8668" s="2"/>
      <c r="BJ8668" s="2"/>
    </row>
    <row r="8669" spans="61:62" x14ac:dyDescent="0.25">
      <c r="BI8669" s="2"/>
      <c r="BJ8669" s="2"/>
    </row>
    <row r="8670" spans="61:62" x14ac:dyDescent="0.25">
      <c r="BI8670" s="2"/>
      <c r="BJ8670" s="2"/>
    </row>
    <row r="8671" spans="61:62" x14ac:dyDescent="0.25">
      <c r="BI8671" s="2"/>
      <c r="BJ8671" s="2"/>
    </row>
    <row r="8672" spans="61:62" x14ac:dyDescent="0.25">
      <c r="BI8672" s="2"/>
      <c r="BJ8672" s="2"/>
    </row>
    <row r="8673" spans="61:62" x14ac:dyDescent="0.25">
      <c r="BI8673" s="2"/>
      <c r="BJ8673" s="2"/>
    </row>
    <row r="8674" spans="61:62" x14ac:dyDescent="0.25">
      <c r="BI8674" s="2"/>
      <c r="BJ8674" s="2"/>
    </row>
    <row r="8675" spans="61:62" x14ac:dyDescent="0.25">
      <c r="BI8675" s="2"/>
      <c r="BJ8675" s="2"/>
    </row>
    <row r="8676" spans="61:62" x14ac:dyDescent="0.25">
      <c r="BI8676" s="2"/>
      <c r="BJ8676" s="2"/>
    </row>
    <row r="8677" spans="61:62" x14ac:dyDescent="0.25">
      <c r="BI8677" s="2"/>
      <c r="BJ8677" s="2"/>
    </row>
    <row r="8678" spans="61:62" x14ac:dyDescent="0.25">
      <c r="BI8678" s="2"/>
      <c r="BJ8678" s="2"/>
    </row>
    <row r="8679" spans="61:62" x14ac:dyDescent="0.25">
      <c r="BI8679" s="2"/>
      <c r="BJ8679" s="2"/>
    </row>
    <row r="8680" spans="61:62" x14ac:dyDescent="0.25">
      <c r="BI8680" s="2"/>
      <c r="BJ8680" s="2"/>
    </row>
    <row r="8681" spans="61:62" x14ac:dyDescent="0.25">
      <c r="BI8681" s="2"/>
      <c r="BJ8681" s="2"/>
    </row>
    <row r="8682" spans="61:62" x14ac:dyDescent="0.25">
      <c r="BI8682" s="2"/>
      <c r="BJ8682" s="2"/>
    </row>
    <row r="8683" spans="61:62" x14ac:dyDescent="0.25">
      <c r="BI8683" s="2"/>
      <c r="BJ8683" s="2"/>
    </row>
    <row r="8684" spans="61:62" x14ac:dyDescent="0.25">
      <c r="BI8684" s="2"/>
      <c r="BJ8684" s="2"/>
    </row>
    <row r="8685" spans="61:62" x14ac:dyDescent="0.25">
      <c r="BI8685" s="2"/>
      <c r="BJ8685" s="2"/>
    </row>
    <row r="8686" spans="61:62" x14ac:dyDescent="0.25">
      <c r="BI8686" s="2"/>
      <c r="BJ8686" s="2"/>
    </row>
    <row r="8687" spans="61:62" x14ac:dyDescent="0.25">
      <c r="BI8687" s="2"/>
      <c r="BJ8687" s="2"/>
    </row>
    <row r="8688" spans="61:62" x14ac:dyDescent="0.25">
      <c r="BI8688" s="2"/>
      <c r="BJ8688" s="2"/>
    </row>
    <row r="8689" spans="61:62" x14ac:dyDescent="0.25">
      <c r="BI8689" s="2"/>
      <c r="BJ8689" s="2"/>
    </row>
    <row r="8690" spans="61:62" x14ac:dyDescent="0.25">
      <c r="BI8690" s="2"/>
      <c r="BJ8690" s="2"/>
    </row>
    <row r="8691" spans="61:62" x14ac:dyDescent="0.25">
      <c r="BI8691" s="2"/>
      <c r="BJ8691" s="2"/>
    </row>
    <row r="8692" spans="61:62" x14ac:dyDescent="0.25">
      <c r="BI8692" s="2"/>
      <c r="BJ8692" s="2"/>
    </row>
    <row r="8693" spans="61:62" x14ac:dyDescent="0.25">
      <c r="BI8693" s="2"/>
      <c r="BJ8693" s="2"/>
    </row>
    <row r="8694" spans="61:62" x14ac:dyDescent="0.25">
      <c r="BI8694" s="2"/>
      <c r="BJ8694" s="2"/>
    </row>
    <row r="8695" spans="61:62" x14ac:dyDescent="0.25">
      <c r="BI8695" s="2"/>
      <c r="BJ8695" s="2"/>
    </row>
    <row r="8696" spans="61:62" x14ac:dyDescent="0.25">
      <c r="BI8696" s="2"/>
      <c r="BJ8696" s="2"/>
    </row>
    <row r="8697" spans="61:62" x14ac:dyDescent="0.25">
      <c r="BI8697" s="2"/>
      <c r="BJ8697" s="2"/>
    </row>
    <row r="8698" spans="61:62" x14ac:dyDescent="0.25">
      <c r="BI8698" s="2"/>
      <c r="BJ8698" s="2"/>
    </row>
    <row r="8699" spans="61:62" x14ac:dyDescent="0.25">
      <c r="BI8699" s="2"/>
      <c r="BJ8699" s="2"/>
    </row>
    <row r="8700" spans="61:62" x14ac:dyDescent="0.25">
      <c r="BI8700" s="2"/>
      <c r="BJ8700" s="2"/>
    </row>
    <row r="8701" spans="61:62" x14ac:dyDescent="0.25">
      <c r="BI8701" s="2"/>
      <c r="BJ8701" s="2"/>
    </row>
    <row r="8702" spans="61:62" x14ac:dyDescent="0.25">
      <c r="BI8702" s="2"/>
      <c r="BJ8702" s="2"/>
    </row>
    <row r="8703" spans="61:62" x14ac:dyDescent="0.25">
      <c r="BI8703" s="2"/>
      <c r="BJ8703" s="2"/>
    </row>
    <row r="8704" spans="61:62" x14ac:dyDescent="0.25">
      <c r="BI8704" s="2"/>
      <c r="BJ8704" s="2"/>
    </row>
    <row r="8705" spans="61:62" x14ac:dyDescent="0.25">
      <c r="BI8705" s="2"/>
      <c r="BJ8705" s="2"/>
    </row>
    <row r="8706" spans="61:62" x14ac:dyDescent="0.25">
      <c r="BI8706" s="2"/>
      <c r="BJ8706" s="2"/>
    </row>
    <row r="8707" spans="61:62" x14ac:dyDescent="0.25">
      <c r="BI8707" s="2"/>
      <c r="BJ8707" s="2"/>
    </row>
    <row r="8708" spans="61:62" x14ac:dyDescent="0.25">
      <c r="BI8708" s="2"/>
      <c r="BJ8708" s="2"/>
    </row>
    <row r="8709" spans="61:62" x14ac:dyDescent="0.25">
      <c r="BI8709" s="2"/>
      <c r="BJ8709" s="2"/>
    </row>
    <row r="8710" spans="61:62" x14ac:dyDescent="0.25">
      <c r="BI8710" s="2"/>
      <c r="BJ8710" s="2"/>
    </row>
    <row r="8711" spans="61:62" x14ac:dyDescent="0.25">
      <c r="BI8711" s="2"/>
      <c r="BJ8711" s="2"/>
    </row>
    <row r="8712" spans="61:62" x14ac:dyDescent="0.25">
      <c r="BI8712" s="2"/>
      <c r="BJ8712" s="2"/>
    </row>
    <row r="8713" spans="61:62" x14ac:dyDescent="0.25">
      <c r="BI8713" s="2"/>
      <c r="BJ8713" s="2"/>
    </row>
    <row r="8714" spans="61:62" x14ac:dyDescent="0.25">
      <c r="BI8714" s="2"/>
      <c r="BJ8714" s="2"/>
    </row>
    <row r="8715" spans="61:62" x14ac:dyDescent="0.25">
      <c r="BI8715" s="2"/>
      <c r="BJ8715" s="2"/>
    </row>
    <row r="8716" spans="61:62" x14ac:dyDescent="0.25">
      <c r="BI8716" s="2"/>
      <c r="BJ8716" s="2"/>
    </row>
    <row r="8717" spans="61:62" x14ac:dyDescent="0.25">
      <c r="BI8717" s="2"/>
      <c r="BJ8717" s="2"/>
    </row>
    <row r="8718" spans="61:62" x14ac:dyDescent="0.25">
      <c r="BI8718" s="2"/>
      <c r="BJ8718" s="2"/>
    </row>
    <row r="8719" spans="61:62" x14ac:dyDescent="0.25">
      <c r="BI8719" s="2"/>
      <c r="BJ8719" s="2"/>
    </row>
    <row r="8720" spans="61:62" x14ac:dyDescent="0.25">
      <c r="BI8720" s="2"/>
      <c r="BJ8720" s="2"/>
    </row>
    <row r="8721" spans="61:62" x14ac:dyDescent="0.25">
      <c r="BI8721" s="2"/>
      <c r="BJ8721" s="2"/>
    </row>
    <row r="8722" spans="61:62" x14ac:dyDescent="0.25">
      <c r="BI8722" s="2"/>
      <c r="BJ8722" s="2"/>
    </row>
    <row r="8723" spans="61:62" x14ac:dyDescent="0.25">
      <c r="BI8723" s="2"/>
      <c r="BJ8723" s="2"/>
    </row>
    <row r="8724" spans="61:62" x14ac:dyDescent="0.25">
      <c r="BI8724" s="2"/>
      <c r="BJ8724" s="2"/>
    </row>
    <row r="8725" spans="61:62" x14ac:dyDescent="0.25">
      <c r="BI8725" s="2"/>
      <c r="BJ8725" s="2"/>
    </row>
    <row r="8726" spans="61:62" x14ac:dyDescent="0.25">
      <c r="BI8726" s="2"/>
      <c r="BJ8726" s="2"/>
    </row>
    <row r="8727" spans="61:62" x14ac:dyDescent="0.25">
      <c r="BI8727" s="2"/>
      <c r="BJ8727" s="2"/>
    </row>
    <row r="8728" spans="61:62" x14ac:dyDescent="0.25">
      <c r="BI8728" s="2"/>
      <c r="BJ8728" s="2"/>
    </row>
    <row r="8729" spans="61:62" x14ac:dyDescent="0.25">
      <c r="BI8729" s="2"/>
      <c r="BJ8729" s="2"/>
    </row>
    <row r="8730" spans="61:62" x14ac:dyDescent="0.25">
      <c r="BI8730" s="2"/>
      <c r="BJ8730" s="2"/>
    </row>
    <row r="8731" spans="61:62" x14ac:dyDescent="0.25">
      <c r="BI8731" s="2"/>
      <c r="BJ8731" s="2"/>
    </row>
    <row r="8732" spans="61:62" x14ac:dyDescent="0.25">
      <c r="BI8732" s="2"/>
      <c r="BJ8732" s="2"/>
    </row>
    <row r="8733" spans="61:62" x14ac:dyDescent="0.25">
      <c r="BI8733" s="2"/>
      <c r="BJ8733" s="2"/>
    </row>
    <row r="8734" spans="61:62" x14ac:dyDescent="0.25">
      <c r="BI8734" s="2"/>
      <c r="BJ8734" s="2"/>
    </row>
    <row r="8735" spans="61:62" x14ac:dyDescent="0.25">
      <c r="BI8735" s="2"/>
      <c r="BJ8735" s="2"/>
    </row>
    <row r="8736" spans="61:62" x14ac:dyDescent="0.25">
      <c r="BI8736" s="2"/>
      <c r="BJ8736" s="2"/>
    </row>
    <row r="8737" spans="61:62" x14ac:dyDescent="0.25">
      <c r="BI8737" s="2"/>
      <c r="BJ8737" s="2"/>
    </row>
    <row r="8738" spans="61:62" x14ac:dyDescent="0.25">
      <c r="BI8738" s="2"/>
      <c r="BJ8738" s="2"/>
    </row>
    <row r="8739" spans="61:62" x14ac:dyDescent="0.25">
      <c r="BI8739" s="2"/>
      <c r="BJ8739" s="2"/>
    </row>
    <row r="8740" spans="61:62" x14ac:dyDescent="0.25">
      <c r="BI8740" s="2"/>
      <c r="BJ8740" s="2"/>
    </row>
    <row r="8741" spans="61:62" x14ac:dyDescent="0.25">
      <c r="BI8741" s="2"/>
      <c r="BJ8741" s="2"/>
    </row>
    <row r="8742" spans="61:62" x14ac:dyDescent="0.25">
      <c r="BI8742" s="2"/>
      <c r="BJ8742" s="2"/>
    </row>
    <row r="8743" spans="61:62" x14ac:dyDescent="0.25">
      <c r="BI8743" s="2"/>
      <c r="BJ8743" s="2"/>
    </row>
    <row r="8744" spans="61:62" x14ac:dyDescent="0.25">
      <c r="BI8744" s="2"/>
      <c r="BJ8744" s="2"/>
    </row>
    <row r="8745" spans="61:62" x14ac:dyDescent="0.25">
      <c r="BI8745" s="2"/>
      <c r="BJ8745" s="2"/>
    </row>
    <row r="8746" spans="61:62" x14ac:dyDescent="0.25">
      <c r="BI8746" s="2"/>
      <c r="BJ8746" s="2"/>
    </row>
    <row r="8747" spans="61:62" x14ac:dyDescent="0.25">
      <c r="BI8747" s="2"/>
      <c r="BJ8747" s="2"/>
    </row>
    <row r="8748" spans="61:62" x14ac:dyDescent="0.25">
      <c r="BI8748" s="2"/>
      <c r="BJ8748" s="2"/>
    </row>
    <row r="8749" spans="61:62" x14ac:dyDescent="0.25">
      <c r="BI8749" s="2"/>
      <c r="BJ8749" s="2"/>
    </row>
    <row r="8750" spans="61:62" x14ac:dyDescent="0.25">
      <c r="BI8750" s="2"/>
      <c r="BJ8750" s="2"/>
    </row>
    <row r="8751" spans="61:62" x14ac:dyDescent="0.25">
      <c r="BI8751" s="2"/>
      <c r="BJ8751" s="2"/>
    </row>
    <row r="8752" spans="61:62" x14ac:dyDescent="0.25">
      <c r="BI8752" s="2"/>
      <c r="BJ8752" s="2"/>
    </row>
    <row r="8753" spans="61:62" x14ac:dyDescent="0.25">
      <c r="BI8753" s="2"/>
      <c r="BJ8753" s="2"/>
    </row>
    <row r="8754" spans="61:62" x14ac:dyDescent="0.25">
      <c r="BI8754" s="2"/>
      <c r="BJ8754" s="2"/>
    </row>
    <row r="8755" spans="61:62" x14ac:dyDescent="0.25">
      <c r="BI8755" s="2"/>
      <c r="BJ8755" s="2"/>
    </row>
    <row r="8756" spans="61:62" x14ac:dyDescent="0.25">
      <c r="BI8756" s="2"/>
      <c r="BJ8756" s="2"/>
    </row>
    <row r="8757" spans="61:62" x14ac:dyDescent="0.25">
      <c r="BI8757" s="2"/>
      <c r="BJ8757" s="2"/>
    </row>
    <row r="8758" spans="61:62" x14ac:dyDescent="0.25">
      <c r="BI8758" s="2"/>
      <c r="BJ8758" s="2"/>
    </row>
    <row r="8759" spans="61:62" x14ac:dyDescent="0.25">
      <c r="BI8759" s="2"/>
      <c r="BJ8759" s="2"/>
    </row>
    <row r="8760" spans="61:62" x14ac:dyDescent="0.25">
      <c r="BI8760" s="2"/>
      <c r="BJ8760" s="2"/>
    </row>
    <row r="8761" spans="61:62" x14ac:dyDescent="0.25">
      <c r="BI8761" s="2"/>
      <c r="BJ8761" s="2"/>
    </row>
    <row r="8762" spans="61:62" x14ac:dyDescent="0.25">
      <c r="BI8762" s="2"/>
      <c r="BJ8762" s="2"/>
    </row>
    <row r="8763" spans="61:62" x14ac:dyDescent="0.25">
      <c r="BI8763" s="2"/>
      <c r="BJ8763" s="2"/>
    </row>
    <row r="8764" spans="61:62" x14ac:dyDescent="0.25">
      <c r="BI8764" s="2"/>
      <c r="BJ8764" s="2"/>
    </row>
    <row r="8765" spans="61:62" x14ac:dyDescent="0.25">
      <c r="BI8765" s="2"/>
      <c r="BJ8765" s="2"/>
    </row>
    <row r="8766" spans="61:62" x14ac:dyDescent="0.25">
      <c r="BI8766" s="2"/>
      <c r="BJ8766" s="2"/>
    </row>
    <row r="8767" spans="61:62" x14ac:dyDescent="0.25">
      <c r="BI8767" s="2"/>
      <c r="BJ8767" s="2"/>
    </row>
    <row r="8768" spans="61:62" x14ac:dyDescent="0.25">
      <c r="BI8768" s="2"/>
      <c r="BJ8768" s="2"/>
    </row>
    <row r="8769" spans="61:62" x14ac:dyDescent="0.25">
      <c r="BI8769" s="2"/>
      <c r="BJ8769" s="2"/>
    </row>
    <row r="8770" spans="61:62" x14ac:dyDescent="0.25">
      <c r="BI8770" s="2"/>
      <c r="BJ8770" s="2"/>
    </row>
    <row r="8771" spans="61:62" x14ac:dyDescent="0.25">
      <c r="BI8771" s="2"/>
      <c r="BJ8771" s="2"/>
    </row>
    <row r="8772" spans="61:62" x14ac:dyDescent="0.25">
      <c r="BI8772" s="2"/>
      <c r="BJ8772" s="2"/>
    </row>
    <row r="8773" spans="61:62" x14ac:dyDescent="0.25">
      <c r="BI8773" s="2"/>
      <c r="BJ8773" s="2"/>
    </row>
    <row r="8774" spans="61:62" x14ac:dyDescent="0.25">
      <c r="BI8774" s="2"/>
      <c r="BJ8774" s="2"/>
    </row>
    <row r="8775" spans="61:62" x14ac:dyDescent="0.25">
      <c r="BI8775" s="2"/>
      <c r="BJ8775" s="2"/>
    </row>
    <row r="8776" spans="61:62" x14ac:dyDescent="0.25">
      <c r="BI8776" s="2"/>
      <c r="BJ8776" s="2"/>
    </row>
    <row r="8777" spans="61:62" x14ac:dyDescent="0.25">
      <c r="BI8777" s="2"/>
      <c r="BJ8777" s="2"/>
    </row>
    <row r="8778" spans="61:62" x14ac:dyDescent="0.25">
      <c r="BI8778" s="2"/>
      <c r="BJ8778" s="2"/>
    </row>
    <row r="8779" spans="61:62" x14ac:dyDescent="0.25">
      <c r="BI8779" s="2"/>
      <c r="BJ8779" s="2"/>
    </row>
    <row r="8780" spans="61:62" x14ac:dyDescent="0.25">
      <c r="BI8780" s="2"/>
      <c r="BJ8780" s="2"/>
    </row>
    <row r="8781" spans="61:62" x14ac:dyDescent="0.25">
      <c r="BI8781" s="2"/>
      <c r="BJ8781" s="2"/>
    </row>
    <row r="8782" spans="61:62" x14ac:dyDescent="0.25">
      <c r="BI8782" s="2"/>
      <c r="BJ8782" s="2"/>
    </row>
    <row r="8783" spans="61:62" x14ac:dyDescent="0.25">
      <c r="BI8783" s="2"/>
      <c r="BJ8783" s="2"/>
    </row>
    <row r="8784" spans="61:62" x14ac:dyDescent="0.25">
      <c r="BI8784" s="2"/>
      <c r="BJ8784" s="2"/>
    </row>
    <row r="8785" spans="61:62" x14ac:dyDescent="0.25">
      <c r="BI8785" s="2"/>
      <c r="BJ8785" s="2"/>
    </row>
    <row r="8786" spans="61:62" x14ac:dyDescent="0.25">
      <c r="BI8786" s="2"/>
      <c r="BJ8786" s="2"/>
    </row>
    <row r="8787" spans="61:62" x14ac:dyDescent="0.25">
      <c r="BI8787" s="2"/>
      <c r="BJ8787" s="2"/>
    </row>
    <row r="8788" spans="61:62" x14ac:dyDescent="0.25">
      <c r="BI8788" s="2"/>
      <c r="BJ8788" s="2"/>
    </row>
    <row r="8789" spans="61:62" x14ac:dyDescent="0.25">
      <c r="BI8789" s="2"/>
      <c r="BJ8789" s="2"/>
    </row>
    <row r="8790" spans="61:62" x14ac:dyDescent="0.25">
      <c r="BI8790" s="2"/>
      <c r="BJ8790" s="2"/>
    </row>
    <row r="8791" spans="61:62" x14ac:dyDescent="0.25">
      <c r="BI8791" s="2"/>
      <c r="BJ8791" s="2"/>
    </row>
    <row r="8792" spans="61:62" x14ac:dyDescent="0.25">
      <c r="BI8792" s="2"/>
      <c r="BJ8792" s="2"/>
    </row>
    <row r="8793" spans="61:62" x14ac:dyDescent="0.25">
      <c r="BI8793" s="2"/>
      <c r="BJ8793" s="2"/>
    </row>
    <row r="8794" spans="61:62" x14ac:dyDescent="0.25">
      <c r="BI8794" s="2"/>
      <c r="BJ8794" s="2"/>
    </row>
    <row r="8795" spans="61:62" x14ac:dyDescent="0.25">
      <c r="BI8795" s="2"/>
      <c r="BJ8795" s="2"/>
    </row>
    <row r="8796" spans="61:62" x14ac:dyDescent="0.25">
      <c r="BI8796" s="2"/>
      <c r="BJ8796" s="2"/>
    </row>
    <row r="8797" spans="61:62" x14ac:dyDescent="0.25">
      <c r="BI8797" s="2"/>
      <c r="BJ8797" s="2"/>
    </row>
    <row r="8798" spans="61:62" x14ac:dyDescent="0.25">
      <c r="BI8798" s="2"/>
      <c r="BJ8798" s="2"/>
    </row>
    <row r="8799" spans="61:62" x14ac:dyDescent="0.25">
      <c r="BI8799" s="2"/>
      <c r="BJ8799" s="2"/>
    </row>
    <row r="8800" spans="61:62" x14ac:dyDescent="0.25">
      <c r="BI8800" s="2"/>
      <c r="BJ8800" s="2"/>
    </row>
    <row r="8801" spans="61:62" x14ac:dyDescent="0.25">
      <c r="BI8801" s="2"/>
      <c r="BJ8801" s="2"/>
    </row>
    <row r="8802" spans="61:62" x14ac:dyDescent="0.25">
      <c r="BI8802" s="2"/>
      <c r="BJ8802" s="2"/>
    </row>
    <row r="8803" spans="61:62" x14ac:dyDescent="0.25">
      <c r="BI8803" s="2"/>
      <c r="BJ8803" s="2"/>
    </row>
    <row r="8804" spans="61:62" x14ac:dyDescent="0.25">
      <c r="BI8804" s="2"/>
      <c r="BJ8804" s="2"/>
    </row>
    <row r="8805" spans="61:62" x14ac:dyDescent="0.25">
      <c r="BI8805" s="2"/>
      <c r="BJ8805" s="2"/>
    </row>
    <row r="8806" spans="61:62" x14ac:dyDescent="0.25">
      <c r="BI8806" s="2"/>
      <c r="BJ8806" s="2"/>
    </row>
    <row r="8807" spans="61:62" x14ac:dyDescent="0.25">
      <c r="BI8807" s="2"/>
      <c r="BJ8807" s="2"/>
    </row>
    <row r="8808" spans="61:62" x14ac:dyDescent="0.25">
      <c r="BI8808" s="2"/>
      <c r="BJ8808" s="2"/>
    </row>
    <row r="8809" spans="61:62" x14ac:dyDescent="0.25">
      <c r="BI8809" s="2"/>
      <c r="BJ8809" s="2"/>
    </row>
    <row r="8810" spans="61:62" x14ac:dyDescent="0.25">
      <c r="BI8810" s="2"/>
      <c r="BJ8810" s="2"/>
    </row>
    <row r="8811" spans="61:62" x14ac:dyDescent="0.25">
      <c r="BI8811" s="2"/>
      <c r="BJ8811" s="2"/>
    </row>
    <row r="8812" spans="61:62" x14ac:dyDescent="0.25">
      <c r="BI8812" s="2"/>
      <c r="BJ8812" s="2"/>
    </row>
    <row r="8813" spans="61:62" x14ac:dyDescent="0.25">
      <c r="BI8813" s="2"/>
      <c r="BJ8813" s="2"/>
    </row>
    <row r="8814" spans="61:62" x14ac:dyDescent="0.25">
      <c r="BI8814" s="2"/>
      <c r="BJ8814" s="2"/>
    </row>
    <row r="8815" spans="61:62" x14ac:dyDescent="0.25">
      <c r="BI8815" s="2"/>
      <c r="BJ8815" s="2"/>
    </row>
    <row r="8816" spans="61:62" x14ac:dyDescent="0.25">
      <c r="BI8816" s="2"/>
      <c r="BJ8816" s="2"/>
    </row>
    <row r="8817" spans="61:62" x14ac:dyDescent="0.25">
      <c r="BI8817" s="2"/>
      <c r="BJ8817" s="2"/>
    </row>
    <row r="8818" spans="61:62" x14ac:dyDescent="0.25">
      <c r="BI8818" s="2"/>
      <c r="BJ8818" s="2"/>
    </row>
    <row r="8819" spans="61:62" x14ac:dyDescent="0.25">
      <c r="BI8819" s="2"/>
      <c r="BJ8819" s="2"/>
    </row>
    <row r="8820" spans="61:62" x14ac:dyDescent="0.25">
      <c r="BI8820" s="2"/>
      <c r="BJ8820" s="2"/>
    </row>
    <row r="8821" spans="61:62" x14ac:dyDescent="0.25">
      <c r="BI8821" s="2"/>
      <c r="BJ8821" s="2"/>
    </row>
    <row r="8822" spans="61:62" x14ac:dyDescent="0.25">
      <c r="BI8822" s="2"/>
      <c r="BJ8822" s="2"/>
    </row>
    <row r="8823" spans="61:62" x14ac:dyDescent="0.25">
      <c r="BI8823" s="2"/>
      <c r="BJ8823" s="2"/>
    </row>
    <row r="8824" spans="61:62" x14ac:dyDescent="0.25">
      <c r="BI8824" s="2"/>
      <c r="BJ8824" s="2"/>
    </row>
    <row r="8825" spans="61:62" x14ac:dyDescent="0.25">
      <c r="BI8825" s="2"/>
      <c r="BJ8825" s="2"/>
    </row>
    <row r="8826" spans="61:62" x14ac:dyDescent="0.25">
      <c r="BI8826" s="2"/>
      <c r="BJ8826" s="2"/>
    </row>
    <row r="8827" spans="61:62" x14ac:dyDescent="0.25">
      <c r="BI8827" s="2"/>
      <c r="BJ8827" s="2"/>
    </row>
    <row r="8828" spans="61:62" x14ac:dyDescent="0.25">
      <c r="BI8828" s="2"/>
      <c r="BJ8828" s="2"/>
    </row>
    <row r="8829" spans="61:62" x14ac:dyDescent="0.25">
      <c r="BI8829" s="2"/>
      <c r="BJ8829" s="2"/>
    </row>
    <row r="8830" spans="61:62" x14ac:dyDescent="0.25">
      <c r="BI8830" s="2"/>
      <c r="BJ8830" s="2"/>
    </row>
    <row r="8831" spans="61:62" x14ac:dyDescent="0.25">
      <c r="BI8831" s="2"/>
      <c r="BJ8831" s="2"/>
    </row>
    <row r="8832" spans="61:62" x14ac:dyDescent="0.25">
      <c r="BI8832" s="2"/>
      <c r="BJ8832" s="2"/>
    </row>
    <row r="8833" spans="61:62" x14ac:dyDescent="0.25">
      <c r="BI8833" s="2"/>
      <c r="BJ8833" s="2"/>
    </row>
    <row r="8834" spans="61:62" x14ac:dyDescent="0.25">
      <c r="BI8834" s="2"/>
      <c r="BJ8834" s="2"/>
    </row>
    <row r="8835" spans="61:62" x14ac:dyDescent="0.25">
      <c r="BI8835" s="2"/>
      <c r="BJ8835" s="2"/>
    </row>
    <row r="8836" spans="61:62" x14ac:dyDescent="0.25">
      <c r="BI8836" s="2"/>
      <c r="BJ8836" s="2"/>
    </row>
    <row r="8837" spans="61:62" x14ac:dyDescent="0.25">
      <c r="BI8837" s="2"/>
      <c r="BJ8837" s="2"/>
    </row>
    <row r="8838" spans="61:62" x14ac:dyDescent="0.25">
      <c r="BI8838" s="2"/>
      <c r="BJ8838" s="2"/>
    </row>
    <row r="8839" spans="61:62" x14ac:dyDescent="0.25">
      <c r="BI8839" s="2"/>
      <c r="BJ8839" s="2"/>
    </row>
    <row r="8840" spans="61:62" x14ac:dyDescent="0.25">
      <c r="BI8840" s="2"/>
      <c r="BJ8840" s="2"/>
    </row>
    <row r="8841" spans="61:62" x14ac:dyDescent="0.25">
      <c r="BI8841" s="2"/>
      <c r="BJ8841" s="2"/>
    </row>
    <row r="8842" spans="61:62" x14ac:dyDescent="0.25">
      <c r="BI8842" s="2"/>
      <c r="BJ8842" s="2"/>
    </row>
    <row r="8843" spans="61:62" x14ac:dyDescent="0.25">
      <c r="BI8843" s="2"/>
      <c r="BJ8843" s="2"/>
    </row>
    <row r="8844" spans="61:62" x14ac:dyDescent="0.25">
      <c r="BI8844" s="2"/>
      <c r="BJ8844" s="2"/>
    </row>
    <row r="8845" spans="61:62" x14ac:dyDescent="0.25">
      <c r="BI8845" s="2"/>
      <c r="BJ8845" s="2"/>
    </row>
    <row r="8846" spans="61:62" x14ac:dyDescent="0.25">
      <c r="BI8846" s="2"/>
      <c r="BJ8846" s="2"/>
    </row>
    <row r="8847" spans="61:62" x14ac:dyDescent="0.25">
      <c r="BI8847" s="2"/>
      <c r="BJ8847" s="2"/>
    </row>
    <row r="8848" spans="61:62" x14ac:dyDescent="0.25">
      <c r="BI8848" s="2"/>
      <c r="BJ8848" s="2"/>
    </row>
    <row r="8849" spans="61:62" x14ac:dyDescent="0.25">
      <c r="BI8849" s="2"/>
      <c r="BJ8849" s="2"/>
    </row>
    <row r="8850" spans="61:62" x14ac:dyDescent="0.25">
      <c r="BI8850" s="2"/>
      <c r="BJ8850" s="2"/>
    </row>
    <row r="8851" spans="61:62" x14ac:dyDescent="0.25">
      <c r="BI8851" s="2"/>
      <c r="BJ8851" s="2"/>
    </row>
    <row r="8852" spans="61:62" x14ac:dyDescent="0.25">
      <c r="BI8852" s="2"/>
      <c r="BJ8852" s="2"/>
    </row>
    <row r="8853" spans="61:62" x14ac:dyDescent="0.25">
      <c r="BI8853" s="2"/>
      <c r="BJ8853" s="2"/>
    </row>
    <row r="8854" spans="61:62" x14ac:dyDescent="0.25">
      <c r="BI8854" s="2"/>
      <c r="BJ8854" s="2"/>
    </row>
    <row r="8855" spans="61:62" x14ac:dyDescent="0.25">
      <c r="BI8855" s="2"/>
      <c r="BJ8855" s="2"/>
    </row>
    <row r="8856" spans="61:62" x14ac:dyDescent="0.25">
      <c r="BI8856" s="2"/>
      <c r="BJ8856" s="2"/>
    </row>
    <row r="8857" spans="61:62" x14ac:dyDescent="0.25">
      <c r="BI8857" s="2"/>
      <c r="BJ8857" s="2"/>
    </row>
    <row r="8858" spans="61:62" x14ac:dyDescent="0.25">
      <c r="BI8858" s="2"/>
      <c r="BJ8858" s="2"/>
    </row>
    <row r="8859" spans="61:62" x14ac:dyDescent="0.25">
      <c r="BI8859" s="2"/>
      <c r="BJ8859" s="2"/>
    </row>
    <row r="8860" spans="61:62" x14ac:dyDescent="0.25">
      <c r="BI8860" s="2"/>
      <c r="BJ8860" s="2"/>
    </row>
    <row r="8861" spans="61:62" x14ac:dyDescent="0.25">
      <c r="BI8861" s="2"/>
      <c r="BJ8861" s="2"/>
    </row>
    <row r="8862" spans="61:62" x14ac:dyDescent="0.25">
      <c r="BI8862" s="2"/>
      <c r="BJ8862" s="2"/>
    </row>
    <row r="8863" spans="61:62" x14ac:dyDescent="0.25">
      <c r="BI8863" s="2"/>
      <c r="BJ8863" s="2"/>
    </row>
    <row r="8864" spans="61:62" x14ac:dyDescent="0.25">
      <c r="BI8864" s="2"/>
      <c r="BJ8864" s="2"/>
    </row>
    <row r="8865" spans="61:62" x14ac:dyDescent="0.25">
      <c r="BI8865" s="2"/>
      <c r="BJ8865" s="2"/>
    </row>
    <row r="8866" spans="61:62" x14ac:dyDescent="0.25">
      <c r="BI8866" s="2"/>
      <c r="BJ8866" s="2"/>
    </row>
    <row r="8867" spans="61:62" x14ac:dyDescent="0.25">
      <c r="BI8867" s="2"/>
      <c r="BJ8867" s="2"/>
    </row>
    <row r="8868" spans="61:62" x14ac:dyDescent="0.25">
      <c r="BI8868" s="2"/>
      <c r="BJ8868" s="2"/>
    </row>
    <row r="8869" spans="61:62" x14ac:dyDescent="0.25">
      <c r="BI8869" s="2"/>
      <c r="BJ8869" s="2"/>
    </row>
    <row r="8870" spans="61:62" x14ac:dyDescent="0.25">
      <c r="BI8870" s="2"/>
      <c r="BJ8870" s="2"/>
    </row>
    <row r="8871" spans="61:62" x14ac:dyDescent="0.25">
      <c r="BI8871" s="2"/>
      <c r="BJ8871" s="2"/>
    </row>
    <row r="8872" spans="61:62" x14ac:dyDescent="0.25">
      <c r="BI8872" s="2"/>
      <c r="BJ8872" s="2"/>
    </row>
    <row r="8873" spans="61:62" x14ac:dyDescent="0.25">
      <c r="BI8873" s="2"/>
      <c r="BJ8873" s="2"/>
    </row>
    <row r="8874" spans="61:62" x14ac:dyDescent="0.25">
      <c r="BI8874" s="2"/>
      <c r="BJ8874" s="2"/>
    </row>
    <row r="8875" spans="61:62" x14ac:dyDescent="0.25">
      <c r="BI8875" s="2"/>
      <c r="BJ8875" s="2"/>
    </row>
    <row r="8876" spans="61:62" x14ac:dyDescent="0.25">
      <c r="BI8876" s="2"/>
      <c r="BJ8876" s="2"/>
    </row>
    <row r="8877" spans="61:62" x14ac:dyDescent="0.25">
      <c r="BI8877" s="2"/>
      <c r="BJ8877" s="2"/>
    </row>
    <row r="8878" spans="61:62" x14ac:dyDescent="0.25">
      <c r="BI8878" s="2"/>
      <c r="BJ8878" s="2"/>
    </row>
    <row r="8879" spans="61:62" x14ac:dyDescent="0.25">
      <c r="BI8879" s="2"/>
      <c r="BJ8879" s="2"/>
    </row>
    <row r="8880" spans="61:62" x14ac:dyDescent="0.25">
      <c r="BI8880" s="2"/>
      <c r="BJ8880" s="2"/>
    </row>
    <row r="8881" spans="61:62" x14ac:dyDescent="0.25">
      <c r="BI8881" s="2"/>
      <c r="BJ8881" s="2"/>
    </row>
    <row r="8882" spans="61:62" x14ac:dyDescent="0.25">
      <c r="BI8882" s="2"/>
      <c r="BJ8882" s="2"/>
    </row>
    <row r="8883" spans="61:62" x14ac:dyDescent="0.25">
      <c r="BI8883" s="2"/>
      <c r="BJ8883" s="2"/>
    </row>
    <row r="8884" spans="61:62" x14ac:dyDescent="0.25">
      <c r="BI8884" s="2"/>
      <c r="BJ8884" s="2"/>
    </row>
    <row r="8885" spans="61:62" x14ac:dyDescent="0.25">
      <c r="BI8885" s="2"/>
      <c r="BJ8885" s="2"/>
    </row>
    <row r="8886" spans="61:62" x14ac:dyDescent="0.25">
      <c r="BI8886" s="2"/>
      <c r="BJ8886" s="2"/>
    </row>
    <row r="8887" spans="61:62" x14ac:dyDescent="0.25">
      <c r="BI8887" s="2"/>
      <c r="BJ8887" s="2"/>
    </row>
    <row r="8888" spans="61:62" x14ac:dyDescent="0.25">
      <c r="BI8888" s="2"/>
      <c r="BJ8888" s="2"/>
    </row>
    <row r="8889" spans="61:62" x14ac:dyDescent="0.25">
      <c r="BI8889" s="2"/>
      <c r="BJ8889" s="2"/>
    </row>
    <row r="8890" spans="61:62" x14ac:dyDescent="0.25">
      <c r="BI8890" s="2"/>
      <c r="BJ8890" s="2"/>
    </row>
    <row r="8891" spans="61:62" x14ac:dyDescent="0.25">
      <c r="BI8891" s="2"/>
      <c r="BJ8891" s="2"/>
    </row>
    <row r="8892" spans="61:62" x14ac:dyDescent="0.25">
      <c r="BI8892" s="2"/>
      <c r="BJ8892" s="2"/>
    </row>
    <row r="8893" spans="61:62" x14ac:dyDescent="0.25">
      <c r="BI8893" s="2"/>
      <c r="BJ8893" s="2"/>
    </row>
    <row r="8894" spans="61:62" x14ac:dyDescent="0.25">
      <c r="BI8894" s="2"/>
      <c r="BJ8894" s="2"/>
    </row>
    <row r="8895" spans="61:62" x14ac:dyDescent="0.25">
      <c r="BI8895" s="2"/>
      <c r="BJ8895" s="2"/>
    </row>
    <row r="8896" spans="61:62" x14ac:dyDescent="0.25">
      <c r="BI8896" s="2"/>
      <c r="BJ8896" s="2"/>
    </row>
    <row r="8897" spans="61:62" x14ac:dyDescent="0.25">
      <c r="BI8897" s="2"/>
      <c r="BJ8897" s="2"/>
    </row>
    <row r="8898" spans="61:62" x14ac:dyDescent="0.25">
      <c r="BI8898" s="2"/>
      <c r="BJ8898" s="2"/>
    </row>
    <row r="8899" spans="61:62" x14ac:dyDescent="0.25">
      <c r="BI8899" s="2"/>
      <c r="BJ8899" s="2"/>
    </row>
    <row r="8900" spans="61:62" x14ac:dyDescent="0.25">
      <c r="BI8900" s="2"/>
      <c r="BJ8900" s="2"/>
    </row>
    <row r="8901" spans="61:62" x14ac:dyDescent="0.25">
      <c r="BI8901" s="2"/>
      <c r="BJ8901" s="2"/>
    </row>
    <row r="8902" spans="61:62" x14ac:dyDescent="0.25">
      <c r="BI8902" s="2"/>
      <c r="BJ8902" s="2"/>
    </row>
    <row r="8903" spans="61:62" x14ac:dyDescent="0.25">
      <c r="BI8903" s="2"/>
      <c r="BJ8903" s="2"/>
    </row>
    <row r="8904" spans="61:62" x14ac:dyDescent="0.25">
      <c r="BI8904" s="2"/>
      <c r="BJ8904" s="2"/>
    </row>
    <row r="8905" spans="61:62" x14ac:dyDescent="0.25">
      <c r="BI8905" s="2"/>
      <c r="BJ8905" s="2"/>
    </row>
    <row r="8906" spans="61:62" x14ac:dyDescent="0.25">
      <c r="BI8906" s="2"/>
      <c r="BJ8906" s="2"/>
    </row>
    <row r="8907" spans="61:62" x14ac:dyDescent="0.25">
      <c r="BI8907" s="2"/>
      <c r="BJ8907" s="2"/>
    </row>
    <row r="8908" spans="61:62" x14ac:dyDescent="0.25">
      <c r="BI8908" s="2"/>
      <c r="BJ8908" s="2"/>
    </row>
    <row r="8909" spans="61:62" x14ac:dyDescent="0.25">
      <c r="BI8909" s="2"/>
      <c r="BJ8909" s="2"/>
    </row>
    <row r="8910" spans="61:62" x14ac:dyDescent="0.25">
      <c r="BI8910" s="2"/>
      <c r="BJ8910" s="2"/>
    </row>
    <row r="8911" spans="61:62" x14ac:dyDescent="0.25">
      <c r="BI8911" s="2"/>
      <c r="BJ8911" s="2"/>
    </row>
    <row r="8912" spans="61:62" x14ac:dyDescent="0.25">
      <c r="BI8912" s="2"/>
      <c r="BJ8912" s="2"/>
    </row>
    <row r="8913" spans="61:62" x14ac:dyDescent="0.25">
      <c r="BI8913" s="2"/>
      <c r="BJ8913" s="2"/>
    </row>
    <row r="8914" spans="61:62" x14ac:dyDescent="0.25">
      <c r="BI8914" s="2"/>
      <c r="BJ8914" s="2"/>
    </row>
    <row r="8915" spans="61:62" x14ac:dyDescent="0.25">
      <c r="BI8915" s="2"/>
      <c r="BJ8915" s="2"/>
    </row>
    <row r="8916" spans="61:62" x14ac:dyDescent="0.25">
      <c r="BI8916" s="2"/>
      <c r="BJ8916" s="2"/>
    </row>
    <row r="8917" spans="61:62" x14ac:dyDescent="0.25">
      <c r="BI8917" s="2"/>
      <c r="BJ8917" s="2"/>
    </row>
    <row r="8918" spans="61:62" x14ac:dyDescent="0.25">
      <c r="BI8918" s="2"/>
      <c r="BJ8918" s="2"/>
    </row>
    <row r="8919" spans="61:62" x14ac:dyDescent="0.25">
      <c r="BI8919" s="2"/>
      <c r="BJ8919" s="2"/>
    </row>
    <row r="8920" spans="61:62" x14ac:dyDescent="0.25">
      <c r="BI8920" s="2"/>
      <c r="BJ8920" s="2"/>
    </row>
    <row r="8921" spans="61:62" x14ac:dyDescent="0.25">
      <c r="BI8921" s="2"/>
      <c r="BJ8921" s="2"/>
    </row>
    <row r="8922" spans="61:62" x14ac:dyDescent="0.25">
      <c r="BI8922" s="2"/>
      <c r="BJ8922" s="2"/>
    </row>
    <row r="8923" spans="61:62" x14ac:dyDescent="0.25">
      <c r="BI8923" s="2"/>
      <c r="BJ8923" s="2"/>
    </row>
    <row r="8924" spans="61:62" x14ac:dyDescent="0.25">
      <c r="BI8924" s="2"/>
      <c r="BJ8924" s="2"/>
    </row>
    <row r="8925" spans="61:62" x14ac:dyDescent="0.25">
      <c r="BI8925" s="2"/>
      <c r="BJ8925" s="2"/>
    </row>
    <row r="8926" spans="61:62" x14ac:dyDescent="0.25">
      <c r="BI8926" s="2"/>
      <c r="BJ8926" s="2"/>
    </row>
    <row r="8927" spans="61:62" x14ac:dyDescent="0.25">
      <c r="BI8927" s="2"/>
      <c r="BJ8927" s="2"/>
    </row>
    <row r="8928" spans="61:62" x14ac:dyDescent="0.25">
      <c r="BI8928" s="2"/>
      <c r="BJ8928" s="2"/>
    </row>
    <row r="8929" spans="61:62" x14ac:dyDescent="0.25">
      <c r="BI8929" s="2"/>
      <c r="BJ8929" s="2"/>
    </row>
    <row r="8930" spans="61:62" x14ac:dyDescent="0.25">
      <c r="BI8930" s="2"/>
      <c r="BJ8930" s="2"/>
    </row>
    <row r="8931" spans="61:62" x14ac:dyDescent="0.25">
      <c r="BI8931" s="2"/>
      <c r="BJ8931" s="2"/>
    </row>
    <row r="8932" spans="61:62" x14ac:dyDescent="0.25">
      <c r="BI8932" s="2"/>
      <c r="BJ8932" s="2"/>
    </row>
    <row r="8933" spans="61:62" x14ac:dyDescent="0.25">
      <c r="BI8933" s="2"/>
      <c r="BJ8933" s="2"/>
    </row>
    <row r="8934" spans="61:62" x14ac:dyDescent="0.25">
      <c r="BI8934" s="2"/>
      <c r="BJ8934" s="2"/>
    </row>
    <row r="8935" spans="61:62" x14ac:dyDescent="0.25">
      <c r="BI8935" s="2"/>
      <c r="BJ8935" s="2"/>
    </row>
    <row r="8936" spans="61:62" x14ac:dyDescent="0.25">
      <c r="BI8936" s="2"/>
      <c r="BJ8936" s="2"/>
    </row>
    <row r="8937" spans="61:62" x14ac:dyDescent="0.25">
      <c r="BI8937" s="2"/>
      <c r="BJ8937" s="2"/>
    </row>
    <row r="8938" spans="61:62" x14ac:dyDescent="0.25">
      <c r="BI8938" s="2"/>
      <c r="BJ8938" s="2"/>
    </row>
    <row r="8939" spans="61:62" x14ac:dyDescent="0.25">
      <c r="BI8939" s="2"/>
      <c r="BJ8939" s="2"/>
    </row>
    <row r="8940" spans="61:62" x14ac:dyDescent="0.25">
      <c r="BI8940" s="2"/>
      <c r="BJ8940" s="2"/>
    </row>
    <row r="8941" spans="61:62" x14ac:dyDescent="0.25">
      <c r="BI8941" s="2"/>
      <c r="BJ8941" s="2"/>
    </row>
    <row r="8942" spans="61:62" x14ac:dyDescent="0.25">
      <c r="BI8942" s="2"/>
      <c r="BJ8942" s="2"/>
    </row>
    <row r="8943" spans="61:62" x14ac:dyDescent="0.25">
      <c r="BI8943" s="2"/>
      <c r="BJ8943" s="2"/>
    </row>
    <row r="8944" spans="61:62" x14ac:dyDescent="0.25">
      <c r="BI8944" s="2"/>
      <c r="BJ8944" s="2"/>
    </row>
    <row r="8945" spans="61:62" x14ac:dyDescent="0.25">
      <c r="BI8945" s="2"/>
      <c r="BJ8945" s="2"/>
    </row>
    <row r="8946" spans="61:62" x14ac:dyDescent="0.25">
      <c r="BI8946" s="2"/>
      <c r="BJ8946" s="2"/>
    </row>
    <row r="8947" spans="61:62" x14ac:dyDescent="0.25">
      <c r="BI8947" s="2"/>
      <c r="BJ8947" s="2"/>
    </row>
    <row r="8948" spans="61:62" x14ac:dyDescent="0.25">
      <c r="BI8948" s="2"/>
      <c r="BJ8948" s="2"/>
    </row>
    <row r="8949" spans="61:62" x14ac:dyDescent="0.25">
      <c r="BI8949" s="2"/>
      <c r="BJ8949" s="2"/>
    </row>
    <row r="8950" spans="61:62" x14ac:dyDescent="0.25">
      <c r="BI8950" s="2"/>
      <c r="BJ8950" s="2"/>
    </row>
    <row r="8951" spans="61:62" x14ac:dyDescent="0.25">
      <c r="BI8951" s="2"/>
      <c r="BJ8951" s="2"/>
    </row>
    <row r="8952" spans="61:62" x14ac:dyDescent="0.25">
      <c r="BI8952" s="2"/>
      <c r="BJ8952" s="2"/>
    </row>
    <row r="8953" spans="61:62" x14ac:dyDescent="0.25">
      <c r="BI8953" s="2"/>
      <c r="BJ8953" s="2"/>
    </row>
    <row r="8954" spans="61:62" x14ac:dyDescent="0.25">
      <c r="BI8954" s="2"/>
      <c r="BJ8954" s="2"/>
    </row>
    <row r="8955" spans="61:62" x14ac:dyDescent="0.25">
      <c r="BI8955" s="2"/>
      <c r="BJ8955" s="2"/>
    </row>
    <row r="8956" spans="61:62" x14ac:dyDescent="0.25">
      <c r="BI8956" s="2"/>
      <c r="BJ8956" s="2"/>
    </row>
    <row r="8957" spans="61:62" x14ac:dyDescent="0.25">
      <c r="BI8957" s="2"/>
      <c r="BJ8957" s="2"/>
    </row>
    <row r="8958" spans="61:62" x14ac:dyDescent="0.25">
      <c r="BI8958" s="2"/>
      <c r="BJ8958" s="2"/>
    </row>
    <row r="8959" spans="61:62" x14ac:dyDescent="0.25">
      <c r="BI8959" s="2"/>
      <c r="BJ8959" s="2"/>
    </row>
    <row r="8960" spans="61:62" x14ac:dyDescent="0.25">
      <c r="BI8960" s="2"/>
      <c r="BJ8960" s="2"/>
    </row>
    <row r="8961" spans="61:62" x14ac:dyDescent="0.25">
      <c r="BI8961" s="2"/>
      <c r="BJ8961" s="2"/>
    </row>
    <row r="8962" spans="61:62" x14ac:dyDescent="0.25">
      <c r="BI8962" s="2"/>
      <c r="BJ8962" s="2"/>
    </row>
    <row r="8963" spans="61:62" x14ac:dyDescent="0.25">
      <c r="BI8963" s="2"/>
      <c r="BJ8963" s="2"/>
    </row>
    <row r="8964" spans="61:62" x14ac:dyDescent="0.25">
      <c r="BI8964" s="2"/>
      <c r="BJ8964" s="2"/>
    </row>
    <row r="8965" spans="61:62" x14ac:dyDescent="0.25">
      <c r="BI8965" s="2"/>
      <c r="BJ8965" s="2"/>
    </row>
    <row r="8966" spans="61:62" x14ac:dyDescent="0.25">
      <c r="BI8966" s="2"/>
      <c r="BJ8966" s="2"/>
    </row>
    <row r="8967" spans="61:62" x14ac:dyDescent="0.25">
      <c r="BI8967" s="2"/>
      <c r="BJ8967" s="2"/>
    </row>
    <row r="8968" spans="61:62" x14ac:dyDescent="0.25">
      <c r="BI8968" s="2"/>
      <c r="BJ8968" s="2"/>
    </row>
    <row r="8969" spans="61:62" x14ac:dyDescent="0.25">
      <c r="BI8969" s="2"/>
      <c r="BJ8969" s="2"/>
    </row>
    <row r="8970" spans="61:62" x14ac:dyDescent="0.25">
      <c r="BI8970" s="2"/>
      <c r="BJ8970" s="2"/>
    </row>
    <row r="8971" spans="61:62" x14ac:dyDescent="0.25">
      <c r="BI8971" s="2"/>
      <c r="BJ8971" s="2"/>
    </row>
    <row r="8972" spans="61:62" x14ac:dyDescent="0.25">
      <c r="BI8972" s="2"/>
      <c r="BJ8972" s="2"/>
    </row>
    <row r="8973" spans="61:62" x14ac:dyDescent="0.25">
      <c r="BI8973" s="2"/>
      <c r="BJ8973" s="2"/>
    </row>
    <row r="8974" spans="61:62" x14ac:dyDescent="0.25">
      <c r="BI8974" s="2"/>
      <c r="BJ8974" s="2"/>
    </row>
    <row r="8975" spans="61:62" x14ac:dyDescent="0.25">
      <c r="BI8975" s="2"/>
      <c r="BJ8975" s="2"/>
    </row>
    <row r="8976" spans="61:62" x14ac:dyDescent="0.25">
      <c r="BI8976" s="2"/>
      <c r="BJ8976" s="2"/>
    </row>
    <row r="8977" spans="61:62" x14ac:dyDescent="0.25">
      <c r="BI8977" s="2"/>
      <c r="BJ8977" s="2"/>
    </row>
    <row r="8978" spans="61:62" x14ac:dyDescent="0.25">
      <c r="BI8978" s="2"/>
      <c r="BJ8978" s="2"/>
    </row>
    <row r="8979" spans="61:62" x14ac:dyDescent="0.25">
      <c r="BI8979" s="2"/>
      <c r="BJ8979" s="2"/>
    </row>
    <row r="8980" spans="61:62" x14ac:dyDescent="0.25">
      <c r="BI8980" s="2"/>
      <c r="BJ8980" s="2"/>
    </row>
    <row r="8981" spans="61:62" x14ac:dyDescent="0.25">
      <c r="BI8981" s="2"/>
      <c r="BJ8981" s="2"/>
    </row>
    <row r="8982" spans="61:62" x14ac:dyDescent="0.25">
      <c r="BI8982" s="2"/>
      <c r="BJ8982" s="2"/>
    </row>
    <row r="8983" spans="61:62" x14ac:dyDescent="0.25">
      <c r="BI8983" s="2"/>
      <c r="BJ8983" s="2"/>
    </row>
    <row r="8984" spans="61:62" x14ac:dyDescent="0.25">
      <c r="BI8984" s="2"/>
      <c r="BJ8984" s="2"/>
    </row>
    <row r="8985" spans="61:62" x14ac:dyDescent="0.25">
      <c r="BI8985" s="2"/>
      <c r="BJ8985" s="2"/>
    </row>
    <row r="8986" spans="61:62" x14ac:dyDescent="0.25">
      <c r="BI8986" s="2"/>
      <c r="BJ8986" s="2"/>
    </row>
    <row r="8987" spans="61:62" x14ac:dyDescent="0.25">
      <c r="BI8987" s="2"/>
      <c r="BJ8987" s="2"/>
    </row>
    <row r="8988" spans="61:62" x14ac:dyDescent="0.25">
      <c r="BI8988" s="2"/>
      <c r="BJ8988" s="2"/>
    </row>
    <row r="8989" spans="61:62" x14ac:dyDescent="0.25">
      <c r="BI8989" s="2"/>
      <c r="BJ8989" s="2"/>
    </row>
    <row r="8990" spans="61:62" x14ac:dyDescent="0.25">
      <c r="BI8990" s="2"/>
      <c r="BJ8990" s="2"/>
    </row>
    <row r="8991" spans="61:62" x14ac:dyDescent="0.25">
      <c r="BI8991" s="2"/>
      <c r="BJ8991" s="2"/>
    </row>
    <row r="8992" spans="61:62" x14ac:dyDescent="0.25">
      <c r="BI8992" s="2"/>
      <c r="BJ8992" s="2"/>
    </row>
    <row r="8993" spans="61:62" x14ac:dyDescent="0.25">
      <c r="BI8993" s="2"/>
      <c r="BJ8993" s="2"/>
    </row>
    <row r="8994" spans="61:62" x14ac:dyDescent="0.25">
      <c r="BI8994" s="2"/>
      <c r="BJ8994" s="2"/>
    </row>
    <row r="8995" spans="61:62" x14ac:dyDescent="0.25">
      <c r="BI8995" s="2"/>
      <c r="BJ8995" s="2"/>
    </row>
    <row r="8996" spans="61:62" x14ac:dyDescent="0.25">
      <c r="BI8996" s="2"/>
      <c r="BJ8996" s="2"/>
    </row>
    <row r="8997" spans="61:62" x14ac:dyDescent="0.25">
      <c r="BI8997" s="2"/>
      <c r="BJ8997" s="2"/>
    </row>
    <row r="8998" spans="61:62" x14ac:dyDescent="0.25">
      <c r="BI8998" s="2"/>
      <c r="BJ8998" s="2"/>
    </row>
    <row r="8999" spans="61:62" x14ac:dyDescent="0.25">
      <c r="BI8999" s="2"/>
      <c r="BJ8999" s="2"/>
    </row>
    <row r="9000" spans="61:62" x14ac:dyDescent="0.25">
      <c r="BI9000" s="2"/>
      <c r="BJ9000" s="2"/>
    </row>
    <row r="9001" spans="61:62" x14ac:dyDescent="0.25">
      <c r="BI9001" s="2"/>
      <c r="BJ9001" s="2"/>
    </row>
    <row r="9002" spans="61:62" x14ac:dyDescent="0.25">
      <c r="BI9002" s="2"/>
      <c r="BJ9002" s="2"/>
    </row>
    <row r="9003" spans="61:62" x14ac:dyDescent="0.25">
      <c r="BI9003" s="2"/>
      <c r="BJ9003" s="2"/>
    </row>
    <row r="9004" spans="61:62" x14ac:dyDescent="0.25">
      <c r="BI9004" s="2"/>
      <c r="BJ9004" s="2"/>
    </row>
    <row r="9005" spans="61:62" x14ac:dyDescent="0.25">
      <c r="BI9005" s="2"/>
      <c r="BJ9005" s="2"/>
    </row>
    <row r="9006" spans="61:62" x14ac:dyDescent="0.25">
      <c r="BI9006" s="2"/>
      <c r="BJ9006" s="2"/>
    </row>
    <row r="9007" spans="61:62" x14ac:dyDescent="0.25">
      <c r="BI9007" s="2"/>
      <c r="BJ9007" s="2"/>
    </row>
    <row r="9008" spans="61:62" x14ac:dyDescent="0.25">
      <c r="BI9008" s="2"/>
      <c r="BJ9008" s="2"/>
    </row>
    <row r="9009" spans="61:62" x14ac:dyDescent="0.25">
      <c r="BI9009" s="2"/>
      <c r="BJ9009" s="2"/>
    </row>
    <row r="9010" spans="61:62" x14ac:dyDescent="0.25">
      <c r="BI9010" s="2"/>
      <c r="BJ9010" s="2"/>
    </row>
    <row r="9011" spans="61:62" x14ac:dyDescent="0.25">
      <c r="BI9011" s="2"/>
      <c r="BJ9011" s="2"/>
    </row>
    <row r="9012" spans="61:62" x14ac:dyDescent="0.25">
      <c r="BI9012" s="2"/>
      <c r="BJ9012" s="2"/>
    </row>
    <row r="9013" spans="61:62" x14ac:dyDescent="0.25">
      <c r="BI9013" s="2"/>
      <c r="BJ9013" s="2"/>
    </row>
    <row r="9014" spans="61:62" x14ac:dyDescent="0.25">
      <c r="BI9014" s="2"/>
      <c r="BJ9014" s="2"/>
    </row>
    <row r="9015" spans="61:62" x14ac:dyDescent="0.25">
      <c r="BI9015" s="2"/>
      <c r="BJ9015" s="2"/>
    </row>
    <row r="9016" spans="61:62" x14ac:dyDescent="0.25">
      <c r="BI9016" s="2"/>
      <c r="BJ9016" s="2"/>
    </row>
    <row r="9017" spans="61:62" x14ac:dyDescent="0.25">
      <c r="BI9017" s="2"/>
      <c r="BJ9017" s="2"/>
    </row>
    <row r="9018" spans="61:62" x14ac:dyDescent="0.25">
      <c r="BI9018" s="2"/>
      <c r="BJ9018" s="2"/>
    </row>
    <row r="9019" spans="61:62" x14ac:dyDescent="0.25">
      <c r="BI9019" s="2"/>
      <c r="BJ9019" s="2"/>
    </row>
    <row r="9020" spans="61:62" x14ac:dyDescent="0.25">
      <c r="BI9020" s="2"/>
      <c r="BJ9020" s="2"/>
    </row>
    <row r="9021" spans="61:62" x14ac:dyDescent="0.25">
      <c r="BI9021" s="2"/>
      <c r="BJ9021" s="2"/>
    </row>
    <row r="9022" spans="61:62" x14ac:dyDescent="0.25">
      <c r="BI9022" s="2"/>
      <c r="BJ9022" s="2"/>
    </row>
    <row r="9023" spans="61:62" x14ac:dyDescent="0.25">
      <c r="BI9023" s="2"/>
      <c r="BJ9023" s="2"/>
    </row>
    <row r="9024" spans="61:62" x14ac:dyDescent="0.25">
      <c r="BI9024" s="2"/>
      <c r="BJ9024" s="2"/>
    </row>
    <row r="9025" spans="61:62" x14ac:dyDescent="0.25">
      <c r="BI9025" s="2"/>
      <c r="BJ9025" s="2"/>
    </row>
    <row r="9026" spans="61:62" x14ac:dyDescent="0.25">
      <c r="BI9026" s="2"/>
      <c r="BJ9026" s="2"/>
    </row>
    <row r="9027" spans="61:62" x14ac:dyDescent="0.25">
      <c r="BI9027" s="2"/>
      <c r="BJ9027" s="2"/>
    </row>
    <row r="9028" spans="61:62" x14ac:dyDescent="0.25">
      <c r="BI9028" s="2"/>
      <c r="BJ9028" s="2"/>
    </row>
    <row r="9029" spans="61:62" x14ac:dyDescent="0.25">
      <c r="BI9029" s="2"/>
      <c r="BJ9029" s="2"/>
    </row>
    <row r="9030" spans="61:62" x14ac:dyDescent="0.25">
      <c r="BI9030" s="2"/>
      <c r="BJ9030" s="2"/>
    </row>
    <row r="9031" spans="61:62" x14ac:dyDescent="0.25">
      <c r="BI9031" s="2"/>
      <c r="BJ9031" s="2"/>
    </row>
    <row r="9032" spans="61:62" x14ac:dyDescent="0.25">
      <c r="BI9032" s="2"/>
      <c r="BJ9032" s="2"/>
    </row>
    <row r="9033" spans="61:62" x14ac:dyDescent="0.25">
      <c r="BI9033" s="2"/>
      <c r="BJ9033" s="2"/>
    </row>
    <row r="9034" spans="61:62" x14ac:dyDescent="0.25">
      <c r="BI9034" s="2"/>
      <c r="BJ9034" s="2"/>
    </row>
    <row r="9035" spans="61:62" x14ac:dyDescent="0.25">
      <c r="BI9035" s="2"/>
      <c r="BJ9035" s="2"/>
    </row>
    <row r="9036" spans="61:62" x14ac:dyDescent="0.25">
      <c r="BI9036" s="2"/>
      <c r="BJ9036" s="2"/>
    </row>
    <row r="9037" spans="61:62" x14ac:dyDescent="0.25">
      <c r="BI9037" s="2"/>
      <c r="BJ9037" s="2"/>
    </row>
    <row r="9038" spans="61:62" x14ac:dyDescent="0.25">
      <c r="BI9038" s="2"/>
      <c r="BJ9038" s="2"/>
    </row>
    <row r="9039" spans="61:62" x14ac:dyDescent="0.25">
      <c r="BI9039" s="2"/>
      <c r="BJ9039" s="2"/>
    </row>
    <row r="9040" spans="61:62" x14ac:dyDescent="0.25">
      <c r="BI9040" s="2"/>
      <c r="BJ9040" s="2"/>
    </row>
    <row r="9041" spans="61:62" x14ac:dyDescent="0.25">
      <c r="BI9041" s="2"/>
      <c r="BJ9041" s="2"/>
    </row>
    <row r="9042" spans="61:62" x14ac:dyDescent="0.25">
      <c r="BI9042" s="2"/>
      <c r="BJ9042" s="2"/>
    </row>
    <row r="9043" spans="61:62" x14ac:dyDescent="0.25">
      <c r="BI9043" s="2"/>
      <c r="BJ9043" s="2"/>
    </row>
    <row r="9044" spans="61:62" x14ac:dyDescent="0.25">
      <c r="BI9044" s="2"/>
      <c r="BJ9044" s="2"/>
    </row>
    <row r="9045" spans="61:62" x14ac:dyDescent="0.25">
      <c r="BI9045" s="2"/>
      <c r="BJ9045" s="2"/>
    </row>
    <row r="9046" spans="61:62" x14ac:dyDescent="0.25">
      <c r="BI9046" s="2"/>
      <c r="BJ9046" s="2"/>
    </row>
    <row r="9047" spans="61:62" x14ac:dyDescent="0.25">
      <c r="BI9047" s="2"/>
      <c r="BJ9047" s="2"/>
    </row>
    <row r="9048" spans="61:62" x14ac:dyDescent="0.25">
      <c r="BI9048" s="2"/>
      <c r="BJ9048" s="2"/>
    </row>
    <row r="9049" spans="61:62" x14ac:dyDescent="0.25">
      <c r="BI9049" s="2"/>
      <c r="BJ9049" s="2"/>
    </row>
    <row r="9050" spans="61:62" x14ac:dyDescent="0.25">
      <c r="BI9050" s="2"/>
      <c r="BJ9050" s="2"/>
    </row>
    <row r="9051" spans="61:62" x14ac:dyDescent="0.25">
      <c r="BI9051" s="2"/>
      <c r="BJ9051" s="2"/>
    </row>
    <row r="9052" spans="61:62" x14ac:dyDescent="0.25">
      <c r="BI9052" s="2"/>
      <c r="BJ9052" s="2"/>
    </row>
    <row r="9053" spans="61:62" x14ac:dyDescent="0.25">
      <c r="BI9053" s="2"/>
      <c r="BJ9053" s="2"/>
    </row>
    <row r="9054" spans="61:62" x14ac:dyDescent="0.25">
      <c r="BI9054" s="2"/>
      <c r="BJ9054" s="2"/>
    </row>
    <row r="9055" spans="61:62" x14ac:dyDescent="0.25">
      <c r="BI9055" s="2"/>
      <c r="BJ9055" s="2"/>
    </row>
    <row r="9056" spans="61:62" x14ac:dyDescent="0.25">
      <c r="BI9056" s="2"/>
      <c r="BJ9056" s="2"/>
    </row>
    <row r="9057" spans="61:62" x14ac:dyDescent="0.25">
      <c r="BI9057" s="2"/>
      <c r="BJ9057" s="2"/>
    </row>
    <row r="9058" spans="61:62" x14ac:dyDescent="0.25">
      <c r="BI9058" s="2"/>
      <c r="BJ9058" s="2"/>
    </row>
    <row r="9059" spans="61:62" x14ac:dyDescent="0.25">
      <c r="BI9059" s="2"/>
      <c r="BJ9059" s="2"/>
    </row>
    <row r="9060" spans="61:62" x14ac:dyDescent="0.25">
      <c r="BI9060" s="2"/>
      <c r="BJ9060" s="2"/>
    </row>
    <row r="9061" spans="61:62" x14ac:dyDescent="0.25">
      <c r="BI9061" s="2"/>
      <c r="BJ9061" s="2"/>
    </row>
    <row r="9062" spans="61:62" x14ac:dyDescent="0.25">
      <c r="BI9062" s="2"/>
      <c r="BJ9062" s="2"/>
    </row>
    <row r="9063" spans="61:62" x14ac:dyDescent="0.25">
      <c r="BI9063" s="2"/>
      <c r="BJ9063" s="2"/>
    </row>
    <row r="9064" spans="61:62" x14ac:dyDescent="0.25">
      <c r="BI9064" s="2"/>
      <c r="BJ9064" s="2"/>
    </row>
    <row r="9065" spans="61:62" x14ac:dyDescent="0.25">
      <c r="BI9065" s="2"/>
      <c r="BJ9065" s="2"/>
    </row>
    <row r="9066" spans="61:62" x14ac:dyDescent="0.25">
      <c r="BI9066" s="2"/>
      <c r="BJ9066" s="2"/>
    </row>
    <row r="9067" spans="61:62" x14ac:dyDescent="0.25">
      <c r="BI9067" s="2"/>
      <c r="BJ9067" s="2"/>
    </row>
    <row r="9068" spans="61:62" x14ac:dyDescent="0.25">
      <c r="BI9068" s="2"/>
      <c r="BJ9068" s="2"/>
    </row>
    <row r="9069" spans="61:62" x14ac:dyDescent="0.25">
      <c r="BI9069" s="2"/>
      <c r="BJ9069" s="2"/>
    </row>
    <row r="9070" spans="61:62" x14ac:dyDescent="0.25">
      <c r="BI9070" s="2"/>
      <c r="BJ9070" s="2"/>
    </row>
    <row r="9071" spans="61:62" x14ac:dyDescent="0.25">
      <c r="BI9071" s="2"/>
      <c r="BJ9071" s="2"/>
    </row>
    <row r="9072" spans="61:62" x14ac:dyDescent="0.25">
      <c r="BI9072" s="2"/>
      <c r="BJ9072" s="2"/>
    </row>
    <row r="9073" spans="61:62" x14ac:dyDescent="0.25">
      <c r="BI9073" s="2"/>
      <c r="BJ9073" s="2"/>
    </row>
    <row r="9074" spans="61:62" x14ac:dyDescent="0.25">
      <c r="BI9074" s="2"/>
      <c r="BJ9074" s="2"/>
    </row>
    <row r="9075" spans="61:62" x14ac:dyDescent="0.25">
      <c r="BI9075" s="2"/>
      <c r="BJ9075" s="2"/>
    </row>
    <row r="9076" spans="61:62" x14ac:dyDescent="0.25">
      <c r="BI9076" s="2"/>
      <c r="BJ9076" s="2"/>
    </row>
    <row r="9077" spans="61:62" x14ac:dyDescent="0.25">
      <c r="BI9077" s="2"/>
      <c r="BJ9077" s="2"/>
    </row>
    <row r="9078" spans="61:62" x14ac:dyDescent="0.25">
      <c r="BI9078" s="2"/>
      <c r="BJ9078" s="2"/>
    </row>
    <row r="9079" spans="61:62" x14ac:dyDescent="0.25">
      <c r="BI9079" s="2"/>
      <c r="BJ9079" s="2"/>
    </row>
    <row r="9080" spans="61:62" x14ac:dyDescent="0.25">
      <c r="BI9080" s="2"/>
      <c r="BJ9080" s="2"/>
    </row>
    <row r="9081" spans="61:62" x14ac:dyDescent="0.25">
      <c r="BI9081" s="2"/>
      <c r="BJ9081" s="2"/>
    </row>
    <row r="9082" spans="61:62" x14ac:dyDescent="0.25">
      <c r="BI9082" s="2"/>
      <c r="BJ9082" s="2"/>
    </row>
    <row r="9083" spans="61:62" x14ac:dyDescent="0.25">
      <c r="BI9083" s="2"/>
      <c r="BJ9083" s="2"/>
    </row>
    <row r="9084" spans="61:62" x14ac:dyDescent="0.25">
      <c r="BI9084" s="2"/>
      <c r="BJ9084" s="2"/>
    </row>
    <row r="9085" spans="61:62" x14ac:dyDescent="0.25">
      <c r="BI9085" s="2"/>
      <c r="BJ9085" s="2"/>
    </row>
    <row r="9086" spans="61:62" x14ac:dyDescent="0.25">
      <c r="BI9086" s="2"/>
      <c r="BJ9086" s="2"/>
    </row>
    <row r="9087" spans="61:62" x14ac:dyDescent="0.25">
      <c r="BI9087" s="2"/>
      <c r="BJ9087" s="2"/>
    </row>
    <row r="9088" spans="61:62" x14ac:dyDescent="0.25">
      <c r="BI9088" s="2"/>
      <c r="BJ9088" s="2"/>
    </row>
    <row r="9089" spans="61:62" x14ac:dyDescent="0.25">
      <c r="BI9089" s="2"/>
      <c r="BJ9089" s="2"/>
    </row>
    <row r="9090" spans="61:62" x14ac:dyDescent="0.25">
      <c r="BI9090" s="2"/>
      <c r="BJ9090" s="2"/>
    </row>
    <row r="9091" spans="61:62" x14ac:dyDescent="0.25">
      <c r="BI9091" s="2"/>
      <c r="BJ9091" s="2"/>
    </row>
    <row r="9092" spans="61:62" x14ac:dyDescent="0.25">
      <c r="BI9092" s="2"/>
      <c r="BJ9092" s="2"/>
    </row>
    <row r="9093" spans="61:62" x14ac:dyDescent="0.25">
      <c r="BI9093" s="2"/>
      <c r="BJ9093" s="2"/>
    </row>
    <row r="9094" spans="61:62" x14ac:dyDescent="0.25">
      <c r="BI9094" s="2"/>
      <c r="BJ9094" s="2"/>
    </row>
    <row r="9095" spans="61:62" x14ac:dyDescent="0.25">
      <c r="BI9095" s="2"/>
      <c r="BJ9095" s="2"/>
    </row>
    <row r="9096" spans="61:62" x14ac:dyDescent="0.25">
      <c r="BI9096" s="2"/>
      <c r="BJ9096" s="2"/>
    </row>
    <row r="9097" spans="61:62" x14ac:dyDescent="0.25">
      <c r="BI9097" s="2"/>
      <c r="BJ9097" s="2"/>
    </row>
    <row r="9098" spans="61:62" x14ac:dyDescent="0.25">
      <c r="BI9098" s="2"/>
      <c r="BJ9098" s="2"/>
    </row>
    <row r="9099" spans="61:62" x14ac:dyDescent="0.25">
      <c r="BI9099" s="2"/>
      <c r="BJ9099" s="2"/>
    </row>
    <row r="9100" spans="61:62" x14ac:dyDescent="0.25">
      <c r="BI9100" s="2"/>
      <c r="BJ9100" s="2"/>
    </row>
    <row r="9101" spans="61:62" x14ac:dyDescent="0.25">
      <c r="BI9101" s="2"/>
      <c r="BJ9101" s="2"/>
    </row>
    <row r="9102" spans="61:62" x14ac:dyDescent="0.25">
      <c r="BI9102" s="2"/>
      <c r="BJ9102" s="2"/>
    </row>
    <row r="9103" spans="61:62" x14ac:dyDescent="0.25">
      <c r="BI9103" s="2"/>
      <c r="BJ9103" s="2"/>
    </row>
    <row r="9104" spans="61:62" x14ac:dyDescent="0.25">
      <c r="BI9104" s="2"/>
      <c r="BJ9104" s="2"/>
    </row>
    <row r="9105" spans="61:62" x14ac:dyDescent="0.25">
      <c r="BI9105" s="2"/>
      <c r="BJ9105" s="2"/>
    </row>
    <row r="9106" spans="61:62" x14ac:dyDescent="0.25">
      <c r="BI9106" s="2"/>
      <c r="BJ9106" s="2"/>
    </row>
    <row r="9107" spans="61:62" x14ac:dyDescent="0.25">
      <c r="BI9107" s="2"/>
      <c r="BJ9107" s="2"/>
    </row>
    <row r="9108" spans="61:62" x14ac:dyDescent="0.25">
      <c r="BI9108" s="2"/>
      <c r="BJ9108" s="2"/>
    </row>
    <row r="9109" spans="61:62" x14ac:dyDescent="0.25">
      <c r="BI9109" s="2"/>
      <c r="BJ9109" s="2"/>
    </row>
    <row r="9110" spans="61:62" x14ac:dyDescent="0.25">
      <c r="BI9110" s="2"/>
      <c r="BJ9110" s="2"/>
    </row>
    <row r="9111" spans="61:62" x14ac:dyDescent="0.25">
      <c r="BI9111" s="2"/>
      <c r="BJ9111" s="2"/>
    </row>
    <row r="9112" spans="61:62" x14ac:dyDescent="0.25">
      <c r="BI9112" s="2"/>
      <c r="BJ9112" s="2"/>
    </row>
    <row r="9113" spans="61:62" x14ac:dyDescent="0.25">
      <c r="BI9113" s="2"/>
      <c r="BJ9113" s="2"/>
    </row>
    <row r="9114" spans="61:62" x14ac:dyDescent="0.25">
      <c r="BI9114" s="2"/>
      <c r="BJ9114" s="2"/>
    </row>
    <row r="9115" spans="61:62" x14ac:dyDescent="0.25">
      <c r="BI9115" s="2"/>
      <c r="BJ9115" s="2"/>
    </row>
    <row r="9116" spans="61:62" x14ac:dyDescent="0.25">
      <c r="BI9116" s="2"/>
      <c r="BJ9116" s="2"/>
    </row>
    <row r="9117" spans="61:62" x14ac:dyDescent="0.25">
      <c r="BI9117" s="2"/>
      <c r="BJ9117" s="2"/>
    </row>
    <row r="9118" spans="61:62" x14ac:dyDescent="0.25">
      <c r="BI9118" s="2"/>
      <c r="BJ9118" s="2"/>
    </row>
    <row r="9119" spans="61:62" x14ac:dyDescent="0.25">
      <c r="BI9119" s="2"/>
      <c r="BJ9119" s="2"/>
    </row>
    <row r="9120" spans="61:62" x14ac:dyDescent="0.25">
      <c r="BI9120" s="2"/>
      <c r="BJ9120" s="2"/>
    </row>
    <row r="9121" spans="61:62" x14ac:dyDescent="0.25">
      <c r="BI9121" s="2"/>
      <c r="BJ9121" s="2"/>
    </row>
    <row r="9122" spans="61:62" x14ac:dyDescent="0.25">
      <c r="BI9122" s="2"/>
      <c r="BJ9122" s="2"/>
    </row>
    <row r="9123" spans="61:62" x14ac:dyDescent="0.25">
      <c r="BI9123" s="2"/>
      <c r="BJ9123" s="2"/>
    </row>
    <row r="9124" spans="61:62" x14ac:dyDescent="0.25">
      <c r="BI9124" s="2"/>
      <c r="BJ9124" s="2"/>
    </row>
    <row r="9125" spans="61:62" x14ac:dyDescent="0.25">
      <c r="BI9125" s="2"/>
      <c r="BJ9125" s="2"/>
    </row>
    <row r="9126" spans="61:62" x14ac:dyDescent="0.25">
      <c r="BI9126" s="2"/>
      <c r="BJ9126" s="2"/>
    </row>
    <row r="9127" spans="61:62" x14ac:dyDescent="0.25">
      <c r="BI9127" s="2"/>
      <c r="BJ9127" s="2"/>
    </row>
    <row r="9128" spans="61:62" x14ac:dyDescent="0.25">
      <c r="BI9128" s="2"/>
      <c r="BJ9128" s="2"/>
    </row>
    <row r="9129" spans="61:62" x14ac:dyDescent="0.25">
      <c r="BI9129" s="2"/>
      <c r="BJ9129" s="2"/>
    </row>
    <row r="9130" spans="61:62" x14ac:dyDescent="0.25">
      <c r="BI9130" s="2"/>
      <c r="BJ9130" s="2"/>
    </row>
    <row r="9131" spans="61:62" x14ac:dyDescent="0.25">
      <c r="BI9131" s="2"/>
      <c r="BJ9131" s="2"/>
    </row>
    <row r="9132" spans="61:62" x14ac:dyDescent="0.25">
      <c r="BI9132" s="2"/>
      <c r="BJ9132" s="2"/>
    </row>
    <row r="9133" spans="61:62" x14ac:dyDescent="0.25">
      <c r="BI9133" s="2"/>
      <c r="BJ9133" s="2"/>
    </row>
    <row r="9134" spans="61:62" x14ac:dyDescent="0.25">
      <c r="BI9134" s="2"/>
      <c r="BJ9134" s="2"/>
    </row>
    <row r="9135" spans="61:62" x14ac:dyDescent="0.25">
      <c r="BI9135" s="2"/>
      <c r="BJ9135" s="2"/>
    </row>
    <row r="9136" spans="61:62" x14ac:dyDescent="0.25">
      <c r="BI9136" s="2"/>
      <c r="BJ9136" s="2"/>
    </row>
    <row r="9137" spans="61:62" x14ac:dyDescent="0.25">
      <c r="BI9137" s="2"/>
      <c r="BJ9137" s="2"/>
    </row>
    <row r="9138" spans="61:62" x14ac:dyDescent="0.25">
      <c r="BI9138" s="2"/>
      <c r="BJ9138" s="2"/>
    </row>
    <row r="9139" spans="61:62" x14ac:dyDescent="0.25">
      <c r="BI9139" s="2"/>
      <c r="BJ9139" s="2"/>
    </row>
    <row r="9140" spans="61:62" x14ac:dyDescent="0.25">
      <c r="BI9140" s="2"/>
      <c r="BJ9140" s="2"/>
    </row>
    <row r="9141" spans="61:62" x14ac:dyDescent="0.25">
      <c r="BI9141" s="2"/>
      <c r="BJ9141" s="2"/>
    </row>
    <row r="9142" spans="61:62" x14ac:dyDescent="0.25">
      <c r="BI9142" s="2"/>
      <c r="BJ9142" s="2"/>
    </row>
    <row r="9143" spans="61:62" x14ac:dyDescent="0.25">
      <c r="BI9143" s="2"/>
      <c r="BJ9143" s="2"/>
    </row>
    <row r="9144" spans="61:62" x14ac:dyDescent="0.25">
      <c r="BI9144" s="2"/>
      <c r="BJ9144" s="2"/>
    </row>
    <row r="9145" spans="61:62" x14ac:dyDescent="0.25">
      <c r="BI9145" s="2"/>
      <c r="BJ9145" s="2"/>
    </row>
    <row r="9146" spans="61:62" x14ac:dyDescent="0.25">
      <c r="BI9146" s="2"/>
      <c r="BJ9146" s="2"/>
    </row>
    <row r="9147" spans="61:62" x14ac:dyDescent="0.25">
      <c r="BI9147" s="2"/>
      <c r="BJ9147" s="2"/>
    </row>
    <row r="9148" spans="61:62" x14ac:dyDescent="0.25">
      <c r="BI9148" s="2"/>
      <c r="BJ9148" s="2"/>
    </row>
    <row r="9149" spans="61:62" x14ac:dyDescent="0.25">
      <c r="BI9149" s="2"/>
      <c r="BJ9149" s="2"/>
    </row>
    <row r="9150" spans="61:62" x14ac:dyDescent="0.25">
      <c r="BI9150" s="2"/>
      <c r="BJ9150" s="2"/>
    </row>
    <row r="9151" spans="61:62" x14ac:dyDescent="0.25">
      <c r="BI9151" s="2"/>
      <c r="BJ9151" s="2"/>
    </row>
    <row r="9152" spans="61:62" x14ac:dyDescent="0.25">
      <c r="BI9152" s="2"/>
      <c r="BJ9152" s="2"/>
    </row>
    <row r="9153" spans="61:62" x14ac:dyDescent="0.25">
      <c r="BI9153" s="2"/>
      <c r="BJ9153" s="2"/>
    </row>
    <row r="9154" spans="61:62" x14ac:dyDescent="0.25">
      <c r="BI9154" s="2"/>
      <c r="BJ9154" s="2"/>
    </row>
    <row r="9155" spans="61:62" x14ac:dyDescent="0.25">
      <c r="BI9155" s="2"/>
      <c r="BJ9155" s="2"/>
    </row>
    <row r="9156" spans="61:62" x14ac:dyDescent="0.25">
      <c r="BI9156" s="2"/>
      <c r="BJ9156" s="2"/>
    </row>
    <row r="9157" spans="61:62" x14ac:dyDescent="0.25">
      <c r="BI9157" s="2"/>
      <c r="BJ9157" s="2"/>
    </row>
    <row r="9158" spans="61:62" x14ac:dyDescent="0.25">
      <c r="BI9158" s="2"/>
      <c r="BJ9158" s="2"/>
    </row>
    <row r="9159" spans="61:62" x14ac:dyDescent="0.25">
      <c r="BI9159" s="2"/>
      <c r="BJ9159" s="2"/>
    </row>
    <row r="9160" spans="61:62" x14ac:dyDescent="0.25">
      <c r="BI9160" s="2"/>
      <c r="BJ9160" s="2"/>
    </row>
    <row r="9161" spans="61:62" x14ac:dyDescent="0.25">
      <c r="BI9161" s="2"/>
      <c r="BJ9161" s="2"/>
    </row>
    <row r="9162" spans="61:62" x14ac:dyDescent="0.25">
      <c r="BI9162" s="2"/>
      <c r="BJ9162" s="2"/>
    </row>
    <row r="9163" spans="61:62" x14ac:dyDescent="0.25">
      <c r="BI9163" s="2"/>
      <c r="BJ9163" s="2"/>
    </row>
    <row r="9164" spans="61:62" x14ac:dyDescent="0.25">
      <c r="BI9164" s="2"/>
      <c r="BJ9164" s="2"/>
    </row>
    <row r="9165" spans="61:62" x14ac:dyDescent="0.25">
      <c r="BI9165" s="2"/>
      <c r="BJ9165" s="2"/>
    </row>
    <row r="9166" spans="61:62" x14ac:dyDescent="0.25">
      <c r="BI9166" s="2"/>
      <c r="BJ9166" s="2"/>
    </row>
    <row r="9167" spans="61:62" x14ac:dyDescent="0.25">
      <c r="BI9167" s="2"/>
      <c r="BJ9167" s="2"/>
    </row>
    <row r="9168" spans="61:62" x14ac:dyDescent="0.25">
      <c r="BI9168" s="2"/>
      <c r="BJ9168" s="2"/>
    </row>
    <row r="9169" spans="61:62" x14ac:dyDescent="0.25">
      <c r="BI9169" s="2"/>
      <c r="BJ9169" s="2"/>
    </row>
    <row r="9170" spans="61:62" x14ac:dyDescent="0.25">
      <c r="BI9170" s="2"/>
      <c r="BJ9170" s="2"/>
    </row>
    <row r="9171" spans="61:62" x14ac:dyDescent="0.25">
      <c r="BI9171" s="2"/>
      <c r="BJ9171" s="2"/>
    </row>
    <row r="9172" spans="61:62" x14ac:dyDescent="0.25">
      <c r="BI9172" s="2"/>
      <c r="BJ9172" s="2"/>
    </row>
    <row r="9173" spans="61:62" x14ac:dyDescent="0.25">
      <c r="BI9173" s="2"/>
      <c r="BJ9173" s="2"/>
    </row>
    <row r="9174" spans="61:62" x14ac:dyDescent="0.25">
      <c r="BI9174" s="2"/>
      <c r="BJ9174" s="2"/>
    </row>
    <row r="9175" spans="61:62" x14ac:dyDescent="0.25">
      <c r="BI9175" s="2"/>
      <c r="BJ9175" s="2"/>
    </row>
    <row r="9176" spans="61:62" x14ac:dyDescent="0.25">
      <c r="BI9176" s="2"/>
      <c r="BJ9176" s="2"/>
    </row>
    <row r="9177" spans="61:62" x14ac:dyDescent="0.25">
      <c r="BI9177" s="2"/>
      <c r="BJ9177" s="2"/>
    </row>
    <row r="9178" spans="61:62" x14ac:dyDescent="0.25">
      <c r="BI9178" s="2"/>
      <c r="BJ9178" s="2"/>
    </row>
    <row r="9179" spans="61:62" x14ac:dyDescent="0.25">
      <c r="BI9179" s="2"/>
      <c r="BJ9179" s="2"/>
    </row>
    <row r="9180" spans="61:62" x14ac:dyDescent="0.25">
      <c r="BI9180" s="2"/>
      <c r="BJ9180" s="2"/>
    </row>
    <row r="9181" spans="61:62" x14ac:dyDescent="0.25">
      <c r="BI9181" s="2"/>
      <c r="BJ9181" s="2"/>
    </row>
    <row r="9182" spans="61:62" x14ac:dyDescent="0.25">
      <c r="BI9182" s="2"/>
      <c r="BJ9182" s="2"/>
    </row>
    <row r="9183" spans="61:62" x14ac:dyDescent="0.25">
      <c r="BI9183" s="2"/>
      <c r="BJ9183" s="2"/>
    </row>
    <row r="9184" spans="61:62" x14ac:dyDescent="0.25">
      <c r="BI9184" s="2"/>
      <c r="BJ9184" s="2"/>
    </row>
    <row r="9185" spans="61:62" x14ac:dyDescent="0.25">
      <c r="BI9185" s="2"/>
      <c r="BJ9185" s="2"/>
    </row>
    <row r="9186" spans="61:62" x14ac:dyDescent="0.25">
      <c r="BI9186" s="2"/>
      <c r="BJ9186" s="2"/>
    </row>
    <row r="9187" spans="61:62" x14ac:dyDescent="0.25">
      <c r="BI9187" s="2"/>
      <c r="BJ9187" s="2"/>
    </row>
    <row r="9188" spans="61:62" x14ac:dyDescent="0.25">
      <c r="BI9188" s="2"/>
      <c r="BJ9188" s="2"/>
    </row>
    <row r="9189" spans="61:62" x14ac:dyDescent="0.25">
      <c r="BI9189" s="2"/>
      <c r="BJ9189" s="2"/>
    </row>
    <row r="9190" spans="61:62" x14ac:dyDescent="0.25">
      <c r="BI9190" s="2"/>
      <c r="BJ9190" s="2"/>
    </row>
    <row r="9191" spans="61:62" x14ac:dyDescent="0.25">
      <c r="BI9191" s="2"/>
      <c r="BJ9191" s="2"/>
    </row>
    <row r="9192" spans="61:62" x14ac:dyDescent="0.25">
      <c r="BI9192" s="2"/>
      <c r="BJ9192" s="2"/>
    </row>
    <row r="9193" spans="61:62" x14ac:dyDescent="0.25">
      <c r="BI9193" s="2"/>
      <c r="BJ9193" s="2"/>
    </row>
    <row r="9194" spans="61:62" x14ac:dyDescent="0.25">
      <c r="BI9194" s="2"/>
      <c r="BJ9194" s="2"/>
    </row>
    <row r="9195" spans="61:62" x14ac:dyDescent="0.25">
      <c r="BI9195" s="2"/>
      <c r="BJ9195" s="2"/>
    </row>
    <row r="9196" spans="61:62" x14ac:dyDescent="0.25">
      <c r="BI9196" s="2"/>
      <c r="BJ9196" s="2"/>
    </row>
    <row r="9197" spans="61:62" x14ac:dyDescent="0.25">
      <c r="BI9197" s="2"/>
      <c r="BJ9197" s="2"/>
    </row>
    <row r="9198" spans="61:62" x14ac:dyDescent="0.25">
      <c r="BI9198" s="2"/>
      <c r="BJ9198" s="2"/>
    </row>
    <row r="9199" spans="61:62" x14ac:dyDescent="0.25">
      <c r="BI9199" s="2"/>
      <c r="BJ9199" s="2"/>
    </row>
    <row r="9200" spans="61:62" x14ac:dyDescent="0.25">
      <c r="BI9200" s="2"/>
      <c r="BJ9200" s="2"/>
    </row>
    <row r="9201" spans="61:62" x14ac:dyDescent="0.25">
      <c r="BI9201" s="2"/>
      <c r="BJ9201" s="2"/>
    </row>
    <row r="9202" spans="61:62" x14ac:dyDescent="0.25">
      <c r="BI9202" s="2"/>
      <c r="BJ9202" s="2"/>
    </row>
    <row r="9203" spans="61:62" x14ac:dyDescent="0.25">
      <c r="BI9203" s="2"/>
      <c r="BJ9203" s="2"/>
    </row>
    <row r="9204" spans="61:62" x14ac:dyDescent="0.25">
      <c r="BI9204" s="2"/>
      <c r="BJ9204" s="2"/>
    </row>
    <row r="9205" spans="61:62" x14ac:dyDescent="0.25">
      <c r="BI9205" s="2"/>
      <c r="BJ9205" s="2"/>
    </row>
    <row r="9206" spans="61:62" x14ac:dyDescent="0.25">
      <c r="BI9206" s="2"/>
      <c r="BJ9206" s="2"/>
    </row>
    <row r="9207" spans="61:62" x14ac:dyDescent="0.25">
      <c r="BI9207" s="2"/>
      <c r="BJ9207" s="2"/>
    </row>
    <row r="9208" spans="61:62" x14ac:dyDescent="0.25">
      <c r="BI9208" s="2"/>
      <c r="BJ9208" s="2"/>
    </row>
    <row r="9209" spans="61:62" x14ac:dyDescent="0.25">
      <c r="BI9209" s="2"/>
      <c r="BJ9209" s="2"/>
    </row>
    <row r="9210" spans="61:62" x14ac:dyDescent="0.25">
      <c r="BI9210" s="2"/>
      <c r="BJ9210" s="2"/>
    </row>
    <row r="9211" spans="61:62" x14ac:dyDescent="0.25">
      <c r="BI9211" s="2"/>
      <c r="BJ9211" s="2"/>
    </row>
    <row r="9212" spans="61:62" x14ac:dyDescent="0.25">
      <c r="BI9212" s="2"/>
      <c r="BJ9212" s="2"/>
    </row>
    <row r="9213" spans="61:62" x14ac:dyDescent="0.25">
      <c r="BI9213" s="2"/>
      <c r="BJ9213" s="2"/>
    </row>
    <row r="9214" spans="61:62" x14ac:dyDescent="0.25">
      <c r="BI9214" s="2"/>
      <c r="BJ9214" s="2"/>
    </row>
    <row r="9215" spans="61:62" x14ac:dyDescent="0.25">
      <c r="BI9215" s="2"/>
      <c r="BJ9215" s="2"/>
    </row>
    <row r="9216" spans="61:62" x14ac:dyDescent="0.25">
      <c r="BI9216" s="2"/>
      <c r="BJ9216" s="2"/>
    </row>
    <row r="9217" spans="61:62" x14ac:dyDescent="0.25">
      <c r="BI9217" s="2"/>
      <c r="BJ9217" s="2"/>
    </row>
    <row r="9218" spans="61:62" x14ac:dyDescent="0.25">
      <c r="BI9218" s="2"/>
      <c r="BJ9218" s="2"/>
    </row>
    <row r="9219" spans="61:62" x14ac:dyDescent="0.25">
      <c r="BI9219" s="2"/>
      <c r="BJ9219" s="2"/>
    </row>
    <row r="9220" spans="61:62" x14ac:dyDescent="0.25">
      <c r="BI9220" s="2"/>
      <c r="BJ9220" s="2"/>
    </row>
    <row r="9221" spans="61:62" x14ac:dyDescent="0.25">
      <c r="BI9221" s="2"/>
      <c r="BJ9221" s="2"/>
    </row>
    <row r="9222" spans="61:62" x14ac:dyDescent="0.25">
      <c r="BI9222" s="2"/>
      <c r="BJ9222" s="2"/>
    </row>
    <row r="9223" spans="61:62" x14ac:dyDescent="0.25">
      <c r="BI9223" s="2"/>
      <c r="BJ9223" s="2"/>
    </row>
    <row r="9224" spans="61:62" x14ac:dyDescent="0.25">
      <c r="BI9224" s="2"/>
      <c r="BJ9224" s="2"/>
    </row>
    <row r="9225" spans="61:62" x14ac:dyDescent="0.25">
      <c r="BI9225" s="2"/>
      <c r="BJ9225" s="2"/>
    </row>
    <row r="9226" spans="61:62" x14ac:dyDescent="0.25">
      <c r="BI9226" s="2"/>
      <c r="BJ9226" s="2"/>
    </row>
    <row r="9227" spans="61:62" x14ac:dyDescent="0.25">
      <c r="BI9227" s="2"/>
      <c r="BJ9227" s="2"/>
    </row>
    <row r="9228" spans="61:62" x14ac:dyDescent="0.25">
      <c r="BI9228" s="2"/>
      <c r="BJ9228" s="2"/>
    </row>
    <row r="9229" spans="61:62" x14ac:dyDescent="0.25">
      <c r="BI9229" s="2"/>
      <c r="BJ9229" s="2"/>
    </row>
    <row r="9230" spans="61:62" x14ac:dyDescent="0.25">
      <c r="BI9230" s="2"/>
      <c r="BJ9230" s="2"/>
    </row>
    <row r="9231" spans="61:62" x14ac:dyDescent="0.25">
      <c r="BI9231" s="2"/>
      <c r="BJ9231" s="2"/>
    </row>
    <row r="9232" spans="61:62" x14ac:dyDescent="0.25">
      <c r="BI9232" s="2"/>
      <c r="BJ9232" s="2"/>
    </row>
    <row r="9233" spans="61:62" x14ac:dyDescent="0.25">
      <c r="BI9233" s="2"/>
      <c r="BJ9233" s="2"/>
    </row>
    <row r="9234" spans="61:62" x14ac:dyDescent="0.25">
      <c r="BI9234" s="2"/>
      <c r="BJ9234" s="2"/>
    </row>
    <row r="9235" spans="61:62" x14ac:dyDescent="0.25">
      <c r="BI9235" s="2"/>
      <c r="BJ9235" s="2"/>
    </row>
    <row r="9236" spans="61:62" x14ac:dyDescent="0.25">
      <c r="BI9236" s="2"/>
      <c r="BJ9236" s="2"/>
    </row>
    <row r="9237" spans="61:62" x14ac:dyDescent="0.25">
      <c r="BI9237" s="2"/>
      <c r="BJ9237" s="2"/>
    </row>
    <row r="9238" spans="61:62" x14ac:dyDescent="0.25">
      <c r="BI9238" s="2"/>
      <c r="BJ9238" s="2"/>
    </row>
    <row r="9239" spans="61:62" x14ac:dyDescent="0.25">
      <c r="BI9239" s="2"/>
      <c r="BJ9239" s="2"/>
    </row>
    <row r="9240" spans="61:62" x14ac:dyDescent="0.25">
      <c r="BI9240" s="2"/>
      <c r="BJ9240" s="2"/>
    </row>
    <row r="9241" spans="61:62" x14ac:dyDescent="0.25">
      <c r="BI9241" s="2"/>
      <c r="BJ9241" s="2"/>
    </row>
    <row r="9242" spans="61:62" x14ac:dyDescent="0.25">
      <c r="BI9242" s="2"/>
      <c r="BJ9242" s="2"/>
    </row>
    <row r="9243" spans="61:62" x14ac:dyDescent="0.25">
      <c r="BI9243" s="2"/>
      <c r="BJ9243" s="2"/>
    </row>
    <row r="9244" spans="61:62" x14ac:dyDescent="0.25">
      <c r="BI9244" s="2"/>
      <c r="BJ9244" s="2"/>
    </row>
    <row r="9245" spans="61:62" x14ac:dyDescent="0.25">
      <c r="BI9245" s="2"/>
      <c r="BJ9245" s="2"/>
    </row>
    <row r="9246" spans="61:62" x14ac:dyDescent="0.25">
      <c r="BI9246" s="2"/>
      <c r="BJ9246" s="2"/>
    </row>
    <row r="9247" spans="61:62" x14ac:dyDescent="0.25">
      <c r="BI9247" s="2"/>
      <c r="BJ9247" s="2"/>
    </row>
    <row r="9248" spans="61:62" x14ac:dyDescent="0.25">
      <c r="BI9248" s="2"/>
      <c r="BJ9248" s="2"/>
    </row>
    <row r="9249" spans="61:62" x14ac:dyDescent="0.25">
      <c r="BI9249" s="2"/>
      <c r="BJ9249" s="2"/>
    </row>
    <row r="9250" spans="61:62" x14ac:dyDescent="0.25">
      <c r="BI9250" s="2"/>
      <c r="BJ9250" s="2"/>
    </row>
    <row r="9251" spans="61:62" x14ac:dyDescent="0.25">
      <c r="BI9251" s="2"/>
      <c r="BJ9251" s="2"/>
    </row>
    <row r="9252" spans="61:62" x14ac:dyDescent="0.25">
      <c r="BI9252" s="2"/>
      <c r="BJ9252" s="2"/>
    </row>
    <row r="9253" spans="61:62" x14ac:dyDescent="0.25">
      <c r="BI9253" s="2"/>
      <c r="BJ9253" s="2"/>
    </row>
    <row r="9254" spans="61:62" x14ac:dyDescent="0.25">
      <c r="BI9254" s="2"/>
      <c r="BJ9254" s="2"/>
    </row>
    <row r="9255" spans="61:62" x14ac:dyDescent="0.25">
      <c r="BI9255" s="2"/>
      <c r="BJ9255" s="2"/>
    </row>
    <row r="9256" spans="61:62" x14ac:dyDescent="0.25">
      <c r="BI9256" s="2"/>
      <c r="BJ9256" s="2"/>
    </row>
    <row r="9257" spans="61:62" x14ac:dyDescent="0.25">
      <c r="BI9257" s="2"/>
      <c r="BJ9257" s="2"/>
    </row>
    <row r="9258" spans="61:62" x14ac:dyDescent="0.25">
      <c r="BI9258" s="2"/>
      <c r="BJ9258" s="2"/>
    </row>
    <row r="9259" spans="61:62" x14ac:dyDescent="0.25">
      <c r="BI9259" s="2"/>
      <c r="BJ9259" s="2"/>
    </row>
    <row r="9260" spans="61:62" x14ac:dyDescent="0.25">
      <c r="BI9260" s="2"/>
      <c r="BJ9260" s="2"/>
    </row>
    <row r="9261" spans="61:62" x14ac:dyDescent="0.25">
      <c r="BI9261" s="2"/>
      <c r="BJ9261" s="2"/>
    </row>
    <row r="9262" spans="61:62" x14ac:dyDescent="0.25">
      <c r="BI9262" s="2"/>
      <c r="BJ9262" s="2"/>
    </row>
    <row r="9263" spans="61:62" x14ac:dyDescent="0.25">
      <c r="BI9263" s="2"/>
      <c r="BJ9263" s="2"/>
    </row>
    <row r="9264" spans="61:62" x14ac:dyDescent="0.25">
      <c r="BI9264" s="2"/>
      <c r="BJ9264" s="2"/>
    </row>
    <row r="9265" spans="61:62" x14ac:dyDescent="0.25">
      <c r="BI9265" s="2"/>
      <c r="BJ9265" s="2"/>
    </row>
    <row r="9266" spans="61:62" x14ac:dyDescent="0.25">
      <c r="BI9266" s="2"/>
      <c r="BJ9266" s="2"/>
    </row>
    <row r="9267" spans="61:62" x14ac:dyDescent="0.25">
      <c r="BI9267" s="2"/>
      <c r="BJ9267" s="2"/>
    </row>
    <row r="9268" spans="61:62" x14ac:dyDescent="0.25">
      <c r="BI9268" s="2"/>
      <c r="BJ9268" s="2"/>
    </row>
    <row r="9269" spans="61:62" x14ac:dyDescent="0.25">
      <c r="BI9269" s="2"/>
      <c r="BJ9269" s="2"/>
    </row>
    <row r="9270" spans="61:62" x14ac:dyDescent="0.25">
      <c r="BI9270" s="2"/>
      <c r="BJ9270" s="2"/>
    </row>
    <row r="9271" spans="61:62" x14ac:dyDescent="0.25">
      <c r="BI9271" s="2"/>
      <c r="BJ9271" s="2"/>
    </row>
    <row r="9272" spans="61:62" x14ac:dyDescent="0.25">
      <c r="BI9272" s="2"/>
      <c r="BJ9272" s="2"/>
    </row>
    <row r="9273" spans="61:62" x14ac:dyDescent="0.25">
      <c r="BI9273" s="2"/>
      <c r="BJ9273" s="2"/>
    </row>
    <row r="9274" spans="61:62" x14ac:dyDescent="0.25">
      <c r="BI9274" s="2"/>
      <c r="BJ9274" s="2"/>
    </row>
    <row r="9275" spans="61:62" x14ac:dyDescent="0.25">
      <c r="BI9275" s="2"/>
      <c r="BJ9275" s="2"/>
    </row>
    <row r="9276" spans="61:62" x14ac:dyDescent="0.25">
      <c r="BI9276" s="2"/>
      <c r="BJ9276" s="2"/>
    </row>
    <row r="9277" spans="61:62" x14ac:dyDescent="0.25">
      <c r="BI9277" s="2"/>
      <c r="BJ9277" s="2"/>
    </row>
    <row r="9278" spans="61:62" x14ac:dyDescent="0.25">
      <c r="BI9278" s="2"/>
      <c r="BJ9278" s="2"/>
    </row>
    <row r="9279" spans="61:62" x14ac:dyDescent="0.25">
      <c r="BI9279" s="2"/>
      <c r="BJ9279" s="2"/>
    </row>
    <row r="9280" spans="61:62" x14ac:dyDescent="0.25">
      <c r="BI9280" s="2"/>
      <c r="BJ9280" s="2"/>
    </row>
    <row r="9281" spans="61:62" x14ac:dyDescent="0.25">
      <c r="BI9281" s="2"/>
      <c r="BJ9281" s="2"/>
    </row>
    <row r="9282" spans="61:62" x14ac:dyDescent="0.25">
      <c r="BI9282" s="2"/>
      <c r="BJ9282" s="2"/>
    </row>
    <row r="9283" spans="61:62" x14ac:dyDescent="0.25">
      <c r="BI9283" s="2"/>
      <c r="BJ9283" s="2"/>
    </row>
    <row r="9284" spans="61:62" x14ac:dyDescent="0.25">
      <c r="BI9284" s="2"/>
      <c r="BJ9284" s="2"/>
    </row>
    <row r="9285" spans="61:62" x14ac:dyDescent="0.25">
      <c r="BI9285" s="2"/>
      <c r="BJ9285" s="2"/>
    </row>
    <row r="9286" spans="61:62" x14ac:dyDescent="0.25">
      <c r="BI9286" s="2"/>
      <c r="BJ9286" s="2"/>
    </row>
    <row r="9287" spans="61:62" x14ac:dyDescent="0.25">
      <c r="BI9287" s="2"/>
      <c r="BJ9287" s="2"/>
    </row>
    <row r="9288" spans="61:62" x14ac:dyDescent="0.25">
      <c r="BI9288" s="2"/>
      <c r="BJ9288" s="2"/>
    </row>
    <row r="9289" spans="61:62" x14ac:dyDescent="0.25">
      <c r="BI9289" s="2"/>
      <c r="BJ9289" s="2"/>
    </row>
    <row r="9290" spans="61:62" x14ac:dyDescent="0.25">
      <c r="BI9290" s="2"/>
      <c r="BJ9290" s="2"/>
    </row>
    <row r="9291" spans="61:62" x14ac:dyDescent="0.25">
      <c r="BI9291" s="2"/>
      <c r="BJ9291" s="2"/>
    </row>
    <row r="9292" spans="61:62" x14ac:dyDescent="0.25">
      <c r="BI9292" s="2"/>
      <c r="BJ9292" s="2"/>
    </row>
    <row r="9293" spans="61:62" x14ac:dyDescent="0.25">
      <c r="BI9293" s="2"/>
      <c r="BJ9293" s="2"/>
    </row>
    <row r="9294" spans="61:62" x14ac:dyDescent="0.25">
      <c r="BI9294" s="2"/>
      <c r="BJ9294" s="2"/>
    </row>
    <row r="9295" spans="61:62" x14ac:dyDescent="0.25">
      <c r="BI9295" s="2"/>
      <c r="BJ9295" s="2"/>
    </row>
    <row r="9296" spans="61:62" x14ac:dyDescent="0.25">
      <c r="BI9296" s="2"/>
      <c r="BJ9296" s="2"/>
    </row>
    <row r="9297" spans="61:62" x14ac:dyDescent="0.25">
      <c r="BI9297" s="2"/>
      <c r="BJ9297" s="2"/>
    </row>
    <row r="9298" spans="61:62" x14ac:dyDescent="0.25">
      <c r="BI9298" s="2"/>
      <c r="BJ9298" s="2"/>
    </row>
    <row r="9299" spans="61:62" x14ac:dyDescent="0.25">
      <c r="BI9299" s="2"/>
      <c r="BJ9299" s="2"/>
    </row>
    <row r="9300" spans="61:62" x14ac:dyDescent="0.25">
      <c r="BI9300" s="2"/>
      <c r="BJ9300" s="2"/>
    </row>
    <row r="9301" spans="61:62" x14ac:dyDescent="0.25">
      <c r="BI9301" s="2"/>
      <c r="BJ9301" s="2"/>
    </row>
    <row r="9302" spans="61:62" x14ac:dyDescent="0.25">
      <c r="BI9302" s="2"/>
      <c r="BJ9302" s="2"/>
    </row>
    <row r="9303" spans="61:62" x14ac:dyDescent="0.25">
      <c r="BI9303" s="2"/>
      <c r="BJ9303" s="2"/>
    </row>
    <row r="9304" spans="61:62" x14ac:dyDescent="0.25">
      <c r="BI9304" s="2"/>
      <c r="BJ9304" s="2"/>
    </row>
    <row r="9305" spans="61:62" x14ac:dyDescent="0.25">
      <c r="BI9305" s="2"/>
      <c r="BJ9305" s="2"/>
    </row>
    <row r="9306" spans="61:62" x14ac:dyDescent="0.25">
      <c r="BI9306" s="2"/>
      <c r="BJ9306" s="2"/>
    </row>
    <row r="9307" spans="61:62" x14ac:dyDescent="0.25">
      <c r="BI9307" s="2"/>
      <c r="BJ9307" s="2"/>
    </row>
    <row r="9308" spans="61:62" x14ac:dyDescent="0.25">
      <c r="BI9308" s="2"/>
      <c r="BJ9308" s="2"/>
    </row>
    <row r="9309" spans="61:62" x14ac:dyDescent="0.25">
      <c r="BI9309" s="2"/>
      <c r="BJ9309" s="2"/>
    </row>
    <row r="9310" spans="61:62" x14ac:dyDescent="0.25">
      <c r="BI9310" s="2"/>
      <c r="BJ9310" s="2"/>
    </row>
    <row r="9311" spans="61:62" x14ac:dyDescent="0.25">
      <c r="BI9311" s="2"/>
      <c r="BJ9311" s="2"/>
    </row>
    <row r="9312" spans="61:62" x14ac:dyDescent="0.25">
      <c r="BI9312" s="2"/>
      <c r="BJ9312" s="2"/>
    </row>
    <row r="9313" spans="61:62" x14ac:dyDescent="0.25">
      <c r="BI9313" s="2"/>
      <c r="BJ9313" s="2"/>
    </row>
    <row r="9314" spans="61:62" x14ac:dyDescent="0.25">
      <c r="BI9314" s="2"/>
      <c r="BJ9314" s="2"/>
    </row>
    <row r="9315" spans="61:62" x14ac:dyDescent="0.25">
      <c r="BI9315" s="2"/>
      <c r="BJ9315" s="2"/>
    </row>
    <row r="9316" spans="61:62" x14ac:dyDescent="0.25">
      <c r="BI9316" s="2"/>
      <c r="BJ9316" s="2"/>
    </row>
    <row r="9317" spans="61:62" x14ac:dyDescent="0.25">
      <c r="BI9317" s="2"/>
      <c r="BJ9317" s="2"/>
    </row>
    <row r="9318" spans="61:62" x14ac:dyDescent="0.25">
      <c r="BI9318" s="2"/>
      <c r="BJ9318" s="2"/>
    </row>
    <row r="9319" spans="61:62" x14ac:dyDescent="0.25">
      <c r="BI9319" s="2"/>
      <c r="BJ9319" s="2"/>
    </row>
    <row r="9320" spans="61:62" x14ac:dyDescent="0.25">
      <c r="BI9320" s="2"/>
      <c r="BJ9320" s="2"/>
    </row>
    <row r="9321" spans="61:62" x14ac:dyDescent="0.25">
      <c r="BI9321" s="2"/>
      <c r="BJ9321" s="2"/>
    </row>
    <row r="9322" spans="61:62" x14ac:dyDescent="0.25">
      <c r="BI9322" s="2"/>
      <c r="BJ9322" s="2"/>
    </row>
    <row r="9323" spans="61:62" x14ac:dyDescent="0.25">
      <c r="BI9323" s="2"/>
      <c r="BJ9323" s="2"/>
    </row>
    <row r="9324" spans="61:62" x14ac:dyDescent="0.25">
      <c r="BI9324" s="2"/>
      <c r="BJ9324" s="2"/>
    </row>
    <row r="9325" spans="61:62" x14ac:dyDescent="0.25">
      <c r="BI9325" s="2"/>
      <c r="BJ9325" s="2"/>
    </row>
    <row r="9326" spans="61:62" x14ac:dyDescent="0.25">
      <c r="BI9326" s="2"/>
      <c r="BJ9326" s="2"/>
    </row>
    <row r="9327" spans="61:62" x14ac:dyDescent="0.25">
      <c r="BI9327" s="2"/>
      <c r="BJ9327" s="2"/>
    </row>
    <row r="9328" spans="61:62" x14ac:dyDescent="0.25">
      <c r="BI9328" s="2"/>
      <c r="BJ9328" s="2"/>
    </row>
    <row r="9329" spans="61:62" x14ac:dyDescent="0.25">
      <c r="BI9329" s="2"/>
      <c r="BJ9329" s="2"/>
    </row>
    <row r="9330" spans="61:62" x14ac:dyDescent="0.25">
      <c r="BI9330" s="2"/>
      <c r="BJ9330" s="2"/>
    </row>
    <row r="9331" spans="61:62" x14ac:dyDescent="0.25">
      <c r="BI9331" s="2"/>
      <c r="BJ9331" s="2"/>
    </row>
    <row r="9332" spans="61:62" x14ac:dyDescent="0.25">
      <c r="BI9332" s="2"/>
      <c r="BJ9332" s="2"/>
    </row>
    <row r="9333" spans="61:62" x14ac:dyDescent="0.25">
      <c r="BI9333" s="2"/>
      <c r="BJ9333" s="2"/>
    </row>
    <row r="9334" spans="61:62" x14ac:dyDescent="0.25">
      <c r="BI9334" s="2"/>
      <c r="BJ9334" s="2"/>
    </row>
    <row r="9335" spans="61:62" x14ac:dyDescent="0.25">
      <c r="BI9335" s="2"/>
      <c r="BJ9335" s="2"/>
    </row>
    <row r="9336" spans="61:62" x14ac:dyDescent="0.25">
      <c r="BI9336" s="2"/>
      <c r="BJ9336" s="2"/>
    </row>
    <row r="9337" spans="61:62" x14ac:dyDescent="0.25">
      <c r="BI9337" s="2"/>
      <c r="BJ9337" s="2"/>
    </row>
    <row r="9338" spans="61:62" x14ac:dyDescent="0.25">
      <c r="BI9338" s="2"/>
      <c r="BJ9338" s="2"/>
    </row>
    <row r="9339" spans="61:62" x14ac:dyDescent="0.25">
      <c r="BI9339" s="2"/>
      <c r="BJ9339" s="2"/>
    </row>
    <row r="9340" spans="61:62" x14ac:dyDescent="0.25">
      <c r="BI9340" s="2"/>
      <c r="BJ9340" s="2"/>
    </row>
    <row r="9341" spans="61:62" x14ac:dyDescent="0.25">
      <c r="BI9341" s="2"/>
      <c r="BJ9341" s="2"/>
    </row>
    <row r="9342" spans="61:62" x14ac:dyDescent="0.25">
      <c r="BI9342" s="2"/>
      <c r="BJ9342" s="2"/>
    </row>
    <row r="9343" spans="61:62" x14ac:dyDescent="0.25">
      <c r="BI9343" s="2"/>
      <c r="BJ9343" s="2"/>
    </row>
    <row r="9344" spans="61:62" x14ac:dyDescent="0.25">
      <c r="BI9344" s="2"/>
      <c r="BJ9344" s="2"/>
    </row>
    <row r="9345" spans="61:62" x14ac:dyDescent="0.25">
      <c r="BI9345" s="2"/>
      <c r="BJ9345" s="2"/>
    </row>
    <row r="9346" spans="61:62" x14ac:dyDescent="0.25">
      <c r="BI9346" s="2"/>
      <c r="BJ9346" s="2"/>
    </row>
    <row r="9347" spans="61:62" x14ac:dyDescent="0.25">
      <c r="BI9347" s="2"/>
      <c r="BJ9347" s="2"/>
    </row>
    <row r="9348" spans="61:62" x14ac:dyDescent="0.25">
      <c r="BI9348" s="2"/>
      <c r="BJ9348" s="2"/>
    </row>
    <row r="9349" spans="61:62" x14ac:dyDescent="0.25">
      <c r="BI9349" s="2"/>
      <c r="BJ9349" s="2"/>
    </row>
    <row r="9350" spans="61:62" x14ac:dyDescent="0.25">
      <c r="BI9350" s="2"/>
      <c r="BJ9350" s="2"/>
    </row>
    <row r="9351" spans="61:62" x14ac:dyDescent="0.25">
      <c r="BI9351" s="2"/>
      <c r="BJ9351" s="2"/>
    </row>
    <row r="9352" spans="61:62" x14ac:dyDescent="0.25">
      <c r="BI9352" s="2"/>
      <c r="BJ9352" s="2"/>
    </row>
    <row r="9353" spans="61:62" x14ac:dyDescent="0.25">
      <c r="BI9353" s="2"/>
      <c r="BJ9353" s="2"/>
    </row>
    <row r="9354" spans="61:62" x14ac:dyDescent="0.25">
      <c r="BI9354" s="2"/>
      <c r="BJ9354" s="2"/>
    </row>
    <row r="9355" spans="61:62" x14ac:dyDescent="0.25">
      <c r="BI9355" s="2"/>
      <c r="BJ9355" s="2"/>
    </row>
    <row r="9356" spans="61:62" x14ac:dyDescent="0.25">
      <c r="BI9356" s="2"/>
      <c r="BJ9356" s="2"/>
    </row>
    <row r="9357" spans="61:62" x14ac:dyDescent="0.25">
      <c r="BI9357" s="2"/>
      <c r="BJ9357" s="2"/>
    </row>
    <row r="9358" spans="61:62" x14ac:dyDescent="0.25">
      <c r="BI9358" s="2"/>
      <c r="BJ9358" s="2"/>
    </row>
    <row r="9359" spans="61:62" x14ac:dyDescent="0.25">
      <c r="BI9359" s="2"/>
      <c r="BJ9359" s="2"/>
    </row>
    <row r="9360" spans="61:62" x14ac:dyDescent="0.25">
      <c r="BI9360" s="2"/>
      <c r="BJ9360" s="2"/>
    </row>
    <row r="9361" spans="61:62" x14ac:dyDescent="0.25">
      <c r="BI9361" s="2"/>
      <c r="BJ9361" s="2"/>
    </row>
    <row r="9362" spans="61:62" x14ac:dyDescent="0.25">
      <c r="BI9362" s="2"/>
      <c r="BJ9362" s="2"/>
    </row>
    <row r="9363" spans="61:62" x14ac:dyDescent="0.25">
      <c r="BI9363" s="2"/>
      <c r="BJ9363" s="2"/>
    </row>
    <row r="9364" spans="61:62" x14ac:dyDescent="0.25">
      <c r="BI9364" s="2"/>
      <c r="BJ9364" s="2"/>
    </row>
    <row r="9365" spans="61:62" x14ac:dyDescent="0.25">
      <c r="BI9365" s="2"/>
      <c r="BJ9365" s="2"/>
    </row>
    <row r="9366" spans="61:62" x14ac:dyDescent="0.25">
      <c r="BI9366" s="2"/>
      <c r="BJ9366" s="2"/>
    </row>
    <row r="9367" spans="61:62" x14ac:dyDescent="0.25">
      <c r="BI9367" s="2"/>
      <c r="BJ9367" s="2"/>
    </row>
    <row r="9368" spans="61:62" x14ac:dyDescent="0.25">
      <c r="BI9368" s="2"/>
      <c r="BJ9368" s="2"/>
    </row>
    <row r="9369" spans="61:62" x14ac:dyDescent="0.25">
      <c r="BI9369" s="2"/>
      <c r="BJ9369" s="2"/>
    </row>
    <row r="9370" spans="61:62" x14ac:dyDescent="0.25">
      <c r="BI9370" s="2"/>
      <c r="BJ9370" s="2"/>
    </row>
    <row r="9371" spans="61:62" x14ac:dyDescent="0.25">
      <c r="BI9371" s="2"/>
      <c r="BJ9371" s="2"/>
    </row>
    <row r="9372" spans="61:62" x14ac:dyDescent="0.25">
      <c r="BI9372" s="2"/>
      <c r="BJ9372" s="2"/>
    </row>
    <row r="9373" spans="61:62" x14ac:dyDescent="0.25">
      <c r="BI9373" s="2"/>
      <c r="BJ9373" s="2"/>
    </row>
    <row r="9374" spans="61:62" x14ac:dyDescent="0.25">
      <c r="BI9374" s="2"/>
      <c r="BJ9374" s="2"/>
    </row>
    <row r="9375" spans="61:62" x14ac:dyDescent="0.25">
      <c r="BI9375" s="2"/>
      <c r="BJ9375" s="2"/>
    </row>
    <row r="9376" spans="61:62" x14ac:dyDescent="0.25">
      <c r="BI9376" s="2"/>
      <c r="BJ9376" s="2"/>
    </row>
    <row r="9377" spans="61:62" x14ac:dyDescent="0.25">
      <c r="BI9377" s="2"/>
      <c r="BJ9377" s="2"/>
    </row>
    <row r="9378" spans="61:62" x14ac:dyDescent="0.25">
      <c r="BI9378" s="2"/>
      <c r="BJ9378" s="2"/>
    </row>
    <row r="9379" spans="61:62" x14ac:dyDescent="0.25">
      <c r="BI9379" s="2"/>
      <c r="BJ9379" s="2"/>
    </row>
    <row r="9380" spans="61:62" x14ac:dyDescent="0.25">
      <c r="BI9380" s="2"/>
      <c r="BJ9380" s="2"/>
    </row>
    <row r="9381" spans="61:62" x14ac:dyDescent="0.25">
      <c r="BI9381" s="2"/>
      <c r="BJ9381" s="2"/>
    </row>
    <row r="9382" spans="61:62" x14ac:dyDescent="0.25">
      <c r="BI9382" s="2"/>
      <c r="BJ9382" s="2"/>
    </row>
    <row r="9383" spans="61:62" x14ac:dyDescent="0.25">
      <c r="BI9383" s="2"/>
      <c r="BJ9383" s="2"/>
    </row>
    <row r="9384" spans="61:62" x14ac:dyDescent="0.25">
      <c r="BI9384" s="2"/>
      <c r="BJ9384" s="2"/>
    </row>
    <row r="9385" spans="61:62" x14ac:dyDescent="0.25">
      <c r="BI9385" s="2"/>
      <c r="BJ9385" s="2"/>
    </row>
    <row r="9386" spans="61:62" x14ac:dyDescent="0.25">
      <c r="BI9386" s="2"/>
      <c r="BJ9386" s="2"/>
    </row>
    <row r="9387" spans="61:62" x14ac:dyDescent="0.25">
      <c r="BI9387" s="2"/>
      <c r="BJ9387" s="2"/>
    </row>
    <row r="9388" spans="61:62" x14ac:dyDescent="0.25">
      <c r="BI9388" s="2"/>
      <c r="BJ9388" s="2"/>
    </row>
    <row r="9389" spans="61:62" x14ac:dyDescent="0.25">
      <c r="BI9389" s="2"/>
      <c r="BJ9389" s="2"/>
    </row>
    <row r="9390" spans="61:62" x14ac:dyDescent="0.25">
      <c r="BI9390" s="2"/>
      <c r="BJ9390" s="2"/>
    </row>
    <row r="9391" spans="61:62" x14ac:dyDescent="0.25">
      <c r="BI9391" s="2"/>
      <c r="BJ9391" s="2"/>
    </row>
    <row r="9392" spans="61:62" x14ac:dyDescent="0.25">
      <c r="BI9392" s="2"/>
      <c r="BJ9392" s="2"/>
    </row>
    <row r="9393" spans="61:62" x14ac:dyDescent="0.25">
      <c r="BI9393" s="2"/>
      <c r="BJ9393" s="2"/>
    </row>
    <row r="9394" spans="61:62" x14ac:dyDescent="0.25">
      <c r="BI9394" s="2"/>
      <c r="BJ9394" s="2"/>
    </row>
    <row r="9395" spans="61:62" x14ac:dyDescent="0.25">
      <c r="BI9395" s="2"/>
      <c r="BJ9395" s="2"/>
    </row>
    <row r="9396" spans="61:62" x14ac:dyDescent="0.25">
      <c r="BI9396" s="2"/>
      <c r="BJ9396" s="2"/>
    </row>
    <row r="9397" spans="61:62" x14ac:dyDescent="0.25">
      <c r="BI9397" s="2"/>
      <c r="BJ9397" s="2"/>
    </row>
    <row r="9398" spans="61:62" x14ac:dyDescent="0.25">
      <c r="BI9398" s="2"/>
      <c r="BJ9398" s="2"/>
    </row>
    <row r="9399" spans="61:62" x14ac:dyDescent="0.25">
      <c r="BI9399" s="2"/>
      <c r="BJ9399" s="2"/>
    </row>
    <row r="9400" spans="61:62" x14ac:dyDescent="0.25">
      <c r="BI9400" s="2"/>
      <c r="BJ9400" s="2"/>
    </row>
    <row r="9401" spans="61:62" x14ac:dyDescent="0.25">
      <c r="BI9401" s="2"/>
      <c r="BJ9401" s="2"/>
    </row>
    <row r="9402" spans="61:62" x14ac:dyDescent="0.25">
      <c r="BI9402" s="2"/>
      <c r="BJ9402" s="2"/>
    </row>
    <row r="9403" spans="61:62" x14ac:dyDescent="0.25">
      <c r="BI9403" s="2"/>
      <c r="BJ9403" s="2"/>
    </row>
    <row r="9404" spans="61:62" x14ac:dyDescent="0.25">
      <c r="BI9404" s="2"/>
      <c r="BJ9404" s="2"/>
    </row>
    <row r="9405" spans="61:62" x14ac:dyDescent="0.25">
      <c r="BI9405" s="2"/>
      <c r="BJ9405" s="2"/>
    </row>
    <row r="9406" spans="61:62" x14ac:dyDescent="0.25">
      <c r="BI9406" s="2"/>
      <c r="BJ9406" s="2"/>
    </row>
    <row r="9407" spans="61:62" x14ac:dyDescent="0.25">
      <c r="BI9407" s="2"/>
      <c r="BJ9407" s="2"/>
    </row>
    <row r="9408" spans="61:62" x14ac:dyDescent="0.25">
      <c r="BI9408" s="2"/>
      <c r="BJ9408" s="2"/>
    </row>
    <row r="9409" spans="61:62" x14ac:dyDescent="0.25">
      <c r="BI9409" s="2"/>
      <c r="BJ9409" s="2"/>
    </row>
    <row r="9410" spans="61:62" x14ac:dyDescent="0.25">
      <c r="BI9410" s="2"/>
      <c r="BJ9410" s="2"/>
    </row>
    <row r="9411" spans="61:62" x14ac:dyDescent="0.25">
      <c r="BI9411" s="2"/>
      <c r="BJ9411" s="2"/>
    </row>
    <row r="9412" spans="61:62" x14ac:dyDescent="0.25">
      <c r="BI9412" s="2"/>
      <c r="BJ9412" s="2"/>
    </row>
    <row r="9413" spans="61:62" x14ac:dyDescent="0.25">
      <c r="BI9413" s="2"/>
      <c r="BJ9413" s="2"/>
    </row>
    <row r="9414" spans="61:62" x14ac:dyDescent="0.25">
      <c r="BI9414" s="2"/>
      <c r="BJ9414" s="2"/>
    </row>
    <row r="9415" spans="61:62" x14ac:dyDescent="0.25">
      <c r="BI9415" s="2"/>
      <c r="BJ9415" s="2"/>
    </row>
    <row r="9416" spans="61:62" x14ac:dyDescent="0.25">
      <c r="BI9416" s="2"/>
      <c r="BJ9416" s="2"/>
    </row>
    <row r="9417" spans="61:62" x14ac:dyDescent="0.25">
      <c r="BI9417" s="2"/>
      <c r="BJ9417" s="2"/>
    </row>
    <row r="9418" spans="61:62" x14ac:dyDescent="0.25">
      <c r="BI9418" s="2"/>
      <c r="BJ9418" s="2"/>
    </row>
    <row r="9419" spans="61:62" x14ac:dyDescent="0.25">
      <c r="BI9419" s="2"/>
      <c r="BJ9419" s="2"/>
    </row>
    <row r="9420" spans="61:62" x14ac:dyDescent="0.25">
      <c r="BI9420" s="2"/>
      <c r="BJ9420" s="2"/>
    </row>
    <row r="9421" spans="61:62" x14ac:dyDescent="0.25">
      <c r="BI9421" s="2"/>
      <c r="BJ9421" s="2"/>
    </row>
    <row r="9422" spans="61:62" x14ac:dyDescent="0.25">
      <c r="BI9422" s="2"/>
      <c r="BJ9422" s="2"/>
    </row>
    <row r="9423" spans="61:62" x14ac:dyDescent="0.25">
      <c r="BI9423" s="2"/>
      <c r="BJ9423" s="2"/>
    </row>
    <row r="9424" spans="61:62" x14ac:dyDescent="0.25">
      <c r="BI9424" s="2"/>
      <c r="BJ9424" s="2"/>
    </row>
    <row r="9425" spans="61:62" x14ac:dyDescent="0.25">
      <c r="BI9425" s="2"/>
      <c r="BJ9425" s="2"/>
    </row>
    <row r="9426" spans="61:62" x14ac:dyDescent="0.25">
      <c r="BI9426" s="2"/>
      <c r="BJ9426" s="2"/>
    </row>
    <row r="9427" spans="61:62" x14ac:dyDescent="0.25">
      <c r="BI9427" s="2"/>
      <c r="BJ9427" s="2"/>
    </row>
    <row r="9428" spans="61:62" x14ac:dyDescent="0.25">
      <c r="BI9428" s="2"/>
      <c r="BJ9428" s="2"/>
    </row>
    <row r="9429" spans="61:62" x14ac:dyDescent="0.25">
      <c r="BI9429" s="2"/>
      <c r="BJ9429" s="2"/>
    </row>
    <row r="9430" spans="61:62" x14ac:dyDescent="0.25">
      <c r="BI9430" s="2"/>
      <c r="BJ9430" s="2"/>
    </row>
    <row r="9431" spans="61:62" x14ac:dyDescent="0.25">
      <c r="BI9431" s="2"/>
      <c r="BJ9431" s="2"/>
    </row>
    <row r="9432" spans="61:62" x14ac:dyDescent="0.25">
      <c r="BI9432" s="2"/>
      <c r="BJ9432" s="2"/>
    </row>
    <row r="9433" spans="61:62" x14ac:dyDescent="0.25">
      <c r="BI9433" s="2"/>
      <c r="BJ9433" s="2"/>
    </row>
    <row r="9434" spans="61:62" x14ac:dyDescent="0.25">
      <c r="BI9434" s="2"/>
      <c r="BJ9434" s="2"/>
    </row>
    <row r="9435" spans="61:62" x14ac:dyDescent="0.25">
      <c r="BI9435" s="2"/>
      <c r="BJ9435" s="2"/>
    </row>
    <row r="9436" spans="61:62" x14ac:dyDescent="0.25">
      <c r="BI9436" s="2"/>
      <c r="BJ9436" s="2"/>
    </row>
    <row r="9437" spans="61:62" x14ac:dyDescent="0.25">
      <c r="BI9437" s="2"/>
      <c r="BJ9437" s="2"/>
    </row>
    <row r="9438" spans="61:62" x14ac:dyDescent="0.25">
      <c r="BI9438" s="2"/>
      <c r="BJ9438" s="2"/>
    </row>
    <row r="9439" spans="61:62" x14ac:dyDescent="0.25">
      <c r="BI9439" s="2"/>
      <c r="BJ9439" s="2"/>
    </row>
    <row r="9440" spans="61:62" x14ac:dyDescent="0.25">
      <c r="BI9440" s="2"/>
      <c r="BJ9440" s="2"/>
    </row>
    <row r="9441" spans="61:62" x14ac:dyDescent="0.25">
      <c r="BI9441" s="2"/>
      <c r="BJ9441" s="2"/>
    </row>
    <row r="9442" spans="61:62" x14ac:dyDescent="0.25">
      <c r="BI9442" s="2"/>
      <c r="BJ9442" s="2"/>
    </row>
    <row r="9443" spans="61:62" x14ac:dyDescent="0.25">
      <c r="BI9443" s="2"/>
      <c r="BJ9443" s="2"/>
    </row>
    <row r="9444" spans="61:62" x14ac:dyDescent="0.25">
      <c r="BI9444" s="2"/>
      <c r="BJ9444" s="2"/>
    </row>
    <row r="9445" spans="61:62" x14ac:dyDescent="0.25">
      <c r="BI9445" s="2"/>
      <c r="BJ9445" s="2"/>
    </row>
    <row r="9446" spans="61:62" x14ac:dyDescent="0.25">
      <c r="BI9446" s="2"/>
      <c r="BJ9446" s="2"/>
    </row>
    <row r="9447" spans="61:62" x14ac:dyDescent="0.25">
      <c r="BI9447" s="2"/>
      <c r="BJ9447" s="2"/>
    </row>
    <row r="9448" spans="61:62" x14ac:dyDescent="0.25">
      <c r="BI9448" s="2"/>
      <c r="BJ9448" s="2"/>
    </row>
    <row r="9449" spans="61:62" x14ac:dyDescent="0.25">
      <c r="BI9449" s="2"/>
      <c r="BJ9449" s="2"/>
    </row>
    <row r="9450" spans="61:62" x14ac:dyDescent="0.25">
      <c r="BI9450" s="2"/>
      <c r="BJ9450" s="2"/>
    </row>
    <row r="9451" spans="61:62" x14ac:dyDescent="0.25">
      <c r="BI9451" s="2"/>
      <c r="BJ9451" s="2"/>
    </row>
    <row r="9452" spans="61:62" x14ac:dyDescent="0.25">
      <c r="BI9452" s="2"/>
      <c r="BJ9452" s="2"/>
    </row>
    <row r="9453" spans="61:62" x14ac:dyDescent="0.25">
      <c r="BI9453" s="2"/>
      <c r="BJ9453" s="2"/>
    </row>
    <row r="9454" spans="61:62" x14ac:dyDescent="0.25">
      <c r="BI9454" s="2"/>
      <c r="BJ9454" s="2"/>
    </row>
    <row r="9455" spans="61:62" x14ac:dyDescent="0.25">
      <c r="BI9455" s="2"/>
      <c r="BJ9455" s="2"/>
    </row>
    <row r="9456" spans="61:62" x14ac:dyDescent="0.25">
      <c r="BI9456" s="2"/>
      <c r="BJ9456" s="2"/>
    </row>
    <row r="9457" spans="61:62" x14ac:dyDescent="0.25">
      <c r="BI9457" s="2"/>
      <c r="BJ9457" s="2"/>
    </row>
    <row r="9458" spans="61:62" x14ac:dyDescent="0.25">
      <c r="BI9458" s="2"/>
      <c r="BJ9458" s="2"/>
    </row>
    <row r="9459" spans="61:62" x14ac:dyDescent="0.25">
      <c r="BI9459" s="2"/>
      <c r="BJ9459" s="2"/>
    </row>
    <row r="9460" spans="61:62" x14ac:dyDescent="0.25">
      <c r="BI9460" s="2"/>
      <c r="BJ9460" s="2"/>
    </row>
    <row r="9461" spans="61:62" x14ac:dyDescent="0.25">
      <c r="BI9461" s="2"/>
      <c r="BJ9461" s="2"/>
    </row>
    <row r="9462" spans="61:62" x14ac:dyDescent="0.25">
      <c r="BI9462" s="2"/>
      <c r="BJ9462" s="2"/>
    </row>
    <row r="9463" spans="61:62" x14ac:dyDescent="0.25">
      <c r="BI9463" s="2"/>
      <c r="BJ9463" s="2"/>
    </row>
    <row r="9464" spans="61:62" x14ac:dyDescent="0.25">
      <c r="BI9464" s="2"/>
      <c r="BJ9464" s="2"/>
    </row>
    <row r="9465" spans="61:62" x14ac:dyDescent="0.25">
      <c r="BI9465" s="2"/>
      <c r="BJ9465" s="2"/>
    </row>
    <row r="9466" spans="61:62" x14ac:dyDescent="0.25">
      <c r="BI9466" s="2"/>
      <c r="BJ9466" s="2"/>
    </row>
    <row r="9467" spans="61:62" x14ac:dyDescent="0.25">
      <c r="BI9467" s="2"/>
      <c r="BJ9467" s="2"/>
    </row>
    <row r="9468" spans="61:62" x14ac:dyDescent="0.25">
      <c r="BI9468" s="2"/>
      <c r="BJ9468" s="2"/>
    </row>
    <row r="9469" spans="61:62" x14ac:dyDescent="0.25">
      <c r="BI9469" s="2"/>
      <c r="BJ9469" s="2"/>
    </row>
    <row r="9470" spans="61:62" x14ac:dyDescent="0.25">
      <c r="BI9470" s="2"/>
      <c r="BJ9470" s="2"/>
    </row>
    <row r="9471" spans="61:62" x14ac:dyDescent="0.25">
      <c r="BI9471" s="2"/>
      <c r="BJ9471" s="2"/>
    </row>
    <row r="9472" spans="61:62" x14ac:dyDescent="0.25">
      <c r="BI9472" s="2"/>
      <c r="BJ9472" s="2"/>
    </row>
    <row r="9473" spans="61:62" x14ac:dyDescent="0.25">
      <c r="BI9473" s="2"/>
      <c r="BJ9473" s="2"/>
    </row>
    <row r="9474" spans="61:62" x14ac:dyDescent="0.25">
      <c r="BI9474" s="2"/>
      <c r="BJ9474" s="2"/>
    </row>
    <row r="9475" spans="61:62" x14ac:dyDescent="0.25">
      <c r="BI9475" s="2"/>
      <c r="BJ9475" s="2"/>
    </row>
    <row r="9476" spans="61:62" x14ac:dyDescent="0.25">
      <c r="BI9476" s="2"/>
      <c r="BJ9476" s="2"/>
    </row>
    <row r="9477" spans="61:62" x14ac:dyDescent="0.25">
      <c r="BI9477" s="2"/>
      <c r="BJ9477" s="2"/>
    </row>
    <row r="9478" spans="61:62" x14ac:dyDescent="0.25">
      <c r="BI9478" s="2"/>
      <c r="BJ9478" s="2"/>
    </row>
    <row r="9479" spans="61:62" x14ac:dyDescent="0.25">
      <c r="BI9479" s="2"/>
      <c r="BJ9479" s="2"/>
    </row>
    <row r="9480" spans="61:62" x14ac:dyDescent="0.25">
      <c r="BI9480" s="2"/>
      <c r="BJ9480" s="2"/>
    </row>
    <row r="9481" spans="61:62" x14ac:dyDescent="0.25">
      <c r="BI9481" s="2"/>
      <c r="BJ9481" s="2"/>
    </row>
    <row r="9482" spans="61:62" x14ac:dyDescent="0.25">
      <c r="BI9482" s="2"/>
      <c r="BJ9482" s="2"/>
    </row>
    <row r="9483" spans="61:62" x14ac:dyDescent="0.25">
      <c r="BI9483" s="2"/>
      <c r="BJ9483" s="2"/>
    </row>
    <row r="9484" spans="61:62" x14ac:dyDescent="0.25">
      <c r="BI9484" s="2"/>
      <c r="BJ9484" s="2"/>
    </row>
    <row r="9485" spans="61:62" x14ac:dyDescent="0.25">
      <c r="BI9485" s="2"/>
      <c r="BJ9485" s="2"/>
    </row>
    <row r="9486" spans="61:62" x14ac:dyDescent="0.25">
      <c r="BI9486" s="2"/>
      <c r="BJ9486" s="2"/>
    </row>
    <row r="9487" spans="61:62" x14ac:dyDescent="0.25">
      <c r="BI9487" s="2"/>
      <c r="BJ9487" s="2"/>
    </row>
    <row r="9488" spans="61:62" x14ac:dyDescent="0.25">
      <c r="BI9488" s="2"/>
      <c r="BJ9488" s="2"/>
    </row>
    <row r="9489" spans="61:62" x14ac:dyDescent="0.25">
      <c r="BI9489" s="2"/>
      <c r="BJ9489" s="2"/>
    </row>
    <row r="9490" spans="61:62" x14ac:dyDescent="0.25">
      <c r="BI9490" s="2"/>
      <c r="BJ9490" s="2"/>
    </row>
    <row r="9491" spans="61:62" x14ac:dyDescent="0.25">
      <c r="BI9491" s="2"/>
      <c r="BJ9491" s="2"/>
    </row>
    <row r="9492" spans="61:62" x14ac:dyDescent="0.25">
      <c r="BI9492" s="2"/>
      <c r="BJ9492" s="2"/>
    </row>
    <row r="9493" spans="61:62" x14ac:dyDescent="0.25">
      <c r="BI9493" s="2"/>
      <c r="BJ9493" s="2"/>
    </row>
    <row r="9494" spans="61:62" x14ac:dyDescent="0.25">
      <c r="BI9494" s="2"/>
      <c r="BJ9494" s="2"/>
    </row>
    <row r="9495" spans="61:62" x14ac:dyDescent="0.25">
      <c r="BI9495" s="2"/>
      <c r="BJ9495" s="2"/>
    </row>
    <row r="9496" spans="61:62" x14ac:dyDescent="0.25">
      <c r="BI9496" s="2"/>
      <c r="BJ9496" s="2"/>
    </row>
    <row r="9497" spans="61:62" x14ac:dyDescent="0.25">
      <c r="BI9497" s="2"/>
      <c r="BJ9497" s="2"/>
    </row>
    <row r="9498" spans="61:62" x14ac:dyDescent="0.25">
      <c r="BI9498" s="2"/>
      <c r="BJ9498" s="2"/>
    </row>
    <row r="9499" spans="61:62" x14ac:dyDescent="0.25">
      <c r="BI9499" s="2"/>
      <c r="BJ9499" s="2"/>
    </row>
    <row r="9500" spans="61:62" x14ac:dyDescent="0.25">
      <c r="BI9500" s="2"/>
      <c r="BJ9500" s="2"/>
    </row>
    <row r="9501" spans="61:62" x14ac:dyDescent="0.25">
      <c r="BI9501" s="2"/>
      <c r="BJ9501" s="2"/>
    </row>
    <row r="9502" spans="61:62" x14ac:dyDescent="0.25">
      <c r="BI9502" s="2"/>
      <c r="BJ9502" s="2"/>
    </row>
    <row r="9503" spans="61:62" x14ac:dyDescent="0.25">
      <c r="BI9503" s="2"/>
      <c r="BJ9503" s="2"/>
    </row>
    <row r="9504" spans="61:62" x14ac:dyDescent="0.25">
      <c r="BI9504" s="2"/>
      <c r="BJ9504" s="2"/>
    </row>
    <row r="9505" spans="61:62" x14ac:dyDescent="0.25">
      <c r="BI9505" s="2"/>
      <c r="BJ9505" s="2"/>
    </row>
    <row r="9506" spans="61:62" x14ac:dyDescent="0.25">
      <c r="BI9506" s="2"/>
      <c r="BJ9506" s="2"/>
    </row>
    <row r="9507" spans="61:62" x14ac:dyDescent="0.25">
      <c r="BI9507" s="2"/>
      <c r="BJ9507" s="2"/>
    </row>
    <row r="9508" spans="61:62" x14ac:dyDescent="0.25">
      <c r="BI9508" s="2"/>
      <c r="BJ9508" s="2"/>
    </row>
    <row r="9509" spans="61:62" x14ac:dyDescent="0.25">
      <c r="BI9509" s="2"/>
      <c r="BJ9509" s="2"/>
    </row>
    <row r="9510" spans="61:62" x14ac:dyDescent="0.25">
      <c r="BI9510" s="2"/>
      <c r="BJ9510" s="2"/>
    </row>
    <row r="9511" spans="61:62" x14ac:dyDescent="0.25">
      <c r="BI9511" s="2"/>
      <c r="BJ9511" s="2"/>
    </row>
    <row r="9512" spans="61:62" x14ac:dyDescent="0.25">
      <c r="BI9512" s="2"/>
      <c r="BJ9512" s="2"/>
    </row>
    <row r="9513" spans="61:62" x14ac:dyDescent="0.25">
      <c r="BI9513" s="2"/>
      <c r="BJ9513" s="2"/>
    </row>
    <row r="9514" spans="61:62" x14ac:dyDescent="0.25">
      <c r="BI9514" s="2"/>
      <c r="BJ9514" s="2"/>
    </row>
    <row r="9515" spans="61:62" x14ac:dyDescent="0.25">
      <c r="BI9515" s="2"/>
      <c r="BJ9515" s="2"/>
    </row>
    <row r="9516" spans="61:62" x14ac:dyDescent="0.25">
      <c r="BI9516" s="2"/>
      <c r="BJ9516" s="2"/>
    </row>
    <row r="9517" spans="61:62" x14ac:dyDescent="0.25">
      <c r="BI9517" s="2"/>
      <c r="BJ9517" s="2"/>
    </row>
    <row r="9518" spans="61:62" x14ac:dyDescent="0.25">
      <c r="BI9518" s="2"/>
      <c r="BJ9518" s="2"/>
    </row>
    <row r="9519" spans="61:62" x14ac:dyDescent="0.25">
      <c r="BI9519" s="2"/>
      <c r="BJ9519" s="2"/>
    </row>
    <row r="9520" spans="61:62" x14ac:dyDescent="0.25">
      <c r="BI9520" s="2"/>
      <c r="BJ9520" s="2"/>
    </row>
    <row r="9521" spans="61:62" x14ac:dyDescent="0.25">
      <c r="BI9521" s="2"/>
      <c r="BJ9521" s="2"/>
    </row>
    <row r="9522" spans="61:62" x14ac:dyDescent="0.25">
      <c r="BI9522" s="2"/>
      <c r="BJ9522" s="2"/>
    </row>
    <row r="9523" spans="61:62" x14ac:dyDescent="0.25">
      <c r="BI9523" s="2"/>
      <c r="BJ9523" s="2"/>
    </row>
    <row r="9524" spans="61:62" x14ac:dyDescent="0.25">
      <c r="BI9524" s="2"/>
      <c r="BJ9524" s="2"/>
    </row>
    <row r="9525" spans="61:62" x14ac:dyDescent="0.25">
      <c r="BI9525" s="2"/>
      <c r="BJ9525" s="2"/>
    </row>
    <row r="9526" spans="61:62" x14ac:dyDescent="0.25">
      <c r="BI9526" s="2"/>
      <c r="BJ9526" s="2"/>
    </row>
    <row r="9527" spans="61:62" x14ac:dyDescent="0.25">
      <c r="BI9527" s="2"/>
      <c r="BJ9527" s="2"/>
    </row>
    <row r="9528" spans="61:62" x14ac:dyDescent="0.25">
      <c r="BI9528" s="2"/>
      <c r="BJ9528" s="2"/>
    </row>
    <row r="9529" spans="61:62" x14ac:dyDescent="0.25">
      <c r="BI9529" s="2"/>
      <c r="BJ9529" s="2"/>
    </row>
    <row r="9530" spans="61:62" x14ac:dyDescent="0.25">
      <c r="BI9530" s="2"/>
      <c r="BJ9530" s="2"/>
    </row>
    <row r="9531" spans="61:62" x14ac:dyDescent="0.25">
      <c r="BI9531" s="2"/>
      <c r="BJ9531" s="2"/>
    </row>
    <row r="9532" spans="61:62" x14ac:dyDescent="0.25">
      <c r="BI9532" s="2"/>
      <c r="BJ9532" s="2"/>
    </row>
    <row r="9533" spans="61:62" x14ac:dyDescent="0.25">
      <c r="BI9533" s="2"/>
      <c r="BJ9533" s="2"/>
    </row>
    <row r="9534" spans="61:62" x14ac:dyDescent="0.25">
      <c r="BI9534" s="2"/>
      <c r="BJ9534" s="2"/>
    </row>
    <row r="9535" spans="61:62" x14ac:dyDescent="0.25">
      <c r="BI9535" s="2"/>
      <c r="BJ9535" s="2"/>
    </row>
    <row r="9536" spans="61:62" x14ac:dyDescent="0.25">
      <c r="BI9536" s="2"/>
      <c r="BJ9536" s="2"/>
    </row>
    <row r="9537" spans="61:62" x14ac:dyDescent="0.25">
      <c r="BI9537" s="2"/>
      <c r="BJ9537" s="2"/>
    </row>
    <row r="9538" spans="61:62" x14ac:dyDescent="0.25">
      <c r="BI9538" s="2"/>
      <c r="BJ9538" s="2"/>
    </row>
    <row r="9539" spans="61:62" x14ac:dyDescent="0.25">
      <c r="BI9539" s="2"/>
      <c r="BJ9539" s="2"/>
    </row>
    <row r="9540" spans="61:62" x14ac:dyDescent="0.25">
      <c r="BI9540" s="2"/>
      <c r="BJ9540" s="2"/>
    </row>
    <row r="9541" spans="61:62" x14ac:dyDescent="0.25">
      <c r="BI9541" s="2"/>
      <c r="BJ9541" s="2"/>
    </row>
    <row r="9542" spans="61:62" x14ac:dyDescent="0.25">
      <c r="BI9542" s="2"/>
      <c r="BJ9542" s="2"/>
    </row>
    <row r="9543" spans="61:62" x14ac:dyDescent="0.25">
      <c r="BI9543" s="2"/>
      <c r="BJ9543" s="2"/>
    </row>
    <row r="9544" spans="61:62" x14ac:dyDescent="0.25">
      <c r="BI9544" s="2"/>
      <c r="BJ9544" s="2"/>
    </row>
    <row r="9545" spans="61:62" x14ac:dyDescent="0.25">
      <c r="BI9545" s="2"/>
      <c r="BJ9545" s="2"/>
    </row>
    <row r="9546" spans="61:62" x14ac:dyDescent="0.25">
      <c r="BI9546" s="2"/>
      <c r="BJ9546" s="2"/>
    </row>
    <row r="9547" spans="61:62" x14ac:dyDescent="0.25">
      <c r="BI9547" s="2"/>
      <c r="BJ9547" s="2"/>
    </row>
    <row r="9548" spans="61:62" x14ac:dyDescent="0.25">
      <c r="BI9548" s="2"/>
      <c r="BJ9548" s="2"/>
    </row>
    <row r="9549" spans="61:62" x14ac:dyDescent="0.25">
      <c r="BI9549" s="2"/>
      <c r="BJ9549" s="2"/>
    </row>
    <row r="9550" spans="61:62" x14ac:dyDescent="0.25">
      <c r="BI9550" s="2"/>
      <c r="BJ9550" s="2"/>
    </row>
    <row r="9551" spans="61:62" x14ac:dyDescent="0.25">
      <c r="BI9551" s="2"/>
      <c r="BJ9551" s="2"/>
    </row>
    <row r="9552" spans="61:62" x14ac:dyDescent="0.25">
      <c r="BI9552" s="2"/>
      <c r="BJ9552" s="2"/>
    </row>
    <row r="9553" spans="61:62" x14ac:dyDescent="0.25">
      <c r="BI9553" s="2"/>
      <c r="BJ9553" s="2"/>
    </row>
    <row r="9554" spans="61:62" x14ac:dyDescent="0.25">
      <c r="BI9554" s="2"/>
      <c r="BJ9554" s="2"/>
    </row>
    <row r="9555" spans="61:62" x14ac:dyDescent="0.25">
      <c r="BI9555" s="2"/>
      <c r="BJ9555" s="2"/>
    </row>
    <row r="9556" spans="61:62" x14ac:dyDescent="0.25">
      <c r="BI9556" s="2"/>
      <c r="BJ9556" s="2"/>
    </row>
    <row r="9557" spans="61:62" x14ac:dyDescent="0.25">
      <c r="BI9557" s="2"/>
      <c r="BJ9557" s="2"/>
    </row>
    <row r="9558" spans="61:62" x14ac:dyDescent="0.25">
      <c r="BI9558" s="2"/>
      <c r="BJ9558" s="2"/>
    </row>
    <row r="9559" spans="61:62" x14ac:dyDescent="0.25">
      <c r="BI9559" s="2"/>
      <c r="BJ9559" s="2"/>
    </row>
    <row r="9560" spans="61:62" x14ac:dyDescent="0.25">
      <c r="BI9560" s="2"/>
      <c r="BJ9560" s="2"/>
    </row>
    <row r="9561" spans="61:62" x14ac:dyDescent="0.25">
      <c r="BI9561" s="2"/>
      <c r="BJ9561" s="2"/>
    </row>
    <row r="9562" spans="61:62" x14ac:dyDescent="0.25">
      <c r="BI9562" s="2"/>
      <c r="BJ9562" s="2"/>
    </row>
    <row r="9563" spans="61:62" x14ac:dyDescent="0.25">
      <c r="BI9563" s="2"/>
      <c r="BJ9563" s="2"/>
    </row>
    <row r="9564" spans="61:62" x14ac:dyDescent="0.25">
      <c r="BI9564" s="2"/>
      <c r="BJ9564" s="2"/>
    </row>
    <row r="9565" spans="61:62" x14ac:dyDescent="0.25">
      <c r="BI9565" s="2"/>
      <c r="BJ9565" s="2"/>
    </row>
    <row r="9566" spans="61:62" x14ac:dyDescent="0.25">
      <c r="BI9566" s="2"/>
      <c r="BJ9566" s="2"/>
    </row>
    <row r="9567" spans="61:62" x14ac:dyDescent="0.25">
      <c r="BI9567" s="2"/>
      <c r="BJ9567" s="2"/>
    </row>
    <row r="9568" spans="61:62" x14ac:dyDescent="0.25">
      <c r="BI9568" s="2"/>
      <c r="BJ9568" s="2"/>
    </row>
    <row r="9569" spans="61:62" x14ac:dyDescent="0.25">
      <c r="BI9569" s="2"/>
      <c r="BJ9569" s="2"/>
    </row>
    <row r="9570" spans="61:62" x14ac:dyDescent="0.25">
      <c r="BI9570" s="2"/>
      <c r="BJ9570" s="2"/>
    </row>
    <row r="9571" spans="61:62" x14ac:dyDescent="0.25">
      <c r="BI9571" s="2"/>
      <c r="BJ9571" s="2"/>
    </row>
    <row r="9572" spans="61:62" x14ac:dyDescent="0.25">
      <c r="BI9572" s="2"/>
      <c r="BJ9572" s="2"/>
    </row>
    <row r="9573" spans="61:62" x14ac:dyDescent="0.25">
      <c r="BI9573" s="2"/>
      <c r="BJ9573" s="2"/>
    </row>
    <row r="9574" spans="61:62" x14ac:dyDescent="0.25">
      <c r="BI9574" s="2"/>
      <c r="BJ9574" s="2"/>
    </row>
    <row r="9575" spans="61:62" x14ac:dyDescent="0.25">
      <c r="BI9575" s="2"/>
      <c r="BJ9575" s="2"/>
    </row>
    <row r="9576" spans="61:62" x14ac:dyDescent="0.25">
      <c r="BI9576" s="2"/>
      <c r="BJ9576" s="2"/>
    </row>
    <row r="9577" spans="61:62" x14ac:dyDescent="0.25">
      <c r="BI9577" s="2"/>
      <c r="BJ9577" s="2"/>
    </row>
    <row r="9578" spans="61:62" x14ac:dyDescent="0.25">
      <c r="BI9578" s="2"/>
      <c r="BJ9578" s="2"/>
    </row>
    <row r="9579" spans="61:62" x14ac:dyDescent="0.25">
      <c r="BI9579" s="2"/>
      <c r="BJ9579" s="2"/>
    </row>
    <row r="9580" spans="61:62" x14ac:dyDescent="0.25">
      <c r="BI9580" s="2"/>
      <c r="BJ9580" s="2"/>
    </row>
    <row r="9581" spans="61:62" x14ac:dyDescent="0.25">
      <c r="BI9581" s="2"/>
      <c r="BJ9581" s="2"/>
    </row>
    <row r="9582" spans="61:62" x14ac:dyDescent="0.25">
      <c r="BI9582" s="2"/>
      <c r="BJ9582" s="2"/>
    </row>
    <row r="9583" spans="61:62" x14ac:dyDescent="0.25">
      <c r="BI9583" s="2"/>
      <c r="BJ9583" s="2"/>
    </row>
    <row r="9584" spans="61:62" x14ac:dyDescent="0.25">
      <c r="BI9584" s="2"/>
      <c r="BJ9584" s="2"/>
    </row>
    <row r="9585" spans="61:62" x14ac:dyDescent="0.25">
      <c r="BI9585" s="2"/>
      <c r="BJ9585" s="2"/>
    </row>
    <row r="9586" spans="61:62" x14ac:dyDescent="0.25">
      <c r="BI9586" s="2"/>
      <c r="BJ9586" s="2"/>
    </row>
    <row r="9587" spans="61:62" x14ac:dyDescent="0.25">
      <c r="BI9587" s="2"/>
      <c r="BJ9587" s="2"/>
    </row>
    <row r="9588" spans="61:62" x14ac:dyDescent="0.25">
      <c r="BI9588" s="2"/>
      <c r="BJ9588" s="2"/>
    </row>
    <row r="9589" spans="61:62" x14ac:dyDescent="0.25">
      <c r="BI9589" s="2"/>
      <c r="BJ9589" s="2"/>
    </row>
    <row r="9590" spans="61:62" x14ac:dyDescent="0.25">
      <c r="BI9590" s="2"/>
      <c r="BJ9590" s="2"/>
    </row>
    <row r="9591" spans="61:62" x14ac:dyDescent="0.25">
      <c r="BI9591" s="2"/>
      <c r="BJ9591" s="2"/>
    </row>
    <row r="9592" spans="61:62" x14ac:dyDescent="0.25">
      <c r="BI9592" s="2"/>
      <c r="BJ9592" s="2"/>
    </row>
    <row r="9593" spans="61:62" x14ac:dyDescent="0.25">
      <c r="BI9593" s="2"/>
      <c r="BJ9593" s="2"/>
    </row>
    <row r="9594" spans="61:62" x14ac:dyDescent="0.25">
      <c r="BI9594" s="2"/>
      <c r="BJ9594" s="2"/>
    </row>
    <row r="9595" spans="61:62" x14ac:dyDescent="0.25">
      <c r="BI9595" s="2"/>
      <c r="BJ9595" s="2"/>
    </row>
    <row r="9596" spans="61:62" x14ac:dyDescent="0.25">
      <c r="BI9596" s="2"/>
      <c r="BJ9596" s="2"/>
    </row>
    <row r="9597" spans="61:62" x14ac:dyDescent="0.25">
      <c r="BI9597" s="2"/>
      <c r="BJ9597" s="2"/>
    </row>
    <row r="9598" spans="61:62" x14ac:dyDescent="0.25">
      <c r="BI9598" s="2"/>
      <c r="BJ9598" s="2"/>
    </row>
    <row r="9599" spans="61:62" x14ac:dyDescent="0.25">
      <c r="BI9599" s="2"/>
      <c r="BJ9599" s="2"/>
    </row>
    <row r="9600" spans="61:62" x14ac:dyDescent="0.25">
      <c r="BI9600" s="2"/>
      <c r="BJ9600" s="2"/>
    </row>
    <row r="9601" spans="61:62" x14ac:dyDescent="0.25">
      <c r="BI9601" s="2"/>
      <c r="BJ9601" s="2"/>
    </row>
    <row r="9602" spans="61:62" x14ac:dyDescent="0.25">
      <c r="BI9602" s="2"/>
      <c r="BJ9602" s="2"/>
    </row>
    <row r="9603" spans="61:62" x14ac:dyDescent="0.25">
      <c r="BI9603" s="2"/>
      <c r="BJ9603" s="2"/>
    </row>
    <row r="9604" spans="61:62" x14ac:dyDescent="0.25">
      <c r="BI9604" s="2"/>
      <c r="BJ9604" s="2"/>
    </row>
    <row r="9605" spans="61:62" x14ac:dyDescent="0.25">
      <c r="BI9605" s="2"/>
      <c r="BJ9605" s="2"/>
    </row>
    <row r="9606" spans="61:62" x14ac:dyDescent="0.25">
      <c r="BI9606" s="2"/>
      <c r="BJ9606" s="2"/>
    </row>
    <row r="9607" spans="61:62" x14ac:dyDescent="0.25">
      <c r="BI9607" s="2"/>
      <c r="BJ9607" s="2"/>
    </row>
    <row r="9608" spans="61:62" x14ac:dyDescent="0.25">
      <c r="BI9608" s="2"/>
      <c r="BJ9608" s="2"/>
    </row>
    <row r="9609" spans="61:62" x14ac:dyDescent="0.25">
      <c r="BI9609" s="2"/>
      <c r="BJ9609" s="2"/>
    </row>
    <row r="9610" spans="61:62" x14ac:dyDescent="0.25">
      <c r="BI9610" s="2"/>
      <c r="BJ9610" s="2"/>
    </row>
    <row r="9611" spans="61:62" x14ac:dyDescent="0.25">
      <c r="BI9611" s="2"/>
      <c r="BJ9611" s="2"/>
    </row>
    <row r="9612" spans="61:62" x14ac:dyDescent="0.25">
      <c r="BI9612" s="2"/>
      <c r="BJ9612" s="2"/>
    </row>
    <row r="9613" spans="61:62" x14ac:dyDescent="0.25">
      <c r="BI9613" s="2"/>
      <c r="BJ9613" s="2"/>
    </row>
    <row r="9614" spans="61:62" x14ac:dyDescent="0.25">
      <c r="BI9614" s="2"/>
      <c r="BJ9614" s="2"/>
    </row>
    <row r="9615" spans="61:62" x14ac:dyDescent="0.25">
      <c r="BI9615" s="2"/>
      <c r="BJ9615" s="2"/>
    </row>
    <row r="9616" spans="61:62" x14ac:dyDescent="0.25">
      <c r="BI9616" s="2"/>
      <c r="BJ9616" s="2"/>
    </row>
    <row r="9617" spans="61:62" x14ac:dyDescent="0.25">
      <c r="BI9617" s="2"/>
      <c r="BJ9617" s="2"/>
    </row>
    <row r="9618" spans="61:62" x14ac:dyDescent="0.25">
      <c r="BI9618" s="2"/>
      <c r="BJ9618" s="2"/>
    </row>
    <row r="9619" spans="61:62" x14ac:dyDescent="0.25">
      <c r="BI9619" s="2"/>
      <c r="BJ9619" s="2"/>
    </row>
    <row r="9620" spans="61:62" x14ac:dyDescent="0.25">
      <c r="BI9620" s="2"/>
      <c r="BJ9620" s="2"/>
    </row>
    <row r="9621" spans="61:62" x14ac:dyDescent="0.25">
      <c r="BI9621" s="2"/>
      <c r="BJ9621" s="2"/>
    </row>
    <row r="9622" spans="61:62" x14ac:dyDescent="0.25">
      <c r="BI9622" s="2"/>
      <c r="BJ9622" s="2"/>
    </row>
    <row r="9623" spans="61:62" x14ac:dyDescent="0.25">
      <c r="BI9623" s="2"/>
      <c r="BJ9623" s="2"/>
    </row>
    <row r="9624" spans="61:62" x14ac:dyDescent="0.25">
      <c r="BI9624" s="2"/>
      <c r="BJ9624" s="2"/>
    </row>
    <row r="9625" spans="61:62" x14ac:dyDescent="0.25">
      <c r="BI9625" s="2"/>
      <c r="BJ9625" s="2"/>
    </row>
    <row r="9626" spans="61:62" x14ac:dyDescent="0.25">
      <c r="BI9626" s="2"/>
      <c r="BJ9626" s="2"/>
    </row>
    <row r="9627" spans="61:62" x14ac:dyDescent="0.25">
      <c r="BI9627" s="2"/>
      <c r="BJ9627" s="2"/>
    </row>
    <row r="9628" spans="61:62" x14ac:dyDescent="0.25">
      <c r="BI9628" s="2"/>
      <c r="BJ9628" s="2"/>
    </row>
    <row r="9629" spans="61:62" x14ac:dyDescent="0.25">
      <c r="BI9629" s="2"/>
      <c r="BJ9629" s="2"/>
    </row>
    <row r="9630" spans="61:62" x14ac:dyDescent="0.25">
      <c r="BI9630" s="2"/>
      <c r="BJ9630" s="2"/>
    </row>
    <row r="9631" spans="61:62" x14ac:dyDescent="0.25">
      <c r="BI9631" s="2"/>
      <c r="BJ9631" s="2"/>
    </row>
    <row r="9632" spans="61:62" x14ac:dyDescent="0.25">
      <c r="BI9632" s="2"/>
      <c r="BJ9632" s="2"/>
    </row>
    <row r="9633" spans="61:62" x14ac:dyDescent="0.25">
      <c r="BI9633" s="2"/>
      <c r="BJ9633" s="2"/>
    </row>
    <row r="9634" spans="61:62" x14ac:dyDescent="0.25">
      <c r="BI9634" s="2"/>
      <c r="BJ9634" s="2"/>
    </row>
    <row r="9635" spans="61:62" x14ac:dyDescent="0.25">
      <c r="BI9635" s="2"/>
      <c r="BJ9635" s="2"/>
    </row>
    <row r="9636" spans="61:62" x14ac:dyDescent="0.25">
      <c r="BI9636" s="2"/>
      <c r="BJ9636" s="2"/>
    </row>
    <row r="9637" spans="61:62" x14ac:dyDescent="0.25">
      <c r="BI9637" s="2"/>
      <c r="BJ9637" s="2"/>
    </row>
    <row r="9638" spans="61:62" x14ac:dyDescent="0.25">
      <c r="BI9638" s="2"/>
      <c r="BJ9638" s="2"/>
    </row>
    <row r="9639" spans="61:62" x14ac:dyDescent="0.25">
      <c r="BI9639" s="2"/>
      <c r="BJ9639" s="2"/>
    </row>
    <row r="9640" spans="61:62" x14ac:dyDescent="0.25">
      <c r="BI9640" s="2"/>
      <c r="BJ9640" s="2"/>
    </row>
    <row r="9641" spans="61:62" x14ac:dyDescent="0.25">
      <c r="BI9641" s="2"/>
      <c r="BJ9641" s="2"/>
    </row>
    <row r="9642" spans="61:62" x14ac:dyDescent="0.25">
      <c r="BI9642" s="2"/>
      <c r="BJ9642" s="2"/>
    </row>
    <row r="9643" spans="61:62" x14ac:dyDescent="0.25">
      <c r="BI9643" s="2"/>
      <c r="BJ9643" s="2"/>
    </row>
    <row r="9644" spans="61:62" x14ac:dyDescent="0.25">
      <c r="BI9644" s="2"/>
      <c r="BJ9644" s="2"/>
    </row>
    <row r="9645" spans="61:62" x14ac:dyDescent="0.25">
      <c r="BI9645" s="2"/>
      <c r="BJ9645" s="2"/>
    </row>
    <row r="9646" spans="61:62" x14ac:dyDescent="0.25">
      <c r="BI9646" s="2"/>
      <c r="BJ9646" s="2"/>
    </row>
    <row r="9647" spans="61:62" x14ac:dyDescent="0.25">
      <c r="BI9647" s="2"/>
      <c r="BJ9647" s="2"/>
    </row>
    <row r="9648" spans="61:62" x14ac:dyDescent="0.25">
      <c r="BI9648" s="2"/>
      <c r="BJ9648" s="2"/>
    </row>
    <row r="9649" spans="61:62" x14ac:dyDescent="0.25">
      <c r="BI9649" s="2"/>
      <c r="BJ9649" s="2"/>
    </row>
    <row r="9650" spans="61:62" x14ac:dyDescent="0.25">
      <c r="BI9650" s="2"/>
      <c r="BJ9650" s="2"/>
    </row>
    <row r="9651" spans="61:62" x14ac:dyDescent="0.25">
      <c r="BI9651" s="2"/>
      <c r="BJ9651" s="2"/>
    </row>
    <row r="9652" spans="61:62" x14ac:dyDescent="0.25">
      <c r="BI9652" s="2"/>
      <c r="BJ9652" s="2"/>
    </row>
    <row r="9653" spans="61:62" x14ac:dyDescent="0.25">
      <c r="BI9653" s="2"/>
      <c r="BJ9653" s="2"/>
    </row>
    <row r="9654" spans="61:62" x14ac:dyDescent="0.25">
      <c r="BI9654" s="2"/>
      <c r="BJ9654" s="2"/>
    </row>
    <row r="9655" spans="61:62" x14ac:dyDescent="0.25">
      <c r="BI9655" s="2"/>
      <c r="BJ9655" s="2"/>
    </row>
    <row r="9656" spans="61:62" x14ac:dyDescent="0.25">
      <c r="BI9656" s="2"/>
      <c r="BJ9656" s="2"/>
    </row>
    <row r="9657" spans="61:62" x14ac:dyDescent="0.25">
      <c r="BI9657" s="2"/>
      <c r="BJ9657" s="2"/>
    </row>
    <row r="9658" spans="61:62" x14ac:dyDescent="0.25">
      <c r="BI9658" s="2"/>
      <c r="BJ9658" s="2"/>
    </row>
    <row r="9659" spans="61:62" x14ac:dyDescent="0.25">
      <c r="BI9659" s="2"/>
      <c r="BJ9659" s="2"/>
    </row>
    <row r="9660" spans="61:62" x14ac:dyDescent="0.25">
      <c r="BI9660" s="2"/>
      <c r="BJ9660" s="2"/>
    </row>
    <row r="9661" spans="61:62" x14ac:dyDescent="0.25">
      <c r="BI9661" s="2"/>
      <c r="BJ9661" s="2"/>
    </row>
    <row r="9662" spans="61:62" x14ac:dyDescent="0.25">
      <c r="BI9662" s="2"/>
      <c r="BJ9662" s="2"/>
    </row>
    <row r="9663" spans="61:62" x14ac:dyDescent="0.25">
      <c r="BI9663" s="2"/>
      <c r="BJ9663" s="2"/>
    </row>
    <row r="9664" spans="61:62" x14ac:dyDescent="0.25">
      <c r="BI9664" s="2"/>
      <c r="BJ9664" s="2"/>
    </row>
    <row r="9665" spans="61:62" x14ac:dyDescent="0.25">
      <c r="BI9665" s="2"/>
      <c r="BJ9665" s="2"/>
    </row>
    <row r="9666" spans="61:62" x14ac:dyDescent="0.25">
      <c r="BI9666" s="2"/>
      <c r="BJ9666" s="2"/>
    </row>
    <row r="9667" spans="61:62" x14ac:dyDescent="0.25">
      <c r="BI9667" s="2"/>
      <c r="BJ9667" s="2"/>
    </row>
    <row r="9668" spans="61:62" x14ac:dyDescent="0.25">
      <c r="BI9668" s="2"/>
      <c r="BJ9668" s="2"/>
    </row>
    <row r="9669" spans="61:62" x14ac:dyDescent="0.25">
      <c r="BI9669" s="2"/>
      <c r="BJ9669" s="2"/>
    </row>
    <row r="9670" spans="61:62" x14ac:dyDescent="0.25">
      <c r="BI9670" s="2"/>
      <c r="BJ9670" s="2"/>
    </row>
    <row r="9671" spans="61:62" x14ac:dyDescent="0.25">
      <c r="BI9671" s="2"/>
      <c r="BJ9671" s="2"/>
    </row>
    <row r="9672" spans="61:62" x14ac:dyDescent="0.25">
      <c r="BI9672" s="2"/>
      <c r="BJ9672" s="2"/>
    </row>
    <row r="9673" spans="61:62" x14ac:dyDescent="0.25">
      <c r="BI9673" s="2"/>
      <c r="BJ9673" s="2"/>
    </row>
    <row r="9674" spans="61:62" x14ac:dyDescent="0.25">
      <c r="BI9674" s="2"/>
      <c r="BJ9674" s="2"/>
    </row>
    <row r="9675" spans="61:62" x14ac:dyDescent="0.25">
      <c r="BI9675" s="2"/>
      <c r="BJ9675" s="2"/>
    </row>
    <row r="9676" spans="61:62" x14ac:dyDescent="0.25">
      <c r="BI9676" s="2"/>
      <c r="BJ9676" s="2"/>
    </row>
    <row r="9677" spans="61:62" x14ac:dyDescent="0.25">
      <c r="BI9677" s="2"/>
      <c r="BJ9677" s="2"/>
    </row>
    <row r="9678" spans="61:62" x14ac:dyDescent="0.25">
      <c r="BI9678" s="2"/>
      <c r="BJ9678" s="2"/>
    </row>
    <row r="9679" spans="61:62" x14ac:dyDescent="0.25">
      <c r="BI9679" s="2"/>
      <c r="BJ9679" s="2"/>
    </row>
    <row r="9680" spans="61:62" x14ac:dyDescent="0.25">
      <c r="BI9680" s="2"/>
      <c r="BJ9680" s="2"/>
    </row>
    <row r="9681" spans="61:62" x14ac:dyDescent="0.25">
      <c r="BI9681" s="2"/>
      <c r="BJ9681" s="2"/>
    </row>
    <row r="9682" spans="61:62" x14ac:dyDescent="0.25">
      <c r="BI9682" s="2"/>
      <c r="BJ9682" s="2"/>
    </row>
    <row r="9683" spans="61:62" x14ac:dyDescent="0.25">
      <c r="BI9683" s="2"/>
      <c r="BJ9683" s="2"/>
    </row>
    <row r="9684" spans="61:62" x14ac:dyDescent="0.25">
      <c r="BI9684" s="2"/>
      <c r="BJ9684" s="2"/>
    </row>
    <row r="9685" spans="61:62" x14ac:dyDescent="0.25">
      <c r="BI9685" s="2"/>
      <c r="BJ9685" s="2"/>
    </row>
    <row r="9686" spans="61:62" x14ac:dyDescent="0.25">
      <c r="BI9686" s="2"/>
      <c r="BJ9686" s="2"/>
    </row>
    <row r="9687" spans="61:62" x14ac:dyDescent="0.25">
      <c r="BI9687" s="2"/>
      <c r="BJ9687" s="2"/>
    </row>
    <row r="9688" spans="61:62" x14ac:dyDescent="0.25">
      <c r="BI9688" s="2"/>
      <c r="BJ9688" s="2"/>
    </row>
    <row r="9689" spans="61:62" x14ac:dyDescent="0.25">
      <c r="BI9689" s="2"/>
      <c r="BJ9689" s="2"/>
    </row>
    <row r="9690" spans="61:62" x14ac:dyDescent="0.25">
      <c r="BI9690" s="2"/>
      <c r="BJ9690" s="2"/>
    </row>
    <row r="9691" spans="61:62" x14ac:dyDescent="0.25">
      <c r="BI9691" s="2"/>
      <c r="BJ9691" s="2"/>
    </row>
    <row r="9692" spans="61:62" x14ac:dyDescent="0.25">
      <c r="BI9692" s="2"/>
      <c r="BJ9692" s="2"/>
    </row>
    <row r="9693" spans="61:62" x14ac:dyDescent="0.25">
      <c r="BI9693" s="2"/>
      <c r="BJ9693" s="2"/>
    </row>
    <row r="9694" spans="61:62" x14ac:dyDescent="0.25">
      <c r="BI9694" s="2"/>
      <c r="BJ9694" s="2"/>
    </row>
    <row r="9695" spans="61:62" x14ac:dyDescent="0.25">
      <c r="BI9695" s="2"/>
      <c r="BJ9695" s="2"/>
    </row>
    <row r="9696" spans="61:62" x14ac:dyDescent="0.25">
      <c r="BI9696" s="2"/>
      <c r="BJ9696" s="2"/>
    </row>
    <row r="9697" spans="61:62" x14ac:dyDescent="0.25">
      <c r="BI9697" s="2"/>
      <c r="BJ9697" s="2"/>
    </row>
    <row r="9698" spans="61:62" x14ac:dyDescent="0.25">
      <c r="BI9698" s="2"/>
      <c r="BJ9698" s="2"/>
    </row>
    <row r="9699" spans="61:62" x14ac:dyDescent="0.25">
      <c r="BI9699" s="2"/>
      <c r="BJ9699" s="2"/>
    </row>
    <row r="9700" spans="61:62" x14ac:dyDescent="0.25">
      <c r="BI9700" s="2"/>
      <c r="BJ9700" s="2"/>
    </row>
    <row r="9701" spans="61:62" x14ac:dyDescent="0.25">
      <c r="BI9701" s="2"/>
      <c r="BJ9701" s="2"/>
    </row>
    <row r="9702" spans="61:62" x14ac:dyDescent="0.25">
      <c r="BI9702" s="2"/>
      <c r="BJ9702" s="2"/>
    </row>
    <row r="9703" spans="61:62" x14ac:dyDescent="0.25">
      <c r="BI9703" s="2"/>
      <c r="BJ9703" s="2"/>
    </row>
    <row r="9704" spans="61:62" x14ac:dyDescent="0.25">
      <c r="BI9704" s="2"/>
      <c r="BJ9704" s="2"/>
    </row>
    <row r="9705" spans="61:62" x14ac:dyDescent="0.25">
      <c r="BI9705" s="2"/>
      <c r="BJ9705" s="2"/>
    </row>
    <row r="9706" spans="61:62" x14ac:dyDescent="0.25">
      <c r="BI9706" s="2"/>
      <c r="BJ9706" s="2"/>
    </row>
    <row r="9707" spans="61:62" x14ac:dyDescent="0.25">
      <c r="BI9707" s="2"/>
      <c r="BJ9707" s="2"/>
    </row>
    <row r="9708" spans="61:62" x14ac:dyDescent="0.25">
      <c r="BI9708" s="2"/>
      <c r="BJ9708" s="2"/>
    </row>
    <row r="9709" spans="61:62" x14ac:dyDescent="0.25">
      <c r="BI9709" s="2"/>
      <c r="BJ9709" s="2"/>
    </row>
    <row r="9710" spans="61:62" x14ac:dyDescent="0.25">
      <c r="BI9710" s="2"/>
      <c r="BJ9710" s="2"/>
    </row>
    <row r="9711" spans="61:62" x14ac:dyDescent="0.25">
      <c r="BI9711" s="2"/>
      <c r="BJ9711" s="2"/>
    </row>
    <row r="9712" spans="61:62" x14ac:dyDescent="0.25">
      <c r="BI9712" s="2"/>
      <c r="BJ9712" s="2"/>
    </row>
    <row r="9713" spans="61:62" x14ac:dyDescent="0.25">
      <c r="BI9713" s="2"/>
      <c r="BJ9713" s="2"/>
    </row>
    <row r="9714" spans="61:62" x14ac:dyDescent="0.25">
      <c r="BI9714" s="2"/>
      <c r="BJ9714" s="2"/>
    </row>
    <row r="9715" spans="61:62" x14ac:dyDescent="0.25">
      <c r="BI9715" s="2"/>
      <c r="BJ9715" s="2"/>
    </row>
    <row r="9716" spans="61:62" x14ac:dyDescent="0.25">
      <c r="BI9716" s="2"/>
      <c r="BJ9716" s="2"/>
    </row>
    <row r="9717" spans="61:62" x14ac:dyDescent="0.25">
      <c r="BI9717" s="2"/>
      <c r="BJ9717" s="2"/>
    </row>
    <row r="9718" spans="61:62" x14ac:dyDescent="0.25">
      <c r="BI9718" s="2"/>
      <c r="BJ9718" s="2"/>
    </row>
    <row r="9719" spans="61:62" x14ac:dyDescent="0.25">
      <c r="BI9719" s="2"/>
      <c r="BJ9719" s="2"/>
    </row>
    <row r="9720" spans="61:62" x14ac:dyDescent="0.25">
      <c r="BI9720" s="2"/>
      <c r="BJ9720" s="2"/>
    </row>
    <row r="9721" spans="61:62" x14ac:dyDescent="0.25">
      <c r="BI9721" s="2"/>
      <c r="BJ9721" s="2"/>
    </row>
    <row r="9722" spans="61:62" x14ac:dyDescent="0.25">
      <c r="BI9722" s="2"/>
      <c r="BJ9722" s="2"/>
    </row>
    <row r="9723" spans="61:62" x14ac:dyDescent="0.25">
      <c r="BI9723" s="2"/>
      <c r="BJ9723" s="2"/>
    </row>
    <row r="9724" spans="61:62" x14ac:dyDescent="0.25">
      <c r="BI9724" s="2"/>
      <c r="BJ9724" s="2"/>
    </row>
    <row r="9725" spans="61:62" x14ac:dyDescent="0.25">
      <c r="BI9725" s="2"/>
      <c r="BJ9725" s="2"/>
    </row>
    <row r="9726" spans="61:62" x14ac:dyDescent="0.25">
      <c r="BI9726" s="2"/>
      <c r="BJ9726" s="2"/>
    </row>
    <row r="9727" spans="61:62" x14ac:dyDescent="0.25">
      <c r="BI9727" s="2"/>
      <c r="BJ9727" s="2"/>
    </row>
    <row r="9728" spans="61:62" x14ac:dyDescent="0.25">
      <c r="BI9728" s="2"/>
      <c r="BJ9728" s="2"/>
    </row>
    <row r="9729" spans="61:62" x14ac:dyDescent="0.25">
      <c r="BI9729" s="2"/>
      <c r="BJ9729" s="2"/>
    </row>
    <row r="9730" spans="61:62" x14ac:dyDescent="0.25">
      <c r="BI9730" s="2"/>
      <c r="BJ9730" s="2"/>
    </row>
    <row r="9731" spans="61:62" x14ac:dyDescent="0.25">
      <c r="BI9731" s="2"/>
      <c r="BJ9731" s="2"/>
    </row>
    <row r="9732" spans="61:62" x14ac:dyDescent="0.25">
      <c r="BI9732" s="2"/>
      <c r="BJ9732" s="2"/>
    </row>
    <row r="9733" spans="61:62" x14ac:dyDescent="0.25">
      <c r="BI9733" s="2"/>
      <c r="BJ9733" s="2"/>
    </row>
    <row r="9734" spans="61:62" x14ac:dyDescent="0.25">
      <c r="BI9734" s="2"/>
      <c r="BJ9734" s="2"/>
    </row>
    <row r="9735" spans="61:62" x14ac:dyDescent="0.25">
      <c r="BI9735" s="2"/>
      <c r="BJ9735" s="2"/>
    </row>
    <row r="9736" spans="61:62" x14ac:dyDescent="0.25">
      <c r="BI9736" s="2"/>
      <c r="BJ9736" s="2"/>
    </row>
    <row r="9737" spans="61:62" x14ac:dyDescent="0.25">
      <c r="BI9737" s="2"/>
      <c r="BJ9737" s="2"/>
    </row>
    <row r="9738" spans="61:62" x14ac:dyDescent="0.25">
      <c r="BI9738" s="2"/>
      <c r="BJ9738" s="2"/>
    </row>
    <row r="9739" spans="61:62" x14ac:dyDescent="0.25">
      <c r="BI9739" s="2"/>
      <c r="BJ9739" s="2"/>
    </row>
    <row r="9740" spans="61:62" x14ac:dyDescent="0.25">
      <c r="BI9740" s="2"/>
      <c r="BJ9740" s="2"/>
    </row>
    <row r="9741" spans="61:62" x14ac:dyDescent="0.25">
      <c r="BI9741" s="2"/>
      <c r="BJ9741" s="2"/>
    </row>
    <row r="9742" spans="61:62" x14ac:dyDescent="0.25">
      <c r="BI9742" s="2"/>
      <c r="BJ9742" s="2"/>
    </row>
    <row r="9743" spans="61:62" x14ac:dyDescent="0.25">
      <c r="BI9743" s="2"/>
      <c r="BJ9743" s="2"/>
    </row>
    <row r="9744" spans="61:62" x14ac:dyDescent="0.25">
      <c r="BI9744" s="2"/>
      <c r="BJ9744" s="2"/>
    </row>
    <row r="9745" spans="61:62" x14ac:dyDescent="0.25">
      <c r="BI9745" s="2"/>
      <c r="BJ9745" s="2"/>
    </row>
    <row r="9746" spans="61:62" x14ac:dyDescent="0.25">
      <c r="BI9746" s="2"/>
      <c r="BJ9746" s="2"/>
    </row>
    <row r="9747" spans="61:62" x14ac:dyDescent="0.25">
      <c r="BI9747" s="2"/>
      <c r="BJ9747" s="2"/>
    </row>
    <row r="9748" spans="61:62" x14ac:dyDescent="0.25">
      <c r="BI9748" s="2"/>
      <c r="BJ9748" s="2"/>
    </row>
    <row r="9749" spans="61:62" x14ac:dyDescent="0.25">
      <c r="BI9749" s="2"/>
      <c r="BJ9749" s="2"/>
    </row>
    <row r="9750" spans="61:62" x14ac:dyDescent="0.25">
      <c r="BI9750" s="2"/>
      <c r="BJ9750" s="2"/>
    </row>
    <row r="9751" spans="61:62" x14ac:dyDescent="0.25">
      <c r="BI9751" s="2"/>
      <c r="BJ9751" s="2"/>
    </row>
    <row r="9752" spans="61:62" x14ac:dyDescent="0.25">
      <c r="BI9752" s="2"/>
      <c r="BJ9752" s="2"/>
    </row>
    <row r="9753" spans="61:62" x14ac:dyDescent="0.25">
      <c r="BI9753" s="2"/>
      <c r="BJ9753" s="2"/>
    </row>
    <row r="9754" spans="61:62" x14ac:dyDescent="0.25">
      <c r="BI9754" s="2"/>
      <c r="BJ9754" s="2"/>
    </row>
    <row r="9755" spans="61:62" x14ac:dyDescent="0.25">
      <c r="BI9755" s="2"/>
      <c r="BJ9755" s="2"/>
    </row>
    <row r="9756" spans="61:62" x14ac:dyDescent="0.25">
      <c r="BI9756" s="2"/>
      <c r="BJ9756" s="2"/>
    </row>
    <row r="9757" spans="61:62" x14ac:dyDescent="0.25">
      <c r="BI9757" s="2"/>
      <c r="BJ9757" s="2"/>
    </row>
    <row r="9758" spans="61:62" x14ac:dyDescent="0.25">
      <c r="BI9758" s="2"/>
      <c r="BJ9758" s="2"/>
    </row>
    <row r="9759" spans="61:62" x14ac:dyDescent="0.25">
      <c r="BI9759" s="2"/>
      <c r="BJ9759" s="2"/>
    </row>
    <row r="9760" spans="61:62" x14ac:dyDescent="0.25">
      <c r="BI9760" s="2"/>
      <c r="BJ9760" s="2"/>
    </row>
    <row r="9761" spans="61:62" x14ac:dyDescent="0.25">
      <c r="BI9761" s="2"/>
      <c r="BJ9761" s="2"/>
    </row>
    <row r="9762" spans="61:62" x14ac:dyDescent="0.25">
      <c r="BI9762" s="2"/>
      <c r="BJ9762" s="2"/>
    </row>
    <row r="9763" spans="61:62" x14ac:dyDescent="0.25">
      <c r="BI9763" s="2"/>
      <c r="BJ9763" s="2"/>
    </row>
    <row r="9764" spans="61:62" x14ac:dyDescent="0.25">
      <c r="BI9764" s="2"/>
      <c r="BJ9764" s="2"/>
    </row>
    <row r="9765" spans="61:62" x14ac:dyDescent="0.25">
      <c r="BI9765" s="2"/>
      <c r="BJ9765" s="2"/>
    </row>
    <row r="9766" spans="61:62" x14ac:dyDescent="0.25">
      <c r="BI9766" s="2"/>
      <c r="BJ9766" s="2"/>
    </row>
    <row r="9767" spans="61:62" x14ac:dyDescent="0.25">
      <c r="BI9767" s="2"/>
      <c r="BJ9767" s="2"/>
    </row>
    <row r="9768" spans="61:62" x14ac:dyDescent="0.25">
      <c r="BI9768" s="2"/>
      <c r="BJ9768" s="2"/>
    </row>
    <row r="9769" spans="61:62" x14ac:dyDescent="0.25">
      <c r="BI9769" s="2"/>
      <c r="BJ9769" s="2"/>
    </row>
    <row r="9770" spans="61:62" x14ac:dyDescent="0.25">
      <c r="BI9770" s="2"/>
      <c r="BJ9770" s="2"/>
    </row>
    <row r="9771" spans="61:62" x14ac:dyDescent="0.25">
      <c r="BI9771" s="2"/>
      <c r="BJ9771" s="2"/>
    </row>
    <row r="9772" spans="61:62" x14ac:dyDescent="0.25">
      <c r="BI9772" s="2"/>
      <c r="BJ9772" s="2"/>
    </row>
    <row r="9773" spans="61:62" x14ac:dyDescent="0.25">
      <c r="BI9773" s="2"/>
      <c r="BJ9773" s="2"/>
    </row>
    <row r="9774" spans="61:62" x14ac:dyDescent="0.25">
      <c r="BI9774" s="2"/>
      <c r="BJ9774" s="2"/>
    </row>
    <row r="9775" spans="61:62" x14ac:dyDescent="0.25">
      <c r="BI9775" s="2"/>
      <c r="BJ9775" s="2"/>
    </row>
    <row r="9776" spans="61:62" x14ac:dyDescent="0.25">
      <c r="BI9776" s="2"/>
      <c r="BJ9776" s="2"/>
    </row>
    <row r="9777" spans="61:62" x14ac:dyDescent="0.25">
      <c r="BI9777" s="2"/>
      <c r="BJ9777" s="2"/>
    </row>
    <row r="9778" spans="61:62" x14ac:dyDescent="0.25">
      <c r="BI9778" s="2"/>
      <c r="BJ9778" s="2"/>
    </row>
    <row r="9779" spans="61:62" x14ac:dyDescent="0.25">
      <c r="BI9779" s="2"/>
      <c r="BJ9779" s="2"/>
    </row>
    <row r="9780" spans="61:62" x14ac:dyDescent="0.25">
      <c r="BI9780" s="2"/>
      <c r="BJ9780" s="2"/>
    </row>
    <row r="9781" spans="61:62" x14ac:dyDescent="0.25">
      <c r="BI9781" s="2"/>
      <c r="BJ9781" s="2"/>
    </row>
    <row r="9782" spans="61:62" x14ac:dyDescent="0.25">
      <c r="BI9782" s="2"/>
      <c r="BJ9782" s="2"/>
    </row>
    <row r="9783" spans="61:62" x14ac:dyDescent="0.25">
      <c r="BI9783" s="2"/>
      <c r="BJ9783" s="2"/>
    </row>
    <row r="9784" spans="61:62" x14ac:dyDescent="0.25">
      <c r="BI9784" s="2"/>
      <c r="BJ9784" s="2"/>
    </row>
    <row r="9785" spans="61:62" x14ac:dyDescent="0.25">
      <c r="BI9785" s="2"/>
      <c r="BJ9785" s="2"/>
    </row>
    <row r="9786" spans="61:62" x14ac:dyDescent="0.25">
      <c r="BI9786" s="2"/>
      <c r="BJ9786" s="2"/>
    </row>
    <row r="9787" spans="61:62" x14ac:dyDescent="0.25">
      <c r="BI9787" s="2"/>
      <c r="BJ9787" s="2"/>
    </row>
    <row r="9788" spans="61:62" x14ac:dyDescent="0.25">
      <c r="BI9788" s="2"/>
      <c r="BJ9788" s="2"/>
    </row>
    <row r="9789" spans="61:62" x14ac:dyDescent="0.25">
      <c r="BI9789" s="2"/>
      <c r="BJ9789" s="2"/>
    </row>
    <row r="9790" spans="61:62" x14ac:dyDescent="0.25">
      <c r="BI9790" s="2"/>
      <c r="BJ9790" s="2"/>
    </row>
    <row r="9791" spans="61:62" x14ac:dyDescent="0.25">
      <c r="BI9791" s="2"/>
      <c r="BJ9791" s="2"/>
    </row>
    <row r="9792" spans="61:62" x14ac:dyDescent="0.25">
      <c r="BI9792" s="2"/>
      <c r="BJ9792" s="2"/>
    </row>
    <row r="9793" spans="61:62" x14ac:dyDescent="0.25">
      <c r="BI9793" s="2"/>
      <c r="BJ9793" s="2"/>
    </row>
    <row r="9794" spans="61:62" x14ac:dyDescent="0.25">
      <c r="BI9794" s="2"/>
      <c r="BJ9794" s="2"/>
    </row>
    <row r="9795" spans="61:62" x14ac:dyDescent="0.25">
      <c r="BI9795" s="2"/>
      <c r="BJ9795" s="2"/>
    </row>
    <row r="9796" spans="61:62" x14ac:dyDescent="0.25">
      <c r="BI9796" s="2"/>
      <c r="BJ9796" s="2"/>
    </row>
    <row r="9797" spans="61:62" x14ac:dyDescent="0.25">
      <c r="BI9797" s="2"/>
      <c r="BJ9797" s="2"/>
    </row>
    <row r="9798" spans="61:62" x14ac:dyDescent="0.25">
      <c r="BI9798" s="2"/>
      <c r="BJ9798" s="2"/>
    </row>
    <row r="9799" spans="61:62" x14ac:dyDescent="0.25">
      <c r="BI9799" s="2"/>
      <c r="BJ9799" s="2"/>
    </row>
    <row r="9800" spans="61:62" x14ac:dyDescent="0.25">
      <c r="BI9800" s="2"/>
      <c r="BJ9800" s="2"/>
    </row>
    <row r="9801" spans="61:62" x14ac:dyDescent="0.25">
      <c r="BI9801" s="2"/>
      <c r="BJ9801" s="2"/>
    </row>
    <row r="9802" spans="61:62" x14ac:dyDescent="0.25">
      <c r="BI9802" s="2"/>
      <c r="BJ9802" s="2"/>
    </row>
    <row r="9803" spans="61:62" x14ac:dyDescent="0.25">
      <c r="BI9803" s="2"/>
      <c r="BJ9803" s="2"/>
    </row>
    <row r="9804" spans="61:62" x14ac:dyDescent="0.25">
      <c r="BI9804" s="2"/>
      <c r="BJ9804" s="2"/>
    </row>
    <row r="9805" spans="61:62" x14ac:dyDescent="0.25">
      <c r="BI9805" s="2"/>
      <c r="BJ9805" s="2"/>
    </row>
    <row r="9806" spans="61:62" x14ac:dyDescent="0.25">
      <c r="BI9806" s="2"/>
      <c r="BJ9806" s="2"/>
    </row>
    <row r="9807" spans="61:62" x14ac:dyDescent="0.25">
      <c r="BI9807" s="2"/>
      <c r="BJ9807" s="2"/>
    </row>
    <row r="9808" spans="61:62" x14ac:dyDescent="0.25">
      <c r="BI9808" s="2"/>
      <c r="BJ9808" s="2"/>
    </row>
    <row r="9809" spans="61:62" x14ac:dyDescent="0.25">
      <c r="BI9809" s="2"/>
      <c r="BJ9809" s="2"/>
    </row>
    <row r="9810" spans="61:62" x14ac:dyDescent="0.25">
      <c r="BI9810" s="2"/>
      <c r="BJ9810" s="2"/>
    </row>
    <row r="9811" spans="61:62" x14ac:dyDescent="0.25">
      <c r="BI9811" s="2"/>
      <c r="BJ9811" s="2"/>
    </row>
    <row r="9812" spans="61:62" x14ac:dyDescent="0.25">
      <c r="BI9812" s="2"/>
      <c r="BJ9812" s="2"/>
    </row>
    <row r="9813" spans="61:62" x14ac:dyDescent="0.25">
      <c r="BI9813" s="2"/>
      <c r="BJ9813" s="2"/>
    </row>
    <row r="9814" spans="61:62" x14ac:dyDescent="0.25">
      <c r="BI9814" s="2"/>
      <c r="BJ9814" s="2"/>
    </row>
    <row r="9815" spans="61:62" x14ac:dyDescent="0.25">
      <c r="BI9815" s="2"/>
      <c r="BJ9815" s="2"/>
    </row>
    <row r="9816" spans="61:62" x14ac:dyDescent="0.25">
      <c r="BI9816" s="2"/>
      <c r="BJ9816" s="2"/>
    </row>
    <row r="9817" spans="61:62" x14ac:dyDescent="0.25">
      <c r="BI9817" s="2"/>
      <c r="BJ9817" s="2"/>
    </row>
    <row r="9818" spans="61:62" x14ac:dyDescent="0.25">
      <c r="BI9818" s="2"/>
      <c r="BJ9818" s="2"/>
    </row>
    <row r="9819" spans="61:62" x14ac:dyDescent="0.25">
      <c r="BI9819" s="2"/>
      <c r="BJ9819" s="2"/>
    </row>
    <row r="9820" spans="61:62" x14ac:dyDescent="0.25">
      <c r="BI9820" s="2"/>
      <c r="BJ9820" s="2"/>
    </row>
    <row r="9821" spans="61:62" x14ac:dyDescent="0.25">
      <c r="BI9821" s="2"/>
      <c r="BJ9821" s="2"/>
    </row>
    <row r="9822" spans="61:62" x14ac:dyDescent="0.25">
      <c r="BI9822" s="2"/>
      <c r="BJ9822" s="2"/>
    </row>
    <row r="9823" spans="61:62" x14ac:dyDescent="0.25">
      <c r="BI9823" s="2"/>
      <c r="BJ9823" s="2"/>
    </row>
    <row r="9824" spans="61:62" x14ac:dyDescent="0.25">
      <c r="BI9824" s="2"/>
      <c r="BJ9824" s="2"/>
    </row>
    <row r="9825" spans="61:62" x14ac:dyDescent="0.25">
      <c r="BI9825" s="2"/>
      <c r="BJ9825" s="2"/>
    </row>
    <row r="9826" spans="61:62" x14ac:dyDescent="0.25">
      <c r="BI9826" s="2"/>
      <c r="BJ9826" s="2"/>
    </row>
    <row r="9827" spans="61:62" x14ac:dyDescent="0.25">
      <c r="BI9827" s="2"/>
      <c r="BJ9827" s="2"/>
    </row>
    <row r="9828" spans="61:62" x14ac:dyDescent="0.25">
      <c r="BI9828" s="2"/>
      <c r="BJ9828" s="2"/>
    </row>
    <row r="9829" spans="61:62" x14ac:dyDescent="0.25">
      <c r="BI9829" s="2"/>
      <c r="BJ9829" s="2"/>
    </row>
    <row r="9830" spans="61:62" x14ac:dyDescent="0.25">
      <c r="BI9830" s="2"/>
      <c r="BJ9830" s="2"/>
    </row>
    <row r="9831" spans="61:62" x14ac:dyDescent="0.25">
      <c r="BI9831" s="2"/>
      <c r="BJ9831" s="2"/>
    </row>
    <row r="9832" spans="61:62" x14ac:dyDescent="0.25">
      <c r="BI9832" s="2"/>
      <c r="BJ9832" s="2"/>
    </row>
    <row r="9833" spans="61:62" x14ac:dyDescent="0.25">
      <c r="BI9833" s="2"/>
      <c r="BJ9833" s="2"/>
    </row>
    <row r="9834" spans="61:62" x14ac:dyDescent="0.25">
      <c r="BI9834" s="2"/>
      <c r="BJ9834" s="2"/>
    </row>
    <row r="9835" spans="61:62" x14ac:dyDescent="0.25">
      <c r="BI9835" s="2"/>
      <c r="BJ9835" s="2"/>
    </row>
    <row r="9836" spans="61:62" x14ac:dyDescent="0.25">
      <c r="BI9836" s="2"/>
      <c r="BJ9836" s="2"/>
    </row>
    <row r="9837" spans="61:62" x14ac:dyDescent="0.25">
      <c r="BI9837" s="2"/>
      <c r="BJ9837" s="2"/>
    </row>
    <row r="9838" spans="61:62" x14ac:dyDescent="0.25">
      <c r="BI9838" s="2"/>
      <c r="BJ9838" s="2"/>
    </row>
    <row r="9839" spans="61:62" x14ac:dyDescent="0.25">
      <c r="BI9839" s="2"/>
      <c r="BJ9839" s="2"/>
    </row>
    <row r="9840" spans="61:62" x14ac:dyDescent="0.25">
      <c r="BI9840" s="2"/>
      <c r="BJ9840" s="2"/>
    </row>
    <row r="9841" spans="61:62" x14ac:dyDescent="0.25">
      <c r="BI9841" s="2"/>
      <c r="BJ9841" s="2"/>
    </row>
    <row r="9842" spans="61:62" x14ac:dyDescent="0.25">
      <c r="BI9842" s="2"/>
      <c r="BJ9842" s="2"/>
    </row>
    <row r="9843" spans="61:62" x14ac:dyDescent="0.25">
      <c r="BI9843" s="2"/>
      <c r="BJ9843" s="2"/>
    </row>
    <row r="9844" spans="61:62" x14ac:dyDescent="0.25">
      <c r="BI9844" s="2"/>
      <c r="BJ9844" s="2"/>
    </row>
    <row r="9845" spans="61:62" x14ac:dyDescent="0.25">
      <c r="BI9845" s="2"/>
      <c r="BJ9845" s="2"/>
    </row>
    <row r="9846" spans="61:62" x14ac:dyDescent="0.25">
      <c r="BI9846" s="2"/>
      <c r="BJ9846" s="2"/>
    </row>
    <row r="9847" spans="61:62" x14ac:dyDescent="0.25">
      <c r="BI9847" s="2"/>
      <c r="BJ9847" s="2"/>
    </row>
    <row r="9848" spans="61:62" x14ac:dyDescent="0.25">
      <c r="BI9848" s="2"/>
      <c r="BJ9848" s="2"/>
    </row>
    <row r="9849" spans="61:62" x14ac:dyDescent="0.25">
      <c r="BI9849" s="2"/>
      <c r="BJ9849" s="2"/>
    </row>
    <row r="9850" spans="61:62" x14ac:dyDescent="0.25">
      <c r="BI9850" s="2"/>
      <c r="BJ9850" s="2"/>
    </row>
    <row r="9851" spans="61:62" x14ac:dyDescent="0.25">
      <c r="BI9851" s="2"/>
      <c r="BJ9851" s="2"/>
    </row>
    <row r="9852" spans="61:62" x14ac:dyDescent="0.25">
      <c r="BI9852" s="2"/>
      <c r="BJ9852" s="2"/>
    </row>
    <row r="9853" spans="61:62" x14ac:dyDescent="0.25">
      <c r="BI9853" s="2"/>
      <c r="BJ9853" s="2"/>
    </row>
    <row r="9854" spans="61:62" x14ac:dyDescent="0.25">
      <c r="BI9854" s="2"/>
      <c r="BJ9854" s="2"/>
    </row>
    <row r="9855" spans="61:62" x14ac:dyDescent="0.25">
      <c r="BI9855" s="2"/>
      <c r="BJ9855" s="2"/>
    </row>
    <row r="9856" spans="61:62" x14ac:dyDescent="0.25">
      <c r="BI9856" s="2"/>
      <c r="BJ9856" s="2"/>
    </row>
    <row r="9857" spans="61:62" x14ac:dyDescent="0.25">
      <c r="BI9857" s="2"/>
      <c r="BJ9857" s="2"/>
    </row>
    <row r="9858" spans="61:62" x14ac:dyDescent="0.25">
      <c r="BI9858" s="2"/>
      <c r="BJ9858" s="2"/>
    </row>
    <row r="9859" spans="61:62" x14ac:dyDescent="0.25">
      <c r="BI9859" s="2"/>
      <c r="BJ9859" s="2"/>
    </row>
    <row r="9860" spans="61:62" x14ac:dyDescent="0.25">
      <c r="BI9860" s="2"/>
      <c r="BJ9860" s="2"/>
    </row>
    <row r="9861" spans="61:62" x14ac:dyDescent="0.25">
      <c r="BI9861" s="2"/>
      <c r="BJ9861" s="2"/>
    </row>
    <row r="9862" spans="61:62" x14ac:dyDescent="0.25">
      <c r="BI9862" s="2"/>
      <c r="BJ9862" s="2"/>
    </row>
    <row r="9863" spans="61:62" x14ac:dyDescent="0.25">
      <c r="BI9863" s="2"/>
      <c r="BJ9863" s="2"/>
    </row>
    <row r="9864" spans="61:62" x14ac:dyDescent="0.25">
      <c r="BI9864" s="2"/>
      <c r="BJ9864" s="2"/>
    </row>
    <row r="9865" spans="61:62" x14ac:dyDescent="0.25">
      <c r="BI9865" s="2"/>
      <c r="BJ9865" s="2"/>
    </row>
    <row r="9866" spans="61:62" x14ac:dyDescent="0.25">
      <c r="BI9866" s="2"/>
      <c r="BJ9866" s="2"/>
    </row>
    <row r="9867" spans="61:62" x14ac:dyDescent="0.25">
      <c r="BI9867" s="2"/>
      <c r="BJ9867" s="2"/>
    </row>
    <row r="9868" spans="61:62" x14ac:dyDescent="0.25">
      <c r="BI9868" s="2"/>
      <c r="BJ9868" s="2"/>
    </row>
    <row r="9869" spans="61:62" x14ac:dyDescent="0.25">
      <c r="BI9869" s="2"/>
      <c r="BJ9869" s="2"/>
    </row>
    <row r="9870" spans="61:62" x14ac:dyDescent="0.25">
      <c r="BI9870" s="2"/>
      <c r="BJ9870" s="2"/>
    </row>
    <row r="9871" spans="61:62" x14ac:dyDescent="0.25">
      <c r="BI9871" s="2"/>
      <c r="BJ9871" s="2"/>
    </row>
    <row r="9872" spans="61:62" x14ac:dyDescent="0.25">
      <c r="BI9872" s="2"/>
      <c r="BJ9872" s="2"/>
    </row>
    <row r="9873" spans="61:62" x14ac:dyDescent="0.25">
      <c r="BI9873" s="2"/>
      <c r="BJ9873" s="2"/>
    </row>
    <row r="9874" spans="61:62" x14ac:dyDescent="0.25">
      <c r="BI9874" s="2"/>
      <c r="BJ9874" s="2"/>
    </row>
    <row r="9875" spans="61:62" x14ac:dyDescent="0.25">
      <c r="BI9875" s="2"/>
      <c r="BJ9875" s="2"/>
    </row>
    <row r="9876" spans="61:62" x14ac:dyDescent="0.25">
      <c r="BI9876" s="2"/>
      <c r="BJ9876" s="2"/>
    </row>
    <row r="9877" spans="61:62" x14ac:dyDescent="0.25">
      <c r="BI9877" s="2"/>
      <c r="BJ9877" s="2"/>
    </row>
    <row r="9878" spans="61:62" x14ac:dyDescent="0.25">
      <c r="BI9878" s="2"/>
      <c r="BJ9878" s="2"/>
    </row>
    <row r="9879" spans="61:62" x14ac:dyDescent="0.25">
      <c r="BI9879" s="2"/>
      <c r="BJ9879" s="2"/>
    </row>
    <row r="9880" spans="61:62" x14ac:dyDescent="0.25">
      <c r="BI9880" s="2"/>
      <c r="BJ9880" s="2"/>
    </row>
    <row r="9881" spans="61:62" x14ac:dyDescent="0.25">
      <c r="BI9881" s="2"/>
      <c r="BJ9881" s="2"/>
    </row>
    <row r="9882" spans="61:62" x14ac:dyDescent="0.25">
      <c r="BI9882" s="2"/>
      <c r="BJ9882" s="2"/>
    </row>
    <row r="9883" spans="61:62" x14ac:dyDescent="0.25">
      <c r="BI9883" s="2"/>
      <c r="BJ9883" s="2"/>
    </row>
    <row r="9884" spans="61:62" x14ac:dyDescent="0.25">
      <c r="BI9884" s="2"/>
      <c r="BJ9884" s="2"/>
    </row>
    <row r="9885" spans="61:62" x14ac:dyDescent="0.25">
      <c r="BI9885" s="2"/>
      <c r="BJ9885" s="2"/>
    </row>
    <row r="9886" spans="61:62" x14ac:dyDescent="0.25">
      <c r="BI9886" s="2"/>
      <c r="BJ9886" s="2"/>
    </row>
    <row r="9887" spans="61:62" x14ac:dyDescent="0.25">
      <c r="BI9887" s="2"/>
      <c r="BJ9887" s="2"/>
    </row>
    <row r="9888" spans="61:62" x14ac:dyDescent="0.25">
      <c r="BI9888" s="2"/>
      <c r="BJ9888" s="2"/>
    </row>
    <row r="9889" spans="61:62" x14ac:dyDescent="0.25">
      <c r="BI9889" s="2"/>
      <c r="BJ9889" s="2"/>
    </row>
    <row r="9890" spans="61:62" x14ac:dyDescent="0.25">
      <c r="BI9890" s="2"/>
      <c r="BJ9890" s="2"/>
    </row>
    <row r="9891" spans="61:62" x14ac:dyDescent="0.25">
      <c r="BI9891" s="2"/>
      <c r="BJ9891" s="2"/>
    </row>
    <row r="9892" spans="61:62" x14ac:dyDescent="0.25">
      <c r="BI9892" s="2"/>
      <c r="BJ9892" s="2"/>
    </row>
    <row r="9893" spans="61:62" x14ac:dyDescent="0.25">
      <c r="BI9893" s="2"/>
      <c r="BJ9893" s="2"/>
    </row>
    <row r="9894" spans="61:62" x14ac:dyDescent="0.25">
      <c r="BI9894" s="2"/>
      <c r="BJ9894" s="2"/>
    </row>
    <row r="9895" spans="61:62" x14ac:dyDescent="0.25">
      <c r="BI9895" s="2"/>
      <c r="BJ9895" s="2"/>
    </row>
    <row r="9896" spans="61:62" x14ac:dyDescent="0.25">
      <c r="BI9896" s="2"/>
      <c r="BJ9896" s="2"/>
    </row>
    <row r="9897" spans="61:62" x14ac:dyDescent="0.25">
      <c r="BI9897" s="2"/>
      <c r="BJ9897" s="2"/>
    </row>
    <row r="9898" spans="61:62" x14ac:dyDescent="0.25">
      <c r="BI9898" s="2"/>
      <c r="BJ9898" s="2"/>
    </row>
    <row r="9899" spans="61:62" x14ac:dyDescent="0.25">
      <c r="BI9899" s="2"/>
      <c r="BJ9899" s="2"/>
    </row>
    <row r="9900" spans="61:62" x14ac:dyDescent="0.25">
      <c r="BI9900" s="2"/>
      <c r="BJ9900" s="2"/>
    </row>
    <row r="9901" spans="61:62" x14ac:dyDescent="0.25">
      <c r="BI9901" s="2"/>
      <c r="BJ9901" s="2"/>
    </row>
    <row r="9902" spans="61:62" x14ac:dyDescent="0.25">
      <c r="BI9902" s="2"/>
      <c r="BJ9902" s="2"/>
    </row>
    <row r="9903" spans="61:62" x14ac:dyDescent="0.25">
      <c r="BI9903" s="2"/>
      <c r="BJ9903" s="2"/>
    </row>
    <row r="9904" spans="61:62" x14ac:dyDescent="0.25">
      <c r="BI9904" s="2"/>
      <c r="BJ9904" s="2"/>
    </row>
    <row r="9905" spans="61:62" x14ac:dyDescent="0.25">
      <c r="BI9905" s="2"/>
      <c r="BJ9905" s="2"/>
    </row>
    <row r="9906" spans="61:62" x14ac:dyDescent="0.25">
      <c r="BI9906" s="2"/>
      <c r="BJ9906" s="2"/>
    </row>
    <row r="9907" spans="61:62" x14ac:dyDescent="0.25">
      <c r="BI9907" s="2"/>
      <c r="BJ9907" s="2"/>
    </row>
    <row r="9908" spans="61:62" x14ac:dyDescent="0.25">
      <c r="BI9908" s="2"/>
      <c r="BJ9908" s="2"/>
    </row>
    <row r="9909" spans="61:62" x14ac:dyDescent="0.25">
      <c r="BI9909" s="2"/>
      <c r="BJ9909" s="2"/>
    </row>
    <row r="9910" spans="61:62" x14ac:dyDescent="0.25">
      <c r="BI9910" s="2"/>
      <c r="BJ9910" s="2"/>
    </row>
    <row r="9911" spans="61:62" x14ac:dyDescent="0.25">
      <c r="BI9911" s="2"/>
      <c r="BJ9911" s="2"/>
    </row>
    <row r="9912" spans="61:62" x14ac:dyDescent="0.25">
      <c r="BI9912" s="2"/>
      <c r="BJ9912" s="2"/>
    </row>
    <row r="9913" spans="61:62" x14ac:dyDescent="0.25">
      <c r="BI9913" s="2"/>
      <c r="BJ9913" s="2"/>
    </row>
    <row r="9914" spans="61:62" x14ac:dyDescent="0.25">
      <c r="BI9914" s="2"/>
      <c r="BJ9914" s="2"/>
    </row>
    <row r="9915" spans="61:62" x14ac:dyDescent="0.25">
      <c r="BI9915" s="2"/>
      <c r="BJ9915" s="2"/>
    </row>
    <row r="9916" spans="61:62" x14ac:dyDescent="0.25">
      <c r="BI9916" s="2"/>
      <c r="BJ9916" s="2"/>
    </row>
    <row r="9917" spans="61:62" x14ac:dyDescent="0.25">
      <c r="BI9917" s="2"/>
      <c r="BJ9917" s="2"/>
    </row>
    <row r="9918" spans="61:62" x14ac:dyDescent="0.25">
      <c r="BI9918" s="2"/>
      <c r="BJ9918" s="2"/>
    </row>
    <row r="9919" spans="61:62" x14ac:dyDescent="0.25">
      <c r="BI9919" s="2"/>
      <c r="BJ9919" s="2"/>
    </row>
    <row r="9920" spans="61:62" x14ac:dyDescent="0.25">
      <c r="BI9920" s="2"/>
      <c r="BJ9920" s="2"/>
    </row>
    <row r="9921" spans="61:62" x14ac:dyDescent="0.25">
      <c r="BI9921" s="2"/>
      <c r="BJ9921" s="2"/>
    </row>
    <row r="9922" spans="61:62" x14ac:dyDescent="0.25">
      <c r="BI9922" s="2"/>
      <c r="BJ9922" s="2"/>
    </row>
    <row r="9923" spans="61:62" x14ac:dyDescent="0.25">
      <c r="BI9923" s="2"/>
      <c r="BJ9923" s="2"/>
    </row>
    <row r="9924" spans="61:62" x14ac:dyDescent="0.25">
      <c r="BI9924" s="2"/>
      <c r="BJ9924" s="2"/>
    </row>
    <row r="9925" spans="61:62" x14ac:dyDescent="0.25">
      <c r="BI9925" s="2"/>
      <c r="BJ9925" s="2"/>
    </row>
    <row r="9926" spans="61:62" x14ac:dyDescent="0.25">
      <c r="BI9926" s="2"/>
      <c r="BJ9926" s="2"/>
    </row>
    <row r="9927" spans="61:62" x14ac:dyDescent="0.25">
      <c r="BI9927" s="2"/>
      <c r="BJ9927" s="2"/>
    </row>
    <row r="9928" spans="61:62" x14ac:dyDescent="0.25">
      <c r="BI9928" s="2"/>
      <c r="BJ9928" s="2"/>
    </row>
    <row r="9929" spans="61:62" x14ac:dyDescent="0.25">
      <c r="BI9929" s="2"/>
      <c r="BJ9929" s="2"/>
    </row>
    <row r="9930" spans="61:62" x14ac:dyDescent="0.25">
      <c r="BI9930" s="2"/>
      <c r="BJ9930" s="2"/>
    </row>
    <row r="9931" spans="61:62" x14ac:dyDescent="0.25">
      <c r="BI9931" s="2"/>
      <c r="BJ9931" s="2"/>
    </row>
    <row r="9932" spans="61:62" x14ac:dyDescent="0.25">
      <c r="BI9932" s="2"/>
      <c r="BJ9932" s="2"/>
    </row>
    <row r="9933" spans="61:62" x14ac:dyDescent="0.25">
      <c r="BI9933" s="2"/>
      <c r="BJ9933" s="2"/>
    </row>
    <row r="9934" spans="61:62" x14ac:dyDescent="0.25">
      <c r="BI9934" s="2"/>
      <c r="BJ9934" s="2"/>
    </row>
    <row r="9935" spans="61:62" x14ac:dyDescent="0.25">
      <c r="BI9935" s="2"/>
      <c r="BJ9935" s="2"/>
    </row>
    <row r="9936" spans="61:62" x14ac:dyDescent="0.25">
      <c r="BI9936" s="2"/>
      <c r="BJ9936" s="2"/>
    </row>
    <row r="9937" spans="61:62" x14ac:dyDescent="0.25">
      <c r="BI9937" s="2"/>
      <c r="BJ9937" s="2"/>
    </row>
    <row r="9938" spans="61:62" x14ac:dyDescent="0.25">
      <c r="BI9938" s="2"/>
      <c r="BJ9938" s="2"/>
    </row>
    <row r="9939" spans="61:62" x14ac:dyDescent="0.25">
      <c r="BI9939" s="2"/>
      <c r="BJ9939" s="2"/>
    </row>
    <row r="9940" spans="61:62" x14ac:dyDescent="0.25">
      <c r="BI9940" s="2"/>
      <c r="BJ9940" s="2"/>
    </row>
    <row r="9941" spans="61:62" x14ac:dyDescent="0.25">
      <c r="BI9941" s="2"/>
      <c r="BJ9941" s="2"/>
    </row>
    <row r="9942" spans="61:62" x14ac:dyDescent="0.25">
      <c r="BI9942" s="2"/>
      <c r="BJ9942" s="2"/>
    </row>
    <row r="9943" spans="61:62" x14ac:dyDescent="0.25">
      <c r="BI9943" s="2"/>
      <c r="BJ9943" s="2"/>
    </row>
    <row r="9944" spans="61:62" x14ac:dyDescent="0.25">
      <c r="BI9944" s="2"/>
      <c r="BJ9944" s="2"/>
    </row>
    <row r="9945" spans="61:62" x14ac:dyDescent="0.25">
      <c r="BI9945" s="2"/>
      <c r="BJ9945" s="2"/>
    </row>
    <row r="9946" spans="61:62" x14ac:dyDescent="0.25">
      <c r="BI9946" s="2"/>
      <c r="BJ9946" s="2"/>
    </row>
    <row r="9947" spans="61:62" x14ac:dyDescent="0.25">
      <c r="BI9947" s="2"/>
      <c r="BJ9947" s="2"/>
    </row>
    <row r="9948" spans="61:62" x14ac:dyDescent="0.25">
      <c r="BI9948" s="2"/>
      <c r="BJ9948" s="2"/>
    </row>
    <row r="9949" spans="61:62" x14ac:dyDescent="0.25">
      <c r="BI9949" s="2"/>
      <c r="BJ9949" s="2"/>
    </row>
    <row r="9950" spans="61:62" x14ac:dyDescent="0.25">
      <c r="BI9950" s="2"/>
      <c r="BJ9950" s="2"/>
    </row>
    <row r="9951" spans="61:62" x14ac:dyDescent="0.25">
      <c r="BI9951" s="2"/>
      <c r="BJ9951" s="2"/>
    </row>
    <row r="9952" spans="61:62" x14ac:dyDescent="0.25">
      <c r="BI9952" s="2"/>
      <c r="BJ9952" s="2"/>
    </row>
    <row r="9953" spans="61:62" x14ac:dyDescent="0.25">
      <c r="BI9953" s="2"/>
      <c r="BJ9953" s="2"/>
    </row>
    <row r="9954" spans="61:62" x14ac:dyDescent="0.25">
      <c r="BI9954" s="2"/>
      <c r="BJ9954" s="2"/>
    </row>
    <row r="9955" spans="61:62" x14ac:dyDescent="0.25">
      <c r="BI9955" s="2"/>
      <c r="BJ9955" s="2"/>
    </row>
    <row r="9956" spans="61:62" x14ac:dyDescent="0.25">
      <c r="BI9956" s="2"/>
      <c r="BJ9956" s="2"/>
    </row>
    <row r="9957" spans="61:62" x14ac:dyDescent="0.25">
      <c r="BI9957" s="2"/>
      <c r="BJ9957" s="2"/>
    </row>
    <row r="9958" spans="61:62" x14ac:dyDescent="0.25">
      <c r="BI9958" s="2"/>
      <c r="BJ9958" s="2"/>
    </row>
    <row r="9959" spans="61:62" x14ac:dyDescent="0.25">
      <c r="BI9959" s="2"/>
      <c r="BJ9959" s="2"/>
    </row>
    <row r="9960" spans="61:62" x14ac:dyDescent="0.25">
      <c r="BI9960" s="2"/>
      <c r="BJ9960" s="2"/>
    </row>
    <row r="9961" spans="61:62" x14ac:dyDescent="0.25">
      <c r="BI9961" s="2"/>
      <c r="BJ9961" s="2"/>
    </row>
    <row r="9962" spans="61:62" x14ac:dyDescent="0.25">
      <c r="BI9962" s="2"/>
      <c r="BJ9962" s="2"/>
    </row>
    <row r="9963" spans="61:62" x14ac:dyDescent="0.25">
      <c r="BI9963" s="2"/>
      <c r="BJ9963" s="2"/>
    </row>
    <row r="9964" spans="61:62" x14ac:dyDescent="0.25">
      <c r="BI9964" s="2"/>
      <c r="BJ9964" s="2"/>
    </row>
    <row r="9965" spans="61:62" x14ac:dyDescent="0.25">
      <c r="BI9965" s="2"/>
      <c r="BJ9965" s="2"/>
    </row>
    <row r="9966" spans="61:62" x14ac:dyDescent="0.25">
      <c r="BI9966" s="2"/>
      <c r="BJ9966" s="2"/>
    </row>
    <row r="9967" spans="61:62" x14ac:dyDescent="0.25">
      <c r="BI9967" s="2"/>
      <c r="BJ9967" s="2"/>
    </row>
    <row r="9968" spans="61:62" x14ac:dyDescent="0.25">
      <c r="BI9968" s="2"/>
      <c r="BJ9968" s="2"/>
    </row>
    <row r="9969" spans="61:62" x14ac:dyDescent="0.25">
      <c r="BI9969" s="2"/>
      <c r="BJ9969" s="2"/>
    </row>
    <row r="9970" spans="61:62" x14ac:dyDescent="0.25">
      <c r="BI9970" s="2"/>
      <c r="BJ9970" s="2"/>
    </row>
    <row r="9971" spans="61:62" x14ac:dyDescent="0.25">
      <c r="BI9971" s="2"/>
      <c r="BJ9971" s="2"/>
    </row>
    <row r="9972" spans="61:62" x14ac:dyDescent="0.25">
      <c r="BI9972" s="2"/>
      <c r="BJ9972" s="2"/>
    </row>
    <row r="9973" spans="61:62" x14ac:dyDescent="0.25">
      <c r="BI9973" s="2"/>
      <c r="BJ9973" s="2"/>
    </row>
    <row r="9974" spans="61:62" x14ac:dyDescent="0.25">
      <c r="BI9974" s="2"/>
      <c r="BJ9974" s="2"/>
    </row>
    <row r="9975" spans="61:62" x14ac:dyDescent="0.25">
      <c r="BI9975" s="2"/>
      <c r="BJ9975" s="2"/>
    </row>
    <row r="9976" spans="61:62" x14ac:dyDescent="0.25">
      <c r="BI9976" s="2"/>
      <c r="BJ9976" s="2"/>
    </row>
    <row r="9977" spans="61:62" x14ac:dyDescent="0.25">
      <c r="BI9977" s="2"/>
      <c r="BJ9977" s="2"/>
    </row>
    <row r="9978" spans="61:62" x14ac:dyDescent="0.25">
      <c r="BI9978" s="2"/>
      <c r="BJ9978" s="2"/>
    </row>
    <row r="9979" spans="61:62" x14ac:dyDescent="0.25">
      <c r="BI9979" s="2"/>
      <c r="BJ9979" s="2"/>
    </row>
    <row r="9980" spans="61:62" x14ac:dyDescent="0.25">
      <c r="BI9980" s="2"/>
      <c r="BJ9980" s="2"/>
    </row>
    <row r="9981" spans="61:62" x14ac:dyDescent="0.25">
      <c r="BI9981" s="2"/>
      <c r="BJ9981" s="2"/>
    </row>
    <row r="9982" spans="61:62" x14ac:dyDescent="0.25">
      <c r="BI9982" s="2"/>
      <c r="BJ9982" s="2"/>
    </row>
    <row r="9983" spans="61:62" x14ac:dyDescent="0.25">
      <c r="BI9983" s="2"/>
      <c r="BJ9983" s="2"/>
    </row>
    <row r="9984" spans="61:62" x14ac:dyDescent="0.25">
      <c r="BI9984" s="2"/>
      <c r="BJ9984" s="2"/>
    </row>
    <row r="9985" spans="61:62" x14ac:dyDescent="0.25">
      <c r="BI9985" s="2"/>
      <c r="BJ9985" s="2"/>
    </row>
    <row r="9986" spans="61:62" x14ac:dyDescent="0.25">
      <c r="BI9986" s="2"/>
      <c r="BJ9986" s="2"/>
    </row>
    <row r="9987" spans="61:62" x14ac:dyDescent="0.25">
      <c r="BI9987" s="2"/>
      <c r="BJ9987" s="2"/>
    </row>
    <row r="9988" spans="61:62" x14ac:dyDescent="0.25">
      <c r="BI9988" s="2"/>
      <c r="BJ9988" s="2"/>
    </row>
    <row r="9989" spans="61:62" x14ac:dyDescent="0.25">
      <c r="BI9989" s="2"/>
      <c r="BJ9989" s="2"/>
    </row>
    <row r="9990" spans="61:62" x14ac:dyDescent="0.25">
      <c r="BI9990" s="2"/>
      <c r="BJ9990" s="2"/>
    </row>
    <row r="9991" spans="61:62" x14ac:dyDescent="0.25">
      <c r="BI9991" s="2"/>
      <c r="BJ9991" s="2"/>
    </row>
    <row r="9992" spans="61:62" x14ac:dyDescent="0.25">
      <c r="BI9992" s="2"/>
      <c r="BJ9992" s="2"/>
    </row>
    <row r="9993" spans="61:62" x14ac:dyDescent="0.25">
      <c r="BI9993" s="2"/>
      <c r="BJ9993" s="2"/>
    </row>
    <row r="9994" spans="61:62" x14ac:dyDescent="0.25">
      <c r="BI9994" s="2"/>
      <c r="BJ9994" s="2"/>
    </row>
    <row r="9995" spans="61:62" x14ac:dyDescent="0.25">
      <c r="BI9995" s="2"/>
      <c r="BJ9995" s="2"/>
    </row>
    <row r="9996" spans="61:62" x14ac:dyDescent="0.25">
      <c r="BI9996" s="2"/>
      <c r="BJ9996" s="2"/>
    </row>
    <row r="9997" spans="61:62" x14ac:dyDescent="0.25">
      <c r="BI9997" s="2"/>
      <c r="BJ9997" s="2"/>
    </row>
    <row r="9998" spans="61:62" x14ac:dyDescent="0.25">
      <c r="BI9998" s="2"/>
      <c r="BJ9998" s="2"/>
    </row>
    <row r="9999" spans="61:62" x14ac:dyDescent="0.25">
      <c r="BI9999" s="2"/>
      <c r="BJ9999" s="2"/>
    </row>
    <row r="10000" spans="61:62" x14ac:dyDescent="0.25">
      <c r="BI10000" s="2"/>
      <c r="BJ10000" s="2"/>
    </row>
    <row r="10001" spans="61:62" x14ac:dyDescent="0.25">
      <c r="BI10001" s="2"/>
      <c r="BJ10001" s="2"/>
    </row>
    <row r="10002" spans="61:62" x14ac:dyDescent="0.25">
      <c r="BI10002" s="2"/>
      <c r="BJ10002" s="2"/>
    </row>
    <row r="10003" spans="61:62" x14ac:dyDescent="0.25">
      <c r="BI10003" s="2"/>
      <c r="BJ10003" s="2"/>
    </row>
    <row r="10004" spans="61:62" x14ac:dyDescent="0.25">
      <c r="BI10004" s="2"/>
      <c r="BJ10004" s="2"/>
    </row>
    <row r="10005" spans="61:62" x14ac:dyDescent="0.25">
      <c r="BI10005" s="2"/>
      <c r="BJ10005" s="2"/>
    </row>
    <row r="10006" spans="61:62" x14ac:dyDescent="0.25">
      <c r="BI10006" s="2"/>
      <c r="BJ10006" s="2"/>
    </row>
    <row r="10007" spans="61:62" x14ac:dyDescent="0.25">
      <c r="BI10007" s="2"/>
      <c r="BJ10007" s="2"/>
    </row>
    <row r="10008" spans="61:62" x14ac:dyDescent="0.25">
      <c r="BI10008" s="2"/>
      <c r="BJ10008" s="2"/>
    </row>
    <row r="10009" spans="61:62" x14ac:dyDescent="0.25">
      <c r="BI10009" s="2"/>
      <c r="BJ10009" s="2"/>
    </row>
    <row r="10010" spans="61:62" x14ac:dyDescent="0.25">
      <c r="BI10010" s="2"/>
      <c r="BJ10010" s="2"/>
    </row>
    <row r="10011" spans="61:62" x14ac:dyDescent="0.25">
      <c r="BI10011" s="2"/>
      <c r="BJ10011" s="2"/>
    </row>
    <row r="10012" spans="61:62" x14ac:dyDescent="0.25">
      <c r="BI10012" s="2"/>
      <c r="BJ10012" s="2"/>
    </row>
    <row r="10013" spans="61:62" x14ac:dyDescent="0.25">
      <c r="BI10013" s="2"/>
      <c r="BJ10013" s="2"/>
    </row>
    <row r="10014" spans="61:62" x14ac:dyDescent="0.25">
      <c r="BI10014" s="2"/>
      <c r="BJ10014" s="2"/>
    </row>
    <row r="10015" spans="61:62" x14ac:dyDescent="0.25">
      <c r="BI10015" s="2"/>
      <c r="BJ10015" s="2"/>
    </row>
    <row r="10016" spans="61:62" x14ac:dyDescent="0.25">
      <c r="BI10016" s="2"/>
      <c r="BJ10016" s="2"/>
    </row>
    <row r="10017" spans="61:62" x14ac:dyDescent="0.25">
      <c r="BI10017" s="2"/>
      <c r="BJ10017" s="2"/>
    </row>
    <row r="10018" spans="61:62" x14ac:dyDescent="0.25">
      <c r="BI10018" s="2"/>
      <c r="BJ10018" s="2"/>
    </row>
    <row r="10019" spans="61:62" x14ac:dyDescent="0.25">
      <c r="BI10019" s="2"/>
      <c r="BJ10019" s="2"/>
    </row>
    <row r="10020" spans="61:62" x14ac:dyDescent="0.25">
      <c r="BI10020" s="2"/>
      <c r="BJ10020" s="2"/>
    </row>
    <row r="10021" spans="61:62" x14ac:dyDescent="0.25">
      <c r="BI10021" s="2"/>
      <c r="BJ10021" s="2"/>
    </row>
    <row r="10022" spans="61:62" x14ac:dyDescent="0.25">
      <c r="BI10022" s="2"/>
      <c r="BJ10022" s="2"/>
    </row>
    <row r="10023" spans="61:62" x14ac:dyDescent="0.25">
      <c r="BI10023" s="2"/>
      <c r="BJ10023" s="2"/>
    </row>
    <row r="10024" spans="61:62" x14ac:dyDescent="0.25">
      <c r="BI10024" s="2"/>
      <c r="BJ10024" s="2"/>
    </row>
    <row r="10025" spans="61:62" x14ac:dyDescent="0.25">
      <c r="BI10025" s="2"/>
      <c r="BJ10025" s="2"/>
    </row>
    <row r="10026" spans="61:62" x14ac:dyDescent="0.25">
      <c r="BI10026" s="2"/>
      <c r="BJ10026" s="2"/>
    </row>
    <row r="10027" spans="61:62" x14ac:dyDescent="0.25">
      <c r="BI10027" s="2"/>
      <c r="BJ10027" s="2"/>
    </row>
    <row r="10028" spans="61:62" x14ac:dyDescent="0.25">
      <c r="BI10028" s="2"/>
      <c r="BJ10028" s="2"/>
    </row>
    <row r="10029" spans="61:62" x14ac:dyDescent="0.25">
      <c r="BI10029" s="2"/>
      <c r="BJ10029" s="2"/>
    </row>
    <row r="10030" spans="61:62" x14ac:dyDescent="0.25">
      <c r="BI10030" s="2"/>
      <c r="BJ10030" s="2"/>
    </row>
    <row r="10031" spans="61:62" x14ac:dyDescent="0.25">
      <c r="BI10031" s="2"/>
      <c r="BJ10031" s="2"/>
    </row>
    <row r="10032" spans="61:62" x14ac:dyDescent="0.25">
      <c r="BI10032" s="2"/>
      <c r="BJ10032" s="2"/>
    </row>
    <row r="10033" spans="61:62" x14ac:dyDescent="0.25">
      <c r="BI10033" s="2"/>
      <c r="BJ10033" s="2"/>
    </row>
    <row r="10034" spans="61:62" x14ac:dyDescent="0.25">
      <c r="BI10034" s="2"/>
      <c r="BJ10034" s="2"/>
    </row>
    <row r="10035" spans="61:62" x14ac:dyDescent="0.25">
      <c r="BI10035" s="2"/>
      <c r="BJ10035" s="2"/>
    </row>
    <row r="10036" spans="61:62" x14ac:dyDescent="0.25">
      <c r="BI10036" s="2"/>
      <c r="BJ10036" s="2"/>
    </row>
    <row r="10037" spans="61:62" x14ac:dyDescent="0.25">
      <c r="BI10037" s="2"/>
      <c r="BJ10037" s="2"/>
    </row>
    <row r="10038" spans="61:62" x14ac:dyDescent="0.25">
      <c r="BI10038" s="2"/>
      <c r="BJ10038" s="2"/>
    </row>
    <row r="10039" spans="61:62" x14ac:dyDescent="0.25">
      <c r="BI10039" s="2"/>
      <c r="BJ10039" s="2"/>
    </row>
    <row r="10040" spans="61:62" x14ac:dyDescent="0.25">
      <c r="BI10040" s="2"/>
      <c r="BJ10040" s="2"/>
    </row>
    <row r="10041" spans="61:62" x14ac:dyDescent="0.25">
      <c r="BI10041" s="2"/>
      <c r="BJ10041" s="2"/>
    </row>
    <row r="10042" spans="61:62" x14ac:dyDescent="0.25">
      <c r="BI10042" s="2"/>
      <c r="BJ10042" s="2"/>
    </row>
    <row r="10043" spans="61:62" x14ac:dyDescent="0.25">
      <c r="BI10043" s="2"/>
      <c r="BJ10043" s="2"/>
    </row>
    <row r="10044" spans="61:62" x14ac:dyDescent="0.25">
      <c r="BI10044" s="2"/>
      <c r="BJ10044" s="2"/>
    </row>
    <row r="10045" spans="61:62" x14ac:dyDescent="0.25">
      <c r="BI10045" s="2"/>
      <c r="BJ10045" s="2"/>
    </row>
    <row r="10046" spans="61:62" x14ac:dyDescent="0.25">
      <c r="BI10046" s="2"/>
      <c r="BJ10046" s="2"/>
    </row>
    <row r="10047" spans="61:62" x14ac:dyDescent="0.25">
      <c r="BI10047" s="2"/>
      <c r="BJ10047" s="2"/>
    </row>
    <row r="10048" spans="61:62" x14ac:dyDescent="0.25">
      <c r="BI10048" s="2"/>
      <c r="BJ10048" s="2"/>
    </row>
    <row r="10049" spans="61:62" x14ac:dyDescent="0.25">
      <c r="BI10049" s="2"/>
      <c r="BJ10049" s="2"/>
    </row>
    <row r="10050" spans="61:62" x14ac:dyDescent="0.25">
      <c r="BI10050" s="2"/>
      <c r="BJ10050" s="2"/>
    </row>
    <row r="10051" spans="61:62" x14ac:dyDescent="0.25">
      <c r="BI10051" s="2"/>
      <c r="BJ10051" s="2"/>
    </row>
    <row r="10052" spans="61:62" x14ac:dyDescent="0.25">
      <c r="BI10052" s="2"/>
      <c r="BJ10052" s="2"/>
    </row>
    <row r="10053" spans="61:62" x14ac:dyDescent="0.25">
      <c r="BI10053" s="2"/>
      <c r="BJ10053" s="2"/>
    </row>
    <row r="10054" spans="61:62" x14ac:dyDescent="0.25">
      <c r="BI10054" s="2"/>
      <c r="BJ10054" s="2"/>
    </row>
    <row r="10055" spans="61:62" x14ac:dyDescent="0.25">
      <c r="BI10055" s="2"/>
      <c r="BJ10055" s="2"/>
    </row>
    <row r="10056" spans="61:62" x14ac:dyDescent="0.25">
      <c r="BI10056" s="2"/>
      <c r="BJ10056" s="2"/>
    </row>
    <row r="10057" spans="61:62" x14ac:dyDescent="0.25">
      <c r="BI10057" s="2"/>
      <c r="BJ10057" s="2"/>
    </row>
    <row r="10058" spans="61:62" x14ac:dyDescent="0.25">
      <c r="BI10058" s="2"/>
      <c r="BJ10058" s="2"/>
    </row>
    <row r="10059" spans="61:62" x14ac:dyDescent="0.25">
      <c r="BI10059" s="2"/>
      <c r="BJ10059" s="2"/>
    </row>
    <row r="10060" spans="61:62" x14ac:dyDescent="0.25">
      <c r="BI10060" s="2"/>
      <c r="BJ10060" s="2"/>
    </row>
    <row r="10061" spans="61:62" x14ac:dyDescent="0.25">
      <c r="BI10061" s="2"/>
      <c r="BJ10061" s="2"/>
    </row>
    <row r="10062" spans="61:62" x14ac:dyDescent="0.25">
      <c r="BI10062" s="2"/>
      <c r="BJ10062" s="2"/>
    </row>
    <row r="10063" spans="61:62" x14ac:dyDescent="0.25">
      <c r="BI10063" s="2"/>
      <c r="BJ10063" s="2"/>
    </row>
    <row r="10064" spans="61:62" x14ac:dyDescent="0.25">
      <c r="BI10064" s="2"/>
      <c r="BJ10064" s="2"/>
    </row>
    <row r="10065" spans="61:62" x14ac:dyDescent="0.25">
      <c r="BI10065" s="2"/>
      <c r="BJ10065" s="2"/>
    </row>
    <row r="10066" spans="61:62" x14ac:dyDescent="0.25">
      <c r="BI10066" s="2"/>
      <c r="BJ10066" s="2"/>
    </row>
    <row r="10067" spans="61:62" x14ac:dyDescent="0.25">
      <c r="BI10067" s="2"/>
      <c r="BJ10067" s="2"/>
    </row>
    <row r="10068" spans="61:62" x14ac:dyDescent="0.25">
      <c r="BI10068" s="2"/>
      <c r="BJ10068" s="2"/>
    </row>
    <row r="10069" spans="61:62" x14ac:dyDescent="0.25">
      <c r="BI10069" s="2"/>
      <c r="BJ10069" s="2"/>
    </row>
    <row r="10070" spans="61:62" x14ac:dyDescent="0.25">
      <c r="BI10070" s="2"/>
      <c r="BJ10070" s="2"/>
    </row>
    <row r="10071" spans="61:62" x14ac:dyDescent="0.25">
      <c r="BI10071" s="2"/>
      <c r="BJ10071" s="2"/>
    </row>
    <row r="10072" spans="61:62" x14ac:dyDescent="0.25">
      <c r="BI10072" s="2"/>
      <c r="BJ10072" s="2"/>
    </row>
    <row r="10073" spans="61:62" x14ac:dyDescent="0.25">
      <c r="BI10073" s="2"/>
      <c r="BJ10073" s="2"/>
    </row>
    <row r="10074" spans="61:62" x14ac:dyDescent="0.25">
      <c r="BI10074" s="2"/>
      <c r="BJ10074" s="2"/>
    </row>
    <row r="10075" spans="61:62" x14ac:dyDescent="0.25">
      <c r="BI10075" s="2"/>
      <c r="BJ10075" s="2"/>
    </row>
    <row r="10076" spans="61:62" x14ac:dyDescent="0.25">
      <c r="BI10076" s="2"/>
      <c r="BJ10076" s="2"/>
    </row>
    <row r="10077" spans="61:62" x14ac:dyDescent="0.25">
      <c r="BI10077" s="2"/>
      <c r="BJ10077" s="2"/>
    </row>
    <row r="10078" spans="61:62" x14ac:dyDescent="0.25">
      <c r="BI10078" s="2"/>
      <c r="BJ10078" s="2"/>
    </row>
    <row r="10079" spans="61:62" x14ac:dyDescent="0.25">
      <c r="BI10079" s="2"/>
      <c r="BJ10079" s="2"/>
    </row>
    <row r="10080" spans="61:62" x14ac:dyDescent="0.25">
      <c r="BI10080" s="2"/>
      <c r="BJ10080" s="2"/>
    </row>
    <row r="10081" spans="61:62" x14ac:dyDescent="0.25">
      <c r="BI10081" s="2"/>
      <c r="BJ10081" s="2"/>
    </row>
    <row r="10082" spans="61:62" x14ac:dyDescent="0.25">
      <c r="BI10082" s="2"/>
      <c r="BJ10082" s="2"/>
    </row>
    <row r="10083" spans="61:62" x14ac:dyDescent="0.25">
      <c r="BI10083" s="2"/>
      <c r="BJ10083" s="2"/>
    </row>
    <row r="10084" spans="61:62" x14ac:dyDescent="0.25">
      <c r="BI10084" s="2"/>
      <c r="BJ10084" s="2"/>
    </row>
    <row r="10085" spans="61:62" x14ac:dyDescent="0.25">
      <c r="BI10085" s="2"/>
      <c r="BJ10085" s="2"/>
    </row>
    <row r="10086" spans="61:62" x14ac:dyDescent="0.25">
      <c r="BI10086" s="2"/>
      <c r="BJ10086" s="2"/>
    </row>
    <row r="10087" spans="61:62" x14ac:dyDescent="0.25">
      <c r="BI10087" s="2"/>
      <c r="BJ10087" s="2"/>
    </row>
    <row r="10088" spans="61:62" x14ac:dyDescent="0.25">
      <c r="BI10088" s="2"/>
      <c r="BJ10088" s="2"/>
    </row>
    <row r="10089" spans="61:62" x14ac:dyDescent="0.25">
      <c r="BI10089" s="2"/>
      <c r="BJ10089" s="2"/>
    </row>
    <row r="10090" spans="61:62" x14ac:dyDescent="0.25">
      <c r="BI10090" s="2"/>
      <c r="BJ10090" s="2"/>
    </row>
    <row r="10091" spans="61:62" x14ac:dyDescent="0.25">
      <c r="BI10091" s="2"/>
      <c r="BJ10091" s="2"/>
    </row>
    <row r="10092" spans="61:62" x14ac:dyDescent="0.25">
      <c r="BI10092" s="2"/>
      <c r="BJ10092" s="2"/>
    </row>
    <row r="10093" spans="61:62" x14ac:dyDescent="0.25">
      <c r="BI10093" s="2"/>
      <c r="BJ10093" s="2"/>
    </row>
    <row r="10094" spans="61:62" x14ac:dyDescent="0.25">
      <c r="BI10094" s="2"/>
      <c r="BJ10094" s="2"/>
    </row>
    <row r="10095" spans="61:62" x14ac:dyDescent="0.25">
      <c r="BI10095" s="2"/>
      <c r="BJ10095" s="2"/>
    </row>
    <row r="10096" spans="61:62" x14ac:dyDescent="0.25">
      <c r="BI10096" s="2"/>
      <c r="BJ10096" s="2"/>
    </row>
    <row r="10097" spans="61:62" x14ac:dyDescent="0.25">
      <c r="BI10097" s="2"/>
      <c r="BJ10097" s="2"/>
    </row>
    <row r="10098" spans="61:62" x14ac:dyDescent="0.25">
      <c r="BI10098" s="2"/>
      <c r="BJ10098" s="2"/>
    </row>
    <row r="10099" spans="61:62" x14ac:dyDescent="0.25">
      <c r="BI10099" s="2"/>
      <c r="BJ10099" s="2"/>
    </row>
    <row r="10100" spans="61:62" x14ac:dyDescent="0.25">
      <c r="BI10100" s="2"/>
      <c r="BJ10100" s="2"/>
    </row>
    <row r="10101" spans="61:62" x14ac:dyDescent="0.25">
      <c r="BI10101" s="2"/>
      <c r="BJ10101" s="2"/>
    </row>
    <row r="10102" spans="61:62" x14ac:dyDescent="0.25">
      <c r="BI10102" s="2"/>
      <c r="BJ10102" s="2"/>
    </row>
    <row r="10103" spans="61:62" x14ac:dyDescent="0.25">
      <c r="BI10103" s="2"/>
      <c r="BJ10103" s="2"/>
    </row>
    <row r="10104" spans="61:62" x14ac:dyDescent="0.25">
      <c r="BI10104" s="2"/>
      <c r="BJ10104" s="2"/>
    </row>
    <row r="10105" spans="61:62" x14ac:dyDescent="0.25">
      <c r="BI10105" s="2"/>
      <c r="BJ10105" s="2"/>
    </row>
    <row r="10106" spans="61:62" x14ac:dyDescent="0.25">
      <c r="BI10106" s="2"/>
      <c r="BJ10106" s="2"/>
    </row>
    <row r="10107" spans="61:62" x14ac:dyDescent="0.25">
      <c r="BI10107" s="2"/>
      <c r="BJ10107" s="2"/>
    </row>
    <row r="10108" spans="61:62" x14ac:dyDescent="0.25">
      <c r="BI10108" s="2"/>
      <c r="BJ10108" s="2"/>
    </row>
    <row r="10109" spans="61:62" x14ac:dyDescent="0.25">
      <c r="BI10109" s="2"/>
      <c r="BJ10109" s="2"/>
    </row>
    <row r="10110" spans="61:62" x14ac:dyDescent="0.25">
      <c r="BI10110" s="2"/>
      <c r="BJ10110" s="2"/>
    </row>
    <row r="10111" spans="61:62" x14ac:dyDescent="0.25">
      <c r="BI10111" s="2"/>
      <c r="BJ10111" s="2"/>
    </row>
    <row r="10112" spans="61:62" x14ac:dyDescent="0.25">
      <c r="BI10112" s="2"/>
      <c r="BJ10112" s="2"/>
    </row>
    <row r="10113" spans="61:62" x14ac:dyDescent="0.25">
      <c r="BI10113" s="2"/>
      <c r="BJ10113" s="2"/>
    </row>
    <row r="10114" spans="61:62" x14ac:dyDescent="0.25">
      <c r="BI10114" s="2"/>
      <c r="BJ10114" s="2"/>
    </row>
    <row r="10115" spans="61:62" x14ac:dyDescent="0.25">
      <c r="BI10115" s="2"/>
      <c r="BJ10115" s="2"/>
    </row>
    <row r="10116" spans="61:62" x14ac:dyDescent="0.25">
      <c r="BI10116" s="2"/>
      <c r="BJ10116" s="2"/>
    </row>
    <row r="10117" spans="61:62" x14ac:dyDescent="0.25">
      <c r="BI10117" s="2"/>
      <c r="BJ10117" s="2"/>
    </row>
    <row r="10118" spans="61:62" x14ac:dyDescent="0.25">
      <c r="BI10118" s="2"/>
      <c r="BJ10118" s="2"/>
    </row>
    <row r="10119" spans="61:62" x14ac:dyDescent="0.25">
      <c r="BI10119" s="2"/>
      <c r="BJ10119" s="2"/>
    </row>
    <row r="10120" spans="61:62" x14ac:dyDescent="0.25">
      <c r="BI10120" s="2"/>
      <c r="BJ10120" s="2"/>
    </row>
    <row r="10121" spans="61:62" x14ac:dyDescent="0.25">
      <c r="BI10121" s="2"/>
      <c r="BJ10121" s="2"/>
    </row>
    <row r="10122" spans="61:62" x14ac:dyDescent="0.25">
      <c r="BI10122" s="2"/>
      <c r="BJ10122" s="2"/>
    </row>
    <row r="10123" spans="61:62" x14ac:dyDescent="0.25">
      <c r="BI10123" s="2"/>
      <c r="BJ10123" s="2"/>
    </row>
    <row r="10124" spans="61:62" x14ac:dyDescent="0.25">
      <c r="BI10124" s="2"/>
      <c r="BJ10124" s="2"/>
    </row>
    <row r="10125" spans="61:62" x14ac:dyDescent="0.25">
      <c r="BI10125" s="2"/>
      <c r="BJ10125" s="2"/>
    </row>
    <row r="10126" spans="61:62" x14ac:dyDescent="0.25">
      <c r="BI10126" s="2"/>
      <c r="BJ10126" s="2"/>
    </row>
    <row r="10127" spans="61:62" x14ac:dyDescent="0.25">
      <c r="BI10127" s="2"/>
      <c r="BJ10127" s="2"/>
    </row>
    <row r="10128" spans="61:62" x14ac:dyDescent="0.25">
      <c r="BI10128" s="2"/>
      <c r="BJ10128" s="2"/>
    </row>
    <row r="10129" spans="61:62" x14ac:dyDescent="0.25">
      <c r="BI10129" s="2"/>
      <c r="BJ10129" s="2"/>
    </row>
    <row r="10130" spans="61:62" x14ac:dyDescent="0.25">
      <c r="BI10130" s="2"/>
      <c r="BJ10130" s="2"/>
    </row>
    <row r="10131" spans="61:62" x14ac:dyDescent="0.25">
      <c r="BI10131" s="2"/>
      <c r="BJ10131" s="2"/>
    </row>
    <row r="10132" spans="61:62" x14ac:dyDescent="0.25">
      <c r="BI10132" s="2"/>
      <c r="BJ10132" s="2"/>
    </row>
    <row r="10133" spans="61:62" x14ac:dyDescent="0.25">
      <c r="BI10133" s="2"/>
      <c r="BJ10133" s="2"/>
    </row>
    <row r="10134" spans="61:62" x14ac:dyDescent="0.25">
      <c r="BI10134" s="2"/>
      <c r="BJ10134" s="2"/>
    </row>
    <row r="10135" spans="61:62" x14ac:dyDescent="0.25">
      <c r="BI10135" s="2"/>
      <c r="BJ10135" s="2"/>
    </row>
    <row r="10136" spans="61:62" x14ac:dyDescent="0.25">
      <c r="BI10136" s="2"/>
      <c r="BJ10136" s="2"/>
    </row>
    <row r="10137" spans="61:62" x14ac:dyDescent="0.25">
      <c r="BI10137" s="2"/>
      <c r="BJ10137" s="2"/>
    </row>
    <row r="10138" spans="61:62" x14ac:dyDescent="0.25">
      <c r="BI10138" s="2"/>
      <c r="BJ10138" s="2"/>
    </row>
    <row r="10139" spans="61:62" x14ac:dyDescent="0.25">
      <c r="BI10139" s="2"/>
      <c r="BJ10139" s="2"/>
    </row>
    <row r="10140" spans="61:62" x14ac:dyDescent="0.25">
      <c r="BI10140" s="2"/>
      <c r="BJ10140" s="2"/>
    </row>
    <row r="10141" spans="61:62" x14ac:dyDescent="0.25">
      <c r="BI10141" s="2"/>
      <c r="BJ10141" s="2"/>
    </row>
    <row r="10142" spans="61:62" x14ac:dyDescent="0.25">
      <c r="BI10142" s="2"/>
      <c r="BJ10142" s="2"/>
    </row>
    <row r="10143" spans="61:62" x14ac:dyDescent="0.25">
      <c r="BI10143" s="2"/>
      <c r="BJ10143" s="2"/>
    </row>
    <row r="10144" spans="61:62" x14ac:dyDescent="0.25">
      <c r="BI10144" s="2"/>
      <c r="BJ10144" s="2"/>
    </row>
    <row r="10145" spans="61:62" x14ac:dyDescent="0.25">
      <c r="BI10145" s="2"/>
      <c r="BJ10145" s="2"/>
    </row>
    <row r="10146" spans="61:62" x14ac:dyDescent="0.25">
      <c r="BI10146" s="2"/>
      <c r="BJ10146" s="2"/>
    </row>
    <row r="10147" spans="61:62" x14ac:dyDescent="0.25">
      <c r="BI10147" s="2"/>
      <c r="BJ10147" s="2"/>
    </row>
    <row r="10148" spans="61:62" x14ac:dyDescent="0.25">
      <c r="BI10148" s="2"/>
      <c r="BJ10148" s="2"/>
    </row>
    <row r="10149" spans="61:62" x14ac:dyDescent="0.25">
      <c r="BI10149" s="2"/>
      <c r="BJ10149" s="2"/>
    </row>
    <row r="10150" spans="61:62" x14ac:dyDescent="0.25">
      <c r="BI10150" s="2"/>
      <c r="BJ10150" s="2"/>
    </row>
    <row r="10151" spans="61:62" x14ac:dyDescent="0.25">
      <c r="BI10151" s="2"/>
      <c r="BJ10151" s="2"/>
    </row>
    <row r="10152" spans="61:62" x14ac:dyDescent="0.25">
      <c r="BI10152" s="2"/>
      <c r="BJ10152" s="2"/>
    </row>
    <row r="10153" spans="61:62" x14ac:dyDescent="0.25">
      <c r="BI10153" s="2"/>
      <c r="BJ10153" s="2"/>
    </row>
    <row r="10154" spans="61:62" x14ac:dyDescent="0.25">
      <c r="BI10154" s="2"/>
      <c r="BJ10154" s="2"/>
    </row>
    <row r="10155" spans="61:62" x14ac:dyDescent="0.25">
      <c r="BI10155" s="2"/>
      <c r="BJ10155" s="2"/>
    </row>
    <row r="10156" spans="61:62" x14ac:dyDescent="0.25">
      <c r="BI10156" s="2"/>
      <c r="BJ10156" s="2"/>
    </row>
    <row r="10157" spans="61:62" x14ac:dyDescent="0.25">
      <c r="BI10157" s="2"/>
      <c r="BJ10157" s="2"/>
    </row>
    <row r="10158" spans="61:62" x14ac:dyDescent="0.25">
      <c r="BI10158" s="2"/>
      <c r="BJ10158" s="2"/>
    </row>
    <row r="10159" spans="61:62" x14ac:dyDescent="0.25">
      <c r="BI10159" s="2"/>
      <c r="BJ10159" s="2"/>
    </row>
    <row r="10160" spans="61:62" x14ac:dyDescent="0.25">
      <c r="BI10160" s="2"/>
      <c r="BJ10160" s="2"/>
    </row>
    <row r="10161" spans="61:62" x14ac:dyDescent="0.25">
      <c r="BI10161" s="2"/>
      <c r="BJ10161" s="2"/>
    </row>
    <row r="10162" spans="61:62" x14ac:dyDescent="0.25">
      <c r="BI10162" s="2"/>
      <c r="BJ10162" s="2"/>
    </row>
    <row r="10163" spans="61:62" x14ac:dyDescent="0.25">
      <c r="BI10163" s="2"/>
      <c r="BJ10163" s="2"/>
    </row>
    <row r="10164" spans="61:62" x14ac:dyDescent="0.25">
      <c r="BI10164" s="2"/>
      <c r="BJ10164" s="2"/>
    </row>
    <row r="10165" spans="61:62" x14ac:dyDescent="0.25">
      <c r="BI10165" s="2"/>
      <c r="BJ10165" s="2"/>
    </row>
    <row r="10166" spans="61:62" x14ac:dyDescent="0.25">
      <c r="BI10166" s="2"/>
      <c r="BJ10166" s="2"/>
    </row>
    <row r="10167" spans="61:62" x14ac:dyDescent="0.25">
      <c r="BI10167" s="2"/>
      <c r="BJ10167" s="2"/>
    </row>
    <row r="10168" spans="61:62" x14ac:dyDescent="0.25">
      <c r="BI10168" s="2"/>
      <c r="BJ10168" s="2"/>
    </row>
    <row r="10169" spans="61:62" x14ac:dyDescent="0.25">
      <c r="BI10169" s="2"/>
      <c r="BJ10169" s="2"/>
    </row>
    <row r="10170" spans="61:62" x14ac:dyDescent="0.25">
      <c r="BI10170" s="2"/>
      <c r="BJ10170" s="2"/>
    </row>
    <row r="10171" spans="61:62" x14ac:dyDescent="0.25">
      <c r="BI10171" s="2"/>
      <c r="BJ10171" s="2"/>
    </row>
    <row r="10172" spans="61:62" x14ac:dyDescent="0.25">
      <c r="BI10172" s="2"/>
      <c r="BJ10172" s="2"/>
    </row>
    <row r="10173" spans="61:62" x14ac:dyDescent="0.25">
      <c r="BI10173" s="2"/>
      <c r="BJ10173" s="2"/>
    </row>
    <row r="10174" spans="61:62" x14ac:dyDescent="0.25">
      <c r="BI10174" s="2"/>
      <c r="BJ10174" s="2"/>
    </row>
    <row r="10175" spans="61:62" x14ac:dyDescent="0.25">
      <c r="BI10175" s="2"/>
      <c r="BJ10175" s="2"/>
    </row>
    <row r="10176" spans="61:62" x14ac:dyDescent="0.25">
      <c r="BI10176" s="2"/>
      <c r="BJ10176" s="2"/>
    </row>
    <row r="10177" spans="61:62" x14ac:dyDescent="0.25">
      <c r="BI10177" s="2"/>
      <c r="BJ10177" s="2"/>
    </row>
    <row r="10178" spans="61:62" x14ac:dyDescent="0.25">
      <c r="BI10178" s="2"/>
      <c r="BJ10178" s="2"/>
    </row>
    <row r="10179" spans="61:62" x14ac:dyDescent="0.25">
      <c r="BI10179" s="2"/>
      <c r="BJ10179" s="2"/>
    </row>
    <row r="10180" spans="61:62" x14ac:dyDescent="0.25">
      <c r="BI10180" s="2"/>
      <c r="BJ10180" s="2"/>
    </row>
    <row r="10181" spans="61:62" x14ac:dyDescent="0.25">
      <c r="BI10181" s="2"/>
      <c r="BJ10181" s="2"/>
    </row>
    <row r="10182" spans="61:62" x14ac:dyDescent="0.25">
      <c r="BI10182" s="2"/>
      <c r="BJ10182" s="2"/>
    </row>
    <row r="10183" spans="61:62" x14ac:dyDescent="0.25">
      <c r="BI10183" s="2"/>
      <c r="BJ10183" s="2"/>
    </row>
    <row r="10184" spans="61:62" x14ac:dyDescent="0.25">
      <c r="BI10184" s="2"/>
      <c r="BJ10184" s="2"/>
    </row>
    <row r="10185" spans="61:62" x14ac:dyDescent="0.25">
      <c r="BI10185" s="2"/>
      <c r="BJ10185" s="2"/>
    </row>
    <row r="10186" spans="61:62" x14ac:dyDescent="0.25">
      <c r="BI10186" s="2"/>
      <c r="BJ10186" s="2"/>
    </row>
    <row r="10187" spans="61:62" x14ac:dyDescent="0.25">
      <c r="BI10187" s="2"/>
      <c r="BJ10187" s="2"/>
    </row>
    <row r="10188" spans="61:62" x14ac:dyDescent="0.25">
      <c r="BI10188" s="2"/>
      <c r="BJ10188" s="2"/>
    </row>
    <row r="10189" spans="61:62" x14ac:dyDescent="0.25">
      <c r="BI10189" s="2"/>
      <c r="BJ10189" s="2"/>
    </row>
    <row r="10190" spans="61:62" x14ac:dyDescent="0.25">
      <c r="BI10190" s="2"/>
      <c r="BJ10190" s="2"/>
    </row>
    <row r="10191" spans="61:62" x14ac:dyDescent="0.25">
      <c r="BI10191" s="2"/>
      <c r="BJ10191" s="2"/>
    </row>
    <row r="10192" spans="61:62" x14ac:dyDescent="0.25">
      <c r="BI10192" s="2"/>
      <c r="BJ10192" s="2"/>
    </row>
    <row r="10193" spans="61:62" x14ac:dyDescent="0.25">
      <c r="BI10193" s="2"/>
      <c r="BJ10193" s="2"/>
    </row>
    <row r="10194" spans="61:62" x14ac:dyDescent="0.25">
      <c r="BI10194" s="2"/>
      <c r="BJ10194" s="2"/>
    </row>
    <row r="10195" spans="61:62" x14ac:dyDescent="0.25">
      <c r="BI10195" s="2"/>
      <c r="BJ10195" s="2"/>
    </row>
    <row r="10196" spans="61:62" x14ac:dyDescent="0.25">
      <c r="BI10196" s="2"/>
      <c r="BJ10196" s="2"/>
    </row>
    <row r="10197" spans="61:62" x14ac:dyDescent="0.25">
      <c r="BI10197" s="2"/>
      <c r="BJ10197" s="2"/>
    </row>
    <row r="10198" spans="61:62" x14ac:dyDescent="0.25">
      <c r="BI10198" s="2"/>
      <c r="BJ10198" s="2"/>
    </row>
    <row r="10199" spans="61:62" x14ac:dyDescent="0.25">
      <c r="BI10199" s="2"/>
      <c r="BJ10199" s="2"/>
    </row>
    <row r="10200" spans="61:62" x14ac:dyDescent="0.25">
      <c r="BI10200" s="2"/>
      <c r="BJ10200" s="2"/>
    </row>
    <row r="10201" spans="61:62" x14ac:dyDescent="0.25">
      <c r="BI10201" s="2"/>
      <c r="BJ10201" s="2"/>
    </row>
    <row r="10202" spans="61:62" x14ac:dyDescent="0.25">
      <c r="BI10202" s="2"/>
      <c r="BJ10202" s="2"/>
    </row>
    <row r="10203" spans="61:62" x14ac:dyDescent="0.25">
      <c r="BI10203" s="2"/>
      <c r="BJ10203" s="2"/>
    </row>
    <row r="10204" spans="61:62" x14ac:dyDescent="0.25">
      <c r="BI10204" s="2"/>
      <c r="BJ10204" s="2"/>
    </row>
    <row r="10205" spans="61:62" x14ac:dyDescent="0.25">
      <c r="BI10205" s="2"/>
      <c r="BJ10205" s="2"/>
    </row>
    <row r="10206" spans="61:62" x14ac:dyDescent="0.25">
      <c r="BI10206" s="2"/>
      <c r="BJ10206" s="2"/>
    </row>
    <row r="10207" spans="61:62" x14ac:dyDescent="0.25">
      <c r="BI10207" s="2"/>
      <c r="BJ10207" s="2"/>
    </row>
    <row r="10208" spans="61:62" x14ac:dyDescent="0.25">
      <c r="BI10208" s="2"/>
      <c r="BJ10208" s="2"/>
    </row>
    <row r="10209" spans="61:62" x14ac:dyDescent="0.25">
      <c r="BI10209" s="2"/>
      <c r="BJ10209" s="2"/>
    </row>
    <row r="10210" spans="61:62" x14ac:dyDescent="0.25">
      <c r="BI10210" s="2"/>
      <c r="BJ10210" s="2"/>
    </row>
    <row r="10211" spans="61:62" x14ac:dyDescent="0.25">
      <c r="BI10211" s="2"/>
      <c r="BJ10211" s="2"/>
    </row>
    <row r="10212" spans="61:62" x14ac:dyDescent="0.25">
      <c r="BI10212" s="2"/>
      <c r="BJ10212" s="2"/>
    </row>
    <row r="10213" spans="61:62" x14ac:dyDescent="0.25">
      <c r="BI10213" s="2"/>
      <c r="BJ10213" s="2"/>
    </row>
    <row r="10214" spans="61:62" x14ac:dyDescent="0.25">
      <c r="BI10214" s="2"/>
      <c r="BJ10214" s="2"/>
    </row>
    <row r="10215" spans="61:62" x14ac:dyDescent="0.25">
      <c r="BI10215" s="2"/>
      <c r="BJ10215" s="2"/>
    </row>
    <row r="10216" spans="61:62" x14ac:dyDescent="0.25">
      <c r="BI10216" s="2"/>
      <c r="BJ10216" s="2"/>
    </row>
    <row r="10217" spans="61:62" x14ac:dyDescent="0.25">
      <c r="BI10217" s="2"/>
      <c r="BJ10217" s="2"/>
    </row>
    <row r="10218" spans="61:62" x14ac:dyDescent="0.25">
      <c r="BI10218" s="2"/>
      <c r="BJ10218" s="2"/>
    </row>
    <row r="10219" spans="61:62" x14ac:dyDescent="0.25">
      <c r="BI10219" s="2"/>
      <c r="BJ10219" s="2"/>
    </row>
    <row r="10220" spans="61:62" x14ac:dyDescent="0.25">
      <c r="BI10220" s="2"/>
      <c r="BJ10220" s="2"/>
    </row>
    <row r="10221" spans="61:62" x14ac:dyDescent="0.25">
      <c r="BI10221" s="2"/>
      <c r="BJ10221" s="2"/>
    </row>
    <row r="10222" spans="61:62" x14ac:dyDescent="0.25">
      <c r="BI10222" s="2"/>
      <c r="BJ10222" s="2"/>
    </row>
    <row r="10223" spans="61:62" x14ac:dyDescent="0.25">
      <c r="BI10223" s="2"/>
      <c r="BJ10223" s="2"/>
    </row>
    <row r="10224" spans="61:62" x14ac:dyDescent="0.25">
      <c r="BI10224" s="2"/>
      <c r="BJ10224" s="2"/>
    </row>
    <row r="10225" spans="61:62" x14ac:dyDescent="0.25">
      <c r="BI10225" s="2"/>
      <c r="BJ10225" s="2"/>
    </row>
    <row r="10226" spans="61:62" x14ac:dyDescent="0.25">
      <c r="BI10226" s="2"/>
      <c r="BJ10226" s="2"/>
    </row>
    <row r="10227" spans="61:62" x14ac:dyDescent="0.25">
      <c r="BI10227" s="2"/>
      <c r="BJ10227" s="2"/>
    </row>
    <row r="10228" spans="61:62" x14ac:dyDescent="0.25">
      <c r="BI10228" s="2"/>
      <c r="BJ10228" s="2"/>
    </row>
    <row r="10229" spans="61:62" x14ac:dyDescent="0.25">
      <c r="BI10229" s="2"/>
      <c r="BJ10229" s="2"/>
    </row>
    <row r="10230" spans="61:62" x14ac:dyDescent="0.25">
      <c r="BI10230" s="2"/>
      <c r="BJ10230" s="2"/>
    </row>
    <row r="10231" spans="61:62" x14ac:dyDescent="0.25">
      <c r="BI10231" s="2"/>
      <c r="BJ10231" s="2"/>
    </row>
    <row r="10232" spans="61:62" x14ac:dyDescent="0.25">
      <c r="BI10232" s="2"/>
      <c r="BJ10232" s="2"/>
    </row>
    <row r="10233" spans="61:62" x14ac:dyDescent="0.25">
      <c r="BI10233" s="2"/>
      <c r="BJ10233" s="2"/>
    </row>
    <row r="10234" spans="61:62" x14ac:dyDescent="0.25">
      <c r="BI10234" s="2"/>
      <c r="BJ10234" s="2"/>
    </row>
    <row r="10235" spans="61:62" x14ac:dyDescent="0.25">
      <c r="BI10235" s="2"/>
      <c r="BJ10235" s="2"/>
    </row>
    <row r="10236" spans="61:62" x14ac:dyDescent="0.25">
      <c r="BI10236" s="2"/>
      <c r="BJ10236" s="2"/>
    </row>
    <row r="10237" spans="61:62" x14ac:dyDescent="0.25">
      <c r="BI10237" s="2"/>
      <c r="BJ10237" s="2"/>
    </row>
    <row r="10238" spans="61:62" x14ac:dyDescent="0.25">
      <c r="BI10238" s="2"/>
      <c r="BJ10238" s="2"/>
    </row>
    <row r="10239" spans="61:62" x14ac:dyDescent="0.25">
      <c r="BI10239" s="2"/>
      <c r="BJ10239" s="2"/>
    </row>
    <row r="10240" spans="61:62" x14ac:dyDescent="0.25">
      <c r="BI10240" s="2"/>
      <c r="BJ10240" s="2"/>
    </row>
    <row r="10241" spans="61:62" x14ac:dyDescent="0.25">
      <c r="BI10241" s="2"/>
      <c r="BJ10241" s="2"/>
    </row>
    <row r="10242" spans="61:62" x14ac:dyDescent="0.25">
      <c r="BI10242" s="2"/>
      <c r="BJ10242" s="2"/>
    </row>
    <row r="10243" spans="61:62" x14ac:dyDescent="0.25">
      <c r="BI10243" s="2"/>
      <c r="BJ10243" s="2"/>
    </row>
    <row r="10244" spans="61:62" x14ac:dyDescent="0.25">
      <c r="BI10244" s="2"/>
      <c r="BJ10244" s="2"/>
    </row>
    <row r="10245" spans="61:62" x14ac:dyDescent="0.25">
      <c r="BI10245" s="2"/>
      <c r="BJ10245" s="2"/>
    </row>
    <row r="10246" spans="61:62" x14ac:dyDescent="0.25">
      <c r="BI10246" s="2"/>
      <c r="BJ10246" s="2"/>
    </row>
    <row r="10247" spans="61:62" x14ac:dyDescent="0.25">
      <c r="BI10247" s="2"/>
      <c r="BJ10247" s="2"/>
    </row>
    <row r="10248" spans="61:62" x14ac:dyDescent="0.25">
      <c r="BI10248" s="2"/>
      <c r="BJ10248" s="2"/>
    </row>
    <row r="10249" spans="61:62" x14ac:dyDescent="0.25">
      <c r="BI10249" s="2"/>
      <c r="BJ10249" s="2"/>
    </row>
    <row r="10250" spans="61:62" x14ac:dyDescent="0.25">
      <c r="BI10250" s="2"/>
      <c r="BJ10250" s="2"/>
    </row>
    <row r="10251" spans="61:62" x14ac:dyDescent="0.25">
      <c r="BI10251" s="2"/>
      <c r="BJ10251" s="2"/>
    </row>
    <row r="10252" spans="61:62" x14ac:dyDescent="0.25">
      <c r="BI10252" s="2"/>
      <c r="BJ10252" s="2"/>
    </row>
    <row r="10253" spans="61:62" x14ac:dyDescent="0.25">
      <c r="BI10253" s="2"/>
      <c r="BJ10253" s="2"/>
    </row>
    <row r="10254" spans="61:62" x14ac:dyDescent="0.25">
      <c r="BI10254" s="2"/>
      <c r="BJ10254" s="2"/>
    </row>
    <row r="10255" spans="61:62" x14ac:dyDescent="0.25">
      <c r="BI10255" s="2"/>
      <c r="BJ10255" s="2"/>
    </row>
    <row r="10256" spans="61:62" x14ac:dyDescent="0.25">
      <c r="BI10256" s="2"/>
      <c r="BJ10256" s="2"/>
    </row>
    <row r="10257" spans="61:62" x14ac:dyDescent="0.25">
      <c r="BI10257" s="2"/>
      <c r="BJ10257" s="2"/>
    </row>
    <row r="10258" spans="61:62" x14ac:dyDescent="0.25">
      <c r="BI10258" s="2"/>
      <c r="BJ10258" s="2"/>
    </row>
    <row r="10259" spans="61:62" x14ac:dyDescent="0.25">
      <c r="BI10259" s="2"/>
      <c r="BJ10259" s="2"/>
    </row>
    <row r="10260" spans="61:62" x14ac:dyDescent="0.25">
      <c r="BI10260" s="2"/>
      <c r="BJ10260" s="2"/>
    </row>
    <row r="10261" spans="61:62" x14ac:dyDescent="0.25">
      <c r="BI10261" s="2"/>
      <c r="BJ10261" s="2"/>
    </row>
    <row r="10262" spans="61:62" x14ac:dyDescent="0.25">
      <c r="BI10262" s="2"/>
      <c r="BJ10262" s="2"/>
    </row>
    <row r="10263" spans="61:62" x14ac:dyDescent="0.25">
      <c r="BI10263" s="2"/>
      <c r="BJ10263" s="2"/>
    </row>
    <row r="10264" spans="61:62" x14ac:dyDescent="0.25">
      <c r="BI10264" s="2"/>
      <c r="BJ10264" s="2"/>
    </row>
    <row r="10265" spans="61:62" x14ac:dyDescent="0.25">
      <c r="BI10265" s="2"/>
      <c r="BJ10265" s="2"/>
    </row>
    <row r="10266" spans="61:62" x14ac:dyDescent="0.25">
      <c r="BI10266" s="2"/>
      <c r="BJ10266" s="2"/>
    </row>
    <row r="10267" spans="61:62" x14ac:dyDescent="0.25">
      <c r="BI10267" s="2"/>
      <c r="BJ10267" s="2"/>
    </row>
    <row r="10268" spans="61:62" x14ac:dyDescent="0.25">
      <c r="BI10268" s="2"/>
      <c r="BJ10268" s="2"/>
    </row>
    <row r="10269" spans="61:62" x14ac:dyDescent="0.25">
      <c r="BI10269" s="2"/>
      <c r="BJ10269" s="2"/>
    </row>
    <row r="10270" spans="61:62" x14ac:dyDescent="0.25">
      <c r="BI10270" s="2"/>
      <c r="BJ10270" s="2"/>
    </row>
    <row r="10271" spans="61:62" x14ac:dyDescent="0.25">
      <c r="BI10271" s="2"/>
      <c r="BJ10271" s="2"/>
    </row>
    <row r="10272" spans="61:62" x14ac:dyDescent="0.25">
      <c r="BI10272" s="2"/>
      <c r="BJ10272" s="2"/>
    </row>
    <row r="10273" spans="61:62" x14ac:dyDescent="0.25">
      <c r="BI10273" s="2"/>
      <c r="BJ10273" s="2"/>
    </row>
    <row r="10274" spans="61:62" x14ac:dyDescent="0.25">
      <c r="BI10274" s="2"/>
      <c r="BJ10274" s="2"/>
    </row>
    <row r="10275" spans="61:62" x14ac:dyDescent="0.25">
      <c r="BI10275" s="2"/>
      <c r="BJ10275" s="2"/>
    </row>
    <row r="10276" spans="61:62" x14ac:dyDescent="0.25">
      <c r="BI10276" s="2"/>
      <c r="BJ10276" s="2"/>
    </row>
    <row r="10277" spans="61:62" x14ac:dyDescent="0.25">
      <c r="BI10277" s="2"/>
      <c r="BJ10277" s="2"/>
    </row>
    <row r="10278" spans="61:62" x14ac:dyDescent="0.25">
      <c r="BI10278" s="2"/>
      <c r="BJ10278" s="2"/>
    </row>
    <row r="10279" spans="61:62" x14ac:dyDescent="0.25">
      <c r="BI10279" s="2"/>
      <c r="BJ10279" s="2"/>
    </row>
    <row r="10280" spans="61:62" x14ac:dyDescent="0.25">
      <c r="BI10280" s="2"/>
      <c r="BJ10280" s="2"/>
    </row>
    <row r="10281" spans="61:62" x14ac:dyDescent="0.25">
      <c r="BI10281" s="2"/>
      <c r="BJ10281" s="2"/>
    </row>
    <row r="10282" spans="61:62" x14ac:dyDescent="0.25">
      <c r="BI10282" s="2"/>
      <c r="BJ10282" s="2"/>
    </row>
    <row r="10283" spans="61:62" x14ac:dyDescent="0.25">
      <c r="BI10283" s="2"/>
      <c r="BJ10283" s="2"/>
    </row>
    <row r="10284" spans="61:62" x14ac:dyDescent="0.25">
      <c r="BI10284" s="2"/>
      <c r="BJ10284" s="2"/>
    </row>
    <row r="10285" spans="61:62" x14ac:dyDescent="0.25">
      <c r="BI10285" s="2"/>
      <c r="BJ10285" s="2"/>
    </row>
    <row r="10286" spans="61:62" x14ac:dyDescent="0.25">
      <c r="BI10286" s="2"/>
      <c r="BJ10286" s="2"/>
    </row>
    <row r="10287" spans="61:62" x14ac:dyDescent="0.25">
      <c r="BI10287" s="2"/>
      <c r="BJ10287" s="2"/>
    </row>
    <row r="10288" spans="61:62" x14ac:dyDescent="0.25">
      <c r="BI10288" s="2"/>
      <c r="BJ10288" s="2"/>
    </row>
    <row r="10289" spans="61:62" x14ac:dyDescent="0.25">
      <c r="BI10289" s="2"/>
      <c r="BJ10289" s="2"/>
    </row>
    <row r="10290" spans="61:62" x14ac:dyDescent="0.25">
      <c r="BI10290" s="2"/>
      <c r="BJ10290" s="2"/>
    </row>
    <row r="10291" spans="61:62" x14ac:dyDescent="0.25">
      <c r="BI10291" s="2"/>
      <c r="BJ10291" s="2"/>
    </row>
    <row r="10292" spans="61:62" x14ac:dyDescent="0.25">
      <c r="BI10292" s="2"/>
      <c r="BJ10292" s="2"/>
    </row>
    <row r="10293" spans="61:62" x14ac:dyDescent="0.25">
      <c r="BI10293" s="2"/>
      <c r="BJ10293" s="2"/>
    </row>
    <row r="10294" spans="61:62" x14ac:dyDescent="0.25">
      <c r="BI10294" s="2"/>
      <c r="BJ10294" s="2"/>
    </row>
    <row r="10295" spans="61:62" x14ac:dyDescent="0.25">
      <c r="BI10295" s="2"/>
      <c r="BJ10295" s="2"/>
    </row>
    <row r="10296" spans="61:62" x14ac:dyDescent="0.25">
      <c r="BI10296" s="2"/>
      <c r="BJ10296" s="2"/>
    </row>
    <row r="10297" spans="61:62" x14ac:dyDescent="0.25">
      <c r="BI10297" s="2"/>
      <c r="BJ10297" s="2"/>
    </row>
    <row r="10298" spans="61:62" x14ac:dyDescent="0.25">
      <c r="BI10298" s="2"/>
      <c r="BJ10298" s="2"/>
    </row>
    <row r="10299" spans="61:62" x14ac:dyDescent="0.25">
      <c r="BI10299" s="2"/>
      <c r="BJ10299" s="2"/>
    </row>
    <row r="10300" spans="61:62" x14ac:dyDescent="0.25">
      <c r="BI10300" s="2"/>
      <c r="BJ10300" s="2"/>
    </row>
    <row r="10301" spans="61:62" x14ac:dyDescent="0.25">
      <c r="BI10301" s="2"/>
      <c r="BJ10301" s="2"/>
    </row>
    <row r="10302" spans="61:62" x14ac:dyDescent="0.25">
      <c r="BI10302" s="2"/>
      <c r="BJ10302" s="2"/>
    </row>
    <row r="10303" spans="61:62" x14ac:dyDescent="0.25">
      <c r="BI10303" s="2"/>
      <c r="BJ10303" s="2"/>
    </row>
    <row r="10304" spans="61:62" x14ac:dyDescent="0.25">
      <c r="BI10304" s="2"/>
      <c r="BJ10304" s="2"/>
    </row>
    <row r="10305" spans="61:62" x14ac:dyDescent="0.25">
      <c r="BI10305" s="2"/>
      <c r="BJ10305" s="2"/>
    </row>
    <row r="10306" spans="61:62" x14ac:dyDescent="0.25">
      <c r="BI10306" s="2"/>
      <c r="BJ10306" s="2"/>
    </row>
    <row r="10307" spans="61:62" x14ac:dyDescent="0.25">
      <c r="BI10307" s="2"/>
      <c r="BJ10307" s="2"/>
    </row>
    <row r="10308" spans="61:62" x14ac:dyDescent="0.25">
      <c r="BI10308" s="2"/>
      <c r="BJ10308" s="2"/>
    </row>
    <row r="10309" spans="61:62" x14ac:dyDescent="0.25">
      <c r="BI10309" s="2"/>
      <c r="BJ10309" s="2"/>
    </row>
    <row r="10310" spans="61:62" x14ac:dyDescent="0.25">
      <c r="BI10310" s="2"/>
      <c r="BJ10310" s="2"/>
    </row>
    <row r="10311" spans="61:62" x14ac:dyDescent="0.25">
      <c r="BI10311" s="2"/>
      <c r="BJ10311" s="2"/>
    </row>
    <row r="10312" spans="61:62" x14ac:dyDescent="0.25">
      <c r="BI10312" s="2"/>
      <c r="BJ10312" s="2"/>
    </row>
    <row r="10313" spans="61:62" x14ac:dyDescent="0.25">
      <c r="BI10313" s="2"/>
      <c r="BJ10313" s="2"/>
    </row>
    <row r="10314" spans="61:62" x14ac:dyDescent="0.25">
      <c r="BI10314" s="2"/>
      <c r="BJ10314" s="2"/>
    </row>
    <row r="10315" spans="61:62" x14ac:dyDescent="0.25">
      <c r="BI10315" s="2"/>
      <c r="BJ10315" s="2"/>
    </row>
    <row r="10316" spans="61:62" x14ac:dyDescent="0.25">
      <c r="BI10316" s="2"/>
      <c r="BJ10316" s="2"/>
    </row>
    <row r="10317" spans="61:62" x14ac:dyDescent="0.25">
      <c r="BI10317" s="2"/>
      <c r="BJ10317" s="2"/>
    </row>
    <row r="10318" spans="61:62" x14ac:dyDescent="0.25">
      <c r="BI10318" s="2"/>
      <c r="BJ10318" s="2"/>
    </row>
    <row r="10319" spans="61:62" x14ac:dyDescent="0.25">
      <c r="BI10319" s="2"/>
      <c r="BJ10319" s="2"/>
    </row>
    <row r="10320" spans="61:62" x14ac:dyDescent="0.25">
      <c r="BI10320" s="2"/>
      <c r="BJ10320" s="2"/>
    </row>
    <row r="10321" spans="61:62" x14ac:dyDescent="0.25">
      <c r="BI10321" s="2"/>
      <c r="BJ10321" s="2"/>
    </row>
    <row r="10322" spans="61:62" x14ac:dyDescent="0.25">
      <c r="BI10322" s="2"/>
      <c r="BJ10322" s="2"/>
    </row>
    <row r="10323" spans="61:62" x14ac:dyDescent="0.25">
      <c r="BI10323" s="2"/>
      <c r="BJ10323" s="2"/>
    </row>
    <row r="10324" spans="61:62" x14ac:dyDescent="0.25">
      <c r="BI10324" s="2"/>
      <c r="BJ10324" s="2"/>
    </row>
    <row r="10325" spans="61:62" x14ac:dyDescent="0.25">
      <c r="BI10325" s="2"/>
      <c r="BJ10325" s="2"/>
    </row>
    <row r="10326" spans="61:62" x14ac:dyDescent="0.25">
      <c r="BI10326" s="2"/>
      <c r="BJ10326" s="2"/>
    </row>
    <row r="10327" spans="61:62" x14ac:dyDescent="0.25">
      <c r="BI10327" s="2"/>
      <c r="BJ10327" s="2"/>
    </row>
    <row r="10328" spans="61:62" x14ac:dyDescent="0.25">
      <c r="BI10328" s="2"/>
      <c r="BJ10328" s="2"/>
    </row>
    <row r="10329" spans="61:62" x14ac:dyDescent="0.25">
      <c r="BI10329" s="2"/>
      <c r="BJ10329" s="2"/>
    </row>
    <row r="10330" spans="61:62" x14ac:dyDescent="0.25">
      <c r="BI10330" s="2"/>
      <c r="BJ10330" s="2"/>
    </row>
    <row r="10331" spans="61:62" x14ac:dyDescent="0.25">
      <c r="BI10331" s="2"/>
      <c r="BJ10331" s="2"/>
    </row>
    <row r="10332" spans="61:62" x14ac:dyDescent="0.25">
      <c r="BI10332" s="2"/>
      <c r="BJ10332" s="2"/>
    </row>
    <row r="10333" spans="61:62" x14ac:dyDescent="0.25">
      <c r="BI10333" s="2"/>
      <c r="BJ10333" s="2"/>
    </row>
    <row r="10334" spans="61:62" x14ac:dyDescent="0.25">
      <c r="BI10334" s="2"/>
      <c r="BJ10334" s="2"/>
    </row>
    <row r="10335" spans="61:62" x14ac:dyDescent="0.25">
      <c r="BI10335" s="2"/>
      <c r="BJ10335" s="2"/>
    </row>
    <row r="10336" spans="61:62" x14ac:dyDescent="0.25">
      <c r="BI10336" s="2"/>
      <c r="BJ10336" s="2"/>
    </row>
    <row r="10337" spans="61:62" x14ac:dyDescent="0.25">
      <c r="BI10337" s="2"/>
      <c r="BJ10337" s="2"/>
    </row>
    <row r="10338" spans="61:62" x14ac:dyDescent="0.25">
      <c r="BI10338" s="2"/>
      <c r="BJ10338" s="2"/>
    </row>
    <row r="10339" spans="61:62" x14ac:dyDescent="0.25">
      <c r="BI10339" s="2"/>
      <c r="BJ10339" s="2"/>
    </row>
    <row r="10340" spans="61:62" x14ac:dyDescent="0.25">
      <c r="BI10340" s="2"/>
      <c r="BJ10340" s="2"/>
    </row>
    <row r="10341" spans="61:62" x14ac:dyDescent="0.25">
      <c r="BI10341" s="2"/>
      <c r="BJ10341" s="2"/>
    </row>
    <row r="10342" spans="61:62" x14ac:dyDescent="0.25">
      <c r="BI10342" s="2"/>
      <c r="BJ10342" s="2"/>
    </row>
    <row r="10343" spans="61:62" x14ac:dyDescent="0.25">
      <c r="BI10343" s="2"/>
      <c r="BJ10343" s="2"/>
    </row>
    <row r="10344" spans="61:62" x14ac:dyDescent="0.25">
      <c r="BI10344" s="2"/>
      <c r="BJ10344" s="2"/>
    </row>
    <row r="10345" spans="61:62" x14ac:dyDescent="0.25">
      <c r="BI10345" s="2"/>
      <c r="BJ10345" s="2"/>
    </row>
    <row r="10346" spans="61:62" x14ac:dyDescent="0.25">
      <c r="BI10346" s="2"/>
      <c r="BJ10346" s="2"/>
    </row>
    <row r="10347" spans="61:62" x14ac:dyDescent="0.25">
      <c r="BI10347" s="2"/>
      <c r="BJ10347" s="2"/>
    </row>
    <row r="10348" spans="61:62" x14ac:dyDescent="0.25">
      <c r="BI10348" s="2"/>
      <c r="BJ10348" s="2"/>
    </row>
    <row r="10349" spans="61:62" x14ac:dyDescent="0.25">
      <c r="BI10349" s="2"/>
      <c r="BJ10349" s="2"/>
    </row>
    <row r="10350" spans="61:62" x14ac:dyDescent="0.25">
      <c r="BI10350" s="2"/>
      <c r="BJ10350" s="2"/>
    </row>
    <row r="10351" spans="61:62" x14ac:dyDescent="0.25">
      <c r="BI10351" s="2"/>
      <c r="BJ10351" s="2"/>
    </row>
    <row r="10352" spans="61:62" x14ac:dyDescent="0.25">
      <c r="BI10352" s="2"/>
      <c r="BJ10352" s="2"/>
    </row>
    <row r="10353" spans="61:62" x14ac:dyDescent="0.25">
      <c r="BI10353" s="2"/>
      <c r="BJ10353" s="2"/>
    </row>
    <row r="10354" spans="61:62" x14ac:dyDescent="0.25">
      <c r="BI10354" s="2"/>
      <c r="BJ10354" s="2"/>
    </row>
    <row r="10355" spans="61:62" x14ac:dyDescent="0.25">
      <c r="BI10355" s="2"/>
      <c r="BJ10355" s="2"/>
    </row>
    <row r="10356" spans="61:62" x14ac:dyDescent="0.25">
      <c r="BI10356" s="2"/>
      <c r="BJ10356" s="2"/>
    </row>
    <row r="10357" spans="61:62" x14ac:dyDescent="0.25">
      <c r="BI10357" s="2"/>
      <c r="BJ10357" s="2"/>
    </row>
    <row r="10358" spans="61:62" x14ac:dyDescent="0.25">
      <c r="BI10358" s="2"/>
      <c r="BJ10358" s="2"/>
    </row>
    <row r="10359" spans="61:62" x14ac:dyDescent="0.25">
      <c r="BI10359" s="2"/>
      <c r="BJ10359" s="2"/>
    </row>
    <row r="10360" spans="61:62" x14ac:dyDescent="0.25">
      <c r="BI10360" s="2"/>
      <c r="BJ10360" s="2"/>
    </row>
    <row r="10361" spans="61:62" x14ac:dyDescent="0.25">
      <c r="BI10361" s="2"/>
      <c r="BJ10361" s="2"/>
    </row>
    <row r="10362" spans="61:62" x14ac:dyDescent="0.25">
      <c r="BI10362" s="2"/>
      <c r="BJ10362" s="2"/>
    </row>
    <row r="10363" spans="61:62" x14ac:dyDescent="0.25">
      <c r="BI10363" s="2"/>
      <c r="BJ10363" s="2"/>
    </row>
    <row r="10364" spans="61:62" x14ac:dyDescent="0.25">
      <c r="BI10364" s="2"/>
      <c r="BJ10364" s="2"/>
    </row>
    <row r="10365" spans="61:62" x14ac:dyDescent="0.25">
      <c r="BI10365" s="2"/>
      <c r="BJ10365" s="2"/>
    </row>
    <row r="10366" spans="61:62" x14ac:dyDescent="0.25">
      <c r="BI10366" s="2"/>
      <c r="BJ10366" s="2"/>
    </row>
    <row r="10367" spans="61:62" x14ac:dyDescent="0.25">
      <c r="BI10367" s="2"/>
      <c r="BJ10367" s="2"/>
    </row>
    <row r="10368" spans="61:62" x14ac:dyDescent="0.25">
      <c r="BI10368" s="2"/>
      <c r="BJ10368" s="2"/>
    </row>
    <row r="10369" spans="61:62" x14ac:dyDescent="0.25">
      <c r="BI10369" s="2"/>
      <c r="BJ10369" s="2"/>
    </row>
    <row r="10370" spans="61:62" x14ac:dyDescent="0.25">
      <c r="BI10370" s="2"/>
      <c r="BJ10370" s="2"/>
    </row>
    <row r="10371" spans="61:62" x14ac:dyDescent="0.25">
      <c r="BI10371" s="2"/>
      <c r="BJ10371" s="2"/>
    </row>
    <row r="10372" spans="61:62" x14ac:dyDescent="0.25">
      <c r="BI10372" s="2"/>
      <c r="BJ10372" s="2"/>
    </row>
    <row r="10373" spans="61:62" x14ac:dyDescent="0.25">
      <c r="BI10373" s="2"/>
      <c r="BJ10373" s="2"/>
    </row>
    <row r="10374" spans="61:62" x14ac:dyDescent="0.25">
      <c r="BI10374" s="2"/>
      <c r="BJ10374" s="2"/>
    </row>
    <row r="10375" spans="61:62" x14ac:dyDescent="0.25">
      <c r="BI10375" s="2"/>
      <c r="BJ10375" s="2"/>
    </row>
    <row r="10376" spans="61:62" x14ac:dyDescent="0.25">
      <c r="BI10376" s="2"/>
      <c r="BJ10376" s="2"/>
    </row>
    <row r="10377" spans="61:62" x14ac:dyDescent="0.25">
      <c r="BI10377" s="2"/>
      <c r="BJ10377" s="2"/>
    </row>
    <row r="10378" spans="61:62" x14ac:dyDescent="0.25">
      <c r="BI10378" s="2"/>
      <c r="BJ10378" s="2"/>
    </row>
    <row r="10379" spans="61:62" x14ac:dyDescent="0.25">
      <c r="BI10379" s="2"/>
      <c r="BJ10379" s="2"/>
    </row>
    <row r="10380" spans="61:62" x14ac:dyDescent="0.25">
      <c r="BI10380" s="2"/>
      <c r="BJ10380" s="2"/>
    </row>
    <row r="10381" spans="61:62" x14ac:dyDescent="0.25">
      <c r="BI10381" s="2"/>
      <c r="BJ10381" s="2"/>
    </row>
    <row r="10382" spans="61:62" x14ac:dyDescent="0.25">
      <c r="BI10382" s="2"/>
      <c r="BJ10382" s="2"/>
    </row>
    <row r="10383" spans="61:62" x14ac:dyDescent="0.25">
      <c r="BI10383" s="2"/>
      <c r="BJ10383" s="2"/>
    </row>
    <row r="10384" spans="61:62" x14ac:dyDescent="0.25">
      <c r="BI10384" s="2"/>
      <c r="BJ10384" s="2"/>
    </row>
    <row r="10385" spans="61:62" x14ac:dyDescent="0.25">
      <c r="BI10385" s="2"/>
      <c r="BJ10385" s="2"/>
    </row>
    <row r="10386" spans="61:62" x14ac:dyDescent="0.25">
      <c r="BI10386" s="2"/>
      <c r="BJ10386" s="2"/>
    </row>
    <row r="10387" spans="61:62" x14ac:dyDescent="0.25">
      <c r="BI10387" s="2"/>
      <c r="BJ10387" s="2"/>
    </row>
    <row r="10388" spans="61:62" x14ac:dyDescent="0.25">
      <c r="BI10388" s="2"/>
      <c r="BJ10388" s="2"/>
    </row>
    <row r="10389" spans="61:62" x14ac:dyDescent="0.25">
      <c r="BI10389" s="2"/>
      <c r="BJ10389" s="2"/>
    </row>
    <row r="10390" spans="61:62" x14ac:dyDescent="0.25">
      <c r="BI10390" s="2"/>
      <c r="BJ10390" s="2"/>
    </row>
    <row r="10391" spans="61:62" x14ac:dyDescent="0.25">
      <c r="BI10391" s="2"/>
      <c r="BJ10391" s="2"/>
    </row>
    <row r="10392" spans="61:62" x14ac:dyDescent="0.25">
      <c r="BI10392" s="2"/>
      <c r="BJ10392" s="2"/>
    </row>
    <row r="10393" spans="61:62" x14ac:dyDescent="0.25">
      <c r="BI10393" s="2"/>
      <c r="BJ10393" s="2"/>
    </row>
    <row r="10394" spans="61:62" x14ac:dyDescent="0.25">
      <c r="BI10394" s="2"/>
      <c r="BJ10394" s="2"/>
    </row>
    <row r="10395" spans="61:62" x14ac:dyDescent="0.25">
      <c r="BI10395" s="2"/>
      <c r="BJ10395" s="2"/>
    </row>
    <row r="10396" spans="61:62" x14ac:dyDescent="0.25">
      <c r="BI10396" s="2"/>
      <c r="BJ10396" s="2"/>
    </row>
    <row r="10397" spans="61:62" x14ac:dyDescent="0.25">
      <c r="BI10397" s="2"/>
      <c r="BJ10397" s="2"/>
    </row>
    <row r="10398" spans="61:62" x14ac:dyDescent="0.25">
      <c r="BI10398" s="2"/>
      <c r="BJ10398" s="2"/>
    </row>
    <row r="10399" spans="61:62" x14ac:dyDescent="0.25">
      <c r="BI10399" s="2"/>
      <c r="BJ10399" s="2"/>
    </row>
    <row r="10400" spans="61:62" x14ac:dyDescent="0.25">
      <c r="BI10400" s="2"/>
      <c r="BJ10400" s="2"/>
    </row>
    <row r="10401" spans="61:62" x14ac:dyDescent="0.25">
      <c r="BI10401" s="2"/>
      <c r="BJ10401" s="2"/>
    </row>
    <row r="10402" spans="61:62" x14ac:dyDescent="0.25">
      <c r="BI10402" s="2"/>
      <c r="BJ10402" s="2"/>
    </row>
    <row r="10403" spans="61:62" x14ac:dyDescent="0.25">
      <c r="BI10403" s="2"/>
      <c r="BJ10403" s="2"/>
    </row>
    <row r="10404" spans="61:62" x14ac:dyDescent="0.25">
      <c r="BI10404" s="2"/>
      <c r="BJ10404" s="2"/>
    </row>
    <row r="10405" spans="61:62" x14ac:dyDescent="0.25">
      <c r="BI10405" s="2"/>
      <c r="BJ10405" s="2"/>
    </row>
    <row r="10406" spans="61:62" x14ac:dyDescent="0.25">
      <c r="BI10406" s="2"/>
      <c r="BJ10406" s="2"/>
    </row>
    <row r="10407" spans="61:62" x14ac:dyDescent="0.25">
      <c r="BI10407" s="2"/>
      <c r="BJ10407" s="2"/>
    </row>
    <row r="10408" spans="61:62" x14ac:dyDescent="0.25">
      <c r="BI10408" s="2"/>
      <c r="BJ10408" s="2"/>
    </row>
    <row r="10409" spans="61:62" x14ac:dyDescent="0.25">
      <c r="BI10409" s="2"/>
      <c r="BJ10409" s="2"/>
    </row>
    <row r="10410" spans="61:62" x14ac:dyDescent="0.25">
      <c r="BI10410" s="2"/>
      <c r="BJ10410" s="2"/>
    </row>
    <row r="10411" spans="61:62" x14ac:dyDescent="0.25">
      <c r="BI10411" s="2"/>
      <c r="BJ10411" s="2"/>
    </row>
    <row r="10412" spans="61:62" x14ac:dyDescent="0.25">
      <c r="BI10412" s="2"/>
      <c r="BJ10412" s="2"/>
    </row>
    <row r="10413" spans="61:62" x14ac:dyDescent="0.25">
      <c r="BI10413" s="2"/>
      <c r="BJ10413" s="2"/>
    </row>
    <row r="10414" spans="61:62" x14ac:dyDescent="0.25">
      <c r="BI10414" s="2"/>
      <c r="BJ10414" s="2"/>
    </row>
    <row r="10415" spans="61:62" x14ac:dyDescent="0.25">
      <c r="BI10415" s="2"/>
      <c r="BJ10415" s="2"/>
    </row>
    <row r="10416" spans="61:62" x14ac:dyDescent="0.25">
      <c r="BI10416" s="2"/>
      <c r="BJ10416" s="2"/>
    </row>
    <row r="10417" spans="61:62" x14ac:dyDescent="0.25">
      <c r="BI10417" s="2"/>
      <c r="BJ10417" s="2"/>
    </row>
    <row r="10418" spans="61:62" x14ac:dyDescent="0.25">
      <c r="BI10418" s="2"/>
      <c r="BJ10418" s="2"/>
    </row>
    <row r="10419" spans="61:62" x14ac:dyDescent="0.25">
      <c r="BI10419" s="2"/>
      <c r="BJ10419" s="2"/>
    </row>
    <row r="10420" spans="61:62" x14ac:dyDescent="0.25">
      <c r="BI10420" s="2"/>
      <c r="BJ10420" s="2"/>
    </row>
    <row r="10421" spans="61:62" x14ac:dyDescent="0.25">
      <c r="BI10421" s="2"/>
      <c r="BJ10421" s="2"/>
    </row>
    <row r="10422" spans="61:62" x14ac:dyDescent="0.25">
      <c r="BI10422" s="2"/>
      <c r="BJ10422" s="2"/>
    </row>
    <row r="10423" spans="61:62" x14ac:dyDescent="0.25">
      <c r="BI10423" s="2"/>
      <c r="BJ10423" s="2"/>
    </row>
    <row r="10424" spans="61:62" x14ac:dyDescent="0.25">
      <c r="BI10424" s="2"/>
      <c r="BJ10424" s="2"/>
    </row>
    <row r="10425" spans="61:62" x14ac:dyDescent="0.25">
      <c r="BI10425" s="2"/>
      <c r="BJ10425" s="2"/>
    </row>
    <row r="10426" spans="61:62" x14ac:dyDescent="0.25">
      <c r="BI10426" s="2"/>
      <c r="BJ10426" s="2"/>
    </row>
    <row r="10427" spans="61:62" x14ac:dyDescent="0.25">
      <c r="BI10427" s="2"/>
      <c r="BJ10427" s="2"/>
    </row>
    <row r="10428" spans="61:62" x14ac:dyDescent="0.25">
      <c r="BI10428" s="2"/>
      <c r="BJ10428" s="2"/>
    </row>
    <row r="10429" spans="61:62" x14ac:dyDescent="0.25">
      <c r="BI10429" s="2"/>
      <c r="BJ10429" s="2"/>
    </row>
    <row r="10430" spans="61:62" x14ac:dyDescent="0.25">
      <c r="BI10430" s="2"/>
      <c r="BJ10430" s="2"/>
    </row>
    <row r="10431" spans="61:62" x14ac:dyDescent="0.25">
      <c r="BI10431" s="2"/>
      <c r="BJ10431" s="2"/>
    </row>
    <row r="10432" spans="61:62" x14ac:dyDescent="0.25">
      <c r="BI10432" s="2"/>
      <c r="BJ10432" s="2"/>
    </row>
    <row r="10433" spans="61:62" x14ac:dyDescent="0.25">
      <c r="BI10433" s="2"/>
      <c r="BJ10433" s="2"/>
    </row>
    <row r="10434" spans="61:62" x14ac:dyDescent="0.25">
      <c r="BI10434" s="2"/>
      <c r="BJ10434" s="2"/>
    </row>
    <row r="10435" spans="61:62" x14ac:dyDescent="0.25">
      <c r="BI10435" s="2"/>
      <c r="BJ10435" s="2"/>
    </row>
    <row r="10436" spans="61:62" x14ac:dyDescent="0.25">
      <c r="BI10436" s="2"/>
      <c r="BJ10436" s="2"/>
    </row>
    <row r="10437" spans="61:62" x14ac:dyDescent="0.25">
      <c r="BI10437" s="2"/>
      <c r="BJ10437" s="2"/>
    </row>
    <row r="10438" spans="61:62" x14ac:dyDescent="0.25">
      <c r="BI10438" s="2"/>
      <c r="BJ10438" s="2"/>
    </row>
    <row r="10439" spans="61:62" x14ac:dyDescent="0.25">
      <c r="BI10439" s="2"/>
      <c r="BJ10439" s="2"/>
    </row>
    <row r="10440" spans="61:62" x14ac:dyDescent="0.25">
      <c r="BI10440" s="2"/>
      <c r="BJ10440" s="2"/>
    </row>
    <row r="10441" spans="61:62" x14ac:dyDescent="0.25">
      <c r="BI10441" s="2"/>
      <c r="BJ10441" s="2"/>
    </row>
    <row r="10442" spans="61:62" x14ac:dyDescent="0.25">
      <c r="BI10442" s="2"/>
      <c r="BJ10442" s="2"/>
    </row>
    <row r="10443" spans="61:62" x14ac:dyDescent="0.25">
      <c r="BI10443" s="2"/>
      <c r="BJ10443" s="2"/>
    </row>
    <row r="10444" spans="61:62" x14ac:dyDescent="0.25">
      <c r="BI10444" s="2"/>
      <c r="BJ10444" s="2"/>
    </row>
    <row r="10445" spans="61:62" x14ac:dyDescent="0.25">
      <c r="BI10445" s="2"/>
      <c r="BJ10445" s="2"/>
    </row>
    <row r="10446" spans="61:62" x14ac:dyDescent="0.25">
      <c r="BI10446" s="2"/>
      <c r="BJ10446" s="2"/>
    </row>
    <row r="10447" spans="61:62" x14ac:dyDescent="0.25">
      <c r="BI10447" s="2"/>
      <c r="BJ10447" s="2"/>
    </row>
    <row r="10448" spans="61:62" x14ac:dyDescent="0.25">
      <c r="BI10448" s="2"/>
      <c r="BJ10448" s="2"/>
    </row>
    <row r="10449" spans="61:62" x14ac:dyDescent="0.25">
      <c r="BI10449" s="2"/>
      <c r="BJ10449" s="2"/>
    </row>
    <row r="10450" spans="61:62" x14ac:dyDescent="0.25">
      <c r="BI10450" s="2"/>
      <c r="BJ10450" s="2"/>
    </row>
    <row r="10451" spans="61:62" x14ac:dyDescent="0.25">
      <c r="BI10451" s="2"/>
      <c r="BJ10451" s="2"/>
    </row>
    <row r="10452" spans="61:62" x14ac:dyDescent="0.25">
      <c r="BI10452" s="2"/>
      <c r="BJ10452" s="2"/>
    </row>
    <row r="10453" spans="61:62" x14ac:dyDescent="0.25">
      <c r="BI10453" s="2"/>
      <c r="BJ10453" s="2"/>
    </row>
    <row r="10454" spans="61:62" x14ac:dyDescent="0.25">
      <c r="BI10454" s="2"/>
      <c r="BJ10454" s="2"/>
    </row>
    <row r="10455" spans="61:62" x14ac:dyDescent="0.25">
      <c r="BI10455" s="2"/>
      <c r="BJ10455" s="2"/>
    </row>
    <row r="10456" spans="61:62" x14ac:dyDescent="0.25">
      <c r="BI10456" s="2"/>
      <c r="BJ10456" s="2"/>
    </row>
    <row r="10457" spans="61:62" x14ac:dyDescent="0.25">
      <c r="BI10457" s="2"/>
      <c r="BJ10457" s="2"/>
    </row>
    <row r="10458" spans="61:62" x14ac:dyDescent="0.25">
      <c r="BI10458" s="2"/>
      <c r="BJ10458" s="2"/>
    </row>
    <row r="10459" spans="61:62" x14ac:dyDescent="0.25">
      <c r="BI10459" s="2"/>
      <c r="BJ10459" s="2"/>
    </row>
    <row r="10460" spans="61:62" x14ac:dyDescent="0.25">
      <c r="BI10460" s="2"/>
      <c r="BJ10460" s="2"/>
    </row>
    <row r="10461" spans="61:62" x14ac:dyDescent="0.25">
      <c r="BI10461" s="2"/>
      <c r="BJ10461" s="2"/>
    </row>
    <row r="10462" spans="61:62" x14ac:dyDescent="0.25">
      <c r="BI10462" s="2"/>
      <c r="BJ10462" s="2"/>
    </row>
    <row r="10463" spans="61:62" x14ac:dyDescent="0.25">
      <c r="BI10463" s="2"/>
      <c r="BJ10463" s="2"/>
    </row>
    <row r="10464" spans="61:62" x14ac:dyDescent="0.25">
      <c r="BI10464" s="2"/>
      <c r="BJ10464" s="2"/>
    </row>
    <row r="10465" spans="61:62" x14ac:dyDescent="0.25">
      <c r="BI10465" s="2"/>
      <c r="BJ10465" s="2"/>
    </row>
    <row r="10466" spans="61:62" x14ac:dyDescent="0.25">
      <c r="BI10466" s="2"/>
      <c r="BJ10466" s="2"/>
    </row>
    <row r="10467" spans="61:62" x14ac:dyDescent="0.25">
      <c r="BI10467" s="2"/>
      <c r="BJ10467" s="2"/>
    </row>
    <row r="10468" spans="61:62" x14ac:dyDescent="0.25">
      <c r="BI10468" s="2"/>
      <c r="BJ10468" s="2"/>
    </row>
    <row r="10469" spans="61:62" x14ac:dyDescent="0.25">
      <c r="BI10469" s="2"/>
      <c r="BJ10469" s="2"/>
    </row>
    <row r="10470" spans="61:62" x14ac:dyDescent="0.25">
      <c r="BI10470" s="2"/>
      <c r="BJ10470" s="2"/>
    </row>
    <row r="10471" spans="61:62" x14ac:dyDescent="0.25">
      <c r="BI10471" s="2"/>
      <c r="BJ10471" s="2"/>
    </row>
    <row r="10472" spans="61:62" x14ac:dyDescent="0.25">
      <c r="BI10472" s="2"/>
      <c r="BJ10472" s="2"/>
    </row>
    <row r="10473" spans="61:62" x14ac:dyDescent="0.25">
      <c r="BI10473" s="2"/>
      <c r="BJ10473" s="2"/>
    </row>
    <row r="10474" spans="61:62" x14ac:dyDescent="0.25">
      <c r="BI10474" s="2"/>
      <c r="BJ10474" s="2"/>
    </row>
    <row r="10475" spans="61:62" x14ac:dyDescent="0.25">
      <c r="BI10475" s="2"/>
      <c r="BJ10475" s="2"/>
    </row>
    <row r="10476" spans="61:62" x14ac:dyDescent="0.25">
      <c r="BI10476" s="2"/>
      <c r="BJ10476" s="2"/>
    </row>
    <row r="10477" spans="61:62" x14ac:dyDescent="0.25">
      <c r="BI10477" s="2"/>
      <c r="BJ10477" s="2"/>
    </row>
    <row r="10478" spans="61:62" x14ac:dyDescent="0.25">
      <c r="BI10478" s="2"/>
      <c r="BJ10478" s="2"/>
    </row>
    <row r="10479" spans="61:62" x14ac:dyDescent="0.25">
      <c r="BI10479" s="2"/>
      <c r="BJ10479" s="2"/>
    </row>
    <row r="10480" spans="61:62" x14ac:dyDescent="0.25">
      <c r="BI10480" s="2"/>
      <c r="BJ10480" s="2"/>
    </row>
    <row r="10481" spans="61:62" x14ac:dyDescent="0.25">
      <c r="BI10481" s="2"/>
      <c r="BJ10481" s="2"/>
    </row>
    <row r="10482" spans="61:62" x14ac:dyDescent="0.25">
      <c r="BI10482" s="2"/>
      <c r="BJ10482" s="2"/>
    </row>
    <row r="10483" spans="61:62" x14ac:dyDescent="0.25">
      <c r="BI10483" s="2"/>
      <c r="BJ10483" s="2"/>
    </row>
    <row r="10484" spans="61:62" x14ac:dyDescent="0.25">
      <c r="BI10484" s="2"/>
      <c r="BJ10484" s="2"/>
    </row>
    <row r="10485" spans="61:62" x14ac:dyDescent="0.25">
      <c r="BI10485" s="2"/>
      <c r="BJ10485" s="2"/>
    </row>
    <row r="10486" spans="61:62" x14ac:dyDescent="0.25">
      <c r="BI10486" s="2"/>
      <c r="BJ10486" s="2"/>
    </row>
    <row r="10487" spans="61:62" x14ac:dyDescent="0.25">
      <c r="BI10487" s="2"/>
      <c r="BJ10487" s="2"/>
    </row>
    <row r="10488" spans="61:62" x14ac:dyDescent="0.25">
      <c r="BI10488" s="2"/>
      <c r="BJ10488" s="2"/>
    </row>
    <row r="10489" spans="61:62" x14ac:dyDescent="0.25">
      <c r="BI10489" s="2"/>
      <c r="BJ10489" s="2"/>
    </row>
    <row r="10490" spans="61:62" x14ac:dyDescent="0.25">
      <c r="BI10490" s="2"/>
      <c r="BJ10490" s="2"/>
    </row>
    <row r="10491" spans="61:62" x14ac:dyDescent="0.25">
      <c r="BI10491" s="2"/>
      <c r="BJ10491" s="2"/>
    </row>
    <row r="10492" spans="61:62" x14ac:dyDescent="0.25">
      <c r="BI10492" s="2"/>
      <c r="BJ10492" s="2"/>
    </row>
    <row r="10493" spans="61:62" x14ac:dyDescent="0.25">
      <c r="BI10493" s="2"/>
      <c r="BJ10493" s="2"/>
    </row>
    <row r="10494" spans="61:62" x14ac:dyDescent="0.25">
      <c r="BI10494" s="2"/>
      <c r="BJ10494" s="2"/>
    </row>
    <row r="10495" spans="61:62" x14ac:dyDescent="0.25">
      <c r="BI10495" s="2"/>
      <c r="BJ10495" s="2"/>
    </row>
    <row r="10496" spans="61:62" x14ac:dyDescent="0.25">
      <c r="BI10496" s="2"/>
      <c r="BJ10496" s="2"/>
    </row>
    <row r="10497" spans="61:62" x14ac:dyDescent="0.25">
      <c r="BI10497" s="2"/>
      <c r="BJ10497" s="2"/>
    </row>
    <row r="10498" spans="61:62" x14ac:dyDescent="0.25">
      <c r="BI10498" s="2"/>
      <c r="BJ10498" s="2"/>
    </row>
    <row r="10499" spans="61:62" x14ac:dyDescent="0.25">
      <c r="BI10499" s="2"/>
      <c r="BJ10499" s="2"/>
    </row>
    <row r="10500" spans="61:62" x14ac:dyDescent="0.25">
      <c r="BI10500" s="2"/>
      <c r="BJ10500" s="2"/>
    </row>
    <row r="10501" spans="61:62" x14ac:dyDescent="0.25">
      <c r="BI10501" s="2"/>
      <c r="BJ10501" s="2"/>
    </row>
    <row r="10502" spans="61:62" x14ac:dyDescent="0.25">
      <c r="BI10502" s="2"/>
      <c r="BJ10502" s="2"/>
    </row>
    <row r="10503" spans="61:62" x14ac:dyDescent="0.25">
      <c r="BI10503" s="2"/>
      <c r="BJ10503" s="2"/>
    </row>
    <row r="10504" spans="61:62" x14ac:dyDescent="0.25">
      <c r="BI10504" s="2"/>
      <c r="BJ10504" s="2"/>
    </row>
    <row r="10505" spans="61:62" x14ac:dyDescent="0.25">
      <c r="BI10505" s="2"/>
      <c r="BJ10505" s="2"/>
    </row>
    <row r="10506" spans="61:62" x14ac:dyDescent="0.25">
      <c r="BI10506" s="2"/>
      <c r="BJ10506" s="2"/>
    </row>
    <row r="10507" spans="61:62" x14ac:dyDescent="0.25">
      <c r="BI10507" s="2"/>
      <c r="BJ10507" s="2"/>
    </row>
    <row r="10508" spans="61:62" x14ac:dyDescent="0.25">
      <c r="BI10508" s="2"/>
      <c r="BJ10508" s="2"/>
    </row>
    <row r="10509" spans="61:62" x14ac:dyDescent="0.25">
      <c r="BI10509" s="2"/>
      <c r="BJ10509" s="2"/>
    </row>
    <row r="10510" spans="61:62" x14ac:dyDescent="0.25">
      <c r="BI10510" s="2"/>
      <c r="BJ10510" s="2"/>
    </row>
    <row r="10511" spans="61:62" x14ac:dyDescent="0.25">
      <c r="BI10511" s="2"/>
      <c r="BJ10511" s="2"/>
    </row>
    <row r="10512" spans="61:62" x14ac:dyDescent="0.25">
      <c r="BI10512" s="2"/>
      <c r="BJ10512" s="2"/>
    </row>
    <row r="10513" spans="61:62" x14ac:dyDescent="0.25">
      <c r="BI10513" s="2"/>
      <c r="BJ10513" s="2"/>
    </row>
    <row r="10514" spans="61:62" x14ac:dyDescent="0.25">
      <c r="BI10514" s="2"/>
      <c r="BJ10514" s="2"/>
    </row>
    <row r="10515" spans="61:62" x14ac:dyDescent="0.25">
      <c r="BI10515" s="2"/>
      <c r="BJ10515" s="2"/>
    </row>
    <row r="10516" spans="61:62" x14ac:dyDescent="0.25">
      <c r="BI10516" s="2"/>
      <c r="BJ10516" s="2"/>
    </row>
    <row r="10517" spans="61:62" x14ac:dyDescent="0.25">
      <c r="BI10517" s="2"/>
      <c r="BJ10517" s="2"/>
    </row>
    <row r="10518" spans="61:62" x14ac:dyDescent="0.25">
      <c r="BI10518" s="2"/>
      <c r="BJ10518" s="2"/>
    </row>
    <row r="10519" spans="61:62" x14ac:dyDescent="0.25">
      <c r="BI10519" s="2"/>
      <c r="BJ10519" s="2"/>
    </row>
    <row r="10520" spans="61:62" x14ac:dyDescent="0.25">
      <c r="BI10520" s="2"/>
      <c r="BJ10520" s="2"/>
    </row>
    <row r="10521" spans="61:62" x14ac:dyDescent="0.25">
      <c r="BI10521" s="2"/>
      <c r="BJ10521" s="2"/>
    </row>
    <row r="10522" spans="61:62" x14ac:dyDescent="0.25">
      <c r="BI10522" s="2"/>
      <c r="BJ10522" s="2"/>
    </row>
    <row r="10523" spans="61:62" x14ac:dyDescent="0.25">
      <c r="BI10523" s="2"/>
      <c r="BJ10523" s="2"/>
    </row>
    <row r="10524" spans="61:62" x14ac:dyDescent="0.25">
      <c r="BI10524" s="2"/>
      <c r="BJ10524" s="2"/>
    </row>
    <row r="10525" spans="61:62" x14ac:dyDescent="0.25">
      <c r="BI10525" s="2"/>
      <c r="BJ10525" s="2"/>
    </row>
    <row r="10526" spans="61:62" x14ac:dyDescent="0.25">
      <c r="BI10526" s="2"/>
      <c r="BJ10526" s="2"/>
    </row>
    <row r="10527" spans="61:62" x14ac:dyDescent="0.25">
      <c r="BI10527" s="2"/>
      <c r="BJ10527" s="2"/>
    </row>
    <row r="10528" spans="61:62" x14ac:dyDescent="0.25">
      <c r="BI10528" s="2"/>
      <c r="BJ10528" s="2"/>
    </row>
    <row r="10529" spans="61:62" x14ac:dyDescent="0.25">
      <c r="BI10529" s="2"/>
      <c r="BJ10529" s="2"/>
    </row>
    <row r="10530" spans="61:62" x14ac:dyDescent="0.25">
      <c r="BI10530" s="2"/>
      <c r="BJ10530" s="2"/>
    </row>
    <row r="10531" spans="61:62" x14ac:dyDescent="0.25">
      <c r="BI10531" s="2"/>
      <c r="BJ10531" s="2"/>
    </row>
    <row r="10532" spans="61:62" x14ac:dyDescent="0.25">
      <c r="BI10532" s="2"/>
      <c r="BJ10532" s="2"/>
    </row>
    <row r="10533" spans="61:62" x14ac:dyDescent="0.25">
      <c r="BI10533" s="2"/>
      <c r="BJ10533" s="2"/>
    </row>
    <row r="10534" spans="61:62" x14ac:dyDescent="0.25">
      <c r="BI10534" s="2"/>
      <c r="BJ10534" s="2"/>
    </row>
    <row r="10535" spans="61:62" x14ac:dyDescent="0.25">
      <c r="BI10535" s="2"/>
      <c r="BJ10535" s="2"/>
    </row>
    <row r="10536" spans="61:62" x14ac:dyDescent="0.25">
      <c r="BI10536" s="2"/>
      <c r="BJ10536" s="2"/>
    </row>
    <row r="10537" spans="61:62" x14ac:dyDescent="0.25">
      <c r="BI10537" s="2"/>
      <c r="BJ10537" s="2"/>
    </row>
    <row r="10538" spans="61:62" x14ac:dyDescent="0.25">
      <c r="BI10538" s="2"/>
      <c r="BJ10538" s="2"/>
    </row>
    <row r="10539" spans="61:62" x14ac:dyDescent="0.25">
      <c r="BI10539" s="2"/>
      <c r="BJ10539" s="2"/>
    </row>
    <row r="10540" spans="61:62" x14ac:dyDescent="0.25">
      <c r="BI10540" s="2"/>
      <c r="BJ10540" s="2"/>
    </row>
    <row r="10541" spans="61:62" x14ac:dyDescent="0.25">
      <c r="BI10541" s="2"/>
      <c r="BJ10541" s="2"/>
    </row>
    <row r="10542" spans="61:62" x14ac:dyDescent="0.25">
      <c r="BI10542" s="2"/>
      <c r="BJ10542" s="2"/>
    </row>
    <row r="10543" spans="61:62" x14ac:dyDescent="0.25">
      <c r="BI10543" s="2"/>
      <c r="BJ10543" s="2"/>
    </row>
    <row r="10544" spans="61:62" x14ac:dyDescent="0.25">
      <c r="BI10544" s="2"/>
      <c r="BJ10544" s="2"/>
    </row>
    <row r="10545" spans="61:62" x14ac:dyDescent="0.25">
      <c r="BI10545" s="2"/>
      <c r="BJ10545" s="2"/>
    </row>
    <row r="10546" spans="61:62" x14ac:dyDescent="0.25">
      <c r="BI10546" s="2"/>
      <c r="BJ10546" s="2"/>
    </row>
    <row r="10547" spans="61:62" x14ac:dyDescent="0.25">
      <c r="BI10547" s="2"/>
      <c r="BJ10547" s="2"/>
    </row>
    <row r="10548" spans="61:62" x14ac:dyDescent="0.25">
      <c r="BI10548" s="2"/>
      <c r="BJ10548" s="2"/>
    </row>
    <row r="10549" spans="61:62" x14ac:dyDescent="0.25">
      <c r="BI10549" s="2"/>
      <c r="BJ10549" s="2"/>
    </row>
    <row r="10550" spans="61:62" x14ac:dyDescent="0.25">
      <c r="BI10550" s="2"/>
      <c r="BJ10550" s="2"/>
    </row>
    <row r="10551" spans="61:62" x14ac:dyDescent="0.25">
      <c r="BI10551" s="2"/>
      <c r="BJ10551" s="2"/>
    </row>
    <row r="10552" spans="61:62" x14ac:dyDescent="0.25">
      <c r="BI10552" s="2"/>
      <c r="BJ10552" s="2"/>
    </row>
    <row r="10553" spans="61:62" x14ac:dyDescent="0.25">
      <c r="BI10553" s="2"/>
      <c r="BJ10553" s="2"/>
    </row>
    <row r="10554" spans="61:62" x14ac:dyDescent="0.25">
      <c r="BI10554" s="2"/>
      <c r="BJ10554" s="2"/>
    </row>
    <row r="10555" spans="61:62" x14ac:dyDescent="0.25">
      <c r="BI10555" s="2"/>
      <c r="BJ10555" s="2"/>
    </row>
    <row r="10556" spans="61:62" x14ac:dyDescent="0.25">
      <c r="BI10556" s="2"/>
      <c r="BJ10556" s="2"/>
    </row>
    <row r="10557" spans="61:62" x14ac:dyDescent="0.25">
      <c r="BI10557" s="2"/>
      <c r="BJ10557" s="2"/>
    </row>
    <row r="10558" spans="61:62" x14ac:dyDescent="0.25">
      <c r="BI10558" s="2"/>
      <c r="BJ10558" s="2"/>
    </row>
    <row r="10559" spans="61:62" x14ac:dyDescent="0.25">
      <c r="BI10559" s="2"/>
      <c r="BJ10559" s="2"/>
    </row>
    <row r="10560" spans="61:62" x14ac:dyDescent="0.25">
      <c r="BI10560" s="2"/>
      <c r="BJ10560" s="2"/>
    </row>
    <row r="10561" spans="61:62" x14ac:dyDescent="0.25">
      <c r="BI10561" s="2"/>
      <c r="BJ10561" s="2"/>
    </row>
    <row r="10562" spans="61:62" x14ac:dyDescent="0.25">
      <c r="BI10562" s="2"/>
      <c r="BJ10562" s="2"/>
    </row>
    <row r="10563" spans="61:62" x14ac:dyDescent="0.25">
      <c r="BI10563" s="2"/>
      <c r="BJ10563" s="2"/>
    </row>
    <row r="10564" spans="61:62" x14ac:dyDescent="0.25">
      <c r="BI10564" s="2"/>
      <c r="BJ10564" s="2"/>
    </row>
    <row r="10565" spans="61:62" x14ac:dyDescent="0.25">
      <c r="BI10565" s="2"/>
      <c r="BJ10565" s="2"/>
    </row>
    <row r="10566" spans="61:62" x14ac:dyDescent="0.25">
      <c r="BI10566" s="2"/>
      <c r="BJ10566" s="2"/>
    </row>
    <row r="10567" spans="61:62" x14ac:dyDescent="0.25">
      <c r="BI10567" s="2"/>
      <c r="BJ10567" s="2"/>
    </row>
    <row r="10568" spans="61:62" x14ac:dyDescent="0.25">
      <c r="BI10568" s="2"/>
      <c r="BJ10568" s="2"/>
    </row>
    <row r="10569" spans="61:62" x14ac:dyDescent="0.25">
      <c r="BI10569" s="2"/>
      <c r="BJ10569" s="2"/>
    </row>
    <row r="10570" spans="61:62" x14ac:dyDescent="0.25">
      <c r="BI10570" s="2"/>
      <c r="BJ10570" s="2"/>
    </row>
    <row r="10571" spans="61:62" x14ac:dyDescent="0.25">
      <c r="BI10571" s="2"/>
      <c r="BJ10571" s="2"/>
    </row>
    <row r="10572" spans="61:62" x14ac:dyDescent="0.25">
      <c r="BI10572" s="2"/>
      <c r="BJ10572" s="2"/>
    </row>
    <row r="10573" spans="61:62" x14ac:dyDescent="0.25">
      <c r="BI10573" s="2"/>
      <c r="BJ10573" s="2"/>
    </row>
    <row r="10574" spans="61:62" x14ac:dyDescent="0.25">
      <c r="BI10574" s="2"/>
      <c r="BJ10574" s="2"/>
    </row>
    <row r="10575" spans="61:62" x14ac:dyDescent="0.25">
      <c r="BI10575" s="2"/>
      <c r="BJ10575" s="2"/>
    </row>
    <row r="10576" spans="61:62" x14ac:dyDescent="0.25">
      <c r="BI10576" s="2"/>
      <c r="BJ10576" s="2"/>
    </row>
    <row r="10577" spans="61:62" x14ac:dyDescent="0.25">
      <c r="BI10577" s="2"/>
      <c r="BJ10577" s="2"/>
    </row>
    <row r="10578" spans="61:62" x14ac:dyDescent="0.25">
      <c r="BI10578" s="2"/>
      <c r="BJ10578" s="2"/>
    </row>
    <row r="10579" spans="61:62" x14ac:dyDescent="0.25">
      <c r="BI10579" s="2"/>
      <c r="BJ10579" s="2"/>
    </row>
    <row r="10580" spans="61:62" x14ac:dyDescent="0.25">
      <c r="BI10580" s="2"/>
      <c r="BJ10580" s="2"/>
    </row>
    <row r="10581" spans="61:62" x14ac:dyDescent="0.25">
      <c r="BI10581" s="2"/>
      <c r="BJ10581" s="2"/>
    </row>
    <row r="10582" spans="61:62" x14ac:dyDescent="0.25">
      <c r="BI10582" s="2"/>
      <c r="BJ10582" s="2"/>
    </row>
    <row r="10583" spans="61:62" x14ac:dyDescent="0.25">
      <c r="BI10583" s="2"/>
      <c r="BJ10583" s="2"/>
    </row>
    <row r="10584" spans="61:62" x14ac:dyDescent="0.25">
      <c r="BI10584" s="2"/>
      <c r="BJ10584" s="2"/>
    </row>
    <row r="10585" spans="61:62" x14ac:dyDescent="0.25">
      <c r="BI10585" s="2"/>
      <c r="BJ10585" s="2"/>
    </row>
    <row r="10586" spans="61:62" x14ac:dyDescent="0.25">
      <c r="BI10586" s="2"/>
      <c r="BJ10586" s="2"/>
    </row>
    <row r="10587" spans="61:62" x14ac:dyDescent="0.25">
      <c r="BI10587" s="2"/>
      <c r="BJ10587" s="2"/>
    </row>
    <row r="10588" spans="61:62" x14ac:dyDescent="0.25">
      <c r="BI10588" s="2"/>
      <c r="BJ10588" s="2"/>
    </row>
    <row r="10589" spans="61:62" x14ac:dyDescent="0.25">
      <c r="BI10589" s="2"/>
      <c r="BJ10589" s="2"/>
    </row>
    <row r="10590" spans="61:62" x14ac:dyDescent="0.25">
      <c r="BI10590" s="2"/>
      <c r="BJ10590" s="2"/>
    </row>
    <row r="10591" spans="61:62" x14ac:dyDescent="0.25">
      <c r="BI10591" s="2"/>
      <c r="BJ10591" s="2"/>
    </row>
    <row r="10592" spans="61:62" x14ac:dyDescent="0.25">
      <c r="BI10592" s="2"/>
      <c r="BJ10592" s="2"/>
    </row>
    <row r="10593" spans="61:62" x14ac:dyDescent="0.25">
      <c r="BI10593" s="2"/>
      <c r="BJ10593" s="2"/>
    </row>
    <row r="10594" spans="61:62" x14ac:dyDescent="0.25">
      <c r="BI10594" s="2"/>
      <c r="BJ10594" s="2"/>
    </row>
    <row r="10595" spans="61:62" x14ac:dyDescent="0.25">
      <c r="BI10595" s="2"/>
      <c r="BJ10595" s="2"/>
    </row>
    <row r="10596" spans="61:62" x14ac:dyDescent="0.25">
      <c r="BI10596" s="2"/>
      <c r="BJ10596" s="2"/>
    </row>
    <row r="10597" spans="61:62" x14ac:dyDescent="0.25">
      <c r="BI10597" s="2"/>
      <c r="BJ10597" s="2"/>
    </row>
    <row r="10598" spans="61:62" x14ac:dyDescent="0.25">
      <c r="BI10598" s="2"/>
      <c r="BJ10598" s="2"/>
    </row>
    <row r="10599" spans="61:62" x14ac:dyDescent="0.25">
      <c r="BI10599" s="2"/>
      <c r="BJ10599" s="2"/>
    </row>
    <row r="10600" spans="61:62" x14ac:dyDescent="0.25">
      <c r="BI10600" s="2"/>
      <c r="BJ10600" s="2"/>
    </row>
    <row r="10601" spans="61:62" x14ac:dyDescent="0.25">
      <c r="BI10601" s="2"/>
      <c r="BJ10601" s="2"/>
    </row>
    <row r="10602" spans="61:62" x14ac:dyDescent="0.25">
      <c r="BI10602" s="2"/>
      <c r="BJ10602" s="2"/>
    </row>
    <row r="10603" spans="61:62" x14ac:dyDescent="0.25">
      <c r="BI10603" s="2"/>
      <c r="BJ10603" s="2"/>
    </row>
    <row r="10604" spans="61:62" x14ac:dyDescent="0.25">
      <c r="BI10604" s="2"/>
      <c r="BJ10604" s="2"/>
    </row>
    <row r="10605" spans="61:62" x14ac:dyDescent="0.25">
      <c r="BI10605" s="2"/>
      <c r="BJ10605" s="2"/>
    </row>
    <row r="10606" spans="61:62" x14ac:dyDescent="0.25">
      <c r="BI10606" s="2"/>
      <c r="BJ10606" s="2"/>
    </row>
    <row r="10607" spans="61:62" x14ac:dyDescent="0.25">
      <c r="BI10607" s="2"/>
      <c r="BJ10607" s="2"/>
    </row>
    <row r="10608" spans="61:62" x14ac:dyDescent="0.25">
      <c r="BI10608" s="2"/>
      <c r="BJ10608" s="2"/>
    </row>
    <row r="10609" spans="61:62" x14ac:dyDescent="0.25">
      <c r="BI10609" s="2"/>
      <c r="BJ10609" s="2"/>
    </row>
    <row r="10610" spans="61:62" x14ac:dyDescent="0.25">
      <c r="BI10610" s="2"/>
      <c r="BJ10610" s="2"/>
    </row>
    <row r="10611" spans="61:62" x14ac:dyDescent="0.25">
      <c r="BI10611" s="2"/>
      <c r="BJ10611" s="2"/>
    </row>
    <row r="10612" spans="61:62" x14ac:dyDescent="0.25">
      <c r="BI10612" s="2"/>
      <c r="BJ10612" s="2"/>
    </row>
    <row r="10613" spans="61:62" x14ac:dyDescent="0.25">
      <c r="BI10613" s="2"/>
      <c r="BJ10613" s="2"/>
    </row>
    <row r="10614" spans="61:62" x14ac:dyDescent="0.25">
      <c r="BI10614" s="2"/>
      <c r="BJ10614" s="2"/>
    </row>
    <row r="10615" spans="61:62" x14ac:dyDescent="0.25">
      <c r="BI10615" s="2"/>
      <c r="BJ10615" s="2"/>
    </row>
    <row r="10616" spans="61:62" x14ac:dyDescent="0.25">
      <c r="BI10616" s="2"/>
      <c r="BJ10616" s="2"/>
    </row>
    <row r="10617" spans="61:62" x14ac:dyDescent="0.25">
      <c r="BI10617" s="2"/>
      <c r="BJ10617" s="2"/>
    </row>
    <row r="10618" spans="61:62" x14ac:dyDescent="0.25">
      <c r="BI10618" s="2"/>
      <c r="BJ10618" s="2"/>
    </row>
    <row r="10619" spans="61:62" x14ac:dyDescent="0.25">
      <c r="BI10619" s="2"/>
      <c r="BJ10619" s="2"/>
    </row>
    <row r="10620" spans="61:62" x14ac:dyDescent="0.25">
      <c r="BI10620" s="2"/>
      <c r="BJ10620" s="2"/>
    </row>
    <row r="10621" spans="61:62" x14ac:dyDescent="0.25">
      <c r="BI10621" s="2"/>
      <c r="BJ10621" s="2"/>
    </row>
    <row r="10622" spans="61:62" x14ac:dyDescent="0.25">
      <c r="BI10622" s="2"/>
      <c r="BJ10622" s="2"/>
    </row>
    <row r="10623" spans="61:62" x14ac:dyDescent="0.25">
      <c r="BI10623" s="2"/>
      <c r="BJ10623" s="2"/>
    </row>
    <row r="10624" spans="61:62" x14ac:dyDescent="0.25">
      <c r="BI10624" s="2"/>
      <c r="BJ10624" s="2"/>
    </row>
    <row r="10625" spans="61:62" x14ac:dyDescent="0.25">
      <c r="BI10625" s="2"/>
      <c r="BJ10625" s="2"/>
    </row>
    <row r="10626" spans="61:62" x14ac:dyDescent="0.25">
      <c r="BI10626" s="2"/>
      <c r="BJ10626" s="2"/>
    </row>
    <row r="10627" spans="61:62" x14ac:dyDescent="0.25">
      <c r="BI10627" s="2"/>
      <c r="BJ10627" s="2"/>
    </row>
    <row r="10628" spans="61:62" x14ac:dyDescent="0.25">
      <c r="BI10628" s="2"/>
      <c r="BJ10628" s="2"/>
    </row>
    <row r="10629" spans="61:62" x14ac:dyDescent="0.25">
      <c r="BI10629" s="2"/>
      <c r="BJ10629" s="2"/>
    </row>
    <row r="10630" spans="61:62" x14ac:dyDescent="0.25">
      <c r="BI10630" s="2"/>
      <c r="BJ10630" s="2"/>
    </row>
    <row r="10631" spans="61:62" x14ac:dyDescent="0.25">
      <c r="BI10631" s="2"/>
      <c r="BJ10631" s="2"/>
    </row>
    <row r="10632" spans="61:62" x14ac:dyDescent="0.25">
      <c r="BI10632" s="2"/>
      <c r="BJ10632" s="2"/>
    </row>
    <row r="10633" spans="61:62" x14ac:dyDescent="0.25">
      <c r="BI10633" s="2"/>
      <c r="BJ10633" s="2"/>
    </row>
    <row r="10634" spans="61:62" x14ac:dyDescent="0.25">
      <c r="BI10634" s="2"/>
      <c r="BJ10634" s="2"/>
    </row>
    <row r="10635" spans="61:62" x14ac:dyDescent="0.25">
      <c r="BI10635" s="2"/>
      <c r="BJ10635" s="2"/>
    </row>
    <row r="10636" spans="61:62" x14ac:dyDescent="0.25">
      <c r="BI10636" s="2"/>
      <c r="BJ10636" s="2"/>
    </row>
    <row r="10637" spans="61:62" x14ac:dyDescent="0.25">
      <c r="BI10637" s="2"/>
      <c r="BJ10637" s="2"/>
    </row>
    <row r="10638" spans="61:62" x14ac:dyDescent="0.25">
      <c r="BI10638" s="2"/>
      <c r="BJ10638" s="2"/>
    </row>
    <row r="10639" spans="61:62" x14ac:dyDescent="0.25">
      <c r="BI10639" s="2"/>
      <c r="BJ10639" s="2"/>
    </row>
    <row r="10640" spans="61:62" x14ac:dyDescent="0.25">
      <c r="BI10640" s="2"/>
      <c r="BJ10640" s="2"/>
    </row>
    <row r="10641" spans="61:62" x14ac:dyDescent="0.25">
      <c r="BI10641" s="2"/>
      <c r="BJ10641" s="2"/>
    </row>
    <row r="10642" spans="61:62" x14ac:dyDescent="0.25">
      <c r="BI10642" s="2"/>
      <c r="BJ10642" s="2"/>
    </row>
    <row r="10643" spans="61:62" x14ac:dyDescent="0.25">
      <c r="BI10643" s="2"/>
      <c r="BJ10643" s="2"/>
    </row>
    <row r="10644" spans="61:62" x14ac:dyDescent="0.25">
      <c r="BI10644" s="2"/>
      <c r="BJ10644" s="2"/>
    </row>
    <row r="10645" spans="61:62" x14ac:dyDescent="0.25">
      <c r="BI10645" s="2"/>
      <c r="BJ10645" s="2"/>
    </row>
    <row r="10646" spans="61:62" x14ac:dyDescent="0.25">
      <c r="BI10646" s="2"/>
      <c r="BJ10646" s="2"/>
    </row>
    <row r="10647" spans="61:62" x14ac:dyDescent="0.25">
      <c r="BI10647" s="2"/>
      <c r="BJ10647" s="2"/>
    </row>
    <row r="10648" spans="61:62" x14ac:dyDescent="0.25">
      <c r="BI10648" s="2"/>
      <c r="BJ10648" s="2"/>
    </row>
    <row r="10649" spans="61:62" x14ac:dyDescent="0.25">
      <c r="BI10649" s="2"/>
      <c r="BJ10649" s="2"/>
    </row>
    <row r="10650" spans="61:62" x14ac:dyDescent="0.25">
      <c r="BI10650" s="2"/>
      <c r="BJ10650" s="2"/>
    </row>
    <row r="10651" spans="61:62" x14ac:dyDescent="0.25">
      <c r="BI10651" s="2"/>
      <c r="BJ10651" s="2"/>
    </row>
    <row r="10652" spans="61:62" x14ac:dyDescent="0.25">
      <c r="BI10652" s="2"/>
      <c r="BJ10652" s="2"/>
    </row>
    <row r="10653" spans="61:62" x14ac:dyDescent="0.25">
      <c r="BI10653" s="2"/>
      <c r="BJ10653" s="2"/>
    </row>
    <row r="10654" spans="61:62" x14ac:dyDescent="0.25">
      <c r="BI10654" s="2"/>
      <c r="BJ10654" s="2"/>
    </row>
    <row r="10655" spans="61:62" x14ac:dyDescent="0.25">
      <c r="BI10655" s="2"/>
      <c r="BJ10655" s="2"/>
    </row>
    <row r="10656" spans="61:62" x14ac:dyDescent="0.25">
      <c r="BI10656" s="2"/>
      <c r="BJ10656" s="2"/>
    </row>
    <row r="10657" spans="61:62" x14ac:dyDescent="0.25">
      <c r="BI10657" s="2"/>
      <c r="BJ10657" s="2"/>
    </row>
    <row r="10658" spans="61:62" x14ac:dyDescent="0.25">
      <c r="BI10658" s="2"/>
      <c r="BJ10658" s="2"/>
    </row>
    <row r="10659" spans="61:62" x14ac:dyDescent="0.25">
      <c r="BI10659" s="2"/>
      <c r="BJ10659" s="2"/>
    </row>
    <row r="10660" spans="61:62" x14ac:dyDescent="0.25">
      <c r="BI10660" s="2"/>
      <c r="BJ10660" s="2"/>
    </row>
    <row r="10661" spans="61:62" x14ac:dyDescent="0.25">
      <c r="BI10661" s="2"/>
      <c r="BJ10661" s="2"/>
    </row>
    <row r="10662" spans="61:62" x14ac:dyDescent="0.25">
      <c r="BI10662" s="2"/>
      <c r="BJ10662" s="2"/>
    </row>
    <row r="10663" spans="61:62" x14ac:dyDescent="0.25">
      <c r="BI10663" s="2"/>
      <c r="BJ10663" s="2"/>
    </row>
    <row r="10664" spans="61:62" x14ac:dyDescent="0.25">
      <c r="BI10664" s="2"/>
      <c r="BJ10664" s="2"/>
    </row>
    <row r="10665" spans="61:62" x14ac:dyDescent="0.25">
      <c r="BI10665" s="2"/>
      <c r="BJ10665" s="2"/>
    </row>
    <row r="10666" spans="61:62" x14ac:dyDescent="0.25">
      <c r="BI10666" s="2"/>
      <c r="BJ10666" s="2"/>
    </row>
    <row r="10667" spans="61:62" x14ac:dyDescent="0.25">
      <c r="BI10667" s="2"/>
      <c r="BJ10667" s="2"/>
    </row>
    <row r="10668" spans="61:62" x14ac:dyDescent="0.25">
      <c r="BI10668" s="2"/>
      <c r="BJ10668" s="2"/>
    </row>
    <row r="10669" spans="61:62" x14ac:dyDescent="0.25">
      <c r="BI10669" s="2"/>
      <c r="BJ10669" s="2"/>
    </row>
    <row r="10670" spans="61:62" x14ac:dyDescent="0.25">
      <c r="BI10670" s="2"/>
      <c r="BJ10670" s="2"/>
    </row>
    <row r="10671" spans="61:62" x14ac:dyDescent="0.25">
      <c r="BI10671" s="2"/>
      <c r="BJ10671" s="2"/>
    </row>
    <row r="10672" spans="61:62" x14ac:dyDescent="0.25">
      <c r="BI10672" s="2"/>
      <c r="BJ10672" s="2"/>
    </row>
    <row r="10673" spans="61:62" x14ac:dyDescent="0.25">
      <c r="BI10673" s="2"/>
      <c r="BJ10673" s="2"/>
    </row>
    <row r="10674" spans="61:62" x14ac:dyDescent="0.25">
      <c r="BI10674" s="2"/>
      <c r="BJ10674" s="2"/>
    </row>
    <row r="10675" spans="61:62" x14ac:dyDescent="0.25">
      <c r="BI10675" s="2"/>
      <c r="BJ10675" s="2"/>
    </row>
    <row r="10676" spans="61:62" x14ac:dyDescent="0.25">
      <c r="BI10676" s="2"/>
      <c r="BJ10676" s="2"/>
    </row>
    <row r="10677" spans="61:62" x14ac:dyDescent="0.25">
      <c r="BI10677" s="2"/>
      <c r="BJ10677" s="2"/>
    </row>
    <row r="10678" spans="61:62" x14ac:dyDescent="0.25">
      <c r="BI10678" s="2"/>
      <c r="BJ10678" s="2"/>
    </row>
    <row r="10679" spans="61:62" x14ac:dyDescent="0.25">
      <c r="BI10679" s="2"/>
      <c r="BJ10679" s="2"/>
    </row>
    <row r="10680" spans="61:62" x14ac:dyDescent="0.25">
      <c r="BI10680" s="2"/>
      <c r="BJ10680" s="2"/>
    </row>
    <row r="10681" spans="61:62" x14ac:dyDescent="0.25">
      <c r="BI10681" s="2"/>
      <c r="BJ10681" s="2"/>
    </row>
    <row r="10682" spans="61:62" x14ac:dyDescent="0.25">
      <c r="BI10682" s="2"/>
      <c r="BJ10682" s="2"/>
    </row>
    <row r="10683" spans="61:62" x14ac:dyDescent="0.25">
      <c r="BI10683" s="2"/>
      <c r="BJ10683" s="2"/>
    </row>
    <row r="10684" spans="61:62" x14ac:dyDescent="0.25">
      <c r="BI10684" s="2"/>
      <c r="BJ10684" s="2"/>
    </row>
    <row r="10685" spans="61:62" x14ac:dyDescent="0.25">
      <c r="BI10685" s="2"/>
      <c r="BJ10685" s="2"/>
    </row>
    <row r="10686" spans="61:62" x14ac:dyDescent="0.25">
      <c r="BI10686" s="2"/>
      <c r="BJ10686" s="2"/>
    </row>
    <row r="10687" spans="61:62" x14ac:dyDescent="0.25">
      <c r="BI10687" s="2"/>
      <c r="BJ10687" s="2"/>
    </row>
    <row r="10688" spans="61:62" x14ac:dyDescent="0.25">
      <c r="BI10688" s="2"/>
      <c r="BJ10688" s="2"/>
    </row>
    <row r="10689" spans="61:62" x14ac:dyDescent="0.25">
      <c r="BI10689" s="2"/>
      <c r="BJ10689" s="2"/>
    </row>
    <row r="10690" spans="61:62" x14ac:dyDescent="0.25">
      <c r="BI10690" s="2"/>
      <c r="BJ10690" s="2"/>
    </row>
    <row r="10691" spans="61:62" x14ac:dyDescent="0.25">
      <c r="BI10691" s="2"/>
      <c r="BJ10691" s="2"/>
    </row>
    <row r="10692" spans="61:62" x14ac:dyDescent="0.25">
      <c r="BI10692" s="2"/>
      <c r="BJ10692" s="2"/>
    </row>
    <row r="10693" spans="61:62" x14ac:dyDescent="0.25">
      <c r="BI10693" s="2"/>
      <c r="BJ10693" s="2"/>
    </row>
    <row r="10694" spans="61:62" x14ac:dyDescent="0.25">
      <c r="BI10694" s="2"/>
      <c r="BJ10694" s="2"/>
    </row>
    <row r="10695" spans="61:62" x14ac:dyDescent="0.25">
      <c r="BI10695" s="2"/>
      <c r="BJ10695" s="2"/>
    </row>
    <row r="10696" spans="61:62" x14ac:dyDescent="0.25">
      <c r="BI10696" s="2"/>
      <c r="BJ10696" s="2"/>
    </row>
    <row r="10697" spans="61:62" x14ac:dyDescent="0.25">
      <c r="BI10697" s="2"/>
      <c r="BJ10697" s="2"/>
    </row>
    <row r="10698" spans="61:62" x14ac:dyDescent="0.25">
      <c r="BI10698" s="2"/>
      <c r="BJ10698" s="2"/>
    </row>
    <row r="10699" spans="61:62" x14ac:dyDescent="0.25">
      <c r="BI10699" s="2"/>
      <c r="BJ10699" s="2"/>
    </row>
    <row r="10700" spans="61:62" x14ac:dyDescent="0.25">
      <c r="BI10700" s="2"/>
      <c r="BJ10700" s="2"/>
    </row>
    <row r="10701" spans="61:62" x14ac:dyDescent="0.25">
      <c r="BI10701" s="2"/>
      <c r="BJ10701" s="2"/>
    </row>
    <row r="10702" spans="61:62" x14ac:dyDescent="0.25">
      <c r="BI10702" s="2"/>
      <c r="BJ10702" s="2"/>
    </row>
    <row r="10703" spans="61:62" x14ac:dyDescent="0.25">
      <c r="BI10703" s="2"/>
      <c r="BJ10703" s="2"/>
    </row>
    <row r="10704" spans="61:62" x14ac:dyDescent="0.25">
      <c r="BI10704" s="2"/>
      <c r="BJ10704" s="2"/>
    </row>
    <row r="10705" spans="61:62" x14ac:dyDescent="0.25">
      <c r="BI10705" s="2"/>
      <c r="BJ10705" s="2"/>
    </row>
    <row r="10706" spans="61:62" x14ac:dyDescent="0.25">
      <c r="BI10706" s="2"/>
      <c r="BJ10706" s="2"/>
    </row>
    <row r="10707" spans="61:62" x14ac:dyDescent="0.25">
      <c r="BI10707" s="2"/>
      <c r="BJ10707" s="2"/>
    </row>
    <row r="10708" spans="61:62" x14ac:dyDescent="0.25">
      <c r="BI10708" s="2"/>
      <c r="BJ10708" s="2"/>
    </row>
    <row r="10709" spans="61:62" x14ac:dyDescent="0.25">
      <c r="BI10709" s="2"/>
      <c r="BJ10709" s="2"/>
    </row>
    <row r="10710" spans="61:62" x14ac:dyDescent="0.25">
      <c r="BI10710" s="2"/>
      <c r="BJ10710" s="2"/>
    </row>
    <row r="10711" spans="61:62" x14ac:dyDescent="0.25">
      <c r="BI10711" s="2"/>
      <c r="BJ10711" s="2"/>
    </row>
    <row r="10712" spans="61:62" x14ac:dyDescent="0.25">
      <c r="BI10712" s="2"/>
      <c r="BJ10712" s="2"/>
    </row>
    <row r="10713" spans="61:62" x14ac:dyDescent="0.25">
      <c r="BI10713" s="2"/>
      <c r="BJ10713" s="2"/>
    </row>
    <row r="10714" spans="61:62" x14ac:dyDescent="0.25">
      <c r="BI10714" s="2"/>
      <c r="BJ10714" s="2"/>
    </row>
    <row r="10715" spans="61:62" x14ac:dyDescent="0.25">
      <c r="BI10715" s="2"/>
      <c r="BJ10715" s="2"/>
    </row>
    <row r="10716" spans="61:62" x14ac:dyDescent="0.25">
      <c r="BI10716" s="2"/>
      <c r="BJ10716" s="2"/>
    </row>
    <row r="10717" spans="61:62" x14ac:dyDescent="0.25">
      <c r="BI10717" s="2"/>
      <c r="BJ10717" s="2"/>
    </row>
    <row r="10718" spans="61:62" x14ac:dyDescent="0.25">
      <c r="BI10718" s="2"/>
      <c r="BJ10718" s="2"/>
    </row>
    <row r="10719" spans="61:62" x14ac:dyDescent="0.25">
      <c r="BI10719" s="2"/>
      <c r="BJ10719" s="2"/>
    </row>
    <row r="10720" spans="61:62" x14ac:dyDescent="0.25">
      <c r="BI10720" s="2"/>
      <c r="BJ10720" s="2"/>
    </row>
    <row r="10721" spans="61:62" x14ac:dyDescent="0.25">
      <c r="BI10721" s="2"/>
      <c r="BJ10721" s="2"/>
    </row>
    <row r="10722" spans="61:62" x14ac:dyDescent="0.25">
      <c r="BI10722" s="2"/>
      <c r="BJ10722" s="2"/>
    </row>
    <row r="10723" spans="61:62" x14ac:dyDescent="0.25">
      <c r="BI10723" s="2"/>
      <c r="BJ10723" s="2"/>
    </row>
    <row r="10724" spans="61:62" x14ac:dyDescent="0.25">
      <c r="BI10724" s="2"/>
      <c r="BJ10724" s="2"/>
    </row>
    <row r="10725" spans="61:62" x14ac:dyDescent="0.25">
      <c r="BI10725" s="2"/>
      <c r="BJ10725" s="2"/>
    </row>
    <row r="10726" spans="61:62" x14ac:dyDescent="0.25">
      <c r="BI10726" s="2"/>
      <c r="BJ10726" s="2"/>
    </row>
    <row r="10727" spans="61:62" x14ac:dyDescent="0.25">
      <c r="BI10727" s="2"/>
      <c r="BJ10727" s="2"/>
    </row>
    <row r="10728" spans="61:62" x14ac:dyDescent="0.25">
      <c r="BI10728" s="2"/>
      <c r="BJ10728" s="2"/>
    </row>
    <row r="10729" spans="61:62" x14ac:dyDescent="0.25">
      <c r="BI10729" s="2"/>
      <c r="BJ10729" s="2"/>
    </row>
    <row r="10730" spans="61:62" x14ac:dyDescent="0.25">
      <c r="BI10730" s="2"/>
      <c r="BJ10730" s="2"/>
    </row>
    <row r="10731" spans="61:62" x14ac:dyDescent="0.25">
      <c r="BI10731" s="2"/>
      <c r="BJ10731" s="2"/>
    </row>
    <row r="10732" spans="61:62" x14ac:dyDescent="0.25">
      <c r="BI10732" s="2"/>
      <c r="BJ10732" s="2"/>
    </row>
    <row r="10733" spans="61:62" x14ac:dyDescent="0.25">
      <c r="BI10733" s="2"/>
      <c r="BJ10733" s="2"/>
    </row>
    <row r="10734" spans="61:62" x14ac:dyDescent="0.25">
      <c r="BI10734" s="2"/>
      <c r="BJ10734" s="2"/>
    </row>
    <row r="10735" spans="61:62" x14ac:dyDescent="0.25">
      <c r="BI10735" s="2"/>
      <c r="BJ10735" s="2"/>
    </row>
    <row r="10736" spans="61:62" x14ac:dyDescent="0.25">
      <c r="BI10736" s="2"/>
      <c r="BJ10736" s="2"/>
    </row>
    <row r="10737" spans="61:62" x14ac:dyDescent="0.25">
      <c r="BI10737" s="2"/>
      <c r="BJ10737" s="2"/>
    </row>
    <row r="10738" spans="61:62" x14ac:dyDescent="0.25">
      <c r="BI10738" s="2"/>
      <c r="BJ10738" s="2"/>
    </row>
    <row r="10739" spans="61:62" x14ac:dyDescent="0.25">
      <c r="BI10739" s="2"/>
      <c r="BJ10739" s="2"/>
    </row>
    <row r="10740" spans="61:62" x14ac:dyDescent="0.25">
      <c r="BI10740" s="2"/>
      <c r="BJ10740" s="2"/>
    </row>
    <row r="10741" spans="61:62" x14ac:dyDescent="0.25">
      <c r="BI10741" s="2"/>
      <c r="BJ10741" s="2"/>
    </row>
    <row r="10742" spans="61:62" x14ac:dyDescent="0.25">
      <c r="BI10742" s="2"/>
      <c r="BJ10742" s="2"/>
    </row>
    <row r="10743" spans="61:62" x14ac:dyDescent="0.25">
      <c r="BI10743" s="2"/>
      <c r="BJ10743" s="2"/>
    </row>
    <row r="10744" spans="61:62" x14ac:dyDescent="0.25">
      <c r="BI10744" s="2"/>
      <c r="BJ10744" s="2"/>
    </row>
    <row r="10745" spans="61:62" x14ac:dyDescent="0.25">
      <c r="BI10745" s="2"/>
      <c r="BJ10745" s="2"/>
    </row>
    <row r="10746" spans="61:62" x14ac:dyDescent="0.25">
      <c r="BI10746" s="2"/>
      <c r="BJ10746" s="2"/>
    </row>
    <row r="10747" spans="61:62" x14ac:dyDescent="0.25">
      <c r="BI10747" s="2"/>
      <c r="BJ10747" s="2"/>
    </row>
    <row r="10748" spans="61:62" x14ac:dyDescent="0.25">
      <c r="BI10748" s="2"/>
      <c r="BJ10748" s="2"/>
    </row>
    <row r="10749" spans="61:62" x14ac:dyDescent="0.25">
      <c r="BI10749" s="2"/>
      <c r="BJ10749" s="2"/>
    </row>
    <row r="10750" spans="61:62" x14ac:dyDescent="0.25">
      <c r="BI10750" s="2"/>
      <c r="BJ10750" s="2"/>
    </row>
    <row r="10751" spans="61:62" x14ac:dyDescent="0.25">
      <c r="BI10751" s="2"/>
      <c r="BJ10751" s="2"/>
    </row>
    <row r="10752" spans="61:62" x14ac:dyDescent="0.25">
      <c r="BI10752" s="2"/>
      <c r="BJ10752" s="2"/>
    </row>
    <row r="10753" spans="61:62" x14ac:dyDescent="0.25">
      <c r="BI10753" s="2"/>
      <c r="BJ10753" s="2"/>
    </row>
    <row r="10754" spans="61:62" x14ac:dyDescent="0.25">
      <c r="BI10754" s="2"/>
      <c r="BJ10754" s="2"/>
    </row>
    <row r="10755" spans="61:62" x14ac:dyDescent="0.25">
      <c r="BI10755" s="2"/>
      <c r="BJ10755" s="2"/>
    </row>
    <row r="10756" spans="61:62" x14ac:dyDescent="0.25">
      <c r="BI10756" s="2"/>
      <c r="BJ10756" s="2"/>
    </row>
    <row r="10757" spans="61:62" x14ac:dyDescent="0.25">
      <c r="BI10757" s="2"/>
      <c r="BJ10757" s="2"/>
    </row>
    <row r="10758" spans="61:62" x14ac:dyDescent="0.25">
      <c r="BI10758" s="2"/>
      <c r="BJ10758" s="2"/>
    </row>
    <row r="10759" spans="61:62" x14ac:dyDescent="0.25">
      <c r="BI10759" s="2"/>
      <c r="BJ10759" s="2"/>
    </row>
    <row r="10760" spans="61:62" x14ac:dyDescent="0.25">
      <c r="BI10760" s="2"/>
      <c r="BJ10760" s="2"/>
    </row>
    <row r="10761" spans="61:62" x14ac:dyDescent="0.25">
      <c r="BI10761" s="2"/>
      <c r="BJ10761" s="2"/>
    </row>
    <row r="10762" spans="61:62" x14ac:dyDescent="0.25">
      <c r="BI10762" s="2"/>
      <c r="BJ10762" s="2"/>
    </row>
    <row r="10763" spans="61:62" x14ac:dyDescent="0.25">
      <c r="BI10763" s="2"/>
      <c r="BJ10763" s="2"/>
    </row>
    <row r="10764" spans="61:62" x14ac:dyDescent="0.25">
      <c r="BI10764" s="2"/>
      <c r="BJ10764" s="2"/>
    </row>
    <row r="10765" spans="61:62" x14ac:dyDescent="0.25">
      <c r="BI10765" s="2"/>
      <c r="BJ10765" s="2"/>
    </row>
    <row r="10766" spans="61:62" x14ac:dyDescent="0.25">
      <c r="BI10766" s="2"/>
      <c r="BJ10766" s="2"/>
    </row>
    <row r="10767" spans="61:62" x14ac:dyDescent="0.25">
      <c r="BI10767" s="2"/>
      <c r="BJ10767" s="2"/>
    </row>
    <row r="10768" spans="61:62" x14ac:dyDescent="0.25">
      <c r="BI10768" s="2"/>
      <c r="BJ10768" s="2"/>
    </row>
    <row r="10769" spans="61:62" x14ac:dyDescent="0.25">
      <c r="BI10769" s="2"/>
      <c r="BJ10769" s="2"/>
    </row>
    <row r="10770" spans="61:62" x14ac:dyDescent="0.25">
      <c r="BI10770" s="2"/>
      <c r="BJ10770" s="2"/>
    </row>
    <row r="10771" spans="61:62" x14ac:dyDescent="0.25">
      <c r="BI10771" s="2"/>
      <c r="BJ10771" s="2"/>
    </row>
    <row r="10772" spans="61:62" x14ac:dyDescent="0.25">
      <c r="BI10772" s="2"/>
      <c r="BJ10772" s="2"/>
    </row>
    <row r="10773" spans="61:62" x14ac:dyDescent="0.25">
      <c r="BI10773" s="2"/>
      <c r="BJ10773" s="2"/>
    </row>
    <row r="10774" spans="61:62" x14ac:dyDescent="0.25">
      <c r="BI10774" s="2"/>
      <c r="BJ10774" s="2"/>
    </row>
    <row r="10775" spans="61:62" x14ac:dyDescent="0.25">
      <c r="BI10775" s="2"/>
      <c r="BJ10775" s="2"/>
    </row>
    <row r="10776" spans="61:62" x14ac:dyDescent="0.25">
      <c r="BI10776" s="2"/>
      <c r="BJ10776" s="2"/>
    </row>
    <row r="10777" spans="61:62" x14ac:dyDescent="0.25">
      <c r="BI10777" s="2"/>
      <c r="BJ10777" s="2"/>
    </row>
    <row r="10778" spans="61:62" x14ac:dyDescent="0.25">
      <c r="BI10778" s="2"/>
      <c r="BJ10778" s="2"/>
    </row>
    <row r="10779" spans="61:62" x14ac:dyDescent="0.25">
      <c r="BI10779" s="2"/>
      <c r="BJ10779" s="2"/>
    </row>
    <row r="10780" spans="61:62" x14ac:dyDescent="0.25">
      <c r="BI10780" s="2"/>
      <c r="BJ10780" s="2"/>
    </row>
    <row r="10781" spans="61:62" x14ac:dyDescent="0.25">
      <c r="BI10781" s="2"/>
      <c r="BJ10781" s="2"/>
    </row>
    <row r="10782" spans="61:62" x14ac:dyDescent="0.25">
      <c r="BI10782" s="2"/>
      <c r="BJ10782" s="2"/>
    </row>
    <row r="10783" spans="61:62" x14ac:dyDescent="0.25">
      <c r="BI10783" s="2"/>
      <c r="BJ10783" s="2"/>
    </row>
    <row r="10784" spans="61:62" x14ac:dyDescent="0.25">
      <c r="BI10784" s="2"/>
      <c r="BJ10784" s="2"/>
    </row>
    <row r="10785" spans="61:62" x14ac:dyDescent="0.25">
      <c r="BI10785" s="2"/>
      <c r="BJ10785" s="2"/>
    </row>
    <row r="10786" spans="61:62" x14ac:dyDescent="0.25">
      <c r="BI10786" s="2"/>
      <c r="BJ10786" s="2"/>
    </row>
    <row r="10787" spans="61:62" x14ac:dyDescent="0.25">
      <c r="BI10787" s="2"/>
      <c r="BJ10787" s="2"/>
    </row>
    <row r="10788" spans="61:62" x14ac:dyDescent="0.25">
      <c r="BI10788" s="2"/>
      <c r="BJ10788" s="2"/>
    </row>
    <row r="10789" spans="61:62" x14ac:dyDescent="0.25">
      <c r="BI10789" s="2"/>
      <c r="BJ10789" s="2"/>
    </row>
    <row r="10790" spans="61:62" x14ac:dyDescent="0.25">
      <c r="BI10790" s="2"/>
      <c r="BJ10790" s="2"/>
    </row>
    <row r="10791" spans="61:62" x14ac:dyDescent="0.25">
      <c r="BI10791" s="2"/>
      <c r="BJ10791" s="2"/>
    </row>
    <row r="10792" spans="61:62" x14ac:dyDescent="0.25">
      <c r="BI10792" s="2"/>
      <c r="BJ10792" s="2"/>
    </row>
    <row r="10793" spans="61:62" x14ac:dyDescent="0.25">
      <c r="BI10793" s="2"/>
      <c r="BJ10793" s="2"/>
    </row>
    <row r="10794" spans="61:62" x14ac:dyDescent="0.25">
      <c r="BI10794" s="2"/>
      <c r="BJ10794" s="2"/>
    </row>
    <row r="10795" spans="61:62" x14ac:dyDescent="0.25">
      <c r="BI10795" s="2"/>
      <c r="BJ10795" s="2"/>
    </row>
    <row r="10796" spans="61:62" x14ac:dyDescent="0.25">
      <c r="BI10796" s="2"/>
      <c r="BJ10796" s="2"/>
    </row>
    <row r="10797" spans="61:62" x14ac:dyDescent="0.25">
      <c r="BI10797" s="2"/>
      <c r="BJ10797" s="2"/>
    </row>
    <row r="10798" spans="61:62" x14ac:dyDescent="0.25">
      <c r="BI10798" s="2"/>
      <c r="BJ10798" s="2"/>
    </row>
    <row r="10799" spans="61:62" x14ac:dyDescent="0.25">
      <c r="BI10799" s="2"/>
      <c r="BJ10799" s="2"/>
    </row>
    <row r="10800" spans="61:62" x14ac:dyDescent="0.25">
      <c r="BI10800" s="2"/>
      <c r="BJ10800" s="2"/>
    </row>
    <row r="10801" spans="61:62" x14ac:dyDescent="0.25">
      <c r="BI10801" s="2"/>
      <c r="BJ10801" s="2"/>
    </row>
    <row r="10802" spans="61:62" x14ac:dyDescent="0.25">
      <c r="BI10802" s="2"/>
      <c r="BJ10802" s="2"/>
    </row>
    <row r="10803" spans="61:62" x14ac:dyDescent="0.25">
      <c r="BI10803" s="2"/>
      <c r="BJ10803" s="2"/>
    </row>
    <row r="10804" spans="61:62" x14ac:dyDescent="0.25">
      <c r="BI10804" s="2"/>
      <c r="BJ10804" s="2"/>
    </row>
    <row r="10805" spans="61:62" x14ac:dyDescent="0.25">
      <c r="BI10805" s="2"/>
      <c r="BJ10805" s="2"/>
    </row>
    <row r="10806" spans="61:62" x14ac:dyDescent="0.25">
      <c r="BI10806" s="2"/>
      <c r="BJ10806" s="2"/>
    </row>
    <row r="10807" spans="61:62" x14ac:dyDescent="0.25">
      <c r="BI10807" s="2"/>
      <c r="BJ10807" s="2"/>
    </row>
    <row r="10808" spans="61:62" x14ac:dyDescent="0.25">
      <c r="BI10808" s="2"/>
      <c r="BJ10808" s="2"/>
    </row>
    <row r="10809" spans="61:62" x14ac:dyDescent="0.25">
      <c r="BI10809" s="2"/>
      <c r="BJ10809" s="2"/>
    </row>
    <row r="10810" spans="61:62" x14ac:dyDescent="0.25">
      <c r="BI10810" s="2"/>
      <c r="BJ10810" s="2"/>
    </row>
    <row r="10811" spans="61:62" x14ac:dyDescent="0.25">
      <c r="BI10811" s="2"/>
      <c r="BJ10811" s="2"/>
    </row>
    <row r="10812" spans="61:62" x14ac:dyDescent="0.25">
      <c r="BI10812" s="2"/>
      <c r="BJ10812" s="2"/>
    </row>
    <row r="10813" spans="61:62" x14ac:dyDescent="0.25">
      <c r="BI10813" s="2"/>
      <c r="BJ10813" s="2"/>
    </row>
    <row r="10814" spans="61:62" x14ac:dyDescent="0.25">
      <c r="BI10814" s="2"/>
      <c r="BJ10814" s="2"/>
    </row>
    <row r="10815" spans="61:62" x14ac:dyDescent="0.25">
      <c r="BI10815" s="2"/>
      <c r="BJ10815" s="2"/>
    </row>
    <row r="10816" spans="61:62" x14ac:dyDescent="0.25">
      <c r="BI10816" s="2"/>
      <c r="BJ10816" s="2"/>
    </row>
    <row r="10817" spans="61:62" x14ac:dyDescent="0.25">
      <c r="BI10817" s="2"/>
      <c r="BJ10817" s="2"/>
    </row>
    <row r="10818" spans="61:62" x14ac:dyDescent="0.25">
      <c r="BI10818" s="2"/>
      <c r="BJ10818" s="2"/>
    </row>
    <row r="10819" spans="61:62" x14ac:dyDescent="0.25">
      <c r="BI10819" s="2"/>
      <c r="BJ10819" s="2"/>
    </row>
    <row r="10820" spans="61:62" x14ac:dyDescent="0.25">
      <c r="BI10820" s="2"/>
      <c r="BJ10820" s="2"/>
    </row>
    <row r="10821" spans="61:62" x14ac:dyDescent="0.25">
      <c r="BI10821" s="2"/>
      <c r="BJ10821" s="2"/>
    </row>
    <row r="10822" spans="61:62" x14ac:dyDescent="0.25">
      <c r="BI10822" s="2"/>
      <c r="BJ10822" s="2"/>
    </row>
    <row r="10823" spans="61:62" x14ac:dyDescent="0.25">
      <c r="BI10823" s="2"/>
      <c r="BJ10823" s="2"/>
    </row>
    <row r="10824" spans="61:62" x14ac:dyDescent="0.25">
      <c r="BI10824" s="2"/>
      <c r="BJ10824" s="2"/>
    </row>
    <row r="10825" spans="61:62" x14ac:dyDescent="0.25">
      <c r="BI10825" s="2"/>
      <c r="BJ10825" s="2"/>
    </row>
    <row r="10826" spans="61:62" x14ac:dyDescent="0.25">
      <c r="BI10826" s="2"/>
      <c r="BJ10826" s="2"/>
    </row>
    <row r="10827" spans="61:62" x14ac:dyDescent="0.25">
      <c r="BI10827" s="2"/>
      <c r="BJ10827" s="2"/>
    </row>
    <row r="10828" spans="61:62" x14ac:dyDescent="0.25">
      <c r="BI10828" s="2"/>
      <c r="BJ10828" s="2"/>
    </row>
    <row r="10829" spans="61:62" x14ac:dyDescent="0.25">
      <c r="BI10829" s="2"/>
      <c r="BJ10829" s="2"/>
    </row>
    <row r="10830" spans="61:62" x14ac:dyDescent="0.25">
      <c r="BI10830" s="2"/>
      <c r="BJ10830" s="2"/>
    </row>
    <row r="10831" spans="61:62" x14ac:dyDescent="0.25">
      <c r="BI10831" s="2"/>
      <c r="BJ10831" s="2"/>
    </row>
    <row r="10832" spans="61:62" x14ac:dyDescent="0.25">
      <c r="BI10832" s="2"/>
      <c r="BJ10832" s="2"/>
    </row>
    <row r="10833" spans="61:62" x14ac:dyDescent="0.25">
      <c r="BI10833" s="2"/>
      <c r="BJ10833" s="2"/>
    </row>
    <row r="10834" spans="61:62" x14ac:dyDescent="0.25">
      <c r="BI10834" s="2"/>
      <c r="BJ10834" s="2"/>
    </row>
    <row r="10835" spans="61:62" x14ac:dyDescent="0.25">
      <c r="BI10835" s="2"/>
      <c r="BJ10835" s="2"/>
    </row>
    <row r="10836" spans="61:62" x14ac:dyDescent="0.25">
      <c r="BI10836" s="2"/>
      <c r="BJ10836" s="2"/>
    </row>
    <row r="10837" spans="61:62" x14ac:dyDescent="0.25">
      <c r="BI10837" s="2"/>
      <c r="BJ10837" s="2"/>
    </row>
    <row r="10838" spans="61:62" x14ac:dyDescent="0.25">
      <c r="BI10838" s="2"/>
      <c r="BJ10838" s="2"/>
    </row>
    <row r="10839" spans="61:62" x14ac:dyDescent="0.25">
      <c r="BI10839" s="2"/>
      <c r="BJ10839" s="2"/>
    </row>
    <row r="10840" spans="61:62" x14ac:dyDescent="0.25">
      <c r="BI10840" s="2"/>
      <c r="BJ10840" s="2"/>
    </row>
    <row r="10841" spans="61:62" x14ac:dyDescent="0.25">
      <c r="BI10841" s="2"/>
      <c r="BJ10841" s="2"/>
    </row>
    <row r="10842" spans="61:62" x14ac:dyDescent="0.25">
      <c r="BI10842" s="2"/>
      <c r="BJ10842" s="2"/>
    </row>
    <row r="10843" spans="61:62" x14ac:dyDescent="0.25">
      <c r="BI10843" s="2"/>
      <c r="BJ10843" s="2"/>
    </row>
    <row r="10844" spans="61:62" x14ac:dyDescent="0.25">
      <c r="BI10844" s="2"/>
      <c r="BJ10844" s="2"/>
    </row>
    <row r="10845" spans="61:62" x14ac:dyDescent="0.25">
      <c r="BI10845" s="2"/>
      <c r="BJ10845" s="2"/>
    </row>
    <row r="10846" spans="61:62" x14ac:dyDescent="0.25">
      <c r="BI10846" s="2"/>
      <c r="BJ10846" s="2"/>
    </row>
    <row r="10847" spans="61:62" x14ac:dyDescent="0.25">
      <c r="BI10847" s="2"/>
      <c r="BJ10847" s="2"/>
    </row>
    <row r="10848" spans="61:62" x14ac:dyDescent="0.25">
      <c r="BI10848" s="2"/>
      <c r="BJ10848" s="2"/>
    </row>
    <row r="10849" spans="61:62" x14ac:dyDescent="0.25">
      <c r="BI10849" s="2"/>
      <c r="BJ10849" s="2"/>
    </row>
    <row r="10850" spans="61:62" x14ac:dyDescent="0.25">
      <c r="BI10850" s="2"/>
      <c r="BJ10850" s="2"/>
    </row>
    <row r="10851" spans="61:62" x14ac:dyDescent="0.25">
      <c r="BI10851" s="2"/>
      <c r="BJ10851" s="2"/>
    </row>
    <row r="10852" spans="61:62" x14ac:dyDescent="0.25">
      <c r="BI10852" s="2"/>
      <c r="BJ10852" s="2"/>
    </row>
    <row r="10853" spans="61:62" x14ac:dyDescent="0.25">
      <c r="BI10853" s="2"/>
      <c r="BJ10853" s="2"/>
    </row>
    <row r="10854" spans="61:62" x14ac:dyDescent="0.25">
      <c r="BI10854" s="2"/>
      <c r="BJ10854" s="2"/>
    </row>
    <row r="10855" spans="61:62" x14ac:dyDescent="0.25">
      <c r="BI10855" s="2"/>
      <c r="BJ10855" s="2"/>
    </row>
    <row r="10856" spans="61:62" x14ac:dyDescent="0.25">
      <c r="BI10856" s="2"/>
      <c r="BJ10856" s="2"/>
    </row>
    <row r="10857" spans="61:62" x14ac:dyDescent="0.25">
      <c r="BI10857" s="2"/>
      <c r="BJ10857" s="2"/>
    </row>
    <row r="10858" spans="61:62" x14ac:dyDescent="0.25">
      <c r="BI10858" s="2"/>
      <c r="BJ10858" s="2"/>
    </row>
    <row r="10859" spans="61:62" x14ac:dyDescent="0.25">
      <c r="BI10859" s="2"/>
      <c r="BJ10859" s="2"/>
    </row>
    <row r="10860" spans="61:62" x14ac:dyDescent="0.25">
      <c r="BI10860" s="2"/>
      <c r="BJ10860" s="2"/>
    </row>
    <row r="10861" spans="61:62" x14ac:dyDescent="0.25">
      <c r="BI10861" s="2"/>
      <c r="BJ10861" s="2"/>
    </row>
    <row r="10862" spans="61:62" x14ac:dyDescent="0.25">
      <c r="BI10862" s="2"/>
      <c r="BJ10862" s="2"/>
    </row>
    <row r="10863" spans="61:62" x14ac:dyDescent="0.25">
      <c r="BI10863" s="2"/>
      <c r="BJ10863" s="2"/>
    </row>
    <row r="10864" spans="61:62" x14ac:dyDescent="0.25">
      <c r="BI10864" s="2"/>
      <c r="BJ10864" s="2"/>
    </row>
    <row r="10865" spans="61:62" x14ac:dyDescent="0.25">
      <c r="BI10865" s="2"/>
      <c r="BJ10865" s="2"/>
    </row>
    <row r="10866" spans="61:62" x14ac:dyDescent="0.25">
      <c r="BI10866" s="2"/>
      <c r="BJ10866" s="2"/>
    </row>
    <row r="10867" spans="61:62" x14ac:dyDescent="0.25">
      <c r="BI10867" s="2"/>
      <c r="BJ10867" s="2"/>
    </row>
    <row r="10868" spans="61:62" x14ac:dyDescent="0.25">
      <c r="BI10868" s="2"/>
      <c r="BJ10868" s="2"/>
    </row>
    <row r="10869" spans="61:62" x14ac:dyDescent="0.25">
      <c r="BI10869" s="2"/>
      <c r="BJ10869" s="2"/>
    </row>
    <row r="10870" spans="61:62" x14ac:dyDescent="0.25">
      <c r="BI10870" s="2"/>
      <c r="BJ10870" s="2"/>
    </row>
    <row r="10871" spans="61:62" x14ac:dyDescent="0.25">
      <c r="BI10871" s="2"/>
      <c r="BJ10871" s="2"/>
    </row>
    <row r="10872" spans="61:62" x14ac:dyDescent="0.25">
      <c r="BI10872" s="2"/>
      <c r="BJ10872" s="2"/>
    </row>
    <row r="10873" spans="61:62" x14ac:dyDescent="0.25">
      <c r="BI10873" s="2"/>
      <c r="BJ10873" s="2"/>
    </row>
    <row r="10874" spans="61:62" x14ac:dyDescent="0.25">
      <c r="BI10874" s="2"/>
      <c r="BJ10874" s="2"/>
    </row>
    <row r="10875" spans="61:62" x14ac:dyDescent="0.25">
      <c r="BI10875" s="2"/>
      <c r="BJ10875" s="2"/>
    </row>
    <row r="10876" spans="61:62" x14ac:dyDescent="0.25">
      <c r="BI10876" s="2"/>
      <c r="BJ10876" s="2"/>
    </row>
    <row r="10877" spans="61:62" x14ac:dyDescent="0.25">
      <c r="BI10877" s="2"/>
      <c r="BJ10877" s="2"/>
    </row>
    <row r="10878" spans="61:62" x14ac:dyDescent="0.25">
      <c r="BI10878" s="2"/>
      <c r="BJ10878" s="2"/>
    </row>
    <row r="10879" spans="61:62" x14ac:dyDescent="0.25">
      <c r="BI10879" s="2"/>
      <c r="BJ10879" s="2"/>
    </row>
    <row r="10880" spans="61:62" x14ac:dyDescent="0.25">
      <c r="BI10880" s="2"/>
      <c r="BJ10880" s="2"/>
    </row>
    <row r="10881" spans="61:62" x14ac:dyDescent="0.25">
      <c r="BI10881" s="2"/>
      <c r="BJ10881" s="2"/>
    </row>
    <row r="10882" spans="61:62" x14ac:dyDescent="0.25">
      <c r="BI10882" s="2"/>
      <c r="BJ10882" s="2"/>
    </row>
    <row r="10883" spans="61:62" x14ac:dyDescent="0.25">
      <c r="BI10883" s="2"/>
      <c r="BJ10883" s="2"/>
    </row>
    <row r="10884" spans="61:62" x14ac:dyDescent="0.25">
      <c r="BI10884" s="2"/>
      <c r="BJ10884" s="2"/>
    </row>
    <row r="10885" spans="61:62" x14ac:dyDescent="0.25">
      <c r="BI10885" s="2"/>
      <c r="BJ10885" s="2"/>
    </row>
    <row r="10886" spans="61:62" x14ac:dyDescent="0.25">
      <c r="BI10886" s="2"/>
      <c r="BJ10886" s="2"/>
    </row>
    <row r="10887" spans="61:62" x14ac:dyDescent="0.25">
      <c r="BI10887" s="2"/>
      <c r="BJ10887" s="2"/>
    </row>
    <row r="10888" spans="61:62" x14ac:dyDescent="0.25">
      <c r="BI10888" s="2"/>
      <c r="BJ10888" s="2"/>
    </row>
    <row r="10889" spans="61:62" x14ac:dyDescent="0.25">
      <c r="BI10889" s="2"/>
      <c r="BJ10889" s="2"/>
    </row>
    <row r="10890" spans="61:62" x14ac:dyDescent="0.25">
      <c r="BI10890" s="2"/>
      <c r="BJ10890" s="2"/>
    </row>
    <row r="10891" spans="61:62" x14ac:dyDescent="0.25">
      <c r="BI10891" s="2"/>
      <c r="BJ10891" s="2"/>
    </row>
    <row r="10892" spans="61:62" x14ac:dyDescent="0.25">
      <c r="BI10892" s="2"/>
      <c r="BJ10892" s="2"/>
    </row>
    <row r="10893" spans="61:62" x14ac:dyDescent="0.25">
      <c r="BI10893" s="2"/>
      <c r="BJ10893" s="2"/>
    </row>
    <row r="10894" spans="61:62" x14ac:dyDescent="0.25">
      <c r="BI10894" s="2"/>
      <c r="BJ10894" s="2"/>
    </row>
    <row r="10895" spans="61:62" x14ac:dyDescent="0.25">
      <c r="BI10895" s="2"/>
      <c r="BJ10895" s="2"/>
    </row>
    <row r="10896" spans="61:62" x14ac:dyDescent="0.25">
      <c r="BI10896" s="2"/>
      <c r="BJ10896" s="2"/>
    </row>
    <row r="10897" spans="61:62" x14ac:dyDescent="0.25">
      <c r="BI10897" s="2"/>
      <c r="BJ10897" s="2"/>
    </row>
    <row r="10898" spans="61:62" x14ac:dyDescent="0.25">
      <c r="BI10898" s="2"/>
      <c r="BJ10898" s="2"/>
    </row>
    <row r="10899" spans="61:62" x14ac:dyDescent="0.25">
      <c r="BI10899" s="2"/>
      <c r="BJ10899" s="2"/>
    </row>
    <row r="10900" spans="61:62" x14ac:dyDescent="0.25">
      <c r="BI10900" s="2"/>
      <c r="BJ10900" s="2"/>
    </row>
    <row r="10901" spans="61:62" x14ac:dyDescent="0.25">
      <c r="BI10901" s="2"/>
      <c r="BJ10901" s="2"/>
    </row>
    <row r="10902" spans="61:62" x14ac:dyDescent="0.25">
      <c r="BI10902" s="2"/>
      <c r="BJ10902" s="2"/>
    </row>
    <row r="10903" spans="61:62" x14ac:dyDescent="0.25">
      <c r="BI10903" s="2"/>
      <c r="BJ10903" s="2"/>
    </row>
    <row r="10904" spans="61:62" x14ac:dyDescent="0.25">
      <c r="BI10904" s="2"/>
      <c r="BJ10904" s="2"/>
    </row>
    <row r="10905" spans="61:62" x14ac:dyDescent="0.25">
      <c r="BI10905" s="2"/>
      <c r="BJ10905" s="2"/>
    </row>
    <row r="10906" spans="61:62" x14ac:dyDescent="0.25">
      <c r="BI10906" s="2"/>
      <c r="BJ10906" s="2"/>
    </row>
    <row r="10907" spans="61:62" x14ac:dyDescent="0.25">
      <c r="BI10907" s="2"/>
      <c r="BJ10907" s="2"/>
    </row>
    <row r="10908" spans="61:62" x14ac:dyDescent="0.25">
      <c r="BI10908" s="2"/>
      <c r="BJ10908" s="2"/>
    </row>
    <row r="10909" spans="61:62" x14ac:dyDescent="0.25">
      <c r="BI10909" s="2"/>
      <c r="BJ10909" s="2"/>
    </row>
    <row r="10910" spans="61:62" x14ac:dyDescent="0.25">
      <c r="BI10910" s="2"/>
      <c r="BJ10910" s="2"/>
    </row>
    <row r="10911" spans="61:62" x14ac:dyDescent="0.25">
      <c r="BI10911" s="2"/>
      <c r="BJ10911" s="2"/>
    </row>
    <row r="10912" spans="61:62" x14ac:dyDescent="0.25">
      <c r="BI10912" s="2"/>
      <c r="BJ10912" s="2"/>
    </row>
    <row r="10913" spans="61:62" x14ac:dyDescent="0.25">
      <c r="BI10913" s="2"/>
      <c r="BJ10913" s="2"/>
    </row>
    <row r="10914" spans="61:62" x14ac:dyDescent="0.25">
      <c r="BI10914" s="2"/>
      <c r="BJ10914" s="2"/>
    </row>
    <row r="10915" spans="61:62" x14ac:dyDescent="0.25">
      <c r="BI10915" s="2"/>
      <c r="BJ10915" s="2"/>
    </row>
    <row r="10916" spans="61:62" x14ac:dyDescent="0.25">
      <c r="BI10916" s="2"/>
      <c r="BJ10916" s="2"/>
    </row>
    <row r="10917" spans="61:62" x14ac:dyDescent="0.25">
      <c r="BI10917" s="2"/>
      <c r="BJ10917" s="2"/>
    </row>
    <row r="10918" spans="61:62" x14ac:dyDescent="0.25">
      <c r="BI10918" s="2"/>
      <c r="BJ10918" s="2"/>
    </row>
    <row r="10919" spans="61:62" x14ac:dyDescent="0.25">
      <c r="BI10919" s="2"/>
      <c r="BJ10919" s="2"/>
    </row>
    <row r="10920" spans="61:62" x14ac:dyDescent="0.25">
      <c r="BI10920" s="2"/>
      <c r="BJ10920" s="2"/>
    </row>
    <row r="10921" spans="61:62" x14ac:dyDescent="0.25">
      <c r="BI10921" s="2"/>
      <c r="BJ10921" s="2"/>
    </row>
    <row r="10922" spans="61:62" x14ac:dyDescent="0.25">
      <c r="BI10922" s="2"/>
      <c r="BJ10922" s="2"/>
    </row>
    <row r="10923" spans="61:62" x14ac:dyDescent="0.25">
      <c r="BI10923" s="2"/>
      <c r="BJ10923" s="2"/>
    </row>
    <row r="10924" spans="61:62" x14ac:dyDescent="0.25">
      <c r="BI10924" s="2"/>
      <c r="BJ10924" s="2"/>
    </row>
    <row r="10925" spans="61:62" x14ac:dyDescent="0.25">
      <c r="BI10925" s="2"/>
      <c r="BJ10925" s="2"/>
    </row>
    <row r="10926" spans="61:62" x14ac:dyDescent="0.25">
      <c r="BI10926" s="2"/>
      <c r="BJ10926" s="2"/>
    </row>
    <row r="10927" spans="61:62" x14ac:dyDescent="0.25">
      <c r="BI10927" s="2"/>
      <c r="BJ10927" s="2"/>
    </row>
    <row r="10928" spans="61:62" x14ac:dyDescent="0.25">
      <c r="BI10928" s="2"/>
      <c r="BJ10928" s="2"/>
    </row>
    <row r="10929" spans="61:62" x14ac:dyDescent="0.25">
      <c r="BI10929" s="2"/>
      <c r="BJ10929" s="2"/>
    </row>
    <row r="10930" spans="61:62" x14ac:dyDescent="0.25">
      <c r="BI10930" s="2"/>
      <c r="BJ10930" s="2"/>
    </row>
    <row r="10931" spans="61:62" x14ac:dyDescent="0.25">
      <c r="BI10931" s="2"/>
      <c r="BJ10931" s="2"/>
    </row>
    <row r="10932" spans="61:62" x14ac:dyDescent="0.25">
      <c r="BI10932" s="2"/>
      <c r="BJ10932" s="2"/>
    </row>
    <row r="10933" spans="61:62" x14ac:dyDescent="0.25">
      <c r="BI10933" s="2"/>
      <c r="BJ10933" s="2"/>
    </row>
    <row r="10934" spans="61:62" x14ac:dyDescent="0.25">
      <c r="BI10934" s="2"/>
      <c r="BJ10934" s="2"/>
    </row>
    <row r="10935" spans="61:62" x14ac:dyDescent="0.25">
      <c r="BI10935" s="2"/>
      <c r="BJ10935" s="2"/>
    </row>
    <row r="10936" spans="61:62" x14ac:dyDescent="0.25">
      <c r="BI10936" s="2"/>
      <c r="BJ10936" s="2"/>
    </row>
    <row r="10937" spans="61:62" x14ac:dyDescent="0.25">
      <c r="BI10937" s="2"/>
      <c r="BJ10937" s="2"/>
    </row>
    <row r="10938" spans="61:62" x14ac:dyDescent="0.25">
      <c r="BI10938" s="2"/>
      <c r="BJ10938" s="2"/>
    </row>
    <row r="10939" spans="61:62" x14ac:dyDescent="0.25">
      <c r="BI10939" s="2"/>
      <c r="BJ10939" s="2"/>
    </row>
    <row r="10940" spans="61:62" x14ac:dyDescent="0.25">
      <c r="BI10940" s="2"/>
      <c r="BJ10940" s="2"/>
    </row>
    <row r="10941" spans="61:62" x14ac:dyDescent="0.25">
      <c r="BI10941" s="2"/>
      <c r="BJ10941" s="2"/>
    </row>
    <row r="10942" spans="61:62" x14ac:dyDescent="0.25">
      <c r="BI10942" s="2"/>
      <c r="BJ10942" s="2"/>
    </row>
    <row r="10943" spans="61:62" x14ac:dyDescent="0.25">
      <c r="BI10943" s="2"/>
      <c r="BJ10943" s="2"/>
    </row>
    <row r="10944" spans="61:62" x14ac:dyDescent="0.25">
      <c r="BI10944" s="2"/>
      <c r="BJ10944" s="2"/>
    </row>
    <row r="10945" spans="61:62" x14ac:dyDescent="0.25">
      <c r="BI10945" s="2"/>
      <c r="BJ10945" s="2"/>
    </row>
    <row r="10946" spans="61:62" x14ac:dyDescent="0.25">
      <c r="BI10946" s="2"/>
      <c r="BJ10946" s="2"/>
    </row>
    <row r="10947" spans="61:62" x14ac:dyDescent="0.25">
      <c r="BI10947" s="2"/>
      <c r="BJ10947" s="2"/>
    </row>
    <row r="10948" spans="61:62" x14ac:dyDescent="0.25">
      <c r="BI10948" s="2"/>
      <c r="BJ10948" s="2"/>
    </row>
    <row r="10949" spans="61:62" x14ac:dyDescent="0.25">
      <c r="BI10949" s="2"/>
      <c r="BJ10949" s="2"/>
    </row>
    <row r="10950" spans="61:62" x14ac:dyDescent="0.25">
      <c r="BI10950" s="2"/>
      <c r="BJ10950" s="2"/>
    </row>
    <row r="10951" spans="61:62" x14ac:dyDescent="0.25">
      <c r="BI10951" s="2"/>
      <c r="BJ10951" s="2"/>
    </row>
    <row r="10952" spans="61:62" x14ac:dyDescent="0.25">
      <c r="BI10952" s="2"/>
      <c r="BJ10952" s="2"/>
    </row>
    <row r="10953" spans="61:62" x14ac:dyDescent="0.25">
      <c r="BI10953" s="2"/>
      <c r="BJ10953" s="2"/>
    </row>
    <row r="10954" spans="61:62" x14ac:dyDescent="0.25">
      <c r="BI10954" s="2"/>
      <c r="BJ10954" s="2"/>
    </row>
    <row r="10955" spans="61:62" x14ac:dyDescent="0.25">
      <c r="BI10955" s="2"/>
      <c r="BJ10955" s="2"/>
    </row>
    <row r="10956" spans="61:62" x14ac:dyDescent="0.25">
      <c r="BI10956" s="2"/>
      <c r="BJ10956" s="2"/>
    </row>
    <row r="10957" spans="61:62" x14ac:dyDescent="0.25">
      <c r="BI10957" s="2"/>
      <c r="BJ10957" s="2"/>
    </row>
    <row r="10958" spans="61:62" x14ac:dyDescent="0.25">
      <c r="BI10958" s="2"/>
      <c r="BJ10958" s="2"/>
    </row>
    <row r="10959" spans="61:62" x14ac:dyDescent="0.25">
      <c r="BI10959" s="2"/>
      <c r="BJ10959" s="2"/>
    </row>
    <row r="10960" spans="61:62" x14ac:dyDescent="0.25">
      <c r="BI10960" s="2"/>
      <c r="BJ10960" s="2"/>
    </row>
    <row r="10961" spans="61:62" x14ac:dyDescent="0.25">
      <c r="BI10961" s="2"/>
      <c r="BJ10961" s="2"/>
    </row>
    <row r="10962" spans="61:62" x14ac:dyDescent="0.25">
      <c r="BI10962" s="2"/>
      <c r="BJ10962" s="2"/>
    </row>
    <row r="10963" spans="61:62" x14ac:dyDescent="0.25">
      <c r="BI10963" s="2"/>
      <c r="BJ10963" s="2"/>
    </row>
    <row r="10964" spans="61:62" x14ac:dyDescent="0.25">
      <c r="BI10964" s="2"/>
      <c r="BJ10964" s="2"/>
    </row>
    <row r="10965" spans="61:62" x14ac:dyDescent="0.25">
      <c r="BI10965" s="2"/>
      <c r="BJ10965" s="2"/>
    </row>
    <row r="10966" spans="61:62" x14ac:dyDescent="0.25">
      <c r="BI10966" s="2"/>
      <c r="BJ10966" s="2"/>
    </row>
    <row r="10967" spans="61:62" x14ac:dyDescent="0.25">
      <c r="BI10967" s="2"/>
      <c r="BJ10967" s="2"/>
    </row>
    <row r="10968" spans="61:62" x14ac:dyDescent="0.25">
      <c r="BI10968" s="2"/>
      <c r="BJ10968" s="2"/>
    </row>
    <row r="10969" spans="61:62" x14ac:dyDescent="0.25">
      <c r="BI10969" s="2"/>
      <c r="BJ10969" s="2"/>
    </row>
    <row r="10970" spans="61:62" x14ac:dyDescent="0.25">
      <c r="BI10970" s="2"/>
      <c r="BJ10970" s="2"/>
    </row>
    <row r="10971" spans="61:62" x14ac:dyDescent="0.25">
      <c r="BI10971" s="2"/>
      <c r="BJ10971" s="2"/>
    </row>
    <row r="10972" spans="61:62" x14ac:dyDescent="0.25">
      <c r="BI10972" s="2"/>
      <c r="BJ10972" s="2"/>
    </row>
    <row r="10973" spans="61:62" x14ac:dyDescent="0.25">
      <c r="BI10973" s="2"/>
      <c r="BJ10973" s="2"/>
    </row>
    <row r="10974" spans="61:62" x14ac:dyDescent="0.25">
      <c r="BI10974" s="2"/>
      <c r="BJ10974" s="2"/>
    </row>
    <row r="10975" spans="61:62" x14ac:dyDescent="0.25">
      <c r="BI10975" s="2"/>
      <c r="BJ10975" s="2"/>
    </row>
    <row r="10976" spans="61:62" x14ac:dyDescent="0.25">
      <c r="BI10976" s="2"/>
      <c r="BJ10976" s="2"/>
    </row>
    <row r="10977" spans="61:62" x14ac:dyDescent="0.25">
      <c r="BI10977" s="2"/>
      <c r="BJ10977" s="2"/>
    </row>
    <row r="10978" spans="61:62" x14ac:dyDescent="0.25">
      <c r="BI10978" s="2"/>
      <c r="BJ10978" s="2"/>
    </row>
    <row r="10979" spans="61:62" x14ac:dyDescent="0.25">
      <c r="BI10979" s="2"/>
      <c r="BJ10979" s="2"/>
    </row>
    <row r="10980" spans="61:62" x14ac:dyDescent="0.25">
      <c r="BI10980" s="2"/>
      <c r="BJ10980" s="2"/>
    </row>
    <row r="10981" spans="61:62" x14ac:dyDescent="0.25">
      <c r="BI10981" s="2"/>
      <c r="BJ10981" s="2"/>
    </row>
    <row r="10982" spans="61:62" x14ac:dyDescent="0.25">
      <c r="BI10982" s="2"/>
      <c r="BJ10982" s="2"/>
    </row>
    <row r="10983" spans="61:62" x14ac:dyDescent="0.25">
      <c r="BI10983" s="2"/>
      <c r="BJ10983" s="2"/>
    </row>
    <row r="10984" spans="61:62" x14ac:dyDescent="0.25">
      <c r="BI10984" s="2"/>
      <c r="BJ10984" s="2"/>
    </row>
    <row r="10985" spans="61:62" x14ac:dyDescent="0.25">
      <c r="BI10985" s="2"/>
      <c r="BJ10985" s="2"/>
    </row>
    <row r="10986" spans="61:62" x14ac:dyDescent="0.25">
      <c r="BI10986" s="2"/>
      <c r="BJ10986" s="2"/>
    </row>
    <row r="10987" spans="61:62" x14ac:dyDescent="0.25">
      <c r="BI10987" s="2"/>
      <c r="BJ10987" s="2"/>
    </row>
    <row r="10988" spans="61:62" x14ac:dyDescent="0.25">
      <c r="BI10988" s="2"/>
      <c r="BJ10988" s="2"/>
    </row>
    <row r="10989" spans="61:62" x14ac:dyDescent="0.25">
      <c r="BI10989" s="2"/>
      <c r="BJ10989" s="2"/>
    </row>
    <row r="10990" spans="61:62" x14ac:dyDescent="0.25">
      <c r="BI10990" s="2"/>
      <c r="BJ10990" s="2"/>
    </row>
    <row r="10991" spans="61:62" x14ac:dyDescent="0.25">
      <c r="BI10991" s="2"/>
      <c r="BJ10991" s="2"/>
    </row>
    <row r="10992" spans="61:62" x14ac:dyDescent="0.25">
      <c r="BI10992" s="2"/>
      <c r="BJ10992" s="2"/>
    </row>
    <row r="10993" spans="61:62" x14ac:dyDescent="0.25">
      <c r="BI10993" s="2"/>
      <c r="BJ10993" s="2"/>
    </row>
    <row r="10994" spans="61:62" x14ac:dyDescent="0.25">
      <c r="BI10994" s="2"/>
      <c r="BJ10994" s="2"/>
    </row>
    <row r="10995" spans="61:62" x14ac:dyDescent="0.25">
      <c r="BI10995" s="2"/>
      <c r="BJ10995" s="2"/>
    </row>
    <row r="10996" spans="61:62" x14ac:dyDescent="0.25">
      <c r="BI10996" s="2"/>
      <c r="BJ10996" s="2"/>
    </row>
    <row r="10997" spans="61:62" x14ac:dyDescent="0.25">
      <c r="BI10997" s="2"/>
      <c r="BJ10997" s="2"/>
    </row>
    <row r="10998" spans="61:62" x14ac:dyDescent="0.25">
      <c r="BI10998" s="2"/>
      <c r="BJ10998" s="2"/>
    </row>
    <row r="10999" spans="61:62" x14ac:dyDescent="0.25">
      <c r="BI10999" s="2"/>
      <c r="BJ10999" s="2"/>
    </row>
    <row r="11000" spans="61:62" x14ac:dyDescent="0.25">
      <c r="BI11000" s="2"/>
      <c r="BJ11000" s="2"/>
    </row>
    <row r="11001" spans="61:62" x14ac:dyDescent="0.25">
      <c r="BI11001" s="2"/>
      <c r="BJ11001" s="2"/>
    </row>
    <row r="11002" spans="61:62" x14ac:dyDescent="0.25">
      <c r="BI11002" s="2"/>
      <c r="BJ11002" s="2"/>
    </row>
    <row r="11003" spans="61:62" x14ac:dyDescent="0.25">
      <c r="BI11003" s="2"/>
      <c r="BJ11003" s="2"/>
    </row>
    <row r="11004" spans="61:62" x14ac:dyDescent="0.25">
      <c r="BI11004" s="2"/>
      <c r="BJ11004" s="2"/>
    </row>
    <row r="11005" spans="61:62" x14ac:dyDescent="0.25">
      <c r="BI11005" s="2"/>
      <c r="BJ11005" s="2"/>
    </row>
    <row r="11006" spans="61:62" x14ac:dyDescent="0.25">
      <c r="BI11006" s="2"/>
      <c r="BJ11006" s="2"/>
    </row>
    <row r="11007" spans="61:62" x14ac:dyDescent="0.25">
      <c r="BI11007" s="2"/>
      <c r="BJ11007" s="2"/>
    </row>
    <row r="11008" spans="61:62" x14ac:dyDescent="0.25">
      <c r="BI11008" s="2"/>
      <c r="BJ11008" s="2"/>
    </row>
    <row r="11009" spans="61:62" x14ac:dyDescent="0.25">
      <c r="BI11009" s="2"/>
      <c r="BJ11009" s="2"/>
    </row>
    <row r="11010" spans="61:62" x14ac:dyDescent="0.25">
      <c r="BI11010" s="2"/>
      <c r="BJ11010" s="2"/>
    </row>
    <row r="11011" spans="61:62" x14ac:dyDescent="0.25">
      <c r="BI11011" s="2"/>
      <c r="BJ11011" s="2"/>
    </row>
    <row r="11012" spans="61:62" x14ac:dyDescent="0.25">
      <c r="BI11012" s="2"/>
      <c r="BJ11012" s="2"/>
    </row>
    <row r="11013" spans="61:62" x14ac:dyDescent="0.25">
      <c r="BI11013" s="2"/>
      <c r="BJ11013" s="2"/>
    </row>
    <row r="11014" spans="61:62" x14ac:dyDescent="0.25">
      <c r="BI11014" s="2"/>
      <c r="BJ11014" s="2"/>
    </row>
    <row r="11015" spans="61:62" x14ac:dyDescent="0.25">
      <c r="BI11015" s="2"/>
      <c r="BJ11015" s="2"/>
    </row>
    <row r="11016" spans="61:62" x14ac:dyDescent="0.25">
      <c r="BI11016" s="2"/>
      <c r="BJ11016" s="2"/>
    </row>
    <row r="11017" spans="61:62" x14ac:dyDescent="0.25">
      <c r="BI11017" s="2"/>
      <c r="BJ11017" s="2"/>
    </row>
    <row r="11018" spans="61:62" x14ac:dyDescent="0.25">
      <c r="BI11018" s="2"/>
      <c r="BJ11018" s="2"/>
    </row>
    <row r="11019" spans="61:62" x14ac:dyDescent="0.25">
      <c r="BI11019" s="2"/>
      <c r="BJ11019" s="2"/>
    </row>
    <row r="11020" spans="61:62" x14ac:dyDescent="0.25">
      <c r="BI11020" s="2"/>
      <c r="BJ11020" s="2"/>
    </row>
    <row r="11021" spans="61:62" x14ac:dyDescent="0.25">
      <c r="BI11021" s="2"/>
      <c r="BJ11021" s="2"/>
    </row>
    <row r="11022" spans="61:62" x14ac:dyDescent="0.25">
      <c r="BI11022" s="2"/>
      <c r="BJ11022" s="2"/>
    </row>
    <row r="11023" spans="61:62" x14ac:dyDescent="0.25">
      <c r="BI11023" s="2"/>
      <c r="BJ11023" s="2"/>
    </row>
    <row r="11024" spans="61:62" x14ac:dyDescent="0.25">
      <c r="BI11024" s="2"/>
      <c r="BJ11024" s="2"/>
    </row>
    <row r="11025" spans="61:62" x14ac:dyDescent="0.25">
      <c r="BI11025" s="2"/>
      <c r="BJ11025" s="2"/>
    </row>
    <row r="11026" spans="61:62" x14ac:dyDescent="0.25">
      <c r="BI11026" s="2"/>
      <c r="BJ11026" s="2"/>
    </row>
    <row r="11027" spans="61:62" x14ac:dyDescent="0.25">
      <c r="BI11027" s="2"/>
      <c r="BJ11027" s="2"/>
    </row>
    <row r="11028" spans="61:62" x14ac:dyDescent="0.25">
      <c r="BI11028" s="2"/>
      <c r="BJ11028" s="2"/>
    </row>
    <row r="11029" spans="61:62" x14ac:dyDescent="0.25">
      <c r="BI11029" s="2"/>
      <c r="BJ11029" s="2"/>
    </row>
    <row r="11030" spans="61:62" x14ac:dyDescent="0.25">
      <c r="BI11030" s="2"/>
      <c r="BJ11030" s="2"/>
    </row>
    <row r="11031" spans="61:62" x14ac:dyDescent="0.25">
      <c r="BI11031" s="2"/>
      <c r="BJ11031" s="2"/>
    </row>
    <row r="11032" spans="61:62" x14ac:dyDescent="0.25">
      <c r="BI11032" s="2"/>
      <c r="BJ11032" s="2"/>
    </row>
    <row r="11033" spans="61:62" x14ac:dyDescent="0.25">
      <c r="BI11033" s="2"/>
      <c r="BJ11033" s="2"/>
    </row>
    <row r="11034" spans="61:62" x14ac:dyDescent="0.25">
      <c r="BI11034" s="2"/>
      <c r="BJ11034" s="2"/>
    </row>
    <row r="11035" spans="61:62" x14ac:dyDescent="0.25">
      <c r="BI11035" s="2"/>
      <c r="BJ11035" s="2"/>
    </row>
    <row r="11036" spans="61:62" x14ac:dyDescent="0.25">
      <c r="BI11036" s="2"/>
      <c r="BJ11036" s="2"/>
    </row>
    <row r="11037" spans="61:62" x14ac:dyDescent="0.25">
      <c r="BI11037" s="2"/>
      <c r="BJ11037" s="2"/>
    </row>
    <row r="11038" spans="61:62" x14ac:dyDescent="0.25">
      <c r="BI11038" s="2"/>
      <c r="BJ11038" s="2"/>
    </row>
    <row r="11039" spans="61:62" x14ac:dyDescent="0.25">
      <c r="BI11039" s="2"/>
      <c r="BJ11039" s="2"/>
    </row>
    <row r="11040" spans="61:62" x14ac:dyDescent="0.25">
      <c r="BI11040" s="2"/>
      <c r="BJ11040" s="2"/>
    </row>
    <row r="11041" spans="61:62" x14ac:dyDescent="0.25">
      <c r="BI11041" s="2"/>
      <c r="BJ11041" s="2"/>
    </row>
    <row r="11042" spans="61:62" x14ac:dyDescent="0.25">
      <c r="BI11042" s="2"/>
      <c r="BJ11042" s="2"/>
    </row>
    <row r="11043" spans="61:62" x14ac:dyDescent="0.25">
      <c r="BI11043" s="2"/>
      <c r="BJ11043" s="2"/>
    </row>
    <row r="11044" spans="61:62" x14ac:dyDescent="0.25">
      <c r="BI11044" s="2"/>
      <c r="BJ11044" s="2"/>
    </row>
    <row r="11045" spans="61:62" x14ac:dyDescent="0.25">
      <c r="BI11045" s="2"/>
      <c r="BJ11045" s="2"/>
    </row>
    <row r="11046" spans="61:62" x14ac:dyDescent="0.25">
      <c r="BI11046" s="2"/>
      <c r="BJ11046" s="2"/>
    </row>
    <row r="11047" spans="61:62" x14ac:dyDescent="0.25">
      <c r="BI11047" s="2"/>
      <c r="BJ11047" s="2"/>
    </row>
    <row r="11048" spans="61:62" x14ac:dyDescent="0.25">
      <c r="BI11048" s="2"/>
      <c r="BJ11048" s="2"/>
    </row>
    <row r="11049" spans="61:62" x14ac:dyDescent="0.25">
      <c r="BI11049" s="2"/>
      <c r="BJ11049" s="2"/>
    </row>
    <row r="11050" spans="61:62" x14ac:dyDescent="0.25">
      <c r="BI11050" s="2"/>
      <c r="BJ11050" s="2"/>
    </row>
    <row r="11051" spans="61:62" x14ac:dyDescent="0.25">
      <c r="BI11051" s="2"/>
      <c r="BJ11051" s="2"/>
    </row>
    <row r="11052" spans="61:62" x14ac:dyDescent="0.25">
      <c r="BI11052" s="2"/>
      <c r="BJ11052" s="2"/>
    </row>
    <row r="11053" spans="61:62" x14ac:dyDescent="0.25">
      <c r="BI11053" s="2"/>
      <c r="BJ11053" s="2"/>
    </row>
    <row r="11054" spans="61:62" x14ac:dyDescent="0.25">
      <c r="BI11054" s="2"/>
      <c r="BJ11054" s="2"/>
    </row>
    <row r="11055" spans="61:62" x14ac:dyDescent="0.25">
      <c r="BI11055" s="2"/>
      <c r="BJ11055" s="2"/>
    </row>
    <row r="11056" spans="61:62" x14ac:dyDescent="0.25">
      <c r="BI11056" s="2"/>
      <c r="BJ11056" s="2"/>
    </row>
    <row r="11057" spans="61:62" x14ac:dyDescent="0.25">
      <c r="BI11057" s="2"/>
      <c r="BJ11057" s="2"/>
    </row>
    <row r="11058" spans="61:62" x14ac:dyDescent="0.25">
      <c r="BI11058" s="2"/>
      <c r="BJ11058" s="2"/>
    </row>
    <row r="11059" spans="61:62" x14ac:dyDescent="0.25">
      <c r="BI11059" s="2"/>
      <c r="BJ11059" s="2"/>
    </row>
    <row r="11060" spans="61:62" x14ac:dyDescent="0.25">
      <c r="BI11060" s="2"/>
      <c r="BJ11060" s="2"/>
    </row>
    <row r="11061" spans="61:62" x14ac:dyDescent="0.25">
      <c r="BI11061" s="2"/>
      <c r="BJ11061" s="2"/>
    </row>
    <row r="11062" spans="61:62" x14ac:dyDescent="0.25">
      <c r="BI11062" s="2"/>
      <c r="BJ11062" s="2"/>
    </row>
    <row r="11063" spans="61:62" x14ac:dyDescent="0.25">
      <c r="BI11063" s="2"/>
      <c r="BJ11063" s="2"/>
    </row>
    <row r="11064" spans="61:62" x14ac:dyDescent="0.25">
      <c r="BI11064" s="2"/>
      <c r="BJ11064" s="2"/>
    </row>
    <row r="11065" spans="61:62" x14ac:dyDescent="0.25">
      <c r="BI11065" s="2"/>
      <c r="BJ11065" s="2"/>
    </row>
    <row r="11066" spans="61:62" x14ac:dyDescent="0.25">
      <c r="BI11066" s="2"/>
      <c r="BJ11066" s="2"/>
    </row>
    <row r="11067" spans="61:62" x14ac:dyDescent="0.25">
      <c r="BI11067" s="2"/>
      <c r="BJ11067" s="2"/>
    </row>
    <row r="11068" spans="61:62" x14ac:dyDescent="0.25">
      <c r="BI11068" s="2"/>
      <c r="BJ11068" s="2"/>
    </row>
    <row r="11069" spans="61:62" x14ac:dyDescent="0.25">
      <c r="BI11069" s="2"/>
      <c r="BJ11069" s="2"/>
    </row>
    <row r="11070" spans="61:62" x14ac:dyDescent="0.25">
      <c r="BI11070" s="2"/>
      <c r="BJ11070" s="2"/>
    </row>
    <row r="11071" spans="61:62" x14ac:dyDescent="0.25">
      <c r="BI11071" s="2"/>
      <c r="BJ11071" s="2"/>
    </row>
    <row r="11072" spans="61:62" x14ac:dyDescent="0.25">
      <c r="BI11072" s="2"/>
      <c r="BJ11072" s="2"/>
    </row>
    <row r="11073" spans="61:62" x14ac:dyDescent="0.25">
      <c r="BI11073" s="2"/>
      <c r="BJ11073" s="2"/>
    </row>
    <row r="11074" spans="61:62" x14ac:dyDescent="0.25">
      <c r="BI11074" s="2"/>
      <c r="BJ11074" s="2"/>
    </row>
    <row r="11075" spans="61:62" x14ac:dyDescent="0.25">
      <c r="BI11075" s="2"/>
      <c r="BJ11075" s="2"/>
    </row>
    <row r="11076" spans="61:62" x14ac:dyDescent="0.25">
      <c r="BI11076" s="2"/>
      <c r="BJ11076" s="2"/>
    </row>
    <row r="11077" spans="61:62" x14ac:dyDescent="0.25">
      <c r="BI11077" s="2"/>
      <c r="BJ11077" s="2"/>
    </row>
    <row r="11078" spans="61:62" x14ac:dyDescent="0.25">
      <c r="BI11078" s="2"/>
      <c r="BJ11078" s="2"/>
    </row>
    <row r="11079" spans="61:62" x14ac:dyDescent="0.25">
      <c r="BI11079" s="2"/>
      <c r="BJ11079" s="2"/>
    </row>
    <row r="11080" spans="61:62" x14ac:dyDescent="0.25">
      <c r="BI11080" s="2"/>
      <c r="BJ11080" s="2"/>
    </row>
    <row r="11081" spans="61:62" x14ac:dyDescent="0.25">
      <c r="BI11081" s="2"/>
      <c r="BJ11081" s="2"/>
    </row>
    <row r="11082" spans="61:62" x14ac:dyDescent="0.25">
      <c r="BI11082" s="2"/>
      <c r="BJ11082" s="2"/>
    </row>
    <row r="11083" spans="61:62" x14ac:dyDescent="0.25">
      <c r="BI11083" s="2"/>
      <c r="BJ11083" s="2"/>
    </row>
    <row r="11084" spans="61:62" x14ac:dyDescent="0.25">
      <c r="BI11084" s="2"/>
      <c r="BJ11084" s="2"/>
    </row>
    <row r="11085" spans="61:62" x14ac:dyDescent="0.25">
      <c r="BI11085" s="2"/>
      <c r="BJ11085" s="2"/>
    </row>
    <row r="11086" spans="61:62" x14ac:dyDescent="0.25">
      <c r="BI11086" s="2"/>
      <c r="BJ11086" s="2"/>
    </row>
    <row r="11087" spans="61:62" x14ac:dyDescent="0.25">
      <c r="BI11087" s="2"/>
      <c r="BJ11087" s="2"/>
    </row>
    <row r="11088" spans="61:62" x14ac:dyDescent="0.25">
      <c r="BI11088" s="2"/>
      <c r="BJ11088" s="2"/>
    </row>
    <row r="11089" spans="61:62" x14ac:dyDescent="0.25">
      <c r="BI11089" s="2"/>
      <c r="BJ11089" s="2"/>
    </row>
    <row r="11090" spans="61:62" x14ac:dyDescent="0.25">
      <c r="BI11090" s="2"/>
      <c r="BJ11090" s="2"/>
    </row>
    <row r="11091" spans="61:62" x14ac:dyDescent="0.25">
      <c r="BI11091" s="2"/>
      <c r="BJ11091" s="2"/>
    </row>
    <row r="11092" spans="61:62" x14ac:dyDescent="0.25">
      <c r="BI11092" s="2"/>
      <c r="BJ11092" s="2"/>
    </row>
    <row r="11093" spans="61:62" x14ac:dyDescent="0.25">
      <c r="BI11093" s="2"/>
      <c r="BJ11093" s="2"/>
    </row>
    <row r="11094" spans="61:62" x14ac:dyDescent="0.25">
      <c r="BI11094" s="2"/>
      <c r="BJ11094" s="2"/>
    </row>
    <row r="11095" spans="61:62" x14ac:dyDescent="0.25">
      <c r="BI11095" s="2"/>
      <c r="BJ11095" s="2"/>
    </row>
    <row r="11096" spans="61:62" x14ac:dyDescent="0.25">
      <c r="BI11096" s="2"/>
      <c r="BJ11096" s="2"/>
    </row>
    <row r="11097" spans="61:62" x14ac:dyDescent="0.25">
      <c r="BI11097" s="2"/>
      <c r="BJ11097" s="2"/>
    </row>
    <row r="11098" spans="61:62" x14ac:dyDescent="0.25">
      <c r="BI11098" s="2"/>
      <c r="BJ11098" s="2"/>
    </row>
    <row r="11099" spans="61:62" x14ac:dyDescent="0.25">
      <c r="BI11099" s="2"/>
      <c r="BJ11099" s="2"/>
    </row>
    <row r="11100" spans="61:62" x14ac:dyDescent="0.25">
      <c r="BI11100" s="2"/>
      <c r="BJ11100" s="2"/>
    </row>
    <row r="11101" spans="61:62" x14ac:dyDescent="0.25">
      <c r="BI11101" s="2"/>
      <c r="BJ11101" s="2"/>
    </row>
    <row r="11102" spans="61:62" x14ac:dyDescent="0.25">
      <c r="BI11102" s="2"/>
      <c r="BJ11102" s="2"/>
    </row>
    <row r="11103" spans="61:62" x14ac:dyDescent="0.25">
      <c r="BI11103" s="2"/>
      <c r="BJ11103" s="2"/>
    </row>
    <row r="11104" spans="61:62" x14ac:dyDescent="0.25">
      <c r="BI11104" s="2"/>
      <c r="BJ11104" s="2"/>
    </row>
    <row r="11105" spans="61:62" x14ac:dyDescent="0.25">
      <c r="BI11105" s="2"/>
      <c r="BJ11105" s="2"/>
    </row>
    <row r="11106" spans="61:62" x14ac:dyDescent="0.25">
      <c r="BI11106" s="2"/>
      <c r="BJ11106" s="2"/>
    </row>
    <row r="11107" spans="61:62" x14ac:dyDescent="0.25">
      <c r="BI11107" s="2"/>
      <c r="BJ11107" s="2"/>
    </row>
    <row r="11108" spans="61:62" x14ac:dyDescent="0.25">
      <c r="BI11108" s="2"/>
      <c r="BJ11108" s="2"/>
    </row>
    <row r="11109" spans="61:62" x14ac:dyDescent="0.25">
      <c r="BI11109" s="2"/>
      <c r="BJ11109" s="2"/>
    </row>
    <row r="11110" spans="61:62" x14ac:dyDescent="0.25">
      <c r="BI11110" s="2"/>
      <c r="BJ11110" s="2"/>
    </row>
    <row r="11111" spans="61:62" x14ac:dyDescent="0.25">
      <c r="BI11111" s="2"/>
      <c r="BJ11111" s="2"/>
    </row>
    <row r="11112" spans="61:62" x14ac:dyDescent="0.25">
      <c r="BI11112" s="2"/>
      <c r="BJ11112" s="2"/>
    </row>
    <row r="11113" spans="61:62" x14ac:dyDescent="0.25">
      <c r="BI11113" s="2"/>
      <c r="BJ11113" s="2"/>
    </row>
    <row r="11114" spans="61:62" x14ac:dyDescent="0.25">
      <c r="BI11114" s="2"/>
      <c r="BJ11114" s="2"/>
    </row>
    <row r="11115" spans="61:62" x14ac:dyDescent="0.25">
      <c r="BI11115" s="2"/>
      <c r="BJ11115" s="2"/>
    </row>
    <row r="11116" spans="61:62" x14ac:dyDescent="0.25">
      <c r="BI11116" s="2"/>
      <c r="BJ11116" s="2"/>
    </row>
    <row r="11117" spans="61:62" x14ac:dyDescent="0.25">
      <c r="BI11117" s="2"/>
      <c r="BJ11117" s="2"/>
    </row>
    <row r="11118" spans="61:62" x14ac:dyDescent="0.25">
      <c r="BI11118" s="2"/>
      <c r="BJ11118" s="2"/>
    </row>
    <row r="11119" spans="61:62" x14ac:dyDescent="0.25">
      <c r="BI11119" s="2"/>
      <c r="BJ11119" s="2"/>
    </row>
    <row r="11120" spans="61:62" x14ac:dyDescent="0.25">
      <c r="BI11120" s="2"/>
      <c r="BJ11120" s="2"/>
    </row>
    <row r="11121" spans="61:62" x14ac:dyDescent="0.25">
      <c r="BI11121" s="2"/>
      <c r="BJ11121" s="2"/>
    </row>
    <row r="11122" spans="61:62" x14ac:dyDescent="0.25">
      <c r="BI11122" s="2"/>
      <c r="BJ11122" s="2"/>
    </row>
    <row r="11123" spans="61:62" x14ac:dyDescent="0.25">
      <c r="BI11123" s="2"/>
      <c r="BJ11123" s="2"/>
    </row>
    <row r="11124" spans="61:62" x14ac:dyDescent="0.25">
      <c r="BI11124" s="2"/>
      <c r="BJ11124" s="2"/>
    </row>
    <row r="11125" spans="61:62" x14ac:dyDescent="0.25">
      <c r="BI11125" s="2"/>
      <c r="BJ11125" s="2"/>
    </row>
    <row r="11126" spans="61:62" x14ac:dyDescent="0.25">
      <c r="BI11126" s="2"/>
      <c r="BJ11126" s="2"/>
    </row>
    <row r="11127" spans="61:62" x14ac:dyDescent="0.25">
      <c r="BI11127" s="2"/>
      <c r="BJ11127" s="2"/>
    </row>
    <row r="11128" spans="61:62" x14ac:dyDescent="0.25">
      <c r="BI11128" s="2"/>
      <c r="BJ11128" s="2"/>
    </row>
    <row r="11129" spans="61:62" x14ac:dyDescent="0.25">
      <c r="BI11129" s="2"/>
      <c r="BJ11129" s="2"/>
    </row>
    <row r="11130" spans="61:62" x14ac:dyDescent="0.25">
      <c r="BI11130" s="2"/>
      <c r="BJ11130" s="2"/>
    </row>
    <row r="11131" spans="61:62" x14ac:dyDescent="0.25">
      <c r="BI11131" s="2"/>
      <c r="BJ11131" s="2"/>
    </row>
    <row r="11132" spans="61:62" x14ac:dyDescent="0.25">
      <c r="BI11132" s="2"/>
      <c r="BJ11132" s="2"/>
    </row>
    <row r="11133" spans="61:62" x14ac:dyDescent="0.25">
      <c r="BI11133" s="2"/>
      <c r="BJ11133" s="2"/>
    </row>
    <row r="11134" spans="61:62" x14ac:dyDescent="0.25">
      <c r="BI11134" s="2"/>
      <c r="BJ11134" s="2"/>
    </row>
    <row r="11135" spans="61:62" x14ac:dyDescent="0.25">
      <c r="BI11135" s="2"/>
      <c r="BJ11135" s="2"/>
    </row>
    <row r="11136" spans="61:62" x14ac:dyDescent="0.25">
      <c r="BI11136" s="2"/>
      <c r="BJ11136" s="2"/>
    </row>
    <row r="11137" spans="61:62" x14ac:dyDescent="0.25">
      <c r="BI11137" s="2"/>
      <c r="BJ11137" s="2"/>
    </row>
    <row r="11138" spans="61:62" x14ac:dyDescent="0.25">
      <c r="BI11138" s="2"/>
      <c r="BJ11138" s="2"/>
    </row>
    <row r="11139" spans="61:62" x14ac:dyDescent="0.25">
      <c r="BI11139" s="2"/>
      <c r="BJ11139" s="2"/>
    </row>
    <row r="11140" spans="61:62" x14ac:dyDescent="0.25">
      <c r="BI11140" s="2"/>
      <c r="BJ11140" s="2"/>
    </row>
    <row r="11141" spans="61:62" x14ac:dyDescent="0.25">
      <c r="BI11141" s="2"/>
      <c r="BJ11141" s="2"/>
    </row>
    <row r="11142" spans="61:62" x14ac:dyDescent="0.25">
      <c r="BI11142" s="2"/>
      <c r="BJ11142" s="2"/>
    </row>
    <row r="11143" spans="61:62" x14ac:dyDescent="0.25">
      <c r="BI11143" s="2"/>
      <c r="BJ11143" s="2"/>
    </row>
    <row r="11144" spans="61:62" x14ac:dyDescent="0.25">
      <c r="BI11144" s="2"/>
      <c r="BJ11144" s="2"/>
    </row>
    <row r="11145" spans="61:62" x14ac:dyDescent="0.25">
      <c r="BI11145" s="2"/>
      <c r="BJ11145" s="2"/>
    </row>
    <row r="11146" spans="61:62" x14ac:dyDescent="0.25">
      <c r="BI11146" s="2"/>
      <c r="BJ11146" s="2"/>
    </row>
    <row r="11147" spans="61:62" x14ac:dyDescent="0.25">
      <c r="BI11147" s="2"/>
      <c r="BJ11147" s="2"/>
    </row>
    <row r="11148" spans="61:62" x14ac:dyDescent="0.25">
      <c r="BI11148" s="2"/>
      <c r="BJ11148" s="2"/>
    </row>
    <row r="11149" spans="61:62" x14ac:dyDescent="0.25">
      <c r="BI11149" s="2"/>
      <c r="BJ11149" s="2"/>
    </row>
    <row r="11150" spans="61:62" x14ac:dyDescent="0.25">
      <c r="BI11150" s="2"/>
      <c r="BJ11150" s="2"/>
    </row>
    <row r="11151" spans="61:62" x14ac:dyDescent="0.25">
      <c r="BI11151" s="2"/>
      <c r="BJ11151" s="2"/>
    </row>
    <row r="11152" spans="61:62" x14ac:dyDescent="0.25">
      <c r="BI11152" s="2"/>
      <c r="BJ11152" s="2"/>
    </row>
    <row r="11153" spans="61:62" x14ac:dyDescent="0.25">
      <c r="BI11153" s="2"/>
      <c r="BJ11153" s="2"/>
    </row>
    <row r="11154" spans="61:62" x14ac:dyDescent="0.25">
      <c r="BI11154" s="2"/>
      <c r="BJ11154" s="2"/>
    </row>
    <row r="11155" spans="61:62" x14ac:dyDescent="0.25">
      <c r="BI11155" s="2"/>
      <c r="BJ11155" s="2"/>
    </row>
    <row r="11156" spans="61:62" x14ac:dyDescent="0.25">
      <c r="BI11156" s="2"/>
      <c r="BJ11156" s="2"/>
    </row>
    <row r="11157" spans="61:62" x14ac:dyDescent="0.25">
      <c r="BI11157" s="2"/>
      <c r="BJ11157" s="2"/>
    </row>
    <row r="11158" spans="61:62" x14ac:dyDescent="0.25">
      <c r="BI11158" s="2"/>
      <c r="BJ11158" s="2"/>
    </row>
    <row r="11159" spans="61:62" x14ac:dyDescent="0.25">
      <c r="BI11159" s="2"/>
      <c r="BJ11159" s="2"/>
    </row>
    <row r="11160" spans="61:62" x14ac:dyDescent="0.25">
      <c r="BI11160" s="2"/>
      <c r="BJ11160" s="2"/>
    </row>
    <row r="11161" spans="61:62" x14ac:dyDescent="0.25">
      <c r="BI11161" s="2"/>
      <c r="BJ11161" s="2"/>
    </row>
    <row r="11162" spans="61:62" x14ac:dyDescent="0.25">
      <c r="BI11162" s="2"/>
      <c r="BJ11162" s="2"/>
    </row>
    <row r="11163" spans="61:62" x14ac:dyDescent="0.25">
      <c r="BI11163" s="2"/>
      <c r="BJ11163" s="2"/>
    </row>
    <row r="11164" spans="61:62" x14ac:dyDescent="0.25">
      <c r="BI11164" s="2"/>
      <c r="BJ11164" s="2"/>
    </row>
    <row r="11165" spans="61:62" x14ac:dyDescent="0.25">
      <c r="BI11165" s="2"/>
      <c r="BJ11165" s="2"/>
    </row>
    <row r="11166" spans="61:62" x14ac:dyDescent="0.25">
      <c r="BI11166" s="2"/>
      <c r="BJ11166" s="2"/>
    </row>
    <row r="11167" spans="61:62" x14ac:dyDescent="0.25">
      <c r="BI11167" s="2"/>
      <c r="BJ11167" s="2"/>
    </row>
    <row r="11168" spans="61:62" x14ac:dyDescent="0.25">
      <c r="BI11168" s="2"/>
      <c r="BJ11168" s="2"/>
    </row>
    <row r="11169" spans="61:62" x14ac:dyDescent="0.25">
      <c r="BI11169" s="2"/>
      <c r="BJ11169" s="2"/>
    </row>
    <row r="11170" spans="61:62" x14ac:dyDescent="0.25">
      <c r="BI11170" s="2"/>
      <c r="BJ11170" s="2"/>
    </row>
    <row r="11171" spans="61:62" x14ac:dyDescent="0.25">
      <c r="BI11171" s="2"/>
      <c r="BJ11171" s="2"/>
    </row>
    <row r="11172" spans="61:62" x14ac:dyDescent="0.25">
      <c r="BI11172" s="2"/>
      <c r="BJ11172" s="2"/>
    </row>
    <row r="11173" spans="61:62" x14ac:dyDescent="0.25">
      <c r="BI11173" s="2"/>
      <c r="BJ11173" s="2"/>
    </row>
    <row r="11174" spans="61:62" x14ac:dyDescent="0.25">
      <c r="BI11174" s="2"/>
      <c r="BJ11174" s="2"/>
    </row>
    <row r="11175" spans="61:62" x14ac:dyDescent="0.25">
      <c r="BI11175" s="2"/>
      <c r="BJ11175" s="2"/>
    </row>
    <row r="11176" spans="61:62" x14ac:dyDescent="0.25">
      <c r="BI11176" s="2"/>
      <c r="BJ11176" s="2"/>
    </row>
    <row r="11177" spans="61:62" x14ac:dyDescent="0.25">
      <c r="BI11177" s="2"/>
      <c r="BJ11177" s="2"/>
    </row>
    <row r="11178" spans="61:62" x14ac:dyDescent="0.25">
      <c r="BI11178" s="2"/>
      <c r="BJ11178" s="2"/>
    </row>
    <row r="11179" spans="61:62" x14ac:dyDescent="0.25">
      <c r="BI11179" s="2"/>
      <c r="BJ11179" s="2"/>
    </row>
    <row r="11180" spans="61:62" x14ac:dyDescent="0.25">
      <c r="BI11180" s="2"/>
      <c r="BJ11180" s="2"/>
    </row>
    <row r="11181" spans="61:62" x14ac:dyDescent="0.25">
      <c r="BI11181" s="2"/>
      <c r="BJ11181" s="2"/>
    </row>
    <row r="11182" spans="61:62" x14ac:dyDescent="0.25">
      <c r="BI11182" s="2"/>
      <c r="BJ11182" s="2"/>
    </row>
    <row r="11183" spans="61:62" x14ac:dyDescent="0.25">
      <c r="BI11183" s="2"/>
      <c r="BJ11183" s="2"/>
    </row>
    <row r="11184" spans="61:62" x14ac:dyDescent="0.25">
      <c r="BI11184" s="2"/>
      <c r="BJ11184" s="2"/>
    </row>
    <row r="11185" spans="61:62" x14ac:dyDescent="0.25">
      <c r="BI11185" s="2"/>
      <c r="BJ11185" s="2"/>
    </row>
    <row r="11186" spans="61:62" x14ac:dyDescent="0.25">
      <c r="BI11186" s="2"/>
      <c r="BJ11186" s="2"/>
    </row>
    <row r="11187" spans="61:62" x14ac:dyDescent="0.25">
      <c r="BI11187" s="2"/>
      <c r="BJ11187" s="2"/>
    </row>
    <row r="11188" spans="61:62" x14ac:dyDescent="0.25">
      <c r="BI11188" s="2"/>
      <c r="BJ11188" s="2"/>
    </row>
    <row r="11189" spans="61:62" x14ac:dyDescent="0.25">
      <c r="BI11189" s="2"/>
      <c r="BJ11189" s="2"/>
    </row>
    <row r="11190" spans="61:62" x14ac:dyDescent="0.25">
      <c r="BI11190" s="2"/>
      <c r="BJ11190" s="2"/>
    </row>
    <row r="11191" spans="61:62" x14ac:dyDescent="0.25">
      <c r="BI11191" s="2"/>
      <c r="BJ11191" s="2"/>
    </row>
    <row r="11192" spans="61:62" x14ac:dyDescent="0.25">
      <c r="BI11192" s="2"/>
      <c r="BJ11192" s="2"/>
    </row>
    <row r="11193" spans="61:62" x14ac:dyDescent="0.25">
      <c r="BI11193" s="2"/>
      <c r="BJ11193" s="2"/>
    </row>
    <row r="11194" spans="61:62" x14ac:dyDescent="0.25">
      <c r="BI11194" s="2"/>
      <c r="BJ11194" s="2"/>
    </row>
    <row r="11195" spans="61:62" x14ac:dyDescent="0.25">
      <c r="BI11195" s="2"/>
      <c r="BJ11195" s="2"/>
    </row>
    <row r="11196" spans="61:62" x14ac:dyDescent="0.25">
      <c r="BI11196" s="2"/>
      <c r="BJ11196" s="2"/>
    </row>
    <row r="11197" spans="61:62" x14ac:dyDescent="0.25">
      <c r="BI11197" s="2"/>
      <c r="BJ11197" s="2"/>
    </row>
    <row r="11198" spans="61:62" x14ac:dyDescent="0.25">
      <c r="BI11198" s="2"/>
      <c r="BJ11198" s="2"/>
    </row>
    <row r="11199" spans="61:62" x14ac:dyDescent="0.25">
      <c r="BI11199" s="2"/>
      <c r="BJ11199" s="2"/>
    </row>
    <row r="11200" spans="61:62" x14ac:dyDescent="0.25">
      <c r="BI11200" s="2"/>
      <c r="BJ11200" s="2"/>
    </row>
    <row r="11201" spans="61:62" x14ac:dyDescent="0.25">
      <c r="BI11201" s="2"/>
      <c r="BJ11201" s="2"/>
    </row>
    <row r="11202" spans="61:62" x14ac:dyDescent="0.25">
      <c r="BI11202" s="2"/>
      <c r="BJ11202" s="2"/>
    </row>
    <row r="11203" spans="61:62" x14ac:dyDescent="0.25">
      <c r="BI11203" s="2"/>
      <c r="BJ11203" s="2"/>
    </row>
    <row r="11204" spans="61:62" x14ac:dyDescent="0.25">
      <c r="BI11204" s="2"/>
      <c r="BJ11204" s="2"/>
    </row>
    <row r="11205" spans="61:62" x14ac:dyDescent="0.25">
      <c r="BI11205" s="2"/>
      <c r="BJ11205" s="2"/>
    </row>
    <row r="11206" spans="61:62" x14ac:dyDescent="0.25">
      <c r="BI11206" s="2"/>
      <c r="BJ11206" s="2"/>
    </row>
    <row r="11207" spans="61:62" x14ac:dyDescent="0.25">
      <c r="BI11207" s="2"/>
      <c r="BJ11207" s="2"/>
    </row>
    <row r="11208" spans="61:62" x14ac:dyDescent="0.25">
      <c r="BI11208" s="2"/>
      <c r="BJ11208" s="2"/>
    </row>
    <row r="11209" spans="61:62" x14ac:dyDescent="0.25">
      <c r="BI11209" s="2"/>
      <c r="BJ11209" s="2"/>
    </row>
    <row r="11210" spans="61:62" x14ac:dyDescent="0.25">
      <c r="BI11210" s="2"/>
      <c r="BJ11210" s="2"/>
    </row>
    <row r="11211" spans="61:62" x14ac:dyDescent="0.25">
      <c r="BI11211" s="2"/>
      <c r="BJ11211" s="2"/>
    </row>
    <row r="11212" spans="61:62" x14ac:dyDescent="0.25">
      <c r="BI11212" s="2"/>
      <c r="BJ11212" s="2"/>
    </row>
    <row r="11213" spans="61:62" x14ac:dyDescent="0.25">
      <c r="BI11213" s="2"/>
      <c r="BJ11213" s="2"/>
    </row>
    <row r="11214" spans="61:62" x14ac:dyDescent="0.25">
      <c r="BI11214" s="2"/>
      <c r="BJ11214" s="2"/>
    </row>
    <row r="11215" spans="61:62" x14ac:dyDescent="0.25">
      <c r="BI11215" s="2"/>
      <c r="BJ11215" s="2"/>
    </row>
    <row r="11216" spans="61:62" x14ac:dyDescent="0.25">
      <c r="BI11216" s="2"/>
      <c r="BJ11216" s="2"/>
    </row>
    <row r="11217" spans="61:62" x14ac:dyDescent="0.25">
      <c r="BI11217" s="2"/>
      <c r="BJ11217" s="2"/>
    </row>
    <row r="11218" spans="61:62" x14ac:dyDescent="0.25">
      <c r="BI11218" s="2"/>
      <c r="BJ11218" s="2"/>
    </row>
    <row r="11219" spans="61:62" x14ac:dyDescent="0.25">
      <c r="BI11219" s="2"/>
      <c r="BJ11219" s="2"/>
    </row>
    <row r="11220" spans="61:62" x14ac:dyDescent="0.25">
      <c r="BI11220" s="2"/>
      <c r="BJ11220" s="2"/>
    </row>
    <row r="11221" spans="61:62" x14ac:dyDescent="0.25">
      <c r="BI11221" s="2"/>
      <c r="BJ11221" s="2"/>
    </row>
    <row r="11222" spans="61:62" x14ac:dyDescent="0.25">
      <c r="BI11222" s="2"/>
      <c r="BJ11222" s="2"/>
    </row>
    <row r="11223" spans="61:62" x14ac:dyDescent="0.25">
      <c r="BI11223" s="2"/>
      <c r="BJ11223" s="2"/>
    </row>
    <row r="11224" spans="61:62" x14ac:dyDescent="0.25">
      <c r="BI11224" s="2"/>
      <c r="BJ11224" s="2"/>
    </row>
    <row r="11225" spans="61:62" x14ac:dyDescent="0.25">
      <c r="BI11225" s="2"/>
      <c r="BJ11225" s="2"/>
    </row>
    <row r="11226" spans="61:62" x14ac:dyDescent="0.25">
      <c r="BI11226" s="2"/>
      <c r="BJ11226" s="2"/>
    </row>
    <row r="11227" spans="61:62" x14ac:dyDescent="0.25">
      <c r="BI11227" s="2"/>
      <c r="BJ11227" s="2"/>
    </row>
    <row r="11228" spans="61:62" x14ac:dyDescent="0.25">
      <c r="BI11228" s="2"/>
      <c r="BJ11228" s="2"/>
    </row>
    <row r="11229" spans="61:62" x14ac:dyDescent="0.25">
      <c r="BI11229" s="2"/>
      <c r="BJ11229" s="2"/>
    </row>
    <row r="11230" spans="61:62" x14ac:dyDescent="0.25">
      <c r="BI11230" s="2"/>
      <c r="BJ11230" s="2"/>
    </row>
    <row r="11231" spans="61:62" x14ac:dyDescent="0.25">
      <c r="BI11231" s="2"/>
      <c r="BJ11231" s="2"/>
    </row>
    <row r="11232" spans="61:62" x14ac:dyDescent="0.25">
      <c r="BI11232" s="2"/>
      <c r="BJ11232" s="2"/>
    </row>
    <row r="11233" spans="61:62" x14ac:dyDescent="0.25">
      <c r="BI11233" s="2"/>
      <c r="BJ11233" s="2"/>
    </row>
    <row r="11234" spans="61:62" x14ac:dyDescent="0.25">
      <c r="BI11234" s="2"/>
      <c r="BJ11234" s="2"/>
    </row>
    <row r="11235" spans="61:62" x14ac:dyDescent="0.25">
      <c r="BI11235" s="2"/>
      <c r="BJ11235" s="2"/>
    </row>
    <row r="11236" spans="61:62" x14ac:dyDescent="0.25">
      <c r="BI11236" s="2"/>
      <c r="BJ11236" s="2"/>
    </row>
    <row r="11237" spans="61:62" x14ac:dyDescent="0.25">
      <c r="BI11237" s="2"/>
      <c r="BJ11237" s="2"/>
    </row>
    <row r="11238" spans="61:62" x14ac:dyDescent="0.25">
      <c r="BI11238" s="2"/>
      <c r="BJ11238" s="2"/>
    </row>
    <row r="11239" spans="61:62" x14ac:dyDescent="0.25">
      <c r="BI11239" s="2"/>
      <c r="BJ11239" s="2"/>
    </row>
    <row r="11240" spans="61:62" x14ac:dyDescent="0.25">
      <c r="BI11240" s="2"/>
      <c r="BJ11240" s="2"/>
    </row>
    <row r="11241" spans="61:62" x14ac:dyDescent="0.25">
      <c r="BI11241" s="2"/>
      <c r="BJ11241" s="2"/>
    </row>
    <row r="11242" spans="61:62" x14ac:dyDescent="0.25">
      <c r="BI11242" s="2"/>
      <c r="BJ11242" s="2"/>
    </row>
    <row r="11243" spans="61:62" x14ac:dyDescent="0.25">
      <c r="BI11243" s="2"/>
      <c r="BJ11243" s="2"/>
    </row>
    <row r="11244" spans="61:62" x14ac:dyDescent="0.25">
      <c r="BI11244" s="2"/>
      <c r="BJ11244" s="2"/>
    </row>
    <row r="11245" spans="61:62" x14ac:dyDescent="0.25">
      <c r="BI11245" s="2"/>
      <c r="BJ11245" s="2"/>
    </row>
    <row r="11246" spans="61:62" x14ac:dyDescent="0.25">
      <c r="BI11246" s="2"/>
      <c r="BJ11246" s="2"/>
    </row>
    <row r="11247" spans="61:62" x14ac:dyDescent="0.25">
      <c r="BI11247" s="2"/>
      <c r="BJ11247" s="2"/>
    </row>
    <row r="11248" spans="61:62" x14ac:dyDescent="0.25">
      <c r="BI11248" s="2"/>
      <c r="BJ11248" s="2"/>
    </row>
    <row r="11249" spans="61:62" x14ac:dyDescent="0.25">
      <c r="BI11249" s="2"/>
      <c r="BJ11249" s="2"/>
    </row>
    <row r="11250" spans="61:62" x14ac:dyDescent="0.25">
      <c r="BI11250" s="2"/>
      <c r="BJ11250" s="2"/>
    </row>
    <row r="11251" spans="61:62" x14ac:dyDescent="0.25">
      <c r="BI11251" s="2"/>
      <c r="BJ11251" s="2"/>
    </row>
    <row r="11252" spans="61:62" x14ac:dyDescent="0.25">
      <c r="BI11252" s="2"/>
      <c r="BJ11252" s="2"/>
    </row>
    <row r="11253" spans="61:62" x14ac:dyDescent="0.25">
      <c r="BI11253" s="2"/>
      <c r="BJ11253" s="2"/>
    </row>
    <row r="11254" spans="61:62" x14ac:dyDescent="0.25">
      <c r="BI11254" s="2"/>
      <c r="BJ11254" s="2"/>
    </row>
    <row r="11255" spans="61:62" x14ac:dyDescent="0.25">
      <c r="BI11255" s="2"/>
      <c r="BJ11255" s="2"/>
    </row>
    <row r="11256" spans="61:62" x14ac:dyDescent="0.25">
      <c r="BI11256" s="2"/>
      <c r="BJ11256" s="2"/>
    </row>
    <row r="11257" spans="61:62" x14ac:dyDescent="0.25">
      <c r="BI11257" s="2"/>
      <c r="BJ11257" s="2"/>
    </row>
    <row r="11258" spans="61:62" x14ac:dyDescent="0.25">
      <c r="BI11258" s="2"/>
      <c r="BJ11258" s="2"/>
    </row>
    <row r="11259" spans="61:62" x14ac:dyDescent="0.25">
      <c r="BI11259" s="2"/>
      <c r="BJ11259" s="2"/>
    </row>
    <row r="11260" spans="61:62" x14ac:dyDescent="0.25">
      <c r="BI11260" s="2"/>
      <c r="BJ11260" s="2"/>
    </row>
    <row r="11261" spans="61:62" x14ac:dyDescent="0.25">
      <c r="BI11261" s="2"/>
      <c r="BJ11261" s="2"/>
    </row>
    <row r="11262" spans="61:62" x14ac:dyDescent="0.25">
      <c r="BI11262" s="2"/>
      <c r="BJ11262" s="2"/>
    </row>
    <row r="11263" spans="61:62" x14ac:dyDescent="0.25">
      <c r="BI11263" s="2"/>
      <c r="BJ11263" s="2"/>
    </row>
    <row r="11264" spans="61:62" x14ac:dyDescent="0.25">
      <c r="BI11264" s="2"/>
      <c r="BJ11264" s="2"/>
    </row>
    <row r="11265" spans="61:62" x14ac:dyDescent="0.25">
      <c r="BI11265" s="2"/>
      <c r="BJ11265" s="2"/>
    </row>
    <row r="11266" spans="61:62" x14ac:dyDescent="0.25">
      <c r="BI11266" s="2"/>
      <c r="BJ11266" s="2"/>
    </row>
    <row r="11267" spans="61:62" x14ac:dyDescent="0.25">
      <c r="BI11267" s="2"/>
      <c r="BJ11267" s="2"/>
    </row>
    <row r="11268" spans="61:62" x14ac:dyDescent="0.25">
      <c r="BI11268" s="2"/>
      <c r="BJ11268" s="2"/>
    </row>
    <row r="11269" spans="61:62" x14ac:dyDescent="0.25">
      <c r="BI11269" s="2"/>
      <c r="BJ11269" s="2"/>
    </row>
    <row r="11270" spans="61:62" x14ac:dyDescent="0.25">
      <c r="BI11270" s="2"/>
      <c r="BJ11270" s="2"/>
    </row>
    <row r="11271" spans="61:62" x14ac:dyDescent="0.25">
      <c r="BI11271" s="2"/>
      <c r="BJ11271" s="2"/>
    </row>
    <row r="11272" spans="61:62" x14ac:dyDescent="0.25">
      <c r="BI11272" s="2"/>
      <c r="BJ11272" s="2"/>
    </row>
    <row r="11273" spans="61:62" x14ac:dyDescent="0.25">
      <c r="BI11273" s="2"/>
      <c r="BJ11273" s="2"/>
    </row>
    <row r="11274" spans="61:62" x14ac:dyDescent="0.25">
      <c r="BI11274" s="2"/>
      <c r="BJ11274" s="2"/>
    </row>
    <row r="11275" spans="61:62" x14ac:dyDescent="0.25">
      <c r="BI11275" s="2"/>
      <c r="BJ11275" s="2"/>
    </row>
    <row r="11276" spans="61:62" x14ac:dyDescent="0.25">
      <c r="BI11276" s="2"/>
      <c r="BJ11276" s="2"/>
    </row>
    <row r="11277" spans="61:62" x14ac:dyDescent="0.25">
      <c r="BI11277" s="2"/>
      <c r="BJ11277" s="2"/>
    </row>
    <row r="11278" spans="61:62" x14ac:dyDescent="0.25">
      <c r="BI11278" s="2"/>
      <c r="BJ11278" s="2"/>
    </row>
    <row r="11279" spans="61:62" x14ac:dyDescent="0.25">
      <c r="BI11279" s="2"/>
      <c r="BJ11279" s="2"/>
    </row>
    <row r="11280" spans="61:62" x14ac:dyDescent="0.25">
      <c r="BI11280" s="2"/>
      <c r="BJ11280" s="2"/>
    </row>
    <row r="11281" spans="61:62" x14ac:dyDescent="0.25">
      <c r="BI11281" s="2"/>
      <c r="BJ11281" s="2"/>
    </row>
    <row r="11282" spans="61:62" x14ac:dyDescent="0.25">
      <c r="BI11282" s="2"/>
      <c r="BJ11282" s="2"/>
    </row>
    <row r="11283" spans="61:62" x14ac:dyDescent="0.25">
      <c r="BI11283" s="2"/>
      <c r="BJ11283" s="2"/>
    </row>
    <row r="11284" spans="61:62" x14ac:dyDescent="0.25">
      <c r="BI11284" s="2"/>
      <c r="BJ11284" s="2"/>
    </row>
    <row r="11285" spans="61:62" x14ac:dyDescent="0.25">
      <c r="BI11285" s="2"/>
      <c r="BJ11285" s="2"/>
    </row>
    <row r="11286" spans="61:62" x14ac:dyDescent="0.25">
      <c r="BI11286" s="2"/>
      <c r="BJ11286" s="2"/>
    </row>
    <row r="11287" spans="61:62" x14ac:dyDescent="0.25">
      <c r="BI11287" s="2"/>
      <c r="BJ11287" s="2"/>
    </row>
    <row r="11288" spans="61:62" x14ac:dyDescent="0.25">
      <c r="BI11288" s="2"/>
      <c r="BJ11288" s="2"/>
    </row>
    <row r="11289" spans="61:62" x14ac:dyDescent="0.25">
      <c r="BI11289" s="2"/>
      <c r="BJ11289" s="2"/>
    </row>
    <row r="11290" spans="61:62" x14ac:dyDescent="0.25">
      <c r="BI11290" s="2"/>
      <c r="BJ11290" s="2"/>
    </row>
    <row r="11291" spans="61:62" x14ac:dyDescent="0.25">
      <c r="BI11291" s="2"/>
      <c r="BJ11291" s="2"/>
    </row>
    <row r="11292" spans="61:62" x14ac:dyDescent="0.25">
      <c r="BI11292" s="2"/>
      <c r="BJ11292" s="2"/>
    </row>
    <row r="11293" spans="61:62" x14ac:dyDescent="0.25">
      <c r="BI11293" s="2"/>
      <c r="BJ11293" s="2"/>
    </row>
    <row r="11294" spans="61:62" x14ac:dyDescent="0.25">
      <c r="BI11294" s="2"/>
      <c r="BJ11294" s="2"/>
    </row>
    <row r="11295" spans="61:62" x14ac:dyDescent="0.25">
      <c r="BI11295" s="2"/>
      <c r="BJ11295" s="2"/>
    </row>
    <row r="11296" spans="61:62" x14ac:dyDescent="0.25">
      <c r="BI11296" s="2"/>
      <c r="BJ11296" s="2"/>
    </row>
    <row r="11297" spans="61:62" x14ac:dyDescent="0.25">
      <c r="BI11297" s="2"/>
      <c r="BJ11297" s="2"/>
    </row>
    <row r="11298" spans="61:62" x14ac:dyDescent="0.25">
      <c r="BI11298" s="2"/>
      <c r="BJ11298" s="2"/>
    </row>
    <row r="11299" spans="61:62" x14ac:dyDescent="0.25">
      <c r="BI11299" s="2"/>
      <c r="BJ11299" s="2"/>
    </row>
    <row r="11300" spans="61:62" x14ac:dyDescent="0.25">
      <c r="BI11300" s="2"/>
      <c r="BJ11300" s="2"/>
    </row>
    <row r="11301" spans="61:62" x14ac:dyDescent="0.25">
      <c r="BI11301" s="2"/>
      <c r="BJ11301" s="2"/>
    </row>
    <row r="11302" spans="61:62" x14ac:dyDescent="0.25">
      <c r="BI11302" s="2"/>
      <c r="BJ11302" s="2"/>
    </row>
    <row r="11303" spans="61:62" x14ac:dyDescent="0.25">
      <c r="BI11303" s="2"/>
      <c r="BJ11303" s="2"/>
    </row>
    <row r="11304" spans="61:62" x14ac:dyDescent="0.25">
      <c r="BI11304" s="2"/>
      <c r="BJ11304" s="2"/>
    </row>
    <row r="11305" spans="61:62" x14ac:dyDescent="0.25">
      <c r="BI11305" s="2"/>
      <c r="BJ11305" s="2"/>
    </row>
    <row r="11306" spans="61:62" x14ac:dyDescent="0.25">
      <c r="BI11306" s="2"/>
      <c r="BJ11306" s="2"/>
    </row>
    <row r="11307" spans="61:62" x14ac:dyDescent="0.25">
      <c r="BI11307" s="2"/>
      <c r="BJ11307" s="2"/>
    </row>
    <row r="11308" spans="61:62" x14ac:dyDescent="0.25">
      <c r="BI11308" s="2"/>
      <c r="BJ11308" s="2"/>
    </row>
    <row r="11309" spans="61:62" x14ac:dyDescent="0.25">
      <c r="BI11309" s="2"/>
      <c r="BJ11309" s="2"/>
    </row>
    <row r="11310" spans="61:62" x14ac:dyDescent="0.25">
      <c r="BI11310" s="2"/>
      <c r="BJ11310" s="2"/>
    </row>
    <row r="11311" spans="61:62" x14ac:dyDescent="0.25">
      <c r="BI11311" s="2"/>
      <c r="BJ11311" s="2"/>
    </row>
    <row r="11312" spans="61:62" x14ac:dyDescent="0.25">
      <c r="BI11312" s="2"/>
      <c r="BJ11312" s="2"/>
    </row>
    <row r="11313" spans="61:62" x14ac:dyDescent="0.25">
      <c r="BI11313" s="2"/>
      <c r="BJ11313" s="2"/>
    </row>
    <row r="11314" spans="61:62" x14ac:dyDescent="0.25">
      <c r="BI11314" s="2"/>
      <c r="BJ11314" s="2"/>
    </row>
    <row r="11315" spans="61:62" x14ac:dyDescent="0.25">
      <c r="BI11315" s="2"/>
      <c r="BJ11315" s="2"/>
    </row>
    <row r="11316" spans="61:62" x14ac:dyDescent="0.25">
      <c r="BI11316" s="2"/>
      <c r="BJ11316" s="2"/>
    </row>
    <row r="11317" spans="61:62" x14ac:dyDescent="0.25">
      <c r="BI11317" s="2"/>
      <c r="BJ11317" s="2"/>
    </row>
    <row r="11318" spans="61:62" x14ac:dyDescent="0.25">
      <c r="BI11318" s="2"/>
      <c r="BJ11318" s="2"/>
    </row>
    <row r="11319" spans="61:62" x14ac:dyDescent="0.25">
      <c r="BI11319" s="2"/>
      <c r="BJ11319" s="2"/>
    </row>
    <row r="11320" spans="61:62" x14ac:dyDescent="0.25">
      <c r="BI11320" s="2"/>
      <c r="BJ11320" s="2"/>
    </row>
    <row r="11321" spans="61:62" x14ac:dyDescent="0.25">
      <c r="BI11321" s="2"/>
      <c r="BJ11321" s="2"/>
    </row>
    <row r="11322" spans="61:62" x14ac:dyDescent="0.25">
      <c r="BI11322" s="2"/>
      <c r="BJ11322" s="2"/>
    </row>
    <row r="11323" spans="61:62" x14ac:dyDescent="0.25">
      <c r="BI11323" s="2"/>
      <c r="BJ11323" s="2"/>
    </row>
    <row r="11324" spans="61:62" x14ac:dyDescent="0.25">
      <c r="BI11324" s="2"/>
      <c r="BJ11324" s="2"/>
    </row>
    <row r="11325" spans="61:62" x14ac:dyDescent="0.25">
      <c r="BI11325" s="2"/>
      <c r="BJ11325" s="2"/>
    </row>
    <row r="11326" spans="61:62" x14ac:dyDescent="0.25">
      <c r="BI11326" s="2"/>
      <c r="BJ11326" s="2"/>
    </row>
    <row r="11327" spans="61:62" x14ac:dyDescent="0.25">
      <c r="BI11327" s="2"/>
      <c r="BJ11327" s="2"/>
    </row>
    <row r="11328" spans="61:62" x14ac:dyDescent="0.25">
      <c r="BI11328" s="2"/>
      <c r="BJ11328" s="2"/>
    </row>
    <row r="11329" spans="61:62" x14ac:dyDescent="0.25">
      <c r="BI11329" s="2"/>
      <c r="BJ11329" s="2"/>
    </row>
    <row r="11330" spans="61:62" x14ac:dyDescent="0.25">
      <c r="BI11330" s="2"/>
      <c r="BJ11330" s="2"/>
    </row>
    <row r="11331" spans="61:62" x14ac:dyDescent="0.25">
      <c r="BI11331" s="2"/>
      <c r="BJ11331" s="2"/>
    </row>
    <row r="11332" spans="61:62" x14ac:dyDescent="0.25">
      <c r="BI11332" s="2"/>
      <c r="BJ11332" s="2"/>
    </row>
    <row r="11333" spans="61:62" x14ac:dyDescent="0.25">
      <c r="BI11333" s="2"/>
      <c r="BJ11333" s="2"/>
    </row>
    <row r="11334" spans="61:62" x14ac:dyDescent="0.25">
      <c r="BI11334" s="2"/>
      <c r="BJ11334" s="2"/>
    </row>
    <row r="11335" spans="61:62" x14ac:dyDescent="0.25">
      <c r="BI11335" s="2"/>
      <c r="BJ11335" s="2"/>
    </row>
    <row r="11336" spans="61:62" x14ac:dyDescent="0.25">
      <c r="BI11336" s="2"/>
      <c r="BJ11336" s="2"/>
    </row>
    <row r="11337" spans="61:62" x14ac:dyDescent="0.25">
      <c r="BI11337" s="2"/>
      <c r="BJ11337" s="2"/>
    </row>
    <row r="11338" spans="61:62" x14ac:dyDescent="0.25">
      <c r="BI11338" s="2"/>
      <c r="BJ11338" s="2"/>
    </row>
    <row r="11339" spans="61:62" x14ac:dyDescent="0.25">
      <c r="BI11339" s="2"/>
      <c r="BJ11339" s="2"/>
    </row>
    <row r="11340" spans="61:62" x14ac:dyDescent="0.25">
      <c r="BI11340" s="2"/>
      <c r="BJ11340" s="2"/>
    </row>
    <row r="11341" spans="61:62" x14ac:dyDescent="0.25">
      <c r="BI11341" s="2"/>
      <c r="BJ11341" s="2"/>
    </row>
    <row r="11342" spans="61:62" x14ac:dyDescent="0.25">
      <c r="BI11342" s="2"/>
      <c r="BJ11342" s="2"/>
    </row>
    <row r="11343" spans="61:62" x14ac:dyDescent="0.25">
      <c r="BI11343" s="2"/>
      <c r="BJ11343" s="2"/>
    </row>
    <row r="11344" spans="61:62" x14ac:dyDescent="0.25">
      <c r="BI11344" s="2"/>
      <c r="BJ11344" s="2"/>
    </row>
    <row r="11345" spans="61:62" x14ac:dyDescent="0.25">
      <c r="BI11345" s="2"/>
      <c r="BJ11345" s="2"/>
    </row>
    <row r="11346" spans="61:62" x14ac:dyDescent="0.25">
      <c r="BI11346" s="2"/>
      <c r="BJ11346" s="2"/>
    </row>
    <row r="11347" spans="61:62" x14ac:dyDescent="0.25">
      <c r="BI11347" s="2"/>
      <c r="BJ11347" s="2"/>
    </row>
    <row r="11348" spans="61:62" x14ac:dyDescent="0.25">
      <c r="BI11348" s="2"/>
      <c r="BJ11348" s="2"/>
    </row>
    <row r="11349" spans="61:62" x14ac:dyDescent="0.25">
      <c r="BI11349" s="2"/>
      <c r="BJ11349" s="2"/>
    </row>
    <row r="11350" spans="61:62" x14ac:dyDescent="0.25">
      <c r="BI11350" s="2"/>
      <c r="BJ11350" s="2"/>
    </row>
    <row r="11351" spans="61:62" x14ac:dyDescent="0.25">
      <c r="BI11351" s="2"/>
      <c r="BJ11351" s="2"/>
    </row>
    <row r="11352" spans="61:62" x14ac:dyDescent="0.25">
      <c r="BI11352" s="2"/>
      <c r="BJ11352" s="2"/>
    </row>
    <row r="11353" spans="61:62" x14ac:dyDescent="0.25">
      <c r="BI11353" s="2"/>
      <c r="BJ11353" s="2"/>
    </row>
    <row r="11354" spans="61:62" x14ac:dyDescent="0.25">
      <c r="BI11354" s="2"/>
      <c r="BJ11354" s="2"/>
    </row>
    <row r="11355" spans="61:62" x14ac:dyDescent="0.25">
      <c r="BI11355" s="2"/>
      <c r="BJ11355" s="2"/>
    </row>
    <row r="11356" spans="61:62" x14ac:dyDescent="0.25">
      <c r="BI11356" s="2"/>
      <c r="BJ11356" s="2"/>
    </row>
    <row r="11357" spans="61:62" x14ac:dyDescent="0.25">
      <c r="BI11357" s="2"/>
      <c r="BJ11357" s="2"/>
    </row>
    <row r="11358" spans="61:62" x14ac:dyDescent="0.25">
      <c r="BI11358" s="2"/>
      <c r="BJ11358" s="2"/>
    </row>
    <row r="11359" spans="61:62" x14ac:dyDescent="0.25">
      <c r="BI11359" s="2"/>
      <c r="BJ11359" s="2"/>
    </row>
    <row r="11360" spans="61:62" x14ac:dyDescent="0.25">
      <c r="BI11360" s="2"/>
      <c r="BJ11360" s="2"/>
    </row>
    <row r="11361" spans="61:62" x14ac:dyDescent="0.25">
      <c r="BI11361" s="2"/>
      <c r="BJ11361" s="2"/>
    </row>
    <row r="11362" spans="61:62" x14ac:dyDescent="0.25">
      <c r="BI11362" s="2"/>
      <c r="BJ11362" s="2"/>
    </row>
    <row r="11363" spans="61:62" x14ac:dyDescent="0.25">
      <c r="BI11363" s="2"/>
      <c r="BJ11363" s="2"/>
    </row>
    <row r="11364" spans="61:62" x14ac:dyDescent="0.25">
      <c r="BI11364" s="2"/>
      <c r="BJ11364" s="2"/>
    </row>
    <row r="11365" spans="61:62" x14ac:dyDescent="0.25">
      <c r="BI11365" s="2"/>
      <c r="BJ11365" s="2"/>
    </row>
    <row r="11366" spans="61:62" x14ac:dyDescent="0.25">
      <c r="BI11366" s="2"/>
      <c r="BJ11366" s="2"/>
    </row>
    <row r="11367" spans="61:62" x14ac:dyDescent="0.25">
      <c r="BI11367" s="2"/>
      <c r="BJ11367" s="2"/>
    </row>
    <row r="11368" spans="61:62" x14ac:dyDescent="0.25">
      <c r="BI11368" s="2"/>
      <c r="BJ11368" s="2"/>
    </row>
    <row r="11369" spans="61:62" x14ac:dyDescent="0.25">
      <c r="BI11369" s="2"/>
      <c r="BJ11369" s="2"/>
    </row>
    <row r="11370" spans="61:62" x14ac:dyDescent="0.25">
      <c r="BI11370" s="2"/>
      <c r="BJ11370" s="2"/>
    </row>
    <row r="11371" spans="61:62" x14ac:dyDescent="0.25">
      <c r="BI11371" s="2"/>
      <c r="BJ11371" s="2"/>
    </row>
    <row r="11372" spans="61:62" x14ac:dyDescent="0.25">
      <c r="BI11372" s="2"/>
      <c r="BJ11372" s="2"/>
    </row>
    <row r="11373" spans="61:62" x14ac:dyDescent="0.25">
      <c r="BI11373" s="2"/>
      <c r="BJ11373" s="2"/>
    </row>
    <row r="11374" spans="61:62" x14ac:dyDescent="0.25">
      <c r="BI11374" s="2"/>
      <c r="BJ11374" s="2"/>
    </row>
    <row r="11375" spans="61:62" x14ac:dyDescent="0.25">
      <c r="BI11375" s="2"/>
      <c r="BJ11375" s="2"/>
    </row>
    <row r="11376" spans="61:62" x14ac:dyDescent="0.25">
      <c r="BI11376" s="2"/>
      <c r="BJ11376" s="2"/>
    </row>
    <row r="11377" spans="61:62" x14ac:dyDescent="0.25">
      <c r="BI11377" s="2"/>
      <c r="BJ11377" s="2"/>
    </row>
    <row r="11378" spans="61:62" x14ac:dyDescent="0.25">
      <c r="BI11378" s="2"/>
      <c r="BJ11378" s="2"/>
    </row>
    <row r="11379" spans="61:62" x14ac:dyDescent="0.25">
      <c r="BI11379" s="2"/>
      <c r="BJ11379" s="2"/>
    </row>
    <row r="11380" spans="61:62" x14ac:dyDescent="0.25">
      <c r="BI11380" s="2"/>
      <c r="BJ11380" s="2"/>
    </row>
    <row r="11381" spans="61:62" x14ac:dyDescent="0.25">
      <c r="BI11381" s="2"/>
      <c r="BJ11381" s="2"/>
    </row>
    <row r="11382" spans="61:62" x14ac:dyDescent="0.25">
      <c r="BI11382" s="2"/>
      <c r="BJ11382" s="2"/>
    </row>
    <row r="11383" spans="61:62" x14ac:dyDescent="0.25">
      <c r="BI11383" s="2"/>
      <c r="BJ11383" s="2"/>
    </row>
    <row r="11384" spans="61:62" x14ac:dyDescent="0.25">
      <c r="BI11384" s="2"/>
      <c r="BJ11384" s="2"/>
    </row>
    <row r="11385" spans="61:62" x14ac:dyDescent="0.25">
      <c r="BI11385" s="2"/>
      <c r="BJ11385" s="2"/>
    </row>
    <row r="11386" spans="61:62" x14ac:dyDescent="0.25">
      <c r="BI11386" s="2"/>
      <c r="BJ11386" s="2"/>
    </row>
    <row r="11387" spans="61:62" x14ac:dyDescent="0.25">
      <c r="BI11387" s="2"/>
      <c r="BJ11387" s="2"/>
    </row>
    <row r="11388" spans="61:62" x14ac:dyDescent="0.25">
      <c r="BI11388" s="2"/>
      <c r="BJ11388" s="2"/>
    </row>
    <row r="11389" spans="61:62" x14ac:dyDescent="0.25">
      <c r="BI11389" s="2"/>
      <c r="BJ11389" s="2"/>
    </row>
    <row r="11390" spans="61:62" x14ac:dyDescent="0.25">
      <c r="BI11390" s="2"/>
      <c r="BJ11390" s="2"/>
    </row>
    <row r="11391" spans="61:62" x14ac:dyDescent="0.25">
      <c r="BI11391" s="2"/>
      <c r="BJ11391" s="2"/>
    </row>
    <row r="11392" spans="61:62" x14ac:dyDescent="0.25">
      <c r="BI11392" s="2"/>
      <c r="BJ11392" s="2"/>
    </row>
    <row r="11393" spans="61:62" x14ac:dyDescent="0.25">
      <c r="BI11393" s="2"/>
      <c r="BJ11393" s="2"/>
    </row>
    <row r="11394" spans="61:62" x14ac:dyDescent="0.25">
      <c r="BI11394" s="2"/>
      <c r="BJ11394" s="2"/>
    </row>
    <row r="11395" spans="61:62" x14ac:dyDescent="0.25">
      <c r="BI11395" s="2"/>
      <c r="BJ11395" s="2"/>
    </row>
    <row r="11396" spans="61:62" x14ac:dyDescent="0.25">
      <c r="BI11396" s="2"/>
      <c r="BJ11396" s="2"/>
    </row>
    <row r="11397" spans="61:62" x14ac:dyDescent="0.25">
      <c r="BI11397" s="2"/>
      <c r="BJ11397" s="2"/>
    </row>
    <row r="11398" spans="61:62" x14ac:dyDescent="0.25">
      <c r="BI11398" s="2"/>
      <c r="BJ11398" s="2"/>
    </row>
    <row r="11399" spans="61:62" x14ac:dyDescent="0.25">
      <c r="BI11399" s="2"/>
      <c r="BJ11399" s="2"/>
    </row>
    <row r="11400" spans="61:62" x14ac:dyDescent="0.25">
      <c r="BI11400" s="2"/>
      <c r="BJ11400" s="2"/>
    </row>
    <row r="11401" spans="61:62" x14ac:dyDescent="0.25">
      <c r="BI11401" s="2"/>
      <c r="BJ11401" s="2"/>
    </row>
    <row r="11402" spans="61:62" x14ac:dyDescent="0.25">
      <c r="BI11402" s="2"/>
      <c r="BJ11402" s="2"/>
    </row>
    <row r="11403" spans="61:62" x14ac:dyDescent="0.25">
      <c r="BI11403" s="2"/>
      <c r="BJ11403" s="2"/>
    </row>
    <row r="11404" spans="61:62" x14ac:dyDescent="0.25">
      <c r="BI11404" s="2"/>
      <c r="BJ11404" s="2"/>
    </row>
    <row r="11405" spans="61:62" x14ac:dyDescent="0.25">
      <c r="BI11405" s="2"/>
      <c r="BJ11405" s="2"/>
    </row>
    <row r="11406" spans="61:62" x14ac:dyDescent="0.25">
      <c r="BI11406" s="2"/>
      <c r="BJ11406" s="2"/>
    </row>
    <row r="11407" spans="61:62" x14ac:dyDescent="0.25">
      <c r="BI11407" s="2"/>
      <c r="BJ11407" s="2"/>
    </row>
    <row r="11408" spans="61:62" x14ac:dyDescent="0.25">
      <c r="BI11408" s="2"/>
      <c r="BJ11408" s="2"/>
    </row>
    <row r="11409" spans="61:62" x14ac:dyDescent="0.25">
      <c r="BI11409" s="2"/>
      <c r="BJ11409" s="2"/>
    </row>
    <row r="11410" spans="61:62" x14ac:dyDescent="0.25">
      <c r="BI11410" s="2"/>
      <c r="BJ11410" s="2"/>
    </row>
    <row r="11411" spans="61:62" x14ac:dyDescent="0.25">
      <c r="BI11411" s="2"/>
      <c r="BJ11411" s="2"/>
    </row>
    <row r="11412" spans="61:62" x14ac:dyDescent="0.25">
      <c r="BI11412" s="2"/>
      <c r="BJ11412" s="2"/>
    </row>
    <row r="11413" spans="61:62" x14ac:dyDescent="0.25">
      <c r="BI11413" s="2"/>
      <c r="BJ11413" s="2"/>
    </row>
    <row r="11414" spans="61:62" x14ac:dyDescent="0.25">
      <c r="BI11414" s="2"/>
      <c r="BJ11414" s="2"/>
    </row>
    <row r="11415" spans="61:62" x14ac:dyDescent="0.25">
      <c r="BI11415" s="2"/>
      <c r="BJ11415" s="2"/>
    </row>
    <row r="11416" spans="61:62" x14ac:dyDescent="0.25">
      <c r="BI11416" s="2"/>
      <c r="BJ11416" s="2"/>
    </row>
    <row r="11417" spans="61:62" x14ac:dyDescent="0.25">
      <c r="BI11417" s="2"/>
      <c r="BJ11417" s="2"/>
    </row>
    <row r="11418" spans="61:62" x14ac:dyDescent="0.25">
      <c r="BI11418" s="2"/>
      <c r="BJ11418" s="2"/>
    </row>
    <row r="11419" spans="61:62" x14ac:dyDescent="0.25">
      <c r="BI11419" s="2"/>
      <c r="BJ11419" s="2"/>
    </row>
    <row r="11420" spans="61:62" x14ac:dyDescent="0.25">
      <c r="BI11420" s="2"/>
      <c r="BJ11420" s="2"/>
    </row>
    <row r="11421" spans="61:62" x14ac:dyDescent="0.25">
      <c r="BI11421" s="2"/>
      <c r="BJ11421" s="2"/>
    </row>
    <row r="11422" spans="61:62" x14ac:dyDescent="0.25">
      <c r="BI11422" s="2"/>
      <c r="BJ11422" s="2"/>
    </row>
    <row r="11423" spans="61:62" x14ac:dyDescent="0.25">
      <c r="BI11423" s="2"/>
      <c r="BJ11423" s="2"/>
    </row>
    <row r="11424" spans="61:62" x14ac:dyDescent="0.25">
      <c r="BI11424" s="2"/>
      <c r="BJ11424" s="2"/>
    </row>
    <row r="11425" spans="61:62" x14ac:dyDescent="0.25">
      <c r="BI11425" s="2"/>
      <c r="BJ11425" s="2"/>
    </row>
    <row r="11426" spans="61:62" x14ac:dyDescent="0.25">
      <c r="BI11426" s="2"/>
      <c r="BJ11426" s="2"/>
    </row>
    <row r="11427" spans="61:62" x14ac:dyDescent="0.25">
      <c r="BI11427" s="2"/>
      <c r="BJ11427" s="2"/>
    </row>
    <row r="11428" spans="61:62" x14ac:dyDescent="0.25">
      <c r="BI11428" s="2"/>
      <c r="BJ11428" s="2"/>
    </row>
    <row r="11429" spans="61:62" x14ac:dyDescent="0.25">
      <c r="BI11429" s="2"/>
      <c r="BJ11429" s="2"/>
    </row>
    <row r="11430" spans="61:62" x14ac:dyDescent="0.25">
      <c r="BI11430" s="2"/>
      <c r="BJ11430" s="2"/>
    </row>
    <row r="11431" spans="61:62" x14ac:dyDescent="0.25">
      <c r="BI11431" s="2"/>
      <c r="BJ11431" s="2"/>
    </row>
    <row r="11432" spans="61:62" x14ac:dyDescent="0.25">
      <c r="BI11432" s="2"/>
      <c r="BJ11432" s="2"/>
    </row>
    <row r="11433" spans="61:62" x14ac:dyDescent="0.25">
      <c r="BI11433" s="2"/>
      <c r="BJ11433" s="2"/>
    </row>
    <row r="11434" spans="61:62" x14ac:dyDescent="0.25">
      <c r="BI11434" s="2"/>
      <c r="BJ11434" s="2"/>
    </row>
    <row r="11435" spans="61:62" x14ac:dyDescent="0.25">
      <c r="BI11435" s="2"/>
      <c r="BJ11435" s="2"/>
    </row>
    <row r="11436" spans="61:62" x14ac:dyDescent="0.25">
      <c r="BI11436" s="2"/>
      <c r="BJ11436" s="2"/>
    </row>
    <row r="11437" spans="61:62" x14ac:dyDescent="0.25">
      <c r="BI11437" s="2"/>
      <c r="BJ11437" s="2"/>
    </row>
    <row r="11438" spans="61:62" x14ac:dyDescent="0.25">
      <c r="BI11438" s="2"/>
      <c r="BJ11438" s="2"/>
    </row>
    <row r="11439" spans="61:62" x14ac:dyDescent="0.25">
      <c r="BI11439" s="2"/>
      <c r="BJ11439" s="2"/>
    </row>
    <row r="11440" spans="61:62" x14ac:dyDescent="0.25">
      <c r="BI11440" s="2"/>
      <c r="BJ11440" s="2"/>
    </row>
    <row r="11441" spans="61:62" x14ac:dyDescent="0.25">
      <c r="BI11441" s="2"/>
      <c r="BJ11441" s="2"/>
    </row>
    <row r="11442" spans="61:62" x14ac:dyDescent="0.25">
      <c r="BI11442" s="2"/>
      <c r="BJ11442" s="2"/>
    </row>
    <row r="11443" spans="61:62" x14ac:dyDescent="0.25">
      <c r="BI11443" s="2"/>
      <c r="BJ11443" s="2"/>
    </row>
    <row r="11444" spans="61:62" x14ac:dyDescent="0.25">
      <c r="BI11444" s="2"/>
      <c r="BJ11444" s="2"/>
    </row>
    <row r="11445" spans="61:62" x14ac:dyDescent="0.25">
      <c r="BI11445" s="2"/>
      <c r="BJ11445" s="2"/>
    </row>
    <row r="11446" spans="61:62" x14ac:dyDescent="0.25">
      <c r="BI11446" s="2"/>
      <c r="BJ11446" s="2"/>
    </row>
    <row r="11447" spans="61:62" x14ac:dyDescent="0.25">
      <c r="BI11447" s="2"/>
      <c r="BJ11447" s="2"/>
    </row>
    <row r="11448" spans="61:62" x14ac:dyDescent="0.25">
      <c r="BI11448" s="2"/>
      <c r="BJ11448" s="2"/>
    </row>
    <row r="11449" spans="61:62" x14ac:dyDescent="0.25">
      <c r="BI11449" s="2"/>
      <c r="BJ11449" s="2"/>
    </row>
    <row r="11450" spans="61:62" x14ac:dyDescent="0.25">
      <c r="BI11450" s="2"/>
      <c r="BJ11450" s="2"/>
    </row>
    <row r="11451" spans="61:62" x14ac:dyDescent="0.25">
      <c r="BI11451" s="2"/>
      <c r="BJ11451" s="2"/>
    </row>
    <row r="11452" spans="61:62" x14ac:dyDescent="0.25">
      <c r="BI11452" s="2"/>
      <c r="BJ11452" s="2"/>
    </row>
    <row r="11453" spans="61:62" x14ac:dyDescent="0.25">
      <c r="BI11453" s="2"/>
      <c r="BJ11453" s="2"/>
    </row>
    <row r="11454" spans="61:62" x14ac:dyDescent="0.25">
      <c r="BI11454" s="2"/>
      <c r="BJ11454" s="2"/>
    </row>
    <row r="11455" spans="61:62" x14ac:dyDescent="0.25">
      <c r="BI11455" s="2"/>
      <c r="BJ11455" s="2"/>
    </row>
    <row r="11456" spans="61:62" x14ac:dyDescent="0.25">
      <c r="BI11456" s="2"/>
      <c r="BJ11456" s="2"/>
    </row>
    <row r="11457" spans="61:62" x14ac:dyDescent="0.25">
      <c r="BI11457" s="2"/>
      <c r="BJ11457" s="2"/>
    </row>
    <row r="11458" spans="61:62" x14ac:dyDescent="0.25">
      <c r="BI11458" s="2"/>
      <c r="BJ11458" s="2"/>
    </row>
    <row r="11459" spans="61:62" x14ac:dyDescent="0.25">
      <c r="BI11459" s="2"/>
      <c r="BJ11459" s="2"/>
    </row>
    <row r="11460" spans="61:62" x14ac:dyDescent="0.25">
      <c r="BI11460" s="2"/>
      <c r="BJ11460" s="2"/>
    </row>
    <row r="11461" spans="61:62" x14ac:dyDescent="0.25">
      <c r="BI11461" s="2"/>
      <c r="BJ11461" s="2"/>
    </row>
    <row r="11462" spans="61:62" x14ac:dyDescent="0.25">
      <c r="BI11462" s="2"/>
      <c r="BJ11462" s="2"/>
    </row>
    <row r="11463" spans="61:62" x14ac:dyDescent="0.25">
      <c r="BI11463" s="2"/>
      <c r="BJ11463" s="2"/>
    </row>
    <row r="11464" spans="61:62" x14ac:dyDescent="0.25">
      <c r="BI11464" s="2"/>
      <c r="BJ11464" s="2"/>
    </row>
    <row r="11465" spans="61:62" x14ac:dyDescent="0.25">
      <c r="BI11465" s="2"/>
      <c r="BJ11465" s="2"/>
    </row>
    <row r="11466" spans="61:62" x14ac:dyDescent="0.25">
      <c r="BI11466" s="2"/>
      <c r="BJ11466" s="2"/>
    </row>
    <row r="11467" spans="61:62" x14ac:dyDescent="0.25">
      <c r="BI11467" s="2"/>
      <c r="BJ11467" s="2"/>
    </row>
    <row r="11468" spans="61:62" x14ac:dyDescent="0.25">
      <c r="BI11468" s="2"/>
      <c r="BJ11468" s="2"/>
    </row>
    <row r="11469" spans="61:62" x14ac:dyDescent="0.25">
      <c r="BI11469" s="2"/>
      <c r="BJ11469" s="2"/>
    </row>
    <row r="11470" spans="61:62" x14ac:dyDescent="0.25">
      <c r="BI11470" s="2"/>
      <c r="BJ11470" s="2"/>
    </row>
    <row r="11471" spans="61:62" x14ac:dyDescent="0.25">
      <c r="BI11471" s="2"/>
      <c r="BJ11471" s="2"/>
    </row>
    <row r="11472" spans="61:62" x14ac:dyDescent="0.25">
      <c r="BI11472" s="2"/>
      <c r="BJ11472" s="2"/>
    </row>
    <row r="11473" spans="61:62" x14ac:dyDescent="0.25">
      <c r="BI11473" s="2"/>
      <c r="BJ11473" s="2"/>
    </row>
    <row r="11474" spans="61:62" x14ac:dyDescent="0.25">
      <c r="BI11474" s="2"/>
      <c r="BJ11474" s="2"/>
    </row>
    <row r="11475" spans="61:62" x14ac:dyDescent="0.25">
      <c r="BI11475" s="2"/>
      <c r="BJ11475" s="2"/>
    </row>
    <row r="11476" spans="61:62" x14ac:dyDescent="0.25">
      <c r="BI11476" s="2"/>
      <c r="BJ11476" s="2"/>
    </row>
    <row r="11477" spans="61:62" x14ac:dyDescent="0.25">
      <c r="BI11477" s="2"/>
      <c r="BJ11477" s="2"/>
    </row>
    <row r="11478" spans="61:62" x14ac:dyDescent="0.25">
      <c r="BI11478" s="2"/>
      <c r="BJ11478" s="2"/>
    </row>
    <row r="11479" spans="61:62" x14ac:dyDescent="0.25">
      <c r="BI11479" s="2"/>
      <c r="BJ11479" s="2"/>
    </row>
    <row r="11480" spans="61:62" x14ac:dyDescent="0.25">
      <c r="BI11480" s="2"/>
      <c r="BJ11480" s="2"/>
    </row>
    <row r="11481" spans="61:62" x14ac:dyDescent="0.25">
      <c r="BI11481" s="2"/>
      <c r="BJ11481" s="2"/>
    </row>
    <row r="11482" spans="61:62" x14ac:dyDescent="0.25">
      <c r="BI11482" s="2"/>
      <c r="BJ11482" s="2"/>
    </row>
    <row r="11483" spans="61:62" x14ac:dyDescent="0.25">
      <c r="BI11483" s="2"/>
      <c r="BJ11483" s="2"/>
    </row>
    <row r="11484" spans="61:62" x14ac:dyDescent="0.25">
      <c r="BI11484" s="2"/>
      <c r="BJ11484" s="2"/>
    </row>
    <row r="11485" spans="61:62" x14ac:dyDescent="0.25">
      <c r="BI11485" s="2"/>
      <c r="BJ11485" s="2"/>
    </row>
    <row r="11486" spans="61:62" x14ac:dyDescent="0.25">
      <c r="BI11486" s="2"/>
      <c r="BJ11486" s="2"/>
    </row>
    <row r="11487" spans="61:62" x14ac:dyDescent="0.25">
      <c r="BI11487" s="2"/>
      <c r="BJ11487" s="2"/>
    </row>
    <row r="11488" spans="61:62" x14ac:dyDescent="0.25">
      <c r="BI11488" s="2"/>
      <c r="BJ11488" s="2"/>
    </row>
    <row r="11489" spans="61:62" x14ac:dyDescent="0.25">
      <c r="BI11489" s="2"/>
      <c r="BJ11489" s="2"/>
    </row>
    <row r="11490" spans="61:62" x14ac:dyDescent="0.25">
      <c r="BI11490" s="2"/>
      <c r="BJ11490" s="2"/>
    </row>
    <row r="11491" spans="61:62" x14ac:dyDescent="0.25">
      <c r="BI11491" s="2"/>
      <c r="BJ11491" s="2"/>
    </row>
    <row r="11492" spans="61:62" x14ac:dyDescent="0.25">
      <c r="BI11492" s="2"/>
      <c r="BJ11492" s="2"/>
    </row>
    <row r="11493" spans="61:62" x14ac:dyDescent="0.25">
      <c r="BI11493" s="2"/>
      <c r="BJ11493" s="2"/>
    </row>
    <row r="11494" spans="61:62" x14ac:dyDescent="0.25">
      <c r="BI11494" s="2"/>
      <c r="BJ11494" s="2"/>
    </row>
    <row r="11495" spans="61:62" x14ac:dyDescent="0.25">
      <c r="BI11495" s="2"/>
      <c r="BJ11495" s="2"/>
    </row>
    <row r="11496" spans="61:62" x14ac:dyDescent="0.25">
      <c r="BI11496" s="2"/>
      <c r="BJ11496" s="2"/>
    </row>
    <row r="11497" spans="61:62" x14ac:dyDescent="0.25">
      <c r="BI11497" s="2"/>
      <c r="BJ11497" s="2"/>
    </row>
    <row r="11498" spans="61:62" x14ac:dyDescent="0.25">
      <c r="BI11498" s="2"/>
      <c r="BJ11498" s="2"/>
    </row>
    <row r="11499" spans="61:62" x14ac:dyDescent="0.25">
      <c r="BI11499" s="2"/>
      <c r="BJ11499" s="2"/>
    </row>
    <row r="11500" spans="61:62" x14ac:dyDescent="0.25">
      <c r="BI11500" s="2"/>
      <c r="BJ11500" s="2"/>
    </row>
    <row r="11501" spans="61:62" x14ac:dyDescent="0.25">
      <c r="BI11501" s="2"/>
      <c r="BJ11501" s="2"/>
    </row>
    <row r="11502" spans="61:62" x14ac:dyDescent="0.25">
      <c r="BI11502" s="2"/>
      <c r="BJ11502" s="2"/>
    </row>
    <row r="11503" spans="61:62" x14ac:dyDescent="0.25">
      <c r="BI11503" s="2"/>
      <c r="BJ11503" s="2"/>
    </row>
    <row r="11504" spans="61:62" x14ac:dyDescent="0.25">
      <c r="BI11504" s="2"/>
      <c r="BJ11504" s="2"/>
    </row>
    <row r="11505" spans="61:62" x14ac:dyDescent="0.25">
      <c r="BI11505" s="2"/>
      <c r="BJ11505" s="2"/>
    </row>
    <row r="11506" spans="61:62" x14ac:dyDescent="0.25">
      <c r="BI11506" s="2"/>
      <c r="BJ11506" s="2"/>
    </row>
    <row r="11507" spans="61:62" x14ac:dyDescent="0.25">
      <c r="BI11507" s="2"/>
      <c r="BJ11507" s="2"/>
    </row>
    <row r="11508" spans="61:62" x14ac:dyDescent="0.25">
      <c r="BI11508" s="2"/>
      <c r="BJ11508" s="2"/>
    </row>
    <row r="11509" spans="61:62" x14ac:dyDescent="0.25">
      <c r="BI11509" s="2"/>
      <c r="BJ11509" s="2"/>
    </row>
    <row r="11510" spans="61:62" x14ac:dyDescent="0.25">
      <c r="BI11510" s="2"/>
      <c r="BJ11510" s="2"/>
    </row>
    <row r="11511" spans="61:62" x14ac:dyDescent="0.25">
      <c r="BI11511" s="2"/>
      <c r="BJ11511" s="2"/>
    </row>
    <row r="11512" spans="61:62" x14ac:dyDescent="0.25">
      <c r="BI11512" s="2"/>
      <c r="BJ11512" s="2"/>
    </row>
    <row r="11513" spans="61:62" x14ac:dyDescent="0.25">
      <c r="BI11513" s="2"/>
      <c r="BJ11513" s="2"/>
    </row>
    <row r="11514" spans="61:62" x14ac:dyDescent="0.25">
      <c r="BI11514" s="2"/>
      <c r="BJ11514" s="2"/>
    </row>
    <row r="11515" spans="61:62" x14ac:dyDescent="0.25">
      <c r="BI11515" s="2"/>
      <c r="BJ11515" s="2"/>
    </row>
    <row r="11516" spans="61:62" x14ac:dyDescent="0.25">
      <c r="BI11516" s="2"/>
      <c r="BJ11516" s="2"/>
    </row>
    <row r="11517" spans="61:62" x14ac:dyDescent="0.25">
      <c r="BI11517" s="2"/>
      <c r="BJ11517" s="2"/>
    </row>
    <row r="11518" spans="61:62" x14ac:dyDescent="0.25">
      <c r="BI11518" s="2"/>
      <c r="BJ11518" s="2"/>
    </row>
    <row r="11519" spans="61:62" x14ac:dyDescent="0.25">
      <c r="BI11519" s="2"/>
      <c r="BJ11519" s="2"/>
    </row>
    <row r="11520" spans="61:62" x14ac:dyDescent="0.25">
      <c r="BI11520" s="2"/>
      <c r="BJ11520" s="2"/>
    </row>
    <row r="11521" spans="61:62" x14ac:dyDescent="0.25">
      <c r="BI11521" s="2"/>
      <c r="BJ11521" s="2"/>
    </row>
    <row r="11522" spans="61:62" x14ac:dyDescent="0.25">
      <c r="BI11522" s="2"/>
      <c r="BJ11522" s="2"/>
    </row>
    <row r="11523" spans="61:62" x14ac:dyDescent="0.25">
      <c r="BI11523" s="2"/>
      <c r="BJ11523" s="2"/>
    </row>
    <row r="11524" spans="61:62" x14ac:dyDescent="0.25">
      <c r="BI11524" s="2"/>
      <c r="BJ11524" s="2"/>
    </row>
    <row r="11525" spans="61:62" x14ac:dyDescent="0.25">
      <c r="BI11525" s="2"/>
      <c r="BJ11525" s="2"/>
    </row>
    <row r="11526" spans="61:62" x14ac:dyDescent="0.25">
      <c r="BI11526" s="2"/>
      <c r="BJ11526" s="2"/>
    </row>
    <row r="11527" spans="61:62" x14ac:dyDescent="0.25">
      <c r="BI11527" s="2"/>
      <c r="BJ11527" s="2"/>
    </row>
    <row r="11528" spans="61:62" x14ac:dyDescent="0.25">
      <c r="BI11528" s="2"/>
      <c r="BJ11528" s="2"/>
    </row>
    <row r="11529" spans="61:62" x14ac:dyDescent="0.25">
      <c r="BI11529" s="2"/>
      <c r="BJ11529" s="2"/>
    </row>
    <row r="11530" spans="61:62" x14ac:dyDescent="0.25">
      <c r="BI11530" s="2"/>
      <c r="BJ11530" s="2"/>
    </row>
    <row r="11531" spans="61:62" x14ac:dyDescent="0.25">
      <c r="BI11531" s="2"/>
      <c r="BJ11531" s="2"/>
    </row>
    <row r="11532" spans="61:62" x14ac:dyDescent="0.25">
      <c r="BI11532" s="2"/>
      <c r="BJ11532" s="2"/>
    </row>
    <row r="11533" spans="61:62" x14ac:dyDescent="0.25">
      <c r="BI11533" s="2"/>
      <c r="BJ11533" s="2"/>
    </row>
    <row r="11534" spans="61:62" x14ac:dyDescent="0.25">
      <c r="BI11534" s="2"/>
      <c r="BJ11534" s="2"/>
    </row>
    <row r="11535" spans="61:62" x14ac:dyDescent="0.25">
      <c r="BI11535" s="2"/>
      <c r="BJ11535" s="2"/>
    </row>
    <row r="11536" spans="61:62" x14ac:dyDescent="0.25">
      <c r="BI11536" s="2"/>
      <c r="BJ11536" s="2"/>
    </row>
    <row r="11537" spans="61:62" x14ac:dyDescent="0.25">
      <c r="BI11537" s="2"/>
      <c r="BJ11537" s="2"/>
    </row>
    <row r="11538" spans="61:62" x14ac:dyDescent="0.25">
      <c r="BI11538" s="2"/>
      <c r="BJ11538" s="2"/>
    </row>
    <row r="11539" spans="61:62" x14ac:dyDescent="0.25">
      <c r="BI11539" s="2"/>
      <c r="BJ11539" s="2"/>
    </row>
    <row r="11540" spans="61:62" x14ac:dyDescent="0.25">
      <c r="BI11540" s="2"/>
      <c r="BJ11540" s="2"/>
    </row>
    <row r="11541" spans="61:62" x14ac:dyDescent="0.25">
      <c r="BI11541" s="2"/>
      <c r="BJ11541" s="2"/>
    </row>
    <row r="11542" spans="61:62" x14ac:dyDescent="0.25">
      <c r="BI11542" s="2"/>
      <c r="BJ11542" s="2"/>
    </row>
    <row r="11543" spans="61:62" x14ac:dyDescent="0.25">
      <c r="BI11543" s="2"/>
      <c r="BJ11543" s="2"/>
    </row>
    <row r="11544" spans="61:62" x14ac:dyDescent="0.25">
      <c r="BI11544" s="2"/>
      <c r="BJ11544" s="2"/>
    </row>
    <row r="11545" spans="61:62" x14ac:dyDescent="0.25">
      <c r="BI11545" s="2"/>
      <c r="BJ11545" s="2"/>
    </row>
    <row r="11546" spans="61:62" x14ac:dyDescent="0.25">
      <c r="BI11546" s="2"/>
      <c r="BJ11546" s="2"/>
    </row>
    <row r="11547" spans="61:62" x14ac:dyDescent="0.25">
      <c r="BI11547" s="2"/>
      <c r="BJ11547" s="2"/>
    </row>
    <row r="11548" spans="61:62" x14ac:dyDescent="0.25">
      <c r="BI11548" s="2"/>
      <c r="BJ11548" s="2"/>
    </row>
    <row r="11549" spans="61:62" x14ac:dyDescent="0.25">
      <c r="BI11549" s="2"/>
      <c r="BJ11549" s="2"/>
    </row>
    <row r="11550" spans="61:62" x14ac:dyDescent="0.25">
      <c r="BI11550" s="2"/>
      <c r="BJ11550" s="2"/>
    </row>
    <row r="11551" spans="61:62" x14ac:dyDescent="0.25">
      <c r="BI11551" s="2"/>
      <c r="BJ11551" s="2"/>
    </row>
    <row r="11552" spans="61:62" x14ac:dyDescent="0.25">
      <c r="BI11552" s="2"/>
      <c r="BJ11552" s="2"/>
    </row>
    <row r="11553" spans="61:62" x14ac:dyDescent="0.25">
      <c r="BI11553" s="2"/>
      <c r="BJ11553" s="2"/>
    </row>
    <row r="11554" spans="61:62" x14ac:dyDescent="0.25">
      <c r="BI11554" s="2"/>
      <c r="BJ11554" s="2"/>
    </row>
    <row r="11555" spans="61:62" x14ac:dyDescent="0.25">
      <c r="BI11555" s="2"/>
      <c r="BJ11555" s="2"/>
    </row>
    <row r="11556" spans="61:62" x14ac:dyDescent="0.25">
      <c r="BI11556" s="2"/>
      <c r="BJ11556" s="2"/>
    </row>
    <row r="11557" spans="61:62" x14ac:dyDescent="0.25">
      <c r="BI11557" s="2"/>
      <c r="BJ11557" s="2"/>
    </row>
    <row r="11558" spans="61:62" x14ac:dyDescent="0.25">
      <c r="BI11558" s="2"/>
      <c r="BJ11558" s="2"/>
    </row>
    <row r="11559" spans="61:62" x14ac:dyDescent="0.25">
      <c r="BI11559" s="2"/>
      <c r="BJ11559" s="2"/>
    </row>
    <row r="11560" spans="61:62" x14ac:dyDescent="0.25">
      <c r="BI11560" s="2"/>
      <c r="BJ11560" s="2"/>
    </row>
    <row r="11561" spans="61:62" x14ac:dyDescent="0.25">
      <c r="BI11561" s="2"/>
      <c r="BJ11561" s="2"/>
    </row>
    <row r="11562" spans="61:62" x14ac:dyDescent="0.25">
      <c r="BI11562" s="2"/>
      <c r="BJ11562" s="2"/>
    </row>
    <row r="11563" spans="61:62" x14ac:dyDescent="0.25">
      <c r="BI11563" s="2"/>
      <c r="BJ11563" s="2"/>
    </row>
    <row r="11564" spans="61:62" x14ac:dyDescent="0.25">
      <c r="BI11564" s="2"/>
      <c r="BJ11564" s="2"/>
    </row>
    <row r="11565" spans="61:62" x14ac:dyDescent="0.25">
      <c r="BI11565" s="2"/>
      <c r="BJ11565" s="2"/>
    </row>
    <row r="11566" spans="61:62" x14ac:dyDescent="0.25">
      <c r="BI11566" s="2"/>
      <c r="BJ11566" s="2"/>
    </row>
    <row r="11567" spans="61:62" x14ac:dyDescent="0.25">
      <c r="BI11567" s="2"/>
      <c r="BJ11567" s="2"/>
    </row>
    <row r="11568" spans="61:62" x14ac:dyDescent="0.25">
      <c r="BI11568" s="2"/>
      <c r="BJ11568" s="2"/>
    </row>
    <row r="11569" spans="61:62" x14ac:dyDescent="0.25">
      <c r="BI11569" s="2"/>
      <c r="BJ11569" s="2"/>
    </row>
    <row r="11570" spans="61:62" x14ac:dyDescent="0.25">
      <c r="BI11570" s="2"/>
      <c r="BJ11570" s="2"/>
    </row>
    <row r="11571" spans="61:62" x14ac:dyDescent="0.25">
      <c r="BI11571" s="2"/>
      <c r="BJ11571" s="2"/>
    </row>
    <row r="11572" spans="61:62" x14ac:dyDescent="0.25">
      <c r="BI11572" s="2"/>
      <c r="BJ11572" s="2"/>
    </row>
    <row r="11573" spans="61:62" x14ac:dyDescent="0.25">
      <c r="BI11573" s="2"/>
      <c r="BJ11573" s="2"/>
    </row>
    <row r="11574" spans="61:62" x14ac:dyDescent="0.25">
      <c r="BI11574" s="2"/>
      <c r="BJ11574" s="2"/>
    </row>
    <row r="11575" spans="61:62" x14ac:dyDescent="0.25">
      <c r="BI11575" s="2"/>
      <c r="BJ11575" s="2"/>
    </row>
    <row r="11576" spans="61:62" x14ac:dyDescent="0.25">
      <c r="BI11576" s="2"/>
      <c r="BJ11576" s="2"/>
    </row>
    <row r="11577" spans="61:62" x14ac:dyDescent="0.25">
      <c r="BI11577" s="2"/>
      <c r="BJ11577" s="2"/>
    </row>
    <row r="11578" spans="61:62" x14ac:dyDescent="0.25">
      <c r="BI11578" s="2"/>
      <c r="BJ11578" s="2"/>
    </row>
    <row r="11579" spans="61:62" x14ac:dyDescent="0.25">
      <c r="BI11579" s="2"/>
      <c r="BJ11579" s="2"/>
    </row>
    <row r="11580" spans="61:62" x14ac:dyDescent="0.25">
      <c r="BI11580" s="2"/>
      <c r="BJ11580" s="2"/>
    </row>
    <row r="11581" spans="61:62" x14ac:dyDescent="0.25">
      <c r="BI11581" s="2"/>
      <c r="BJ11581" s="2"/>
    </row>
    <row r="11582" spans="61:62" x14ac:dyDescent="0.25">
      <c r="BI11582" s="2"/>
      <c r="BJ11582" s="2"/>
    </row>
    <row r="11583" spans="61:62" x14ac:dyDescent="0.25">
      <c r="BI11583" s="2"/>
      <c r="BJ11583" s="2"/>
    </row>
    <row r="11584" spans="61:62" x14ac:dyDescent="0.25">
      <c r="BI11584" s="2"/>
      <c r="BJ11584" s="2"/>
    </row>
    <row r="11585" spans="61:62" x14ac:dyDescent="0.25">
      <c r="BI11585" s="2"/>
      <c r="BJ11585" s="2"/>
    </row>
    <row r="11586" spans="61:62" x14ac:dyDescent="0.25">
      <c r="BI11586" s="2"/>
      <c r="BJ11586" s="2"/>
    </row>
    <row r="11587" spans="61:62" x14ac:dyDescent="0.25">
      <c r="BI11587" s="2"/>
      <c r="BJ11587" s="2"/>
    </row>
    <row r="11588" spans="61:62" x14ac:dyDescent="0.25">
      <c r="BI11588" s="2"/>
      <c r="BJ11588" s="2"/>
    </row>
    <row r="11589" spans="61:62" x14ac:dyDescent="0.25">
      <c r="BI11589" s="2"/>
      <c r="BJ11589" s="2"/>
    </row>
    <row r="11590" spans="61:62" x14ac:dyDescent="0.25">
      <c r="BI11590" s="2"/>
      <c r="BJ11590" s="2"/>
    </row>
    <row r="11591" spans="61:62" x14ac:dyDescent="0.25">
      <c r="BI11591" s="2"/>
      <c r="BJ11591" s="2"/>
    </row>
    <row r="11592" spans="61:62" x14ac:dyDescent="0.25">
      <c r="BI11592" s="2"/>
      <c r="BJ11592" s="2"/>
    </row>
    <row r="11593" spans="61:62" x14ac:dyDescent="0.25">
      <c r="BI11593" s="2"/>
      <c r="BJ11593" s="2"/>
    </row>
    <row r="11594" spans="61:62" x14ac:dyDescent="0.25">
      <c r="BI11594" s="2"/>
      <c r="BJ11594" s="2"/>
    </row>
    <row r="11595" spans="61:62" x14ac:dyDescent="0.25">
      <c r="BI11595" s="2"/>
      <c r="BJ11595" s="2"/>
    </row>
    <row r="11596" spans="61:62" x14ac:dyDescent="0.25">
      <c r="BI11596" s="2"/>
      <c r="BJ11596" s="2"/>
    </row>
    <row r="11597" spans="61:62" x14ac:dyDescent="0.25">
      <c r="BI11597" s="2"/>
      <c r="BJ11597" s="2"/>
    </row>
    <row r="11598" spans="61:62" x14ac:dyDescent="0.25">
      <c r="BI11598" s="2"/>
      <c r="BJ11598" s="2"/>
    </row>
    <row r="11599" spans="61:62" x14ac:dyDescent="0.25">
      <c r="BI11599" s="2"/>
      <c r="BJ11599" s="2"/>
    </row>
    <row r="11600" spans="61:62" x14ac:dyDescent="0.25">
      <c r="BI11600" s="2"/>
      <c r="BJ11600" s="2"/>
    </row>
    <row r="11601" spans="61:62" x14ac:dyDescent="0.25">
      <c r="BI11601" s="2"/>
      <c r="BJ11601" s="2"/>
    </row>
    <row r="11602" spans="61:62" x14ac:dyDescent="0.25">
      <c r="BI11602" s="2"/>
      <c r="BJ11602" s="2"/>
    </row>
    <row r="11603" spans="61:62" x14ac:dyDescent="0.25">
      <c r="BI11603" s="2"/>
      <c r="BJ11603" s="2"/>
    </row>
    <row r="11604" spans="61:62" x14ac:dyDescent="0.25">
      <c r="BI11604" s="2"/>
      <c r="BJ11604" s="2"/>
    </row>
    <row r="11605" spans="61:62" x14ac:dyDescent="0.25">
      <c r="BI11605" s="2"/>
      <c r="BJ11605" s="2"/>
    </row>
    <row r="11606" spans="61:62" x14ac:dyDescent="0.25">
      <c r="BI11606" s="2"/>
      <c r="BJ11606" s="2"/>
    </row>
    <row r="11607" spans="61:62" x14ac:dyDescent="0.25">
      <c r="BI11607" s="2"/>
      <c r="BJ11607" s="2"/>
    </row>
    <row r="11608" spans="61:62" x14ac:dyDescent="0.25">
      <c r="BI11608" s="2"/>
      <c r="BJ11608" s="2"/>
    </row>
    <row r="11609" spans="61:62" x14ac:dyDescent="0.25">
      <c r="BI11609" s="2"/>
      <c r="BJ11609" s="2"/>
    </row>
    <row r="11610" spans="61:62" x14ac:dyDescent="0.25">
      <c r="BI11610" s="2"/>
      <c r="BJ11610" s="2"/>
    </row>
    <row r="11611" spans="61:62" x14ac:dyDescent="0.25">
      <c r="BI11611" s="2"/>
      <c r="BJ11611" s="2"/>
    </row>
    <row r="11612" spans="61:62" x14ac:dyDescent="0.25">
      <c r="BI11612" s="2"/>
      <c r="BJ11612" s="2"/>
    </row>
    <row r="11613" spans="61:62" x14ac:dyDescent="0.25">
      <c r="BI11613" s="2"/>
      <c r="BJ11613" s="2"/>
    </row>
    <row r="11614" spans="61:62" x14ac:dyDescent="0.25">
      <c r="BI11614" s="2"/>
      <c r="BJ11614" s="2"/>
    </row>
    <row r="11615" spans="61:62" x14ac:dyDescent="0.25">
      <c r="BI11615" s="2"/>
      <c r="BJ11615" s="2"/>
    </row>
    <row r="11616" spans="61:62" x14ac:dyDescent="0.25">
      <c r="BI11616" s="2"/>
      <c r="BJ11616" s="2"/>
    </row>
    <row r="11617" spans="61:62" x14ac:dyDescent="0.25">
      <c r="BI11617" s="2"/>
      <c r="BJ11617" s="2"/>
    </row>
    <row r="11618" spans="61:62" x14ac:dyDescent="0.25">
      <c r="BI11618" s="2"/>
      <c r="BJ11618" s="2"/>
    </row>
    <row r="11619" spans="61:62" x14ac:dyDescent="0.25">
      <c r="BI11619" s="2"/>
      <c r="BJ11619" s="2"/>
    </row>
    <row r="11620" spans="61:62" x14ac:dyDescent="0.25">
      <c r="BI11620" s="2"/>
      <c r="BJ11620" s="2"/>
    </row>
    <row r="11621" spans="61:62" x14ac:dyDescent="0.25">
      <c r="BI11621" s="2"/>
      <c r="BJ11621" s="2"/>
    </row>
    <row r="11622" spans="61:62" x14ac:dyDescent="0.25">
      <c r="BI11622" s="2"/>
      <c r="BJ11622" s="2"/>
    </row>
    <row r="11623" spans="61:62" x14ac:dyDescent="0.25">
      <c r="BI11623" s="2"/>
      <c r="BJ11623" s="2"/>
    </row>
    <row r="11624" spans="61:62" x14ac:dyDescent="0.25">
      <c r="BI11624" s="2"/>
      <c r="BJ11624" s="2"/>
    </row>
    <row r="11625" spans="61:62" x14ac:dyDescent="0.25">
      <c r="BI11625" s="2"/>
      <c r="BJ11625" s="2"/>
    </row>
    <row r="11626" spans="61:62" x14ac:dyDescent="0.25">
      <c r="BI11626" s="2"/>
      <c r="BJ11626" s="2"/>
    </row>
    <row r="11627" spans="61:62" x14ac:dyDescent="0.25">
      <c r="BI11627" s="2"/>
      <c r="BJ11627" s="2"/>
    </row>
    <row r="11628" spans="61:62" x14ac:dyDescent="0.25">
      <c r="BI11628" s="2"/>
      <c r="BJ11628" s="2"/>
    </row>
    <row r="11629" spans="61:62" x14ac:dyDescent="0.25">
      <c r="BI11629" s="2"/>
      <c r="BJ11629" s="2"/>
    </row>
    <row r="11630" spans="61:62" x14ac:dyDescent="0.25">
      <c r="BI11630" s="2"/>
      <c r="BJ11630" s="2"/>
    </row>
    <row r="11631" spans="61:62" x14ac:dyDescent="0.25">
      <c r="BI11631" s="2"/>
      <c r="BJ11631" s="2"/>
    </row>
    <row r="11632" spans="61:62" x14ac:dyDescent="0.25">
      <c r="BI11632" s="2"/>
      <c r="BJ11632" s="2"/>
    </row>
    <row r="11633" spans="61:62" x14ac:dyDescent="0.25">
      <c r="BI11633" s="2"/>
      <c r="BJ11633" s="2"/>
    </row>
    <row r="11634" spans="61:62" x14ac:dyDescent="0.25">
      <c r="BI11634" s="2"/>
      <c r="BJ11634" s="2"/>
    </row>
    <row r="11635" spans="61:62" x14ac:dyDescent="0.25">
      <c r="BI11635" s="2"/>
      <c r="BJ11635" s="2"/>
    </row>
    <row r="11636" spans="61:62" x14ac:dyDescent="0.25">
      <c r="BI11636" s="2"/>
      <c r="BJ11636" s="2"/>
    </row>
    <row r="11637" spans="61:62" x14ac:dyDescent="0.25">
      <c r="BI11637" s="2"/>
      <c r="BJ11637" s="2"/>
    </row>
    <row r="11638" spans="61:62" x14ac:dyDescent="0.25">
      <c r="BI11638" s="2"/>
      <c r="BJ11638" s="2"/>
    </row>
    <row r="11639" spans="61:62" x14ac:dyDescent="0.25">
      <c r="BI11639" s="2"/>
      <c r="BJ11639" s="2"/>
    </row>
    <row r="11640" spans="61:62" x14ac:dyDescent="0.25">
      <c r="BI11640" s="2"/>
      <c r="BJ11640" s="2"/>
    </row>
    <row r="11641" spans="61:62" x14ac:dyDescent="0.25">
      <c r="BI11641" s="2"/>
      <c r="BJ11641" s="2"/>
    </row>
    <row r="11642" spans="61:62" x14ac:dyDescent="0.25">
      <c r="BI11642" s="2"/>
      <c r="BJ11642" s="2"/>
    </row>
    <row r="11643" spans="61:62" x14ac:dyDescent="0.25">
      <c r="BI11643" s="2"/>
      <c r="BJ11643" s="2"/>
    </row>
    <row r="11644" spans="61:62" x14ac:dyDescent="0.25">
      <c r="BI11644" s="2"/>
      <c r="BJ11644" s="2"/>
    </row>
    <row r="11645" spans="61:62" x14ac:dyDescent="0.25">
      <c r="BI11645" s="2"/>
      <c r="BJ11645" s="2"/>
    </row>
    <row r="11646" spans="61:62" x14ac:dyDescent="0.25">
      <c r="BI11646" s="2"/>
      <c r="BJ11646" s="2"/>
    </row>
    <row r="11647" spans="61:62" x14ac:dyDescent="0.25">
      <c r="BI11647" s="2"/>
      <c r="BJ11647" s="2"/>
    </row>
    <row r="11648" spans="61:62" x14ac:dyDescent="0.25">
      <c r="BI11648" s="2"/>
      <c r="BJ11648" s="2"/>
    </row>
    <row r="11649" spans="61:62" x14ac:dyDescent="0.25">
      <c r="BI11649" s="2"/>
      <c r="BJ11649" s="2"/>
    </row>
    <row r="11650" spans="61:62" x14ac:dyDescent="0.25">
      <c r="BI11650" s="2"/>
      <c r="BJ11650" s="2"/>
    </row>
    <row r="11651" spans="61:62" x14ac:dyDescent="0.25">
      <c r="BI11651" s="2"/>
      <c r="BJ11651" s="2"/>
    </row>
    <row r="11652" spans="61:62" x14ac:dyDescent="0.25">
      <c r="BI11652" s="2"/>
      <c r="BJ11652" s="2"/>
    </row>
    <row r="11653" spans="61:62" x14ac:dyDescent="0.25">
      <c r="BI11653" s="2"/>
      <c r="BJ11653" s="2"/>
    </row>
    <row r="11654" spans="61:62" x14ac:dyDescent="0.25">
      <c r="BI11654" s="2"/>
      <c r="BJ11654" s="2"/>
    </row>
    <row r="11655" spans="61:62" x14ac:dyDescent="0.25">
      <c r="BI11655" s="2"/>
      <c r="BJ11655" s="2"/>
    </row>
    <row r="11656" spans="61:62" x14ac:dyDescent="0.25">
      <c r="BI11656" s="2"/>
      <c r="BJ11656" s="2"/>
    </row>
    <row r="11657" spans="61:62" x14ac:dyDescent="0.25">
      <c r="BI11657" s="2"/>
      <c r="BJ11657" s="2"/>
    </row>
    <row r="11658" spans="61:62" x14ac:dyDescent="0.25">
      <c r="BI11658" s="2"/>
      <c r="BJ11658" s="2"/>
    </row>
    <row r="11659" spans="61:62" x14ac:dyDescent="0.25">
      <c r="BI11659" s="2"/>
      <c r="BJ11659" s="2"/>
    </row>
    <row r="11660" spans="61:62" x14ac:dyDescent="0.25">
      <c r="BI11660" s="2"/>
      <c r="BJ11660" s="2"/>
    </row>
    <row r="11661" spans="61:62" x14ac:dyDescent="0.25">
      <c r="BI11661" s="2"/>
      <c r="BJ11661" s="2"/>
    </row>
    <row r="11662" spans="61:62" x14ac:dyDescent="0.25">
      <c r="BI11662" s="2"/>
      <c r="BJ11662" s="2"/>
    </row>
    <row r="11663" spans="61:62" x14ac:dyDescent="0.25">
      <c r="BI11663" s="2"/>
      <c r="BJ11663" s="2"/>
    </row>
    <row r="11664" spans="61:62" x14ac:dyDescent="0.25">
      <c r="BI11664" s="2"/>
      <c r="BJ11664" s="2"/>
    </row>
    <row r="11665" spans="61:62" x14ac:dyDescent="0.25">
      <c r="BI11665" s="2"/>
      <c r="BJ11665" s="2"/>
    </row>
    <row r="11666" spans="61:62" x14ac:dyDescent="0.25">
      <c r="BI11666" s="2"/>
      <c r="BJ11666" s="2"/>
    </row>
    <row r="11667" spans="61:62" x14ac:dyDescent="0.25">
      <c r="BI11667" s="2"/>
      <c r="BJ11667" s="2"/>
    </row>
    <row r="11668" spans="61:62" x14ac:dyDescent="0.25">
      <c r="BI11668" s="2"/>
      <c r="BJ11668" s="2"/>
    </row>
    <row r="11669" spans="61:62" x14ac:dyDescent="0.25">
      <c r="BI11669" s="2"/>
      <c r="BJ11669" s="2"/>
    </row>
    <row r="11670" spans="61:62" x14ac:dyDescent="0.25">
      <c r="BI11670" s="2"/>
      <c r="BJ11670" s="2"/>
    </row>
    <row r="11671" spans="61:62" x14ac:dyDescent="0.25">
      <c r="BI11671" s="2"/>
      <c r="BJ11671" s="2"/>
    </row>
    <row r="11672" spans="61:62" x14ac:dyDescent="0.25">
      <c r="BI11672" s="2"/>
      <c r="BJ11672" s="2"/>
    </row>
    <row r="11673" spans="61:62" x14ac:dyDescent="0.25">
      <c r="BI11673" s="2"/>
      <c r="BJ11673" s="2"/>
    </row>
    <row r="11674" spans="61:62" x14ac:dyDescent="0.25">
      <c r="BI11674" s="2"/>
      <c r="BJ11674" s="2"/>
    </row>
    <row r="11675" spans="61:62" x14ac:dyDescent="0.25">
      <c r="BI11675" s="2"/>
      <c r="BJ11675" s="2"/>
    </row>
    <row r="11676" spans="61:62" x14ac:dyDescent="0.25">
      <c r="BI11676" s="2"/>
      <c r="BJ11676" s="2"/>
    </row>
    <row r="11677" spans="61:62" x14ac:dyDescent="0.25">
      <c r="BI11677" s="2"/>
      <c r="BJ11677" s="2"/>
    </row>
    <row r="11678" spans="61:62" x14ac:dyDescent="0.25">
      <c r="BI11678" s="2"/>
      <c r="BJ11678" s="2"/>
    </row>
    <row r="11679" spans="61:62" x14ac:dyDescent="0.25">
      <c r="BI11679" s="2"/>
      <c r="BJ11679" s="2"/>
    </row>
    <row r="11680" spans="61:62" x14ac:dyDescent="0.25">
      <c r="BI11680" s="2"/>
      <c r="BJ11680" s="2"/>
    </row>
    <row r="11681" spans="61:62" x14ac:dyDescent="0.25">
      <c r="BI11681" s="2"/>
      <c r="BJ11681" s="2"/>
    </row>
    <row r="11682" spans="61:62" x14ac:dyDescent="0.25">
      <c r="BI11682" s="2"/>
      <c r="BJ11682" s="2"/>
    </row>
    <row r="11683" spans="61:62" x14ac:dyDescent="0.25">
      <c r="BI11683" s="2"/>
      <c r="BJ11683" s="2"/>
    </row>
    <row r="11684" spans="61:62" x14ac:dyDescent="0.25">
      <c r="BI11684" s="2"/>
      <c r="BJ11684" s="2"/>
    </row>
    <row r="11685" spans="61:62" x14ac:dyDescent="0.25">
      <c r="BI11685" s="2"/>
      <c r="BJ11685" s="2"/>
    </row>
    <row r="11686" spans="61:62" x14ac:dyDescent="0.25">
      <c r="BI11686" s="2"/>
      <c r="BJ11686" s="2"/>
    </row>
    <row r="11687" spans="61:62" x14ac:dyDescent="0.25">
      <c r="BI11687" s="2"/>
      <c r="BJ11687" s="2"/>
    </row>
    <row r="11688" spans="61:62" x14ac:dyDescent="0.25">
      <c r="BI11688" s="2"/>
      <c r="BJ11688" s="2"/>
    </row>
    <row r="11689" spans="61:62" x14ac:dyDescent="0.25">
      <c r="BI11689" s="2"/>
      <c r="BJ11689" s="2"/>
    </row>
    <row r="11690" spans="61:62" x14ac:dyDescent="0.25">
      <c r="BI11690" s="2"/>
      <c r="BJ11690" s="2"/>
    </row>
    <row r="11691" spans="61:62" x14ac:dyDescent="0.25">
      <c r="BI11691" s="2"/>
      <c r="BJ11691" s="2"/>
    </row>
    <row r="11692" spans="61:62" x14ac:dyDescent="0.25">
      <c r="BI11692" s="2"/>
      <c r="BJ11692" s="2"/>
    </row>
    <row r="11693" spans="61:62" x14ac:dyDescent="0.25">
      <c r="BI11693" s="2"/>
      <c r="BJ11693" s="2"/>
    </row>
    <row r="11694" spans="61:62" x14ac:dyDescent="0.25">
      <c r="BI11694" s="2"/>
      <c r="BJ11694" s="2"/>
    </row>
    <row r="11695" spans="61:62" x14ac:dyDescent="0.25">
      <c r="BI11695" s="2"/>
      <c r="BJ11695" s="2"/>
    </row>
    <row r="11696" spans="61:62" x14ac:dyDescent="0.25">
      <c r="BI11696" s="2"/>
      <c r="BJ11696" s="2"/>
    </row>
    <row r="11697" spans="61:62" x14ac:dyDescent="0.25">
      <c r="BI11697" s="2"/>
      <c r="BJ11697" s="2"/>
    </row>
    <row r="11698" spans="61:62" x14ac:dyDescent="0.25">
      <c r="BI11698" s="2"/>
      <c r="BJ11698" s="2"/>
    </row>
    <row r="11699" spans="61:62" x14ac:dyDescent="0.25">
      <c r="BI11699" s="2"/>
      <c r="BJ11699" s="2"/>
    </row>
    <row r="11700" spans="61:62" x14ac:dyDescent="0.25">
      <c r="BI11700" s="2"/>
      <c r="BJ11700" s="2"/>
    </row>
    <row r="11701" spans="61:62" x14ac:dyDescent="0.25">
      <c r="BI11701" s="2"/>
      <c r="BJ11701" s="2"/>
    </row>
    <row r="11702" spans="61:62" x14ac:dyDescent="0.25">
      <c r="BI11702" s="2"/>
      <c r="BJ11702" s="2"/>
    </row>
    <row r="11703" spans="61:62" x14ac:dyDescent="0.25">
      <c r="BI11703" s="2"/>
      <c r="BJ11703" s="2"/>
    </row>
    <row r="11704" spans="61:62" x14ac:dyDescent="0.25">
      <c r="BI11704" s="2"/>
      <c r="BJ11704" s="2"/>
    </row>
    <row r="11705" spans="61:62" x14ac:dyDescent="0.25">
      <c r="BI11705" s="2"/>
      <c r="BJ11705" s="2"/>
    </row>
    <row r="11706" spans="61:62" x14ac:dyDescent="0.25">
      <c r="BI11706" s="2"/>
      <c r="BJ11706" s="2"/>
    </row>
    <row r="11707" spans="61:62" x14ac:dyDescent="0.25">
      <c r="BI11707" s="2"/>
      <c r="BJ11707" s="2"/>
    </row>
    <row r="11708" spans="61:62" x14ac:dyDescent="0.25">
      <c r="BI11708" s="2"/>
      <c r="BJ11708" s="2"/>
    </row>
    <row r="11709" spans="61:62" x14ac:dyDescent="0.25">
      <c r="BI11709" s="2"/>
      <c r="BJ11709" s="2"/>
    </row>
    <row r="11710" spans="61:62" x14ac:dyDescent="0.25">
      <c r="BI11710" s="2"/>
      <c r="BJ11710" s="2"/>
    </row>
    <row r="11711" spans="61:62" x14ac:dyDescent="0.25">
      <c r="BI11711" s="2"/>
      <c r="BJ11711" s="2"/>
    </row>
    <row r="11712" spans="61:62" x14ac:dyDescent="0.25">
      <c r="BI11712" s="2"/>
      <c r="BJ11712" s="2"/>
    </row>
    <row r="11713" spans="61:62" x14ac:dyDescent="0.25">
      <c r="BI11713" s="2"/>
      <c r="BJ11713" s="2"/>
    </row>
    <row r="11714" spans="61:62" x14ac:dyDescent="0.25">
      <c r="BI11714" s="2"/>
      <c r="BJ11714" s="2"/>
    </row>
    <row r="11715" spans="61:62" x14ac:dyDescent="0.25">
      <c r="BI11715" s="2"/>
      <c r="BJ11715" s="2"/>
    </row>
    <row r="11716" spans="61:62" x14ac:dyDescent="0.25">
      <c r="BI11716" s="2"/>
      <c r="BJ11716" s="2"/>
    </row>
    <row r="11717" spans="61:62" x14ac:dyDescent="0.25">
      <c r="BI11717" s="2"/>
      <c r="BJ11717" s="2"/>
    </row>
    <row r="11718" spans="61:62" x14ac:dyDescent="0.25">
      <c r="BI11718" s="2"/>
      <c r="BJ11718" s="2"/>
    </row>
    <row r="11719" spans="61:62" x14ac:dyDescent="0.25">
      <c r="BI11719" s="2"/>
      <c r="BJ11719" s="2"/>
    </row>
    <row r="11720" spans="61:62" x14ac:dyDescent="0.25">
      <c r="BI11720" s="2"/>
      <c r="BJ11720" s="2"/>
    </row>
    <row r="11721" spans="61:62" x14ac:dyDescent="0.25">
      <c r="BI11721" s="2"/>
      <c r="BJ11721" s="2"/>
    </row>
    <row r="11722" spans="61:62" x14ac:dyDescent="0.25">
      <c r="BI11722" s="2"/>
      <c r="BJ11722" s="2"/>
    </row>
    <row r="11723" spans="61:62" x14ac:dyDescent="0.25">
      <c r="BI11723" s="2"/>
      <c r="BJ11723" s="2"/>
    </row>
    <row r="11724" spans="61:62" x14ac:dyDescent="0.25">
      <c r="BI11724" s="2"/>
      <c r="BJ11724" s="2"/>
    </row>
    <row r="11725" spans="61:62" x14ac:dyDescent="0.25">
      <c r="BI11725" s="2"/>
      <c r="BJ11725" s="2"/>
    </row>
    <row r="11726" spans="61:62" x14ac:dyDescent="0.25">
      <c r="BI11726" s="2"/>
      <c r="BJ11726" s="2"/>
    </row>
    <row r="11727" spans="61:62" x14ac:dyDescent="0.25">
      <c r="BI11727" s="2"/>
      <c r="BJ11727" s="2"/>
    </row>
    <row r="11728" spans="61:62" x14ac:dyDescent="0.25">
      <c r="BI11728" s="2"/>
      <c r="BJ11728" s="2"/>
    </row>
    <row r="11729" spans="61:62" x14ac:dyDescent="0.25">
      <c r="BI11729" s="2"/>
      <c r="BJ11729" s="2"/>
    </row>
    <row r="11730" spans="61:62" x14ac:dyDescent="0.25">
      <c r="BI11730" s="2"/>
      <c r="BJ11730" s="2"/>
    </row>
    <row r="11731" spans="61:62" x14ac:dyDescent="0.25">
      <c r="BI11731" s="2"/>
      <c r="BJ11731" s="2"/>
    </row>
    <row r="11732" spans="61:62" x14ac:dyDescent="0.25">
      <c r="BI11732" s="2"/>
      <c r="BJ11732" s="2"/>
    </row>
    <row r="11733" spans="61:62" x14ac:dyDescent="0.25">
      <c r="BI11733" s="2"/>
      <c r="BJ11733" s="2"/>
    </row>
    <row r="11734" spans="61:62" x14ac:dyDescent="0.25">
      <c r="BI11734" s="2"/>
      <c r="BJ11734" s="2"/>
    </row>
    <row r="11735" spans="61:62" x14ac:dyDescent="0.25">
      <c r="BI11735" s="2"/>
      <c r="BJ11735" s="2"/>
    </row>
    <row r="11736" spans="61:62" x14ac:dyDescent="0.25">
      <c r="BI11736" s="2"/>
      <c r="BJ11736" s="2"/>
    </row>
    <row r="11737" spans="61:62" x14ac:dyDescent="0.25">
      <c r="BI11737" s="2"/>
      <c r="BJ11737" s="2"/>
    </row>
    <row r="11738" spans="61:62" x14ac:dyDescent="0.25">
      <c r="BI11738" s="2"/>
      <c r="BJ11738" s="2"/>
    </row>
    <row r="11739" spans="61:62" x14ac:dyDescent="0.25">
      <c r="BI11739" s="2"/>
      <c r="BJ11739" s="2"/>
    </row>
    <row r="11740" spans="61:62" x14ac:dyDescent="0.25">
      <c r="BI11740" s="2"/>
      <c r="BJ11740" s="2"/>
    </row>
    <row r="11741" spans="61:62" x14ac:dyDescent="0.25">
      <c r="BI11741" s="2"/>
      <c r="BJ11741" s="2"/>
    </row>
    <row r="11742" spans="61:62" x14ac:dyDescent="0.25">
      <c r="BI11742" s="2"/>
      <c r="BJ11742" s="2"/>
    </row>
    <row r="11743" spans="61:62" x14ac:dyDescent="0.25">
      <c r="BI11743" s="2"/>
      <c r="BJ11743" s="2"/>
    </row>
    <row r="11744" spans="61:62" x14ac:dyDescent="0.25">
      <c r="BI11744" s="2"/>
      <c r="BJ11744" s="2"/>
    </row>
    <row r="11745" spans="61:62" x14ac:dyDescent="0.25">
      <c r="BI11745" s="2"/>
      <c r="BJ11745" s="2"/>
    </row>
    <row r="11746" spans="61:62" x14ac:dyDescent="0.25">
      <c r="BI11746" s="2"/>
      <c r="BJ11746" s="2"/>
    </row>
    <row r="11747" spans="61:62" x14ac:dyDescent="0.25">
      <c r="BI11747" s="2"/>
      <c r="BJ11747" s="2"/>
    </row>
    <row r="11748" spans="61:62" x14ac:dyDescent="0.25">
      <c r="BI11748" s="2"/>
      <c r="BJ11748" s="2"/>
    </row>
    <row r="11749" spans="61:62" x14ac:dyDescent="0.25">
      <c r="BI11749" s="2"/>
      <c r="BJ11749" s="2"/>
    </row>
    <row r="11750" spans="61:62" x14ac:dyDescent="0.25">
      <c r="BI11750" s="2"/>
      <c r="BJ11750" s="2"/>
    </row>
    <row r="11751" spans="61:62" x14ac:dyDescent="0.25">
      <c r="BI11751" s="2"/>
      <c r="BJ11751" s="2"/>
    </row>
    <row r="11752" spans="61:62" x14ac:dyDescent="0.25">
      <c r="BI11752" s="2"/>
      <c r="BJ11752" s="2"/>
    </row>
    <row r="11753" spans="61:62" x14ac:dyDescent="0.25">
      <c r="BI11753" s="2"/>
      <c r="BJ11753" s="2"/>
    </row>
    <row r="11754" spans="61:62" x14ac:dyDescent="0.25">
      <c r="BI11754" s="2"/>
      <c r="BJ11754" s="2"/>
    </row>
    <row r="11755" spans="61:62" x14ac:dyDescent="0.25">
      <c r="BI11755" s="2"/>
      <c r="BJ11755" s="2"/>
    </row>
    <row r="11756" spans="61:62" x14ac:dyDescent="0.25">
      <c r="BI11756" s="2"/>
      <c r="BJ11756" s="2"/>
    </row>
    <row r="11757" spans="61:62" x14ac:dyDescent="0.25">
      <c r="BI11757" s="2"/>
      <c r="BJ11757" s="2"/>
    </row>
    <row r="11758" spans="61:62" x14ac:dyDescent="0.25">
      <c r="BI11758" s="2"/>
      <c r="BJ11758" s="2"/>
    </row>
    <row r="11759" spans="61:62" x14ac:dyDescent="0.25">
      <c r="BI11759" s="2"/>
      <c r="BJ11759" s="2"/>
    </row>
    <row r="11760" spans="61:62" x14ac:dyDescent="0.25">
      <c r="BI11760" s="2"/>
      <c r="BJ11760" s="2"/>
    </row>
    <row r="11761" spans="61:62" x14ac:dyDescent="0.25">
      <c r="BI11761" s="2"/>
      <c r="BJ11761" s="2"/>
    </row>
    <row r="11762" spans="61:62" x14ac:dyDescent="0.25">
      <c r="BI11762" s="2"/>
      <c r="BJ11762" s="2"/>
    </row>
    <row r="11763" spans="61:62" x14ac:dyDescent="0.25">
      <c r="BI11763" s="2"/>
      <c r="BJ11763" s="2"/>
    </row>
    <row r="11764" spans="61:62" x14ac:dyDescent="0.25">
      <c r="BI11764" s="2"/>
      <c r="BJ11764" s="2"/>
    </row>
    <row r="11765" spans="61:62" x14ac:dyDescent="0.25">
      <c r="BI11765" s="2"/>
      <c r="BJ11765" s="2"/>
    </row>
    <row r="11766" spans="61:62" x14ac:dyDescent="0.25">
      <c r="BI11766" s="2"/>
      <c r="BJ11766" s="2"/>
    </row>
    <row r="11767" spans="61:62" x14ac:dyDescent="0.25">
      <c r="BI11767" s="2"/>
      <c r="BJ11767" s="2"/>
    </row>
    <row r="11768" spans="61:62" x14ac:dyDescent="0.25">
      <c r="BI11768" s="2"/>
      <c r="BJ11768" s="2"/>
    </row>
    <row r="11769" spans="61:62" x14ac:dyDescent="0.25">
      <c r="BI11769" s="2"/>
      <c r="BJ11769" s="2"/>
    </row>
    <row r="11770" spans="61:62" x14ac:dyDescent="0.25">
      <c r="BI11770" s="2"/>
      <c r="BJ11770" s="2"/>
    </row>
    <row r="11771" spans="61:62" x14ac:dyDescent="0.25">
      <c r="BI11771" s="2"/>
      <c r="BJ11771" s="2"/>
    </row>
    <row r="11772" spans="61:62" x14ac:dyDescent="0.25">
      <c r="BI11772" s="2"/>
      <c r="BJ11772" s="2"/>
    </row>
    <row r="11773" spans="61:62" x14ac:dyDescent="0.25">
      <c r="BI11773" s="2"/>
      <c r="BJ11773" s="2"/>
    </row>
    <row r="11774" spans="61:62" x14ac:dyDescent="0.25">
      <c r="BI11774" s="2"/>
      <c r="BJ11774" s="2"/>
    </row>
    <row r="11775" spans="61:62" x14ac:dyDescent="0.25">
      <c r="BI11775" s="2"/>
      <c r="BJ11775" s="2"/>
    </row>
    <row r="11776" spans="61:62" x14ac:dyDescent="0.25">
      <c r="BI11776" s="2"/>
      <c r="BJ11776" s="2"/>
    </row>
    <row r="11777" spans="61:62" x14ac:dyDescent="0.25">
      <c r="BI11777" s="2"/>
      <c r="BJ11777" s="2"/>
    </row>
    <row r="11778" spans="61:62" x14ac:dyDescent="0.25">
      <c r="BI11778" s="2"/>
      <c r="BJ11778" s="2"/>
    </row>
    <row r="11779" spans="61:62" x14ac:dyDescent="0.25">
      <c r="BI11779" s="2"/>
      <c r="BJ11779" s="2"/>
    </row>
    <row r="11780" spans="61:62" x14ac:dyDescent="0.25">
      <c r="BI11780" s="2"/>
      <c r="BJ11780" s="2"/>
    </row>
    <row r="11781" spans="61:62" x14ac:dyDescent="0.25">
      <c r="BI11781" s="2"/>
      <c r="BJ11781" s="2"/>
    </row>
    <row r="11782" spans="61:62" x14ac:dyDescent="0.25">
      <c r="BI11782" s="2"/>
      <c r="BJ11782" s="2"/>
    </row>
    <row r="11783" spans="61:62" x14ac:dyDescent="0.25">
      <c r="BI11783" s="2"/>
      <c r="BJ11783" s="2"/>
    </row>
    <row r="11784" spans="61:62" x14ac:dyDescent="0.25">
      <c r="BI11784" s="2"/>
      <c r="BJ11784" s="2"/>
    </row>
    <row r="11785" spans="61:62" x14ac:dyDescent="0.25">
      <c r="BI11785" s="2"/>
      <c r="BJ11785" s="2"/>
    </row>
    <row r="11786" spans="61:62" x14ac:dyDescent="0.25">
      <c r="BI11786" s="2"/>
      <c r="BJ11786" s="2"/>
    </row>
    <row r="11787" spans="61:62" x14ac:dyDescent="0.25">
      <c r="BI11787" s="2"/>
      <c r="BJ11787" s="2"/>
    </row>
    <row r="11788" spans="61:62" x14ac:dyDescent="0.25">
      <c r="BI11788" s="2"/>
      <c r="BJ11788" s="2"/>
    </row>
    <row r="11789" spans="61:62" x14ac:dyDescent="0.25">
      <c r="BI11789" s="2"/>
      <c r="BJ11789" s="2"/>
    </row>
    <row r="11790" spans="61:62" x14ac:dyDescent="0.25">
      <c r="BI11790" s="2"/>
      <c r="BJ11790" s="2"/>
    </row>
    <row r="11791" spans="61:62" x14ac:dyDescent="0.25">
      <c r="BI11791" s="2"/>
      <c r="BJ11791" s="2"/>
    </row>
    <row r="11792" spans="61:62" x14ac:dyDescent="0.25">
      <c r="BI11792" s="2"/>
      <c r="BJ11792" s="2"/>
    </row>
    <row r="11793" spans="61:62" x14ac:dyDescent="0.25">
      <c r="BI11793" s="2"/>
      <c r="BJ11793" s="2"/>
    </row>
    <row r="11794" spans="61:62" x14ac:dyDescent="0.25">
      <c r="BI11794" s="2"/>
      <c r="BJ11794" s="2"/>
    </row>
    <row r="11795" spans="61:62" x14ac:dyDescent="0.25">
      <c r="BI11795" s="2"/>
      <c r="BJ11795" s="2"/>
    </row>
    <row r="11796" spans="61:62" x14ac:dyDescent="0.25">
      <c r="BI11796" s="2"/>
      <c r="BJ11796" s="2"/>
    </row>
    <row r="11797" spans="61:62" x14ac:dyDescent="0.25">
      <c r="BI11797" s="2"/>
      <c r="BJ11797" s="2"/>
    </row>
    <row r="11798" spans="61:62" x14ac:dyDescent="0.25">
      <c r="BI11798" s="2"/>
      <c r="BJ11798" s="2"/>
    </row>
    <row r="11799" spans="61:62" x14ac:dyDescent="0.25">
      <c r="BI11799" s="2"/>
      <c r="BJ11799" s="2"/>
    </row>
    <row r="11800" spans="61:62" x14ac:dyDescent="0.25">
      <c r="BI11800" s="2"/>
      <c r="BJ11800" s="2"/>
    </row>
    <row r="11801" spans="61:62" x14ac:dyDescent="0.25">
      <c r="BI11801" s="2"/>
      <c r="BJ11801" s="2"/>
    </row>
    <row r="11802" spans="61:62" x14ac:dyDescent="0.25">
      <c r="BI11802" s="2"/>
      <c r="BJ11802" s="2"/>
    </row>
    <row r="11803" spans="61:62" x14ac:dyDescent="0.25">
      <c r="BI11803" s="2"/>
      <c r="BJ11803" s="2"/>
    </row>
    <row r="11804" spans="61:62" x14ac:dyDescent="0.25">
      <c r="BI11804" s="2"/>
      <c r="BJ11804" s="2"/>
    </row>
    <row r="11805" spans="61:62" x14ac:dyDescent="0.25">
      <c r="BI11805" s="2"/>
      <c r="BJ11805" s="2"/>
    </row>
    <row r="11806" spans="61:62" x14ac:dyDescent="0.25">
      <c r="BI11806" s="2"/>
      <c r="BJ11806" s="2"/>
    </row>
    <row r="11807" spans="61:62" x14ac:dyDescent="0.25">
      <c r="BI11807" s="2"/>
      <c r="BJ11807" s="2"/>
    </row>
    <row r="11808" spans="61:62" x14ac:dyDescent="0.25">
      <c r="BI11808" s="2"/>
      <c r="BJ11808" s="2"/>
    </row>
    <row r="11809" spans="61:62" x14ac:dyDescent="0.25">
      <c r="BI11809" s="2"/>
      <c r="BJ11809" s="2"/>
    </row>
    <row r="11810" spans="61:62" x14ac:dyDescent="0.25">
      <c r="BI11810" s="2"/>
      <c r="BJ11810" s="2"/>
    </row>
    <row r="11811" spans="61:62" x14ac:dyDescent="0.25">
      <c r="BI11811" s="2"/>
      <c r="BJ11811" s="2"/>
    </row>
    <row r="11812" spans="61:62" x14ac:dyDescent="0.25">
      <c r="BI11812" s="2"/>
      <c r="BJ11812" s="2"/>
    </row>
    <row r="11813" spans="61:62" x14ac:dyDescent="0.25">
      <c r="BI11813" s="2"/>
      <c r="BJ11813" s="2"/>
    </row>
    <row r="11814" spans="61:62" x14ac:dyDescent="0.25">
      <c r="BI11814" s="2"/>
      <c r="BJ11814" s="2"/>
    </row>
    <row r="11815" spans="61:62" x14ac:dyDescent="0.25">
      <c r="BI11815" s="2"/>
      <c r="BJ11815" s="2"/>
    </row>
    <row r="11816" spans="61:62" x14ac:dyDescent="0.25">
      <c r="BI11816" s="2"/>
      <c r="BJ11816" s="2"/>
    </row>
    <row r="11817" spans="61:62" x14ac:dyDescent="0.25">
      <c r="BI11817" s="2"/>
      <c r="BJ11817" s="2"/>
    </row>
    <row r="11818" spans="61:62" x14ac:dyDescent="0.25">
      <c r="BI11818" s="2"/>
      <c r="BJ11818" s="2"/>
    </row>
    <row r="11819" spans="61:62" x14ac:dyDescent="0.25">
      <c r="BI11819" s="2"/>
      <c r="BJ11819" s="2"/>
    </row>
    <row r="11820" spans="61:62" x14ac:dyDescent="0.25">
      <c r="BI11820" s="2"/>
      <c r="BJ11820" s="2"/>
    </row>
    <row r="11821" spans="61:62" x14ac:dyDescent="0.25">
      <c r="BI11821" s="2"/>
      <c r="BJ11821" s="2"/>
    </row>
    <row r="11822" spans="61:62" x14ac:dyDescent="0.25">
      <c r="BI11822" s="2"/>
      <c r="BJ11822" s="2"/>
    </row>
    <row r="11823" spans="61:62" x14ac:dyDescent="0.25">
      <c r="BI11823" s="2"/>
      <c r="BJ11823" s="2"/>
    </row>
    <row r="11824" spans="61:62" x14ac:dyDescent="0.25">
      <c r="BI11824" s="2"/>
      <c r="BJ11824" s="2"/>
    </row>
    <row r="11825" spans="61:62" x14ac:dyDescent="0.25">
      <c r="BI11825" s="2"/>
      <c r="BJ11825" s="2"/>
    </row>
    <row r="11826" spans="61:62" x14ac:dyDescent="0.25">
      <c r="BI11826" s="2"/>
      <c r="BJ11826" s="2"/>
    </row>
    <row r="11827" spans="61:62" x14ac:dyDescent="0.25">
      <c r="BI11827" s="2"/>
      <c r="BJ11827" s="2"/>
    </row>
    <row r="11828" spans="61:62" x14ac:dyDescent="0.25">
      <c r="BI11828" s="2"/>
      <c r="BJ11828" s="2"/>
    </row>
    <row r="11829" spans="61:62" x14ac:dyDescent="0.25">
      <c r="BI11829" s="2"/>
      <c r="BJ11829" s="2"/>
    </row>
    <row r="11830" spans="61:62" x14ac:dyDescent="0.25">
      <c r="BI11830" s="2"/>
      <c r="BJ11830" s="2"/>
    </row>
    <row r="11831" spans="61:62" x14ac:dyDescent="0.25">
      <c r="BI11831" s="2"/>
      <c r="BJ11831" s="2"/>
    </row>
    <row r="11832" spans="61:62" x14ac:dyDescent="0.25">
      <c r="BI11832" s="2"/>
      <c r="BJ11832" s="2"/>
    </row>
    <row r="11833" spans="61:62" x14ac:dyDescent="0.25">
      <c r="BI11833" s="2"/>
      <c r="BJ11833" s="2"/>
    </row>
    <row r="11834" spans="61:62" x14ac:dyDescent="0.25">
      <c r="BI11834" s="2"/>
      <c r="BJ11834" s="2"/>
    </row>
    <row r="11835" spans="61:62" x14ac:dyDescent="0.25">
      <c r="BI11835" s="2"/>
      <c r="BJ11835" s="2"/>
    </row>
    <row r="11836" spans="61:62" x14ac:dyDescent="0.25">
      <c r="BI11836" s="2"/>
      <c r="BJ11836" s="2"/>
    </row>
    <row r="11837" spans="61:62" x14ac:dyDescent="0.25">
      <c r="BI11837" s="2"/>
      <c r="BJ11837" s="2"/>
    </row>
    <row r="11838" spans="61:62" x14ac:dyDescent="0.25">
      <c r="BI11838" s="2"/>
      <c r="BJ11838" s="2"/>
    </row>
    <row r="11839" spans="61:62" x14ac:dyDescent="0.25">
      <c r="BI11839" s="2"/>
      <c r="BJ11839" s="2"/>
    </row>
    <row r="11840" spans="61:62" x14ac:dyDescent="0.25">
      <c r="BI11840" s="2"/>
      <c r="BJ11840" s="2"/>
    </row>
    <row r="11841" spans="61:62" x14ac:dyDescent="0.25">
      <c r="BI11841" s="2"/>
      <c r="BJ11841" s="2"/>
    </row>
    <row r="11842" spans="61:62" x14ac:dyDescent="0.25">
      <c r="BI11842" s="2"/>
      <c r="BJ11842" s="2"/>
    </row>
    <row r="11843" spans="61:62" x14ac:dyDescent="0.25">
      <c r="BI11843" s="2"/>
      <c r="BJ11843" s="2"/>
    </row>
    <row r="11844" spans="61:62" x14ac:dyDescent="0.25">
      <c r="BI11844" s="2"/>
      <c r="BJ11844" s="2"/>
    </row>
    <row r="11845" spans="61:62" x14ac:dyDescent="0.25">
      <c r="BI11845" s="2"/>
      <c r="BJ11845" s="2"/>
    </row>
    <row r="11846" spans="61:62" x14ac:dyDescent="0.25">
      <c r="BI11846" s="2"/>
      <c r="BJ11846" s="2"/>
    </row>
    <row r="11847" spans="61:62" x14ac:dyDescent="0.25">
      <c r="BI11847" s="2"/>
      <c r="BJ11847" s="2"/>
    </row>
    <row r="11848" spans="61:62" x14ac:dyDescent="0.25">
      <c r="BI11848" s="2"/>
      <c r="BJ11848" s="2"/>
    </row>
    <row r="11849" spans="61:62" x14ac:dyDescent="0.25">
      <c r="BI11849" s="2"/>
      <c r="BJ11849" s="2"/>
    </row>
    <row r="11850" spans="61:62" x14ac:dyDescent="0.25">
      <c r="BI11850" s="2"/>
      <c r="BJ11850" s="2"/>
    </row>
    <row r="11851" spans="61:62" x14ac:dyDescent="0.25">
      <c r="BI11851" s="2"/>
      <c r="BJ11851" s="2"/>
    </row>
    <row r="11852" spans="61:62" x14ac:dyDescent="0.25">
      <c r="BI11852" s="2"/>
      <c r="BJ11852" s="2"/>
    </row>
    <row r="11853" spans="61:62" x14ac:dyDescent="0.25">
      <c r="BI11853" s="2"/>
      <c r="BJ11853" s="2"/>
    </row>
    <row r="11854" spans="61:62" x14ac:dyDescent="0.25">
      <c r="BI11854" s="2"/>
      <c r="BJ11854" s="2"/>
    </row>
    <row r="11855" spans="61:62" x14ac:dyDescent="0.25">
      <c r="BI11855" s="2"/>
      <c r="BJ11855" s="2"/>
    </row>
    <row r="11856" spans="61:62" x14ac:dyDescent="0.25">
      <c r="BI11856" s="2"/>
      <c r="BJ11856" s="2"/>
    </row>
    <row r="11857" spans="61:62" x14ac:dyDescent="0.25">
      <c r="BI11857" s="2"/>
      <c r="BJ11857" s="2"/>
    </row>
    <row r="11858" spans="61:62" x14ac:dyDescent="0.25">
      <c r="BI11858" s="2"/>
      <c r="BJ11858" s="2"/>
    </row>
    <row r="11859" spans="61:62" x14ac:dyDescent="0.25">
      <c r="BI11859" s="2"/>
      <c r="BJ11859" s="2"/>
    </row>
    <row r="11860" spans="61:62" x14ac:dyDescent="0.25">
      <c r="BI11860" s="2"/>
      <c r="BJ11860" s="2"/>
    </row>
    <row r="11861" spans="61:62" x14ac:dyDescent="0.25">
      <c r="BI11861" s="2"/>
      <c r="BJ11861" s="2"/>
    </row>
    <row r="11862" spans="61:62" x14ac:dyDescent="0.25">
      <c r="BI11862" s="2"/>
      <c r="BJ11862" s="2"/>
    </row>
    <row r="11863" spans="61:62" x14ac:dyDescent="0.25">
      <c r="BI11863" s="2"/>
      <c r="BJ11863" s="2"/>
    </row>
    <row r="11864" spans="61:62" x14ac:dyDescent="0.25">
      <c r="BI11864" s="2"/>
      <c r="BJ11864" s="2"/>
    </row>
    <row r="11865" spans="61:62" x14ac:dyDescent="0.25">
      <c r="BI11865" s="2"/>
      <c r="BJ11865" s="2"/>
    </row>
    <row r="11866" spans="61:62" x14ac:dyDescent="0.25">
      <c r="BI11866" s="2"/>
      <c r="BJ11866" s="2"/>
    </row>
    <row r="11867" spans="61:62" x14ac:dyDescent="0.25">
      <c r="BI11867" s="2"/>
      <c r="BJ11867" s="2"/>
    </row>
    <row r="11868" spans="61:62" x14ac:dyDescent="0.25">
      <c r="BI11868" s="2"/>
      <c r="BJ11868" s="2"/>
    </row>
    <row r="11869" spans="61:62" x14ac:dyDescent="0.25">
      <c r="BI11869" s="2"/>
      <c r="BJ11869" s="2"/>
    </row>
    <row r="11870" spans="61:62" x14ac:dyDescent="0.25">
      <c r="BI11870" s="2"/>
      <c r="BJ11870" s="2"/>
    </row>
    <row r="11871" spans="61:62" x14ac:dyDescent="0.25">
      <c r="BI11871" s="2"/>
      <c r="BJ11871" s="2"/>
    </row>
    <row r="11872" spans="61:62" x14ac:dyDescent="0.25">
      <c r="BI11872" s="2"/>
      <c r="BJ11872" s="2"/>
    </row>
    <row r="11873" spans="61:62" x14ac:dyDescent="0.25">
      <c r="BI11873" s="2"/>
      <c r="BJ11873" s="2"/>
    </row>
    <row r="11874" spans="61:62" x14ac:dyDescent="0.25">
      <c r="BI11874" s="2"/>
      <c r="BJ11874" s="2"/>
    </row>
    <row r="11875" spans="61:62" x14ac:dyDescent="0.25">
      <c r="BI11875" s="2"/>
      <c r="BJ11875" s="2"/>
    </row>
    <row r="11876" spans="61:62" x14ac:dyDescent="0.25">
      <c r="BI11876" s="2"/>
      <c r="BJ11876" s="2"/>
    </row>
    <row r="11877" spans="61:62" x14ac:dyDescent="0.25">
      <c r="BI11877" s="2"/>
      <c r="BJ11877" s="2"/>
    </row>
    <row r="11878" spans="61:62" x14ac:dyDescent="0.25">
      <c r="BI11878" s="2"/>
      <c r="BJ11878" s="2"/>
    </row>
    <row r="11879" spans="61:62" x14ac:dyDescent="0.25">
      <c r="BI11879" s="2"/>
      <c r="BJ11879" s="2"/>
    </row>
    <row r="11880" spans="61:62" x14ac:dyDescent="0.25">
      <c r="BI11880" s="2"/>
      <c r="BJ11880" s="2"/>
    </row>
    <row r="11881" spans="61:62" x14ac:dyDescent="0.25">
      <c r="BI11881" s="2"/>
      <c r="BJ11881" s="2"/>
    </row>
    <row r="11882" spans="61:62" x14ac:dyDescent="0.25">
      <c r="BI11882" s="2"/>
      <c r="BJ11882" s="2"/>
    </row>
    <row r="11883" spans="61:62" x14ac:dyDescent="0.25">
      <c r="BI11883" s="2"/>
      <c r="BJ11883" s="2"/>
    </row>
    <row r="11884" spans="61:62" x14ac:dyDescent="0.25">
      <c r="BI11884" s="2"/>
      <c r="BJ11884" s="2"/>
    </row>
    <row r="11885" spans="61:62" x14ac:dyDescent="0.25">
      <c r="BI11885" s="2"/>
      <c r="BJ11885" s="2"/>
    </row>
    <row r="11886" spans="61:62" x14ac:dyDescent="0.25">
      <c r="BI11886" s="2"/>
      <c r="BJ11886" s="2"/>
    </row>
    <row r="11887" spans="61:62" x14ac:dyDescent="0.25">
      <c r="BI11887" s="2"/>
      <c r="BJ11887" s="2"/>
    </row>
    <row r="11888" spans="61:62" x14ac:dyDescent="0.25">
      <c r="BI11888" s="2"/>
      <c r="BJ11888" s="2"/>
    </row>
    <row r="11889" spans="61:62" x14ac:dyDescent="0.25">
      <c r="BI11889" s="2"/>
      <c r="BJ11889" s="2"/>
    </row>
    <row r="11890" spans="61:62" x14ac:dyDescent="0.25">
      <c r="BI11890" s="2"/>
      <c r="BJ11890" s="2"/>
    </row>
    <row r="11891" spans="61:62" x14ac:dyDescent="0.25">
      <c r="BI11891" s="2"/>
      <c r="BJ11891" s="2"/>
    </row>
    <row r="11892" spans="61:62" x14ac:dyDescent="0.25">
      <c r="BI11892" s="2"/>
      <c r="BJ11892" s="2"/>
    </row>
    <row r="11893" spans="61:62" x14ac:dyDescent="0.25">
      <c r="BI11893" s="2"/>
      <c r="BJ11893" s="2"/>
    </row>
    <row r="11894" spans="61:62" x14ac:dyDescent="0.25">
      <c r="BI11894" s="2"/>
      <c r="BJ11894" s="2"/>
    </row>
    <row r="11895" spans="61:62" x14ac:dyDescent="0.25">
      <c r="BI11895" s="2"/>
      <c r="BJ11895" s="2"/>
    </row>
    <row r="11896" spans="61:62" x14ac:dyDescent="0.25">
      <c r="BI11896" s="2"/>
      <c r="BJ11896" s="2"/>
    </row>
    <row r="11897" spans="61:62" x14ac:dyDescent="0.25">
      <c r="BI11897" s="2"/>
      <c r="BJ11897" s="2"/>
    </row>
    <row r="11898" spans="61:62" x14ac:dyDescent="0.25">
      <c r="BI11898" s="2"/>
      <c r="BJ11898" s="2"/>
    </row>
    <row r="11899" spans="61:62" x14ac:dyDescent="0.25">
      <c r="BI11899" s="2"/>
      <c r="BJ11899" s="2"/>
    </row>
    <row r="11900" spans="61:62" x14ac:dyDescent="0.25">
      <c r="BI11900" s="2"/>
      <c r="BJ11900" s="2"/>
    </row>
    <row r="11901" spans="61:62" x14ac:dyDescent="0.25">
      <c r="BI11901" s="2"/>
      <c r="BJ11901" s="2"/>
    </row>
    <row r="11902" spans="61:62" x14ac:dyDescent="0.25">
      <c r="BI11902" s="2"/>
      <c r="BJ11902" s="2"/>
    </row>
    <row r="11903" spans="61:62" x14ac:dyDescent="0.25">
      <c r="BI11903" s="2"/>
      <c r="BJ11903" s="2"/>
    </row>
    <row r="11904" spans="61:62" x14ac:dyDescent="0.25">
      <c r="BI11904" s="2"/>
      <c r="BJ11904" s="2"/>
    </row>
    <row r="11905" spans="61:62" x14ac:dyDescent="0.25">
      <c r="BI11905" s="2"/>
      <c r="BJ11905" s="2"/>
    </row>
    <row r="11906" spans="61:62" x14ac:dyDescent="0.25">
      <c r="BI11906" s="2"/>
      <c r="BJ11906" s="2"/>
    </row>
    <row r="11907" spans="61:62" x14ac:dyDescent="0.25">
      <c r="BI11907" s="2"/>
      <c r="BJ11907" s="2"/>
    </row>
    <row r="11908" spans="61:62" x14ac:dyDescent="0.25">
      <c r="BI11908" s="2"/>
      <c r="BJ11908" s="2"/>
    </row>
    <row r="11909" spans="61:62" x14ac:dyDescent="0.25">
      <c r="BI11909" s="2"/>
      <c r="BJ11909" s="2"/>
    </row>
    <row r="11910" spans="61:62" x14ac:dyDescent="0.25">
      <c r="BI11910" s="2"/>
      <c r="BJ11910" s="2"/>
    </row>
    <row r="11911" spans="61:62" x14ac:dyDescent="0.25">
      <c r="BI11911" s="2"/>
      <c r="BJ11911" s="2"/>
    </row>
    <row r="11912" spans="61:62" x14ac:dyDescent="0.25">
      <c r="BI11912" s="2"/>
      <c r="BJ11912" s="2"/>
    </row>
    <row r="11913" spans="61:62" x14ac:dyDescent="0.25">
      <c r="BI11913" s="2"/>
      <c r="BJ11913" s="2"/>
    </row>
    <row r="11914" spans="61:62" x14ac:dyDescent="0.25">
      <c r="BI11914" s="2"/>
      <c r="BJ11914" s="2"/>
    </row>
    <row r="11915" spans="61:62" x14ac:dyDescent="0.25">
      <c r="BI11915" s="2"/>
      <c r="BJ11915" s="2"/>
    </row>
    <row r="11916" spans="61:62" x14ac:dyDescent="0.25">
      <c r="BI11916" s="2"/>
      <c r="BJ11916" s="2"/>
    </row>
    <row r="11917" spans="61:62" x14ac:dyDescent="0.25">
      <c r="BI11917" s="2"/>
      <c r="BJ11917" s="2"/>
    </row>
    <row r="11918" spans="61:62" x14ac:dyDescent="0.25">
      <c r="BI11918" s="2"/>
      <c r="BJ11918" s="2"/>
    </row>
    <row r="11919" spans="61:62" x14ac:dyDescent="0.25">
      <c r="BI11919" s="2"/>
      <c r="BJ11919" s="2"/>
    </row>
    <row r="11920" spans="61:62" x14ac:dyDescent="0.25">
      <c r="BI11920" s="2"/>
      <c r="BJ11920" s="2"/>
    </row>
    <row r="11921" spans="61:62" x14ac:dyDescent="0.25">
      <c r="BI11921" s="2"/>
      <c r="BJ11921" s="2"/>
    </row>
    <row r="11922" spans="61:62" x14ac:dyDescent="0.25">
      <c r="BI11922" s="2"/>
      <c r="BJ11922" s="2"/>
    </row>
    <row r="11923" spans="61:62" x14ac:dyDescent="0.25">
      <c r="BI11923" s="2"/>
      <c r="BJ11923" s="2"/>
    </row>
    <row r="11924" spans="61:62" x14ac:dyDescent="0.25">
      <c r="BI11924" s="2"/>
      <c r="BJ11924" s="2"/>
    </row>
    <row r="11925" spans="61:62" x14ac:dyDescent="0.25">
      <c r="BI11925" s="2"/>
      <c r="BJ11925" s="2"/>
    </row>
    <row r="11926" spans="61:62" x14ac:dyDescent="0.25">
      <c r="BI11926" s="2"/>
      <c r="BJ11926" s="2"/>
    </row>
    <row r="11927" spans="61:62" x14ac:dyDescent="0.25">
      <c r="BI11927" s="2"/>
      <c r="BJ11927" s="2"/>
    </row>
    <row r="11928" spans="61:62" x14ac:dyDescent="0.25">
      <c r="BI11928" s="2"/>
      <c r="BJ11928" s="2"/>
    </row>
    <row r="11929" spans="61:62" x14ac:dyDescent="0.25">
      <c r="BI11929" s="2"/>
      <c r="BJ11929" s="2"/>
    </row>
    <row r="11930" spans="61:62" x14ac:dyDescent="0.25">
      <c r="BI11930" s="2"/>
      <c r="BJ11930" s="2"/>
    </row>
    <row r="11931" spans="61:62" x14ac:dyDescent="0.25">
      <c r="BI11931" s="2"/>
      <c r="BJ11931" s="2"/>
    </row>
    <row r="11932" spans="61:62" x14ac:dyDescent="0.25">
      <c r="BI11932" s="2"/>
      <c r="BJ11932" s="2"/>
    </row>
    <row r="11933" spans="61:62" x14ac:dyDescent="0.25">
      <c r="BI11933" s="2"/>
      <c r="BJ11933" s="2"/>
    </row>
    <row r="11934" spans="61:62" x14ac:dyDescent="0.25">
      <c r="BI11934" s="2"/>
      <c r="BJ11934" s="2"/>
    </row>
    <row r="11935" spans="61:62" x14ac:dyDescent="0.25">
      <c r="BI11935" s="2"/>
      <c r="BJ11935" s="2"/>
    </row>
    <row r="11936" spans="61:62" x14ac:dyDescent="0.25">
      <c r="BI11936" s="2"/>
      <c r="BJ11936" s="2"/>
    </row>
    <row r="11937" spans="61:62" x14ac:dyDescent="0.25">
      <c r="BI11937" s="2"/>
      <c r="BJ11937" s="2"/>
    </row>
    <row r="11938" spans="61:62" x14ac:dyDescent="0.25">
      <c r="BI11938" s="2"/>
      <c r="BJ11938" s="2"/>
    </row>
    <row r="11939" spans="61:62" x14ac:dyDescent="0.25">
      <c r="BI11939" s="2"/>
      <c r="BJ11939" s="2"/>
    </row>
    <row r="11940" spans="61:62" x14ac:dyDescent="0.25">
      <c r="BI11940" s="2"/>
      <c r="BJ11940" s="2"/>
    </row>
    <row r="11941" spans="61:62" x14ac:dyDescent="0.25">
      <c r="BI11941" s="2"/>
      <c r="BJ11941" s="2"/>
    </row>
    <row r="11942" spans="61:62" x14ac:dyDescent="0.25">
      <c r="BI11942" s="2"/>
      <c r="BJ11942" s="2"/>
    </row>
    <row r="11943" spans="61:62" x14ac:dyDescent="0.25">
      <c r="BI11943" s="2"/>
      <c r="BJ11943" s="2"/>
    </row>
    <row r="11944" spans="61:62" x14ac:dyDescent="0.25">
      <c r="BI11944" s="2"/>
      <c r="BJ11944" s="2"/>
    </row>
    <row r="11945" spans="61:62" x14ac:dyDescent="0.25">
      <c r="BI11945" s="2"/>
      <c r="BJ11945" s="2"/>
    </row>
    <row r="11946" spans="61:62" x14ac:dyDescent="0.25">
      <c r="BI11946" s="2"/>
      <c r="BJ11946" s="2"/>
    </row>
    <row r="11947" spans="61:62" x14ac:dyDescent="0.25">
      <c r="BI11947" s="2"/>
      <c r="BJ11947" s="2"/>
    </row>
    <row r="11948" spans="61:62" x14ac:dyDescent="0.25">
      <c r="BI11948" s="2"/>
      <c r="BJ11948" s="2"/>
    </row>
    <row r="11949" spans="61:62" x14ac:dyDescent="0.25">
      <c r="BI11949" s="2"/>
      <c r="BJ11949" s="2"/>
    </row>
    <row r="11950" spans="61:62" x14ac:dyDescent="0.25">
      <c r="BI11950" s="2"/>
      <c r="BJ11950" s="2"/>
    </row>
    <row r="11951" spans="61:62" x14ac:dyDescent="0.25">
      <c r="BI11951" s="2"/>
      <c r="BJ11951" s="2"/>
    </row>
    <row r="11952" spans="61:62" x14ac:dyDescent="0.25">
      <c r="BI11952" s="2"/>
      <c r="BJ11952" s="2"/>
    </row>
    <row r="11953" spans="61:62" x14ac:dyDescent="0.25">
      <c r="BI11953" s="2"/>
      <c r="BJ11953" s="2"/>
    </row>
    <row r="11954" spans="61:62" x14ac:dyDescent="0.25">
      <c r="BI11954" s="2"/>
      <c r="BJ11954" s="2"/>
    </row>
    <row r="11955" spans="61:62" x14ac:dyDescent="0.25">
      <c r="BI11955" s="2"/>
      <c r="BJ11955" s="2"/>
    </row>
    <row r="11956" spans="61:62" x14ac:dyDescent="0.25">
      <c r="BI11956" s="2"/>
      <c r="BJ11956" s="2"/>
    </row>
    <row r="11957" spans="61:62" x14ac:dyDescent="0.25">
      <c r="BI11957" s="2"/>
      <c r="BJ11957" s="2"/>
    </row>
    <row r="11958" spans="61:62" x14ac:dyDescent="0.25">
      <c r="BI11958" s="2"/>
      <c r="BJ11958" s="2"/>
    </row>
    <row r="11959" spans="61:62" x14ac:dyDescent="0.25">
      <c r="BI11959" s="2"/>
      <c r="BJ11959" s="2"/>
    </row>
    <row r="11960" spans="61:62" x14ac:dyDescent="0.25">
      <c r="BI11960" s="2"/>
      <c r="BJ11960" s="2"/>
    </row>
    <row r="11961" spans="61:62" x14ac:dyDescent="0.25">
      <c r="BI11961" s="2"/>
      <c r="BJ11961" s="2"/>
    </row>
    <row r="11962" spans="61:62" x14ac:dyDescent="0.25">
      <c r="BI11962" s="2"/>
      <c r="BJ11962" s="2"/>
    </row>
    <row r="11963" spans="61:62" x14ac:dyDescent="0.25">
      <c r="BI11963" s="2"/>
      <c r="BJ11963" s="2"/>
    </row>
    <row r="11964" spans="61:62" x14ac:dyDescent="0.25">
      <c r="BI11964" s="2"/>
      <c r="BJ11964" s="2"/>
    </row>
    <row r="11965" spans="61:62" x14ac:dyDescent="0.25">
      <c r="BI11965" s="2"/>
      <c r="BJ11965" s="2"/>
    </row>
    <row r="11966" spans="61:62" x14ac:dyDescent="0.25">
      <c r="BI11966" s="2"/>
      <c r="BJ11966" s="2"/>
    </row>
    <row r="11967" spans="61:62" x14ac:dyDescent="0.25">
      <c r="BI11967" s="2"/>
      <c r="BJ11967" s="2"/>
    </row>
    <row r="11968" spans="61:62" x14ac:dyDescent="0.25">
      <c r="BI11968" s="2"/>
      <c r="BJ11968" s="2"/>
    </row>
    <row r="11969" spans="61:62" x14ac:dyDescent="0.25">
      <c r="BI11969" s="2"/>
      <c r="BJ11969" s="2"/>
    </row>
    <row r="11970" spans="61:62" x14ac:dyDescent="0.25">
      <c r="BI11970" s="2"/>
      <c r="BJ11970" s="2"/>
    </row>
    <row r="11971" spans="61:62" x14ac:dyDescent="0.25">
      <c r="BI11971" s="2"/>
      <c r="BJ11971" s="2"/>
    </row>
    <row r="11972" spans="61:62" x14ac:dyDescent="0.25">
      <c r="BI11972" s="2"/>
      <c r="BJ11972" s="2"/>
    </row>
    <row r="11973" spans="61:62" x14ac:dyDescent="0.25">
      <c r="BI11973" s="2"/>
      <c r="BJ11973" s="2"/>
    </row>
    <row r="11974" spans="61:62" x14ac:dyDescent="0.25">
      <c r="BI11974" s="2"/>
      <c r="BJ11974" s="2"/>
    </row>
    <row r="11975" spans="61:62" x14ac:dyDescent="0.25">
      <c r="BI11975" s="2"/>
      <c r="BJ11975" s="2"/>
    </row>
    <row r="11976" spans="61:62" x14ac:dyDescent="0.25">
      <c r="BI11976" s="2"/>
      <c r="BJ11976" s="2"/>
    </row>
    <row r="11977" spans="61:62" x14ac:dyDescent="0.25">
      <c r="BI11977" s="2"/>
      <c r="BJ11977" s="2"/>
    </row>
    <row r="11978" spans="61:62" x14ac:dyDescent="0.25">
      <c r="BI11978" s="2"/>
      <c r="BJ11978" s="2"/>
    </row>
    <row r="11979" spans="61:62" x14ac:dyDescent="0.25">
      <c r="BI11979" s="2"/>
      <c r="BJ11979" s="2"/>
    </row>
    <row r="11980" spans="61:62" x14ac:dyDescent="0.25">
      <c r="BI11980" s="2"/>
      <c r="BJ11980" s="2"/>
    </row>
    <row r="11981" spans="61:62" x14ac:dyDescent="0.25">
      <c r="BI11981" s="2"/>
      <c r="BJ11981" s="2"/>
    </row>
    <row r="11982" spans="61:62" x14ac:dyDescent="0.25">
      <c r="BI11982" s="2"/>
      <c r="BJ11982" s="2"/>
    </row>
    <row r="11983" spans="61:62" x14ac:dyDescent="0.25">
      <c r="BI11983" s="2"/>
      <c r="BJ11983" s="2"/>
    </row>
    <row r="11984" spans="61:62" x14ac:dyDescent="0.25">
      <c r="BI11984" s="2"/>
      <c r="BJ11984" s="2"/>
    </row>
    <row r="11985" spans="61:62" x14ac:dyDescent="0.25">
      <c r="BI11985" s="2"/>
      <c r="BJ11985" s="2"/>
    </row>
    <row r="11986" spans="61:62" x14ac:dyDescent="0.25">
      <c r="BI11986" s="2"/>
      <c r="BJ11986" s="2"/>
    </row>
    <row r="11987" spans="61:62" x14ac:dyDescent="0.25">
      <c r="BI11987" s="2"/>
      <c r="BJ11987" s="2"/>
    </row>
    <row r="11988" spans="61:62" x14ac:dyDescent="0.25">
      <c r="BI11988" s="2"/>
      <c r="BJ11988" s="2"/>
    </row>
    <row r="11989" spans="61:62" x14ac:dyDescent="0.25">
      <c r="BI11989" s="2"/>
      <c r="BJ11989" s="2"/>
    </row>
    <row r="11990" spans="61:62" x14ac:dyDescent="0.25">
      <c r="BI11990" s="2"/>
      <c r="BJ11990" s="2"/>
    </row>
    <row r="11991" spans="61:62" x14ac:dyDescent="0.25">
      <c r="BI11991" s="2"/>
      <c r="BJ11991" s="2"/>
    </row>
    <row r="11992" spans="61:62" x14ac:dyDescent="0.25">
      <c r="BI11992" s="2"/>
      <c r="BJ11992" s="2"/>
    </row>
    <row r="11993" spans="61:62" x14ac:dyDescent="0.25">
      <c r="BI11993" s="2"/>
      <c r="BJ11993" s="2"/>
    </row>
    <row r="11994" spans="61:62" x14ac:dyDescent="0.25">
      <c r="BI11994" s="2"/>
      <c r="BJ11994" s="2"/>
    </row>
    <row r="11995" spans="61:62" x14ac:dyDescent="0.25">
      <c r="BI11995" s="2"/>
      <c r="BJ11995" s="2"/>
    </row>
    <row r="11996" spans="61:62" x14ac:dyDescent="0.25">
      <c r="BI11996" s="2"/>
      <c r="BJ11996" s="2"/>
    </row>
    <row r="11997" spans="61:62" x14ac:dyDescent="0.25">
      <c r="BI11997" s="2"/>
      <c r="BJ11997" s="2"/>
    </row>
    <row r="11998" spans="61:62" x14ac:dyDescent="0.25">
      <c r="BI11998" s="2"/>
      <c r="BJ11998" s="2"/>
    </row>
    <row r="11999" spans="61:62" x14ac:dyDescent="0.25">
      <c r="BI11999" s="2"/>
      <c r="BJ11999" s="2"/>
    </row>
    <row r="12000" spans="61:62" x14ac:dyDescent="0.25">
      <c r="BI12000" s="2"/>
      <c r="BJ12000" s="2"/>
    </row>
    <row r="12001" spans="61:62" x14ac:dyDescent="0.25">
      <c r="BI12001" s="2"/>
      <c r="BJ12001" s="2"/>
    </row>
    <row r="12002" spans="61:62" x14ac:dyDescent="0.25">
      <c r="BI12002" s="2"/>
      <c r="BJ12002" s="2"/>
    </row>
    <row r="12003" spans="61:62" x14ac:dyDescent="0.25">
      <c r="BI12003" s="2"/>
      <c r="BJ12003" s="2"/>
    </row>
    <row r="12004" spans="61:62" x14ac:dyDescent="0.25">
      <c r="BI12004" s="2"/>
      <c r="BJ12004" s="2"/>
    </row>
    <row r="12005" spans="61:62" x14ac:dyDescent="0.25">
      <c r="BI12005" s="2"/>
      <c r="BJ12005" s="2"/>
    </row>
    <row r="12006" spans="61:62" x14ac:dyDescent="0.25">
      <c r="BI12006" s="2"/>
      <c r="BJ12006" s="2"/>
    </row>
    <row r="12007" spans="61:62" x14ac:dyDescent="0.25">
      <c r="BI12007" s="2"/>
      <c r="BJ12007" s="2"/>
    </row>
    <row r="12008" spans="61:62" x14ac:dyDescent="0.25">
      <c r="BI12008" s="2"/>
      <c r="BJ12008" s="2"/>
    </row>
    <row r="12009" spans="61:62" x14ac:dyDescent="0.25">
      <c r="BI12009" s="2"/>
      <c r="BJ12009" s="2"/>
    </row>
    <row r="12010" spans="61:62" x14ac:dyDescent="0.25">
      <c r="BI12010" s="2"/>
      <c r="BJ12010" s="2"/>
    </row>
    <row r="12011" spans="61:62" x14ac:dyDescent="0.25">
      <c r="BI12011" s="2"/>
      <c r="BJ12011" s="2"/>
    </row>
    <row r="12012" spans="61:62" x14ac:dyDescent="0.25">
      <c r="BI12012" s="2"/>
      <c r="BJ12012" s="2"/>
    </row>
    <row r="12013" spans="61:62" x14ac:dyDescent="0.25">
      <c r="BI12013" s="2"/>
      <c r="BJ12013" s="2"/>
    </row>
    <row r="12014" spans="61:62" x14ac:dyDescent="0.25">
      <c r="BI12014" s="2"/>
      <c r="BJ12014" s="2"/>
    </row>
    <row r="12015" spans="61:62" x14ac:dyDescent="0.25">
      <c r="BI12015" s="2"/>
      <c r="BJ12015" s="2"/>
    </row>
    <row r="12016" spans="61:62" x14ac:dyDescent="0.25">
      <c r="BI12016" s="2"/>
      <c r="BJ12016" s="2"/>
    </row>
    <row r="12017" spans="61:62" x14ac:dyDescent="0.25">
      <c r="BI12017" s="2"/>
      <c r="BJ12017" s="2"/>
    </row>
    <row r="12018" spans="61:62" x14ac:dyDescent="0.25">
      <c r="BI12018" s="2"/>
      <c r="BJ12018" s="2"/>
    </row>
    <row r="12019" spans="61:62" x14ac:dyDescent="0.25">
      <c r="BI12019" s="2"/>
      <c r="BJ12019" s="2"/>
    </row>
    <row r="12020" spans="61:62" x14ac:dyDescent="0.25">
      <c r="BI12020" s="2"/>
      <c r="BJ12020" s="2"/>
    </row>
    <row r="12021" spans="61:62" x14ac:dyDescent="0.25">
      <c r="BI12021" s="2"/>
      <c r="BJ12021" s="2"/>
    </row>
    <row r="12022" spans="61:62" x14ac:dyDescent="0.25">
      <c r="BI12022" s="2"/>
      <c r="BJ12022" s="2"/>
    </row>
    <row r="12023" spans="61:62" x14ac:dyDescent="0.25">
      <c r="BI12023" s="2"/>
      <c r="BJ12023" s="2"/>
    </row>
    <row r="12024" spans="61:62" x14ac:dyDescent="0.25">
      <c r="BI12024" s="2"/>
      <c r="BJ12024" s="2"/>
    </row>
    <row r="12025" spans="61:62" x14ac:dyDescent="0.25">
      <c r="BI12025" s="2"/>
      <c r="BJ12025" s="2"/>
    </row>
    <row r="12026" spans="61:62" x14ac:dyDescent="0.25">
      <c r="BI12026" s="2"/>
      <c r="BJ12026" s="2"/>
    </row>
    <row r="12027" spans="61:62" x14ac:dyDescent="0.25">
      <c r="BI12027" s="2"/>
      <c r="BJ12027" s="2"/>
    </row>
    <row r="12028" spans="61:62" x14ac:dyDescent="0.25">
      <c r="BI12028" s="2"/>
      <c r="BJ12028" s="2"/>
    </row>
    <row r="12029" spans="61:62" x14ac:dyDescent="0.25">
      <c r="BI12029" s="2"/>
      <c r="BJ12029" s="2"/>
    </row>
    <row r="12030" spans="61:62" x14ac:dyDescent="0.25">
      <c r="BI12030" s="2"/>
      <c r="BJ12030" s="2"/>
    </row>
    <row r="12031" spans="61:62" x14ac:dyDescent="0.25">
      <c r="BI12031" s="2"/>
      <c r="BJ12031" s="2"/>
    </row>
    <row r="12032" spans="61:62" x14ac:dyDescent="0.25">
      <c r="BI12032" s="2"/>
      <c r="BJ12032" s="2"/>
    </row>
    <row r="12033" spans="61:62" x14ac:dyDescent="0.25">
      <c r="BI12033" s="2"/>
      <c r="BJ12033" s="2"/>
    </row>
    <row r="12034" spans="61:62" x14ac:dyDescent="0.25">
      <c r="BI12034" s="2"/>
      <c r="BJ12034" s="2"/>
    </row>
    <row r="12035" spans="61:62" x14ac:dyDescent="0.25">
      <c r="BI12035" s="2"/>
      <c r="BJ12035" s="2"/>
    </row>
    <row r="12036" spans="61:62" x14ac:dyDescent="0.25">
      <c r="BI12036" s="2"/>
      <c r="BJ12036" s="2"/>
    </row>
    <row r="12037" spans="61:62" x14ac:dyDescent="0.25">
      <c r="BI12037" s="2"/>
      <c r="BJ12037" s="2"/>
    </row>
    <row r="12038" spans="61:62" x14ac:dyDescent="0.25">
      <c r="BI12038" s="2"/>
      <c r="BJ12038" s="2"/>
    </row>
    <row r="12039" spans="61:62" x14ac:dyDescent="0.25">
      <c r="BI12039" s="2"/>
      <c r="BJ12039" s="2"/>
    </row>
    <row r="12040" spans="61:62" x14ac:dyDescent="0.25">
      <c r="BI12040" s="2"/>
      <c r="BJ12040" s="2"/>
    </row>
    <row r="12041" spans="61:62" x14ac:dyDescent="0.25">
      <c r="BI12041" s="2"/>
      <c r="BJ12041" s="2"/>
    </row>
    <row r="12042" spans="61:62" x14ac:dyDescent="0.25">
      <c r="BI12042" s="2"/>
      <c r="BJ12042" s="2"/>
    </row>
    <row r="12043" spans="61:62" x14ac:dyDescent="0.25">
      <c r="BI12043" s="2"/>
      <c r="BJ12043" s="2"/>
    </row>
    <row r="12044" spans="61:62" x14ac:dyDescent="0.25">
      <c r="BI12044" s="2"/>
      <c r="BJ12044" s="2"/>
    </row>
    <row r="12045" spans="61:62" x14ac:dyDescent="0.25">
      <c r="BI12045" s="2"/>
      <c r="BJ12045" s="2"/>
    </row>
    <row r="12046" spans="61:62" x14ac:dyDescent="0.25">
      <c r="BI12046" s="2"/>
      <c r="BJ12046" s="2"/>
    </row>
    <row r="12047" spans="61:62" x14ac:dyDescent="0.25">
      <c r="BI12047" s="2"/>
      <c r="BJ12047" s="2"/>
    </row>
    <row r="12048" spans="61:62" x14ac:dyDescent="0.25">
      <c r="BI12048" s="2"/>
      <c r="BJ12048" s="2"/>
    </row>
    <row r="12049" spans="61:62" x14ac:dyDescent="0.25">
      <c r="BI12049" s="2"/>
      <c r="BJ12049" s="2"/>
    </row>
    <row r="12050" spans="61:62" x14ac:dyDescent="0.25">
      <c r="BI12050" s="2"/>
      <c r="BJ12050" s="2"/>
    </row>
    <row r="12051" spans="61:62" x14ac:dyDescent="0.25">
      <c r="BI12051" s="2"/>
      <c r="BJ12051" s="2"/>
    </row>
    <row r="12052" spans="61:62" x14ac:dyDescent="0.25">
      <c r="BI12052" s="2"/>
      <c r="BJ12052" s="2"/>
    </row>
    <row r="12053" spans="61:62" x14ac:dyDescent="0.25">
      <c r="BI12053" s="2"/>
      <c r="BJ12053" s="2"/>
    </row>
    <row r="12054" spans="61:62" x14ac:dyDescent="0.25">
      <c r="BI12054" s="2"/>
      <c r="BJ12054" s="2"/>
    </row>
    <row r="12055" spans="61:62" x14ac:dyDescent="0.25">
      <c r="BI12055" s="2"/>
      <c r="BJ12055" s="2"/>
    </row>
    <row r="12056" spans="61:62" x14ac:dyDescent="0.25">
      <c r="BI12056" s="2"/>
      <c r="BJ12056" s="2"/>
    </row>
    <row r="12057" spans="61:62" x14ac:dyDescent="0.25">
      <c r="BI12057" s="2"/>
      <c r="BJ12057" s="2"/>
    </row>
    <row r="12058" spans="61:62" x14ac:dyDescent="0.25">
      <c r="BI12058" s="2"/>
      <c r="BJ12058" s="2"/>
    </row>
    <row r="12059" spans="61:62" x14ac:dyDescent="0.25">
      <c r="BI12059" s="2"/>
      <c r="BJ12059" s="2"/>
    </row>
    <row r="12060" spans="61:62" x14ac:dyDescent="0.25">
      <c r="BI12060" s="2"/>
      <c r="BJ12060" s="2"/>
    </row>
    <row r="12061" spans="61:62" x14ac:dyDescent="0.25">
      <c r="BI12061" s="2"/>
      <c r="BJ12061" s="2"/>
    </row>
    <row r="12062" spans="61:62" x14ac:dyDescent="0.25">
      <c r="BI12062" s="2"/>
      <c r="BJ12062" s="2"/>
    </row>
    <row r="12063" spans="61:62" x14ac:dyDescent="0.25">
      <c r="BI12063" s="2"/>
      <c r="BJ12063" s="2"/>
    </row>
    <row r="12064" spans="61:62" x14ac:dyDescent="0.25">
      <c r="BI12064" s="2"/>
      <c r="BJ12064" s="2"/>
    </row>
    <row r="12065" spans="61:62" x14ac:dyDescent="0.25">
      <c r="BI12065" s="2"/>
      <c r="BJ12065" s="2"/>
    </row>
    <row r="12066" spans="61:62" x14ac:dyDescent="0.25">
      <c r="BI12066" s="2"/>
      <c r="BJ12066" s="2"/>
    </row>
    <row r="12067" spans="61:62" x14ac:dyDescent="0.25">
      <c r="BI12067" s="2"/>
      <c r="BJ12067" s="2"/>
    </row>
    <row r="12068" spans="61:62" x14ac:dyDescent="0.25">
      <c r="BI12068" s="2"/>
      <c r="BJ12068" s="2"/>
    </row>
    <row r="12069" spans="61:62" x14ac:dyDescent="0.25">
      <c r="BI12069" s="2"/>
      <c r="BJ12069" s="2"/>
    </row>
    <row r="12070" spans="61:62" x14ac:dyDescent="0.25">
      <c r="BI12070" s="2"/>
      <c r="BJ12070" s="2"/>
    </row>
    <row r="12071" spans="61:62" x14ac:dyDescent="0.25">
      <c r="BI12071" s="2"/>
      <c r="BJ12071" s="2"/>
    </row>
    <row r="12072" spans="61:62" x14ac:dyDescent="0.25">
      <c r="BI12072" s="2"/>
      <c r="BJ12072" s="2"/>
    </row>
    <row r="12073" spans="61:62" x14ac:dyDescent="0.25">
      <c r="BI12073" s="2"/>
      <c r="BJ12073" s="2"/>
    </row>
    <row r="12074" spans="61:62" x14ac:dyDescent="0.25">
      <c r="BI12074" s="2"/>
      <c r="BJ12074" s="2"/>
    </row>
    <row r="12075" spans="61:62" x14ac:dyDescent="0.25">
      <c r="BI12075" s="2"/>
      <c r="BJ12075" s="2"/>
    </row>
    <row r="12076" spans="61:62" x14ac:dyDescent="0.25">
      <c r="BI12076" s="2"/>
      <c r="BJ12076" s="2"/>
    </row>
    <row r="12077" spans="61:62" x14ac:dyDescent="0.25">
      <c r="BI12077" s="2"/>
      <c r="BJ12077" s="2"/>
    </row>
    <row r="12078" spans="61:62" x14ac:dyDescent="0.25">
      <c r="BI12078" s="2"/>
      <c r="BJ12078" s="2"/>
    </row>
    <row r="12079" spans="61:62" x14ac:dyDescent="0.25">
      <c r="BI12079" s="2"/>
      <c r="BJ12079" s="2"/>
    </row>
    <row r="12080" spans="61:62" x14ac:dyDescent="0.25">
      <c r="BI12080" s="2"/>
      <c r="BJ12080" s="2"/>
    </row>
    <row r="12081" spans="61:62" x14ac:dyDescent="0.25">
      <c r="BI12081" s="2"/>
      <c r="BJ12081" s="2"/>
    </row>
    <row r="12082" spans="61:62" x14ac:dyDescent="0.25">
      <c r="BI12082" s="2"/>
      <c r="BJ12082" s="2"/>
    </row>
    <row r="12083" spans="61:62" x14ac:dyDescent="0.25">
      <c r="BI12083" s="2"/>
      <c r="BJ12083" s="2"/>
    </row>
    <row r="12084" spans="61:62" x14ac:dyDescent="0.25">
      <c r="BI12084" s="2"/>
      <c r="BJ12084" s="2"/>
    </row>
    <row r="12085" spans="61:62" x14ac:dyDescent="0.25">
      <c r="BI12085" s="2"/>
      <c r="BJ12085" s="2"/>
    </row>
    <row r="12086" spans="61:62" x14ac:dyDescent="0.25">
      <c r="BI12086" s="2"/>
      <c r="BJ12086" s="2"/>
    </row>
    <row r="12087" spans="61:62" x14ac:dyDescent="0.25">
      <c r="BI12087" s="2"/>
      <c r="BJ12087" s="2"/>
    </row>
    <row r="12088" spans="61:62" x14ac:dyDescent="0.25">
      <c r="BI12088" s="2"/>
      <c r="BJ12088" s="2"/>
    </row>
    <row r="12089" spans="61:62" x14ac:dyDescent="0.25">
      <c r="BI12089" s="2"/>
      <c r="BJ12089" s="2"/>
    </row>
    <row r="12090" spans="61:62" x14ac:dyDescent="0.25">
      <c r="BI12090" s="2"/>
      <c r="BJ12090" s="2"/>
    </row>
    <row r="12091" spans="61:62" x14ac:dyDescent="0.25">
      <c r="BI12091" s="2"/>
      <c r="BJ12091" s="2"/>
    </row>
    <row r="12092" spans="61:62" x14ac:dyDescent="0.25">
      <c r="BI12092" s="2"/>
      <c r="BJ12092" s="2"/>
    </row>
    <row r="12093" spans="61:62" x14ac:dyDescent="0.25">
      <c r="BI12093" s="2"/>
      <c r="BJ12093" s="2"/>
    </row>
    <row r="12094" spans="61:62" x14ac:dyDescent="0.25">
      <c r="BI12094" s="2"/>
      <c r="BJ12094" s="2"/>
    </row>
    <row r="12095" spans="61:62" x14ac:dyDescent="0.25">
      <c r="BI12095" s="2"/>
      <c r="BJ12095" s="2"/>
    </row>
    <row r="12096" spans="61:62" x14ac:dyDescent="0.25">
      <c r="BI12096" s="2"/>
      <c r="BJ12096" s="2"/>
    </row>
    <row r="12097" spans="61:62" x14ac:dyDescent="0.25">
      <c r="BI12097" s="2"/>
      <c r="BJ12097" s="2"/>
    </row>
    <row r="12098" spans="61:62" x14ac:dyDescent="0.25">
      <c r="BI12098" s="2"/>
      <c r="BJ12098" s="2"/>
    </row>
    <row r="12099" spans="61:62" x14ac:dyDescent="0.25">
      <c r="BI12099" s="2"/>
      <c r="BJ12099" s="2"/>
    </row>
    <row r="12100" spans="61:62" x14ac:dyDescent="0.25">
      <c r="BI12100" s="2"/>
      <c r="BJ12100" s="2"/>
    </row>
    <row r="12101" spans="61:62" x14ac:dyDescent="0.25">
      <c r="BI12101" s="2"/>
      <c r="BJ12101" s="2"/>
    </row>
    <row r="12102" spans="61:62" x14ac:dyDescent="0.25">
      <c r="BI12102" s="2"/>
      <c r="BJ12102" s="2"/>
    </row>
    <row r="12103" spans="61:62" x14ac:dyDescent="0.25">
      <c r="BI12103" s="2"/>
      <c r="BJ12103" s="2"/>
    </row>
    <row r="12104" spans="61:62" x14ac:dyDescent="0.25">
      <c r="BI12104" s="2"/>
      <c r="BJ12104" s="2"/>
    </row>
    <row r="12105" spans="61:62" x14ac:dyDescent="0.25">
      <c r="BI12105" s="2"/>
      <c r="BJ12105" s="2"/>
    </row>
    <row r="12106" spans="61:62" x14ac:dyDescent="0.25">
      <c r="BI12106" s="2"/>
      <c r="BJ12106" s="2"/>
    </row>
    <row r="12107" spans="61:62" x14ac:dyDescent="0.25">
      <c r="BI12107" s="2"/>
      <c r="BJ12107" s="2"/>
    </row>
    <row r="12108" spans="61:62" x14ac:dyDescent="0.25">
      <c r="BI12108" s="2"/>
      <c r="BJ12108" s="2"/>
    </row>
    <row r="12109" spans="61:62" x14ac:dyDescent="0.25">
      <c r="BI12109" s="2"/>
      <c r="BJ12109" s="2"/>
    </row>
    <row r="12110" spans="61:62" x14ac:dyDescent="0.25">
      <c r="BI12110" s="2"/>
      <c r="BJ12110" s="2"/>
    </row>
    <row r="12111" spans="61:62" x14ac:dyDescent="0.25">
      <c r="BI12111" s="2"/>
      <c r="BJ12111" s="2"/>
    </row>
    <row r="12112" spans="61:62" x14ac:dyDescent="0.25">
      <c r="BI12112" s="2"/>
      <c r="BJ12112" s="2"/>
    </row>
    <row r="12113" spans="61:62" x14ac:dyDescent="0.25">
      <c r="BI12113" s="2"/>
      <c r="BJ12113" s="2"/>
    </row>
    <row r="12114" spans="61:62" x14ac:dyDescent="0.25">
      <c r="BI12114" s="2"/>
      <c r="BJ12114" s="2"/>
    </row>
    <row r="12115" spans="61:62" x14ac:dyDescent="0.25">
      <c r="BI12115" s="2"/>
      <c r="BJ12115" s="2"/>
    </row>
    <row r="12116" spans="61:62" x14ac:dyDescent="0.25">
      <c r="BI12116" s="2"/>
      <c r="BJ12116" s="2"/>
    </row>
    <row r="12117" spans="61:62" x14ac:dyDescent="0.25">
      <c r="BI12117" s="2"/>
      <c r="BJ12117" s="2"/>
    </row>
    <row r="12118" spans="61:62" x14ac:dyDescent="0.25">
      <c r="BI12118" s="2"/>
      <c r="BJ12118" s="2"/>
    </row>
    <row r="12119" spans="61:62" x14ac:dyDescent="0.25">
      <c r="BI12119" s="2"/>
      <c r="BJ12119" s="2"/>
    </row>
    <row r="12120" spans="61:62" x14ac:dyDescent="0.25">
      <c r="BI12120" s="2"/>
      <c r="BJ12120" s="2"/>
    </row>
    <row r="12121" spans="61:62" x14ac:dyDescent="0.25">
      <c r="BI12121" s="2"/>
      <c r="BJ12121" s="2"/>
    </row>
    <row r="12122" spans="61:62" x14ac:dyDescent="0.25">
      <c r="BI12122" s="2"/>
      <c r="BJ12122" s="2"/>
    </row>
    <row r="12123" spans="61:62" x14ac:dyDescent="0.25">
      <c r="BI12123" s="2"/>
      <c r="BJ12123" s="2"/>
    </row>
    <row r="12124" spans="61:62" x14ac:dyDescent="0.25">
      <c r="BI12124" s="2"/>
      <c r="BJ12124" s="2"/>
    </row>
    <row r="12125" spans="61:62" x14ac:dyDescent="0.25">
      <c r="BI12125" s="2"/>
      <c r="BJ12125" s="2"/>
    </row>
    <row r="12126" spans="61:62" x14ac:dyDescent="0.25">
      <c r="BI12126" s="2"/>
      <c r="BJ12126" s="2"/>
    </row>
    <row r="12127" spans="61:62" x14ac:dyDescent="0.25">
      <c r="BI12127" s="2"/>
      <c r="BJ12127" s="2"/>
    </row>
    <row r="12128" spans="61:62" x14ac:dyDescent="0.25">
      <c r="BI12128" s="2"/>
      <c r="BJ12128" s="2"/>
    </row>
    <row r="12129" spans="61:62" x14ac:dyDescent="0.25">
      <c r="BI12129" s="2"/>
      <c r="BJ12129" s="2"/>
    </row>
    <row r="12130" spans="61:62" x14ac:dyDescent="0.25">
      <c r="BI12130" s="2"/>
      <c r="BJ12130" s="2"/>
    </row>
    <row r="12131" spans="61:62" x14ac:dyDescent="0.25">
      <c r="BI12131" s="2"/>
      <c r="BJ12131" s="2"/>
    </row>
    <row r="12132" spans="61:62" x14ac:dyDescent="0.25">
      <c r="BI12132" s="2"/>
      <c r="BJ12132" s="2"/>
    </row>
    <row r="12133" spans="61:62" x14ac:dyDescent="0.25">
      <c r="BI12133" s="2"/>
      <c r="BJ12133" s="2"/>
    </row>
    <row r="12134" spans="61:62" x14ac:dyDescent="0.25">
      <c r="BI12134" s="2"/>
      <c r="BJ12134" s="2"/>
    </row>
    <row r="12135" spans="61:62" x14ac:dyDescent="0.25">
      <c r="BI12135" s="2"/>
      <c r="BJ12135" s="2"/>
    </row>
    <row r="12136" spans="61:62" x14ac:dyDescent="0.25">
      <c r="BI12136" s="2"/>
      <c r="BJ12136" s="2"/>
    </row>
    <row r="12137" spans="61:62" x14ac:dyDescent="0.25">
      <c r="BI12137" s="2"/>
      <c r="BJ12137" s="2"/>
    </row>
    <row r="12138" spans="61:62" x14ac:dyDescent="0.25">
      <c r="BI12138" s="2"/>
      <c r="BJ12138" s="2"/>
    </row>
    <row r="12139" spans="61:62" x14ac:dyDescent="0.25">
      <c r="BI12139" s="2"/>
      <c r="BJ12139" s="2"/>
    </row>
    <row r="12140" spans="61:62" x14ac:dyDescent="0.25">
      <c r="BI12140" s="2"/>
      <c r="BJ12140" s="2"/>
    </row>
    <row r="12141" spans="61:62" x14ac:dyDescent="0.25">
      <c r="BI12141" s="2"/>
      <c r="BJ12141" s="2"/>
    </row>
    <row r="12142" spans="61:62" x14ac:dyDescent="0.25">
      <c r="BI12142" s="2"/>
      <c r="BJ12142" s="2"/>
    </row>
    <row r="12143" spans="61:62" x14ac:dyDescent="0.25">
      <c r="BI12143" s="2"/>
      <c r="BJ12143" s="2"/>
    </row>
    <row r="12144" spans="61:62" x14ac:dyDescent="0.25">
      <c r="BI12144" s="2"/>
      <c r="BJ12144" s="2"/>
    </row>
    <row r="12145" spans="61:62" x14ac:dyDescent="0.25">
      <c r="BI12145" s="2"/>
      <c r="BJ12145" s="2"/>
    </row>
    <row r="12146" spans="61:62" x14ac:dyDescent="0.25">
      <c r="BI12146" s="2"/>
      <c r="BJ12146" s="2"/>
    </row>
    <row r="12147" spans="61:62" x14ac:dyDescent="0.25">
      <c r="BI12147" s="2"/>
      <c r="BJ12147" s="2"/>
    </row>
    <row r="12148" spans="61:62" x14ac:dyDescent="0.25">
      <c r="BI12148" s="2"/>
      <c r="BJ12148" s="2"/>
    </row>
    <row r="12149" spans="61:62" x14ac:dyDescent="0.25">
      <c r="BI12149" s="2"/>
      <c r="BJ12149" s="2"/>
    </row>
    <row r="12150" spans="61:62" x14ac:dyDescent="0.25">
      <c r="BI12150" s="2"/>
      <c r="BJ12150" s="2"/>
    </row>
    <row r="12151" spans="61:62" x14ac:dyDescent="0.25">
      <c r="BI12151" s="2"/>
      <c r="BJ12151" s="2"/>
    </row>
    <row r="12152" spans="61:62" x14ac:dyDescent="0.25">
      <c r="BI12152" s="2"/>
      <c r="BJ12152" s="2"/>
    </row>
    <row r="12153" spans="61:62" x14ac:dyDescent="0.25">
      <c r="BI12153" s="2"/>
      <c r="BJ12153" s="2"/>
    </row>
    <row r="12154" spans="61:62" x14ac:dyDescent="0.25">
      <c r="BI12154" s="2"/>
      <c r="BJ12154" s="2"/>
    </row>
    <row r="12155" spans="61:62" x14ac:dyDescent="0.25">
      <c r="BI12155" s="2"/>
      <c r="BJ12155" s="2"/>
    </row>
    <row r="12156" spans="61:62" x14ac:dyDescent="0.25">
      <c r="BI12156" s="2"/>
      <c r="BJ12156" s="2"/>
    </row>
    <row r="12157" spans="61:62" x14ac:dyDescent="0.25">
      <c r="BI12157" s="2"/>
      <c r="BJ12157" s="2"/>
    </row>
    <row r="12158" spans="61:62" x14ac:dyDescent="0.25">
      <c r="BI12158" s="2"/>
      <c r="BJ12158" s="2"/>
    </row>
    <row r="12159" spans="61:62" x14ac:dyDescent="0.25">
      <c r="BI12159" s="2"/>
      <c r="BJ12159" s="2"/>
    </row>
    <row r="12160" spans="61:62" x14ac:dyDescent="0.25">
      <c r="BI12160" s="2"/>
      <c r="BJ12160" s="2"/>
    </row>
    <row r="12161" spans="61:62" x14ac:dyDescent="0.25">
      <c r="BI12161" s="2"/>
      <c r="BJ12161" s="2"/>
    </row>
    <row r="12162" spans="61:62" x14ac:dyDescent="0.25">
      <c r="BI12162" s="2"/>
      <c r="BJ12162" s="2"/>
    </row>
    <row r="12163" spans="61:62" x14ac:dyDescent="0.25">
      <c r="BI12163" s="2"/>
      <c r="BJ12163" s="2"/>
    </row>
    <row r="12164" spans="61:62" x14ac:dyDescent="0.25">
      <c r="BI12164" s="2"/>
      <c r="BJ12164" s="2"/>
    </row>
    <row r="12165" spans="61:62" x14ac:dyDescent="0.25">
      <c r="BI12165" s="2"/>
      <c r="BJ12165" s="2"/>
    </row>
    <row r="12166" spans="61:62" x14ac:dyDescent="0.25">
      <c r="BI12166" s="2"/>
      <c r="BJ12166" s="2"/>
    </row>
    <row r="12167" spans="61:62" x14ac:dyDescent="0.25">
      <c r="BI12167" s="2"/>
      <c r="BJ12167" s="2"/>
    </row>
    <row r="12168" spans="61:62" x14ac:dyDescent="0.25">
      <c r="BI12168" s="2"/>
      <c r="BJ12168" s="2"/>
    </row>
    <row r="12169" spans="61:62" x14ac:dyDescent="0.25">
      <c r="BI12169" s="2"/>
      <c r="BJ12169" s="2"/>
    </row>
    <row r="12170" spans="61:62" x14ac:dyDescent="0.25">
      <c r="BI12170" s="2"/>
      <c r="BJ12170" s="2"/>
    </row>
    <row r="12171" spans="61:62" x14ac:dyDescent="0.25">
      <c r="BI12171" s="2"/>
      <c r="BJ12171" s="2"/>
    </row>
    <row r="12172" spans="61:62" x14ac:dyDescent="0.25">
      <c r="BI12172" s="2"/>
      <c r="BJ12172" s="2"/>
    </row>
    <row r="12173" spans="61:62" x14ac:dyDescent="0.25">
      <c r="BI12173" s="2"/>
      <c r="BJ12173" s="2"/>
    </row>
    <row r="12174" spans="61:62" x14ac:dyDescent="0.25">
      <c r="BI12174" s="2"/>
      <c r="BJ12174" s="2"/>
    </row>
    <row r="12175" spans="61:62" x14ac:dyDescent="0.25">
      <c r="BI12175" s="2"/>
      <c r="BJ12175" s="2"/>
    </row>
    <row r="12176" spans="61:62" x14ac:dyDescent="0.25">
      <c r="BI12176" s="2"/>
      <c r="BJ12176" s="2"/>
    </row>
    <row r="12177" spans="61:62" x14ac:dyDescent="0.25">
      <c r="BI12177" s="2"/>
      <c r="BJ12177" s="2"/>
    </row>
    <row r="12178" spans="61:62" x14ac:dyDescent="0.25">
      <c r="BI12178" s="2"/>
      <c r="BJ12178" s="2"/>
    </row>
    <row r="12179" spans="61:62" x14ac:dyDescent="0.25">
      <c r="BI12179" s="2"/>
      <c r="BJ12179" s="2"/>
    </row>
    <row r="12180" spans="61:62" x14ac:dyDescent="0.25">
      <c r="BI12180" s="2"/>
      <c r="BJ12180" s="2"/>
    </row>
    <row r="12181" spans="61:62" x14ac:dyDescent="0.25">
      <c r="BI12181" s="2"/>
      <c r="BJ12181" s="2"/>
    </row>
    <row r="12182" spans="61:62" x14ac:dyDescent="0.25">
      <c r="BI12182" s="2"/>
      <c r="BJ12182" s="2"/>
    </row>
    <row r="12183" spans="61:62" x14ac:dyDescent="0.25">
      <c r="BI12183" s="2"/>
      <c r="BJ12183" s="2"/>
    </row>
    <row r="12184" spans="61:62" x14ac:dyDescent="0.25">
      <c r="BI12184" s="2"/>
      <c r="BJ12184" s="2"/>
    </row>
    <row r="12185" spans="61:62" x14ac:dyDescent="0.25">
      <c r="BI12185" s="2"/>
      <c r="BJ12185" s="2"/>
    </row>
    <row r="12186" spans="61:62" x14ac:dyDescent="0.25">
      <c r="BI12186" s="2"/>
      <c r="BJ12186" s="2"/>
    </row>
    <row r="12187" spans="61:62" x14ac:dyDescent="0.25">
      <c r="BI12187" s="2"/>
      <c r="BJ12187" s="2"/>
    </row>
    <row r="12188" spans="61:62" x14ac:dyDescent="0.25">
      <c r="BI12188" s="2"/>
      <c r="BJ12188" s="2"/>
    </row>
    <row r="12189" spans="61:62" x14ac:dyDescent="0.25">
      <c r="BI12189" s="2"/>
      <c r="BJ12189" s="2"/>
    </row>
    <row r="12190" spans="61:62" x14ac:dyDescent="0.25">
      <c r="BI12190" s="2"/>
      <c r="BJ12190" s="2"/>
    </row>
    <row r="12191" spans="61:62" x14ac:dyDescent="0.25">
      <c r="BI12191" s="2"/>
      <c r="BJ12191" s="2"/>
    </row>
    <row r="12192" spans="61:62" x14ac:dyDescent="0.25">
      <c r="BI12192" s="2"/>
      <c r="BJ12192" s="2"/>
    </row>
    <row r="12193" spans="61:62" x14ac:dyDescent="0.25">
      <c r="BI12193" s="2"/>
      <c r="BJ12193" s="2"/>
    </row>
    <row r="12194" spans="61:62" x14ac:dyDescent="0.25">
      <c r="BI12194" s="2"/>
      <c r="BJ12194" s="2"/>
    </row>
    <row r="12195" spans="61:62" x14ac:dyDescent="0.25">
      <c r="BI12195" s="2"/>
      <c r="BJ12195" s="2"/>
    </row>
    <row r="12196" spans="61:62" x14ac:dyDescent="0.25">
      <c r="BI12196" s="2"/>
      <c r="BJ12196" s="2"/>
    </row>
    <row r="12197" spans="61:62" x14ac:dyDescent="0.25">
      <c r="BI12197" s="2"/>
      <c r="BJ12197" s="2"/>
    </row>
    <row r="12198" spans="61:62" x14ac:dyDescent="0.25">
      <c r="BI12198" s="2"/>
      <c r="BJ12198" s="2"/>
    </row>
    <row r="12199" spans="61:62" x14ac:dyDescent="0.25">
      <c r="BI12199" s="2"/>
      <c r="BJ12199" s="2"/>
    </row>
    <row r="12200" spans="61:62" x14ac:dyDescent="0.25">
      <c r="BI12200" s="2"/>
      <c r="BJ12200" s="2"/>
    </row>
    <row r="12201" spans="61:62" x14ac:dyDescent="0.25">
      <c r="BI12201" s="2"/>
      <c r="BJ12201" s="2"/>
    </row>
    <row r="12202" spans="61:62" x14ac:dyDescent="0.25">
      <c r="BI12202" s="2"/>
      <c r="BJ12202" s="2"/>
    </row>
    <row r="12203" spans="61:62" x14ac:dyDescent="0.25">
      <c r="BI12203" s="2"/>
      <c r="BJ12203" s="2"/>
    </row>
    <row r="12204" spans="61:62" x14ac:dyDescent="0.25">
      <c r="BI12204" s="2"/>
      <c r="BJ12204" s="2"/>
    </row>
    <row r="12205" spans="61:62" x14ac:dyDescent="0.25">
      <c r="BI12205" s="2"/>
      <c r="BJ12205" s="2"/>
    </row>
    <row r="12206" spans="61:62" x14ac:dyDescent="0.25">
      <c r="BI12206" s="2"/>
      <c r="BJ12206" s="2"/>
    </row>
    <row r="12207" spans="61:62" x14ac:dyDescent="0.25">
      <c r="BI12207" s="2"/>
      <c r="BJ12207" s="2"/>
    </row>
    <row r="12208" spans="61:62" x14ac:dyDescent="0.25">
      <c r="BI12208" s="2"/>
      <c r="BJ12208" s="2"/>
    </row>
    <row r="12209" spans="61:62" x14ac:dyDescent="0.25">
      <c r="BI12209" s="2"/>
      <c r="BJ12209" s="2"/>
    </row>
    <row r="12210" spans="61:62" x14ac:dyDescent="0.25">
      <c r="BI12210" s="2"/>
      <c r="BJ12210" s="2"/>
    </row>
    <row r="12211" spans="61:62" x14ac:dyDescent="0.25">
      <c r="BI12211" s="2"/>
      <c r="BJ12211" s="2"/>
    </row>
    <row r="12212" spans="61:62" x14ac:dyDescent="0.25">
      <c r="BI12212" s="2"/>
      <c r="BJ12212" s="2"/>
    </row>
    <row r="12213" spans="61:62" x14ac:dyDescent="0.25">
      <c r="BI12213" s="2"/>
      <c r="BJ12213" s="2"/>
    </row>
    <row r="12214" spans="61:62" x14ac:dyDescent="0.25">
      <c r="BI12214" s="2"/>
      <c r="BJ12214" s="2"/>
    </row>
    <row r="12215" spans="61:62" x14ac:dyDescent="0.25">
      <c r="BI12215" s="2"/>
      <c r="BJ12215" s="2"/>
    </row>
    <row r="12216" spans="61:62" x14ac:dyDescent="0.25">
      <c r="BI12216" s="2"/>
      <c r="BJ12216" s="2"/>
    </row>
    <row r="12217" spans="61:62" x14ac:dyDescent="0.25">
      <c r="BI12217" s="2"/>
      <c r="BJ12217" s="2"/>
    </row>
    <row r="12218" spans="61:62" x14ac:dyDescent="0.25">
      <c r="BI12218" s="2"/>
      <c r="BJ12218" s="2"/>
    </row>
    <row r="12219" spans="61:62" x14ac:dyDescent="0.25">
      <c r="BI12219" s="2"/>
      <c r="BJ12219" s="2"/>
    </row>
    <row r="12220" spans="61:62" x14ac:dyDescent="0.25">
      <c r="BI12220" s="2"/>
      <c r="BJ12220" s="2"/>
    </row>
    <row r="12221" spans="61:62" x14ac:dyDescent="0.25">
      <c r="BI12221" s="2"/>
      <c r="BJ12221" s="2"/>
    </row>
    <row r="12222" spans="61:62" x14ac:dyDescent="0.25">
      <c r="BI12222" s="2"/>
      <c r="BJ12222" s="2"/>
    </row>
    <row r="12223" spans="61:62" x14ac:dyDescent="0.25">
      <c r="BI12223" s="2"/>
      <c r="BJ12223" s="2"/>
    </row>
    <row r="12224" spans="61:62" x14ac:dyDescent="0.25">
      <c r="BI12224" s="2"/>
      <c r="BJ12224" s="2"/>
    </row>
    <row r="12225" spans="61:62" x14ac:dyDescent="0.25">
      <c r="BI12225" s="2"/>
      <c r="BJ12225" s="2"/>
    </row>
    <row r="12226" spans="61:62" x14ac:dyDescent="0.25">
      <c r="BI12226" s="2"/>
      <c r="BJ12226" s="2"/>
    </row>
    <row r="12227" spans="61:62" x14ac:dyDescent="0.25">
      <c r="BI12227" s="2"/>
      <c r="BJ12227" s="2"/>
    </row>
    <row r="12228" spans="61:62" x14ac:dyDescent="0.25">
      <c r="BI12228" s="2"/>
      <c r="BJ12228" s="2"/>
    </row>
    <row r="12229" spans="61:62" x14ac:dyDescent="0.25">
      <c r="BI12229" s="2"/>
      <c r="BJ12229" s="2"/>
    </row>
    <row r="12230" spans="61:62" x14ac:dyDescent="0.25">
      <c r="BI12230" s="2"/>
      <c r="BJ12230" s="2"/>
    </row>
    <row r="12231" spans="61:62" x14ac:dyDescent="0.25">
      <c r="BI12231" s="2"/>
      <c r="BJ12231" s="2"/>
    </row>
    <row r="12232" spans="61:62" x14ac:dyDescent="0.25">
      <c r="BI12232" s="2"/>
      <c r="BJ12232" s="2"/>
    </row>
    <row r="12233" spans="61:62" x14ac:dyDescent="0.25">
      <c r="BI12233" s="2"/>
      <c r="BJ12233" s="2"/>
    </row>
    <row r="12234" spans="61:62" x14ac:dyDescent="0.25">
      <c r="BI12234" s="2"/>
      <c r="BJ12234" s="2"/>
    </row>
    <row r="12235" spans="61:62" x14ac:dyDescent="0.25">
      <c r="BI12235" s="2"/>
      <c r="BJ12235" s="2"/>
    </row>
    <row r="12236" spans="61:62" x14ac:dyDescent="0.25">
      <c r="BI12236" s="2"/>
      <c r="BJ12236" s="2"/>
    </row>
    <row r="12237" spans="61:62" x14ac:dyDescent="0.25">
      <c r="BI12237" s="2"/>
      <c r="BJ12237" s="2"/>
    </row>
    <row r="12238" spans="61:62" x14ac:dyDescent="0.25">
      <c r="BI12238" s="2"/>
      <c r="BJ12238" s="2"/>
    </row>
    <row r="12239" spans="61:62" x14ac:dyDescent="0.25">
      <c r="BI12239" s="2"/>
      <c r="BJ12239" s="2"/>
    </row>
    <row r="12240" spans="61:62" x14ac:dyDescent="0.25">
      <c r="BI12240" s="2"/>
      <c r="BJ12240" s="2"/>
    </row>
    <row r="12241" spans="61:62" x14ac:dyDescent="0.25">
      <c r="BI12241" s="2"/>
      <c r="BJ12241" s="2"/>
    </row>
    <row r="12242" spans="61:62" x14ac:dyDescent="0.25">
      <c r="BI12242" s="2"/>
      <c r="BJ12242" s="2"/>
    </row>
    <row r="12243" spans="61:62" x14ac:dyDescent="0.25">
      <c r="BI12243" s="2"/>
      <c r="BJ12243" s="2"/>
    </row>
    <row r="12244" spans="61:62" x14ac:dyDescent="0.25">
      <c r="BI12244" s="2"/>
      <c r="BJ12244" s="2"/>
    </row>
    <row r="12245" spans="61:62" x14ac:dyDescent="0.25">
      <c r="BI12245" s="2"/>
      <c r="BJ12245" s="2"/>
    </row>
    <row r="12246" spans="61:62" x14ac:dyDescent="0.25">
      <c r="BI12246" s="2"/>
      <c r="BJ12246" s="2"/>
    </row>
    <row r="12247" spans="61:62" x14ac:dyDescent="0.25">
      <c r="BI12247" s="2"/>
      <c r="BJ12247" s="2"/>
    </row>
    <row r="12248" spans="61:62" x14ac:dyDescent="0.25">
      <c r="BI12248" s="2"/>
      <c r="BJ12248" s="2"/>
    </row>
    <row r="12249" spans="61:62" x14ac:dyDescent="0.25">
      <c r="BI12249" s="2"/>
      <c r="BJ12249" s="2"/>
    </row>
    <row r="12250" spans="61:62" x14ac:dyDescent="0.25">
      <c r="BI12250" s="2"/>
      <c r="BJ12250" s="2"/>
    </row>
    <row r="12251" spans="61:62" x14ac:dyDescent="0.25">
      <c r="BI12251" s="2"/>
      <c r="BJ12251" s="2"/>
    </row>
    <row r="12252" spans="61:62" x14ac:dyDescent="0.25">
      <c r="BI12252" s="2"/>
      <c r="BJ12252" s="2"/>
    </row>
    <row r="12253" spans="61:62" x14ac:dyDescent="0.25">
      <c r="BI12253" s="2"/>
      <c r="BJ12253" s="2"/>
    </row>
    <row r="12254" spans="61:62" x14ac:dyDescent="0.25">
      <c r="BI12254" s="2"/>
      <c r="BJ12254" s="2"/>
    </row>
    <row r="12255" spans="61:62" x14ac:dyDescent="0.25">
      <c r="BI12255" s="2"/>
      <c r="BJ12255" s="2"/>
    </row>
    <row r="12256" spans="61:62" x14ac:dyDescent="0.25">
      <c r="BI12256" s="2"/>
      <c r="BJ12256" s="2"/>
    </row>
    <row r="12257" spans="61:62" x14ac:dyDescent="0.25">
      <c r="BI12257" s="2"/>
      <c r="BJ12257" s="2"/>
    </row>
    <row r="12258" spans="61:62" x14ac:dyDescent="0.25">
      <c r="BI12258" s="2"/>
      <c r="BJ12258" s="2"/>
    </row>
    <row r="12259" spans="61:62" x14ac:dyDescent="0.25">
      <c r="BI12259" s="2"/>
      <c r="BJ12259" s="2"/>
    </row>
    <row r="12260" spans="61:62" x14ac:dyDescent="0.25">
      <c r="BI12260" s="2"/>
      <c r="BJ12260" s="2"/>
    </row>
    <row r="12261" spans="61:62" x14ac:dyDescent="0.25">
      <c r="BI12261" s="2"/>
      <c r="BJ12261" s="2"/>
    </row>
    <row r="12262" spans="61:62" x14ac:dyDescent="0.25">
      <c r="BI12262" s="2"/>
      <c r="BJ12262" s="2"/>
    </row>
    <row r="12263" spans="61:62" x14ac:dyDescent="0.25">
      <c r="BI12263" s="2"/>
      <c r="BJ12263" s="2"/>
    </row>
    <row r="12264" spans="61:62" x14ac:dyDescent="0.25">
      <c r="BI12264" s="2"/>
      <c r="BJ12264" s="2"/>
    </row>
    <row r="12265" spans="61:62" x14ac:dyDescent="0.25">
      <c r="BI12265" s="2"/>
      <c r="BJ12265" s="2"/>
    </row>
    <row r="12266" spans="61:62" x14ac:dyDescent="0.25">
      <c r="BI12266" s="2"/>
      <c r="BJ12266" s="2"/>
    </row>
    <row r="12267" spans="61:62" x14ac:dyDescent="0.25">
      <c r="BI12267" s="2"/>
      <c r="BJ12267" s="2"/>
    </row>
    <row r="12268" spans="61:62" x14ac:dyDescent="0.25">
      <c r="BI12268" s="2"/>
      <c r="BJ12268" s="2"/>
    </row>
    <row r="12269" spans="61:62" x14ac:dyDescent="0.25">
      <c r="BI12269" s="2"/>
      <c r="BJ12269" s="2"/>
    </row>
    <row r="12270" spans="61:62" x14ac:dyDescent="0.25">
      <c r="BI12270" s="2"/>
      <c r="BJ12270" s="2"/>
    </row>
    <row r="12271" spans="61:62" x14ac:dyDescent="0.25">
      <c r="BI12271" s="2"/>
      <c r="BJ12271" s="2"/>
    </row>
    <row r="12272" spans="61:62" x14ac:dyDescent="0.25">
      <c r="BI12272" s="2"/>
      <c r="BJ12272" s="2"/>
    </row>
    <row r="12273" spans="61:62" x14ac:dyDescent="0.25">
      <c r="BI12273" s="2"/>
      <c r="BJ12273" s="2"/>
    </row>
    <row r="12274" spans="61:62" x14ac:dyDescent="0.25">
      <c r="BI12274" s="2"/>
      <c r="BJ12274" s="2"/>
    </row>
    <row r="12275" spans="61:62" x14ac:dyDescent="0.25">
      <c r="BI12275" s="2"/>
      <c r="BJ12275" s="2"/>
    </row>
    <row r="12276" spans="61:62" x14ac:dyDescent="0.25">
      <c r="BI12276" s="2"/>
      <c r="BJ12276" s="2"/>
    </row>
    <row r="12277" spans="61:62" x14ac:dyDescent="0.25">
      <c r="BI12277" s="2"/>
      <c r="BJ12277" s="2"/>
    </row>
    <row r="12278" spans="61:62" x14ac:dyDescent="0.25">
      <c r="BI12278" s="2"/>
      <c r="BJ12278" s="2"/>
    </row>
    <row r="12279" spans="61:62" x14ac:dyDescent="0.25">
      <c r="BI12279" s="2"/>
      <c r="BJ12279" s="2"/>
    </row>
    <row r="12280" spans="61:62" x14ac:dyDescent="0.25">
      <c r="BI12280" s="2"/>
      <c r="BJ12280" s="2"/>
    </row>
    <row r="12281" spans="61:62" x14ac:dyDescent="0.25">
      <c r="BI12281" s="2"/>
      <c r="BJ12281" s="2"/>
    </row>
    <row r="12282" spans="61:62" x14ac:dyDescent="0.25">
      <c r="BI12282" s="2"/>
      <c r="BJ12282" s="2"/>
    </row>
    <row r="12283" spans="61:62" x14ac:dyDescent="0.25">
      <c r="BI12283" s="2"/>
      <c r="BJ12283" s="2"/>
    </row>
    <row r="12284" spans="61:62" x14ac:dyDescent="0.25">
      <c r="BI12284" s="2"/>
      <c r="BJ12284" s="2"/>
    </row>
    <row r="12285" spans="61:62" x14ac:dyDescent="0.25">
      <c r="BI12285" s="2"/>
      <c r="BJ12285" s="2"/>
    </row>
    <row r="12286" spans="61:62" x14ac:dyDescent="0.25">
      <c r="BI12286" s="2"/>
      <c r="BJ12286" s="2"/>
    </row>
    <row r="12287" spans="61:62" x14ac:dyDescent="0.25">
      <c r="BI12287" s="2"/>
      <c r="BJ12287" s="2"/>
    </row>
    <row r="12288" spans="61:62" x14ac:dyDescent="0.25">
      <c r="BI12288" s="2"/>
      <c r="BJ12288" s="2"/>
    </row>
    <row r="12289" spans="61:62" x14ac:dyDescent="0.25">
      <c r="BI12289" s="2"/>
      <c r="BJ12289" s="2"/>
    </row>
    <row r="12290" spans="61:62" x14ac:dyDescent="0.25">
      <c r="BI12290" s="2"/>
      <c r="BJ12290" s="2"/>
    </row>
    <row r="12291" spans="61:62" x14ac:dyDescent="0.25">
      <c r="BI12291" s="2"/>
      <c r="BJ12291" s="2"/>
    </row>
    <row r="12292" spans="61:62" x14ac:dyDescent="0.25">
      <c r="BI12292" s="2"/>
      <c r="BJ12292" s="2"/>
    </row>
    <row r="12293" spans="61:62" x14ac:dyDescent="0.25">
      <c r="BI12293" s="2"/>
      <c r="BJ12293" s="2"/>
    </row>
    <row r="12294" spans="61:62" x14ac:dyDescent="0.25">
      <c r="BI12294" s="2"/>
      <c r="BJ12294" s="2"/>
    </row>
    <row r="12295" spans="61:62" x14ac:dyDescent="0.25">
      <c r="BI12295" s="2"/>
      <c r="BJ12295" s="2"/>
    </row>
    <row r="12296" spans="61:62" x14ac:dyDescent="0.25">
      <c r="BI12296" s="2"/>
      <c r="BJ12296" s="2"/>
    </row>
    <row r="12297" spans="61:62" x14ac:dyDescent="0.25">
      <c r="BI12297" s="2"/>
      <c r="BJ12297" s="2"/>
    </row>
    <row r="12298" spans="61:62" x14ac:dyDescent="0.25">
      <c r="BI12298" s="2"/>
      <c r="BJ12298" s="2"/>
    </row>
    <row r="12299" spans="61:62" x14ac:dyDescent="0.25">
      <c r="BI12299" s="2"/>
      <c r="BJ12299" s="2"/>
    </row>
    <row r="12300" spans="61:62" x14ac:dyDescent="0.25">
      <c r="BI12300" s="2"/>
      <c r="BJ12300" s="2"/>
    </row>
    <row r="12301" spans="61:62" x14ac:dyDescent="0.25">
      <c r="BI12301" s="2"/>
      <c r="BJ12301" s="2"/>
    </row>
    <row r="12302" spans="61:62" x14ac:dyDescent="0.25">
      <c r="BI12302" s="2"/>
      <c r="BJ12302" s="2"/>
    </row>
    <row r="12303" spans="61:62" x14ac:dyDescent="0.25">
      <c r="BI12303" s="2"/>
      <c r="BJ12303" s="2"/>
    </row>
    <row r="12304" spans="61:62" x14ac:dyDescent="0.25">
      <c r="BI12304" s="2"/>
      <c r="BJ12304" s="2"/>
    </row>
    <row r="12305" spans="61:62" x14ac:dyDescent="0.25">
      <c r="BI12305" s="2"/>
      <c r="BJ12305" s="2"/>
    </row>
    <row r="12306" spans="61:62" x14ac:dyDescent="0.25">
      <c r="BI12306" s="2"/>
      <c r="BJ12306" s="2"/>
    </row>
    <row r="12307" spans="61:62" x14ac:dyDescent="0.25">
      <c r="BI12307" s="2"/>
      <c r="BJ12307" s="2"/>
    </row>
    <row r="12308" spans="61:62" x14ac:dyDescent="0.25">
      <c r="BI12308" s="2"/>
      <c r="BJ12308" s="2"/>
    </row>
    <row r="12309" spans="61:62" x14ac:dyDescent="0.25">
      <c r="BI12309" s="2"/>
      <c r="BJ12309" s="2"/>
    </row>
    <row r="12310" spans="61:62" x14ac:dyDescent="0.25">
      <c r="BI12310" s="2"/>
      <c r="BJ12310" s="2"/>
    </row>
    <row r="12311" spans="61:62" x14ac:dyDescent="0.25">
      <c r="BI12311" s="2"/>
      <c r="BJ12311" s="2"/>
    </row>
    <row r="12312" spans="61:62" x14ac:dyDescent="0.25">
      <c r="BI12312" s="2"/>
      <c r="BJ12312" s="2"/>
    </row>
    <row r="12313" spans="61:62" x14ac:dyDescent="0.25">
      <c r="BI12313" s="2"/>
      <c r="BJ12313" s="2"/>
    </row>
    <row r="12314" spans="61:62" x14ac:dyDescent="0.25">
      <c r="BI12314" s="2"/>
      <c r="BJ12314" s="2"/>
    </row>
    <row r="12315" spans="61:62" x14ac:dyDescent="0.25">
      <c r="BI12315" s="2"/>
      <c r="BJ12315" s="2"/>
    </row>
    <row r="12316" spans="61:62" x14ac:dyDescent="0.25">
      <c r="BI12316" s="2"/>
      <c r="BJ12316" s="2"/>
    </row>
    <row r="12317" spans="61:62" x14ac:dyDescent="0.25">
      <c r="BI12317" s="2"/>
      <c r="BJ12317" s="2"/>
    </row>
    <row r="12318" spans="61:62" x14ac:dyDescent="0.25">
      <c r="BI12318" s="2"/>
      <c r="BJ12318" s="2"/>
    </row>
    <row r="12319" spans="61:62" x14ac:dyDescent="0.25">
      <c r="BI12319" s="2"/>
      <c r="BJ12319" s="2"/>
    </row>
    <row r="12320" spans="61:62" x14ac:dyDescent="0.25">
      <c r="BI12320" s="2"/>
      <c r="BJ12320" s="2"/>
    </row>
    <row r="12321" spans="61:62" x14ac:dyDescent="0.25">
      <c r="BI12321" s="2"/>
      <c r="BJ12321" s="2"/>
    </row>
    <row r="12322" spans="61:62" x14ac:dyDescent="0.25">
      <c r="BI12322" s="2"/>
      <c r="BJ12322" s="2"/>
    </row>
    <row r="12323" spans="61:62" x14ac:dyDescent="0.25">
      <c r="BI12323" s="2"/>
      <c r="BJ12323" s="2"/>
    </row>
    <row r="12324" spans="61:62" x14ac:dyDescent="0.25">
      <c r="BI12324" s="2"/>
      <c r="BJ12324" s="2"/>
    </row>
    <row r="12325" spans="61:62" x14ac:dyDescent="0.25">
      <c r="BI12325" s="2"/>
      <c r="BJ12325" s="2"/>
    </row>
    <row r="12326" spans="61:62" x14ac:dyDescent="0.25">
      <c r="BI12326" s="2"/>
      <c r="BJ12326" s="2"/>
    </row>
    <row r="12327" spans="61:62" x14ac:dyDescent="0.25">
      <c r="BI12327" s="2"/>
      <c r="BJ12327" s="2"/>
    </row>
    <row r="12328" spans="61:62" x14ac:dyDescent="0.25">
      <c r="BI12328" s="2"/>
      <c r="BJ12328" s="2"/>
    </row>
    <row r="12329" spans="61:62" x14ac:dyDescent="0.25">
      <c r="BI12329" s="2"/>
      <c r="BJ12329" s="2"/>
    </row>
    <row r="12330" spans="61:62" x14ac:dyDescent="0.25">
      <c r="BI12330" s="2"/>
      <c r="BJ12330" s="2"/>
    </row>
    <row r="12331" spans="61:62" x14ac:dyDescent="0.25">
      <c r="BI12331" s="2"/>
      <c r="BJ12331" s="2"/>
    </row>
    <row r="12332" spans="61:62" x14ac:dyDescent="0.25">
      <c r="BI12332" s="2"/>
      <c r="BJ12332" s="2"/>
    </row>
    <row r="12333" spans="61:62" x14ac:dyDescent="0.25">
      <c r="BI12333" s="2"/>
      <c r="BJ12333" s="2"/>
    </row>
    <row r="12334" spans="61:62" x14ac:dyDescent="0.25">
      <c r="BI12334" s="2"/>
      <c r="BJ12334" s="2"/>
    </row>
    <row r="12335" spans="61:62" x14ac:dyDescent="0.25">
      <c r="BI12335" s="2"/>
      <c r="BJ12335" s="2"/>
    </row>
    <row r="12336" spans="61:62" x14ac:dyDescent="0.25">
      <c r="BI12336" s="2"/>
      <c r="BJ12336" s="2"/>
    </row>
    <row r="12337" spans="61:62" x14ac:dyDescent="0.25">
      <c r="BI12337" s="2"/>
      <c r="BJ12337" s="2"/>
    </row>
    <row r="12338" spans="61:62" x14ac:dyDescent="0.25">
      <c r="BI12338" s="2"/>
      <c r="BJ12338" s="2"/>
    </row>
    <row r="12339" spans="61:62" x14ac:dyDescent="0.25">
      <c r="BI12339" s="2"/>
      <c r="BJ12339" s="2"/>
    </row>
    <row r="12340" spans="61:62" x14ac:dyDescent="0.25">
      <c r="BI12340" s="2"/>
      <c r="BJ12340" s="2"/>
    </row>
    <row r="12341" spans="61:62" x14ac:dyDescent="0.25">
      <c r="BI12341" s="2"/>
      <c r="BJ12341" s="2"/>
    </row>
    <row r="12342" spans="61:62" x14ac:dyDescent="0.25">
      <c r="BI12342" s="2"/>
      <c r="BJ12342" s="2"/>
    </row>
    <row r="12343" spans="61:62" x14ac:dyDescent="0.25">
      <c r="BI12343" s="2"/>
      <c r="BJ12343" s="2"/>
    </row>
    <row r="12344" spans="61:62" x14ac:dyDescent="0.25">
      <c r="BI12344" s="2"/>
      <c r="BJ12344" s="2"/>
    </row>
    <row r="12345" spans="61:62" x14ac:dyDescent="0.25">
      <c r="BI12345" s="2"/>
      <c r="BJ12345" s="2"/>
    </row>
    <row r="12346" spans="61:62" x14ac:dyDescent="0.25">
      <c r="BI12346" s="2"/>
      <c r="BJ12346" s="2"/>
    </row>
    <row r="12347" spans="61:62" x14ac:dyDescent="0.25">
      <c r="BI12347" s="2"/>
      <c r="BJ12347" s="2"/>
    </row>
    <row r="12348" spans="61:62" x14ac:dyDescent="0.25">
      <c r="BI12348" s="2"/>
      <c r="BJ12348" s="2"/>
    </row>
    <row r="12349" spans="61:62" x14ac:dyDescent="0.25">
      <c r="BI12349" s="2"/>
      <c r="BJ12349" s="2"/>
    </row>
    <row r="12350" spans="61:62" x14ac:dyDescent="0.25">
      <c r="BI12350" s="2"/>
      <c r="BJ12350" s="2"/>
    </row>
    <row r="12351" spans="61:62" x14ac:dyDescent="0.25">
      <c r="BI12351" s="2"/>
      <c r="BJ12351" s="2"/>
    </row>
    <row r="12352" spans="61:62" x14ac:dyDescent="0.25">
      <c r="BI12352" s="2"/>
      <c r="BJ12352" s="2"/>
    </row>
    <row r="12353" spans="61:62" x14ac:dyDescent="0.25">
      <c r="BI12353" s="2"/>
      <c r="BJ12353" s="2"/>
    </row>
    <row r="12354" spans="61:62" x14ac:dyDescent="0.25">
      <c r="BI12354" s="2"/>
      <c r="BJ12354" s="2"/>
    </row>
    <row r="12355" spans="61:62" x14ac:dyDescent="0.25">
      <c r="BI12355" s="2"/>
      <c r="BJ12355" s="2"/>
    </row>
    <row r="12356" spans="61:62" x14ac:dyDescent="0.25">
      <c r="BI12356" s="2"/>
      <c r="BJ12356" s="2"/>
    </row>
    <row r="12357" spans="61:62" x14ac:dyDescent="0.25">
      <c r="BI12357" s="2"/>
      <c r="BJ12357" s="2"/>
    </row>
    <row r="12358" spans="61:62" x14ac:dyDescent="0.25">
      <c r="BI12358" s="2"/>
      <c r="BJ12358" s="2"/>
    </row>
    <row r="12359" spans="61:62" x14ac:dyDescent="0.25">
      <c r="BI12359" s="2"/>
      <c r="BJ12359" s="2"/>
    </row>
    <row r="12360" spans="61:62" x14ac:dyDescent="0.25">
      <c r="BI12360" s="2"/>
      <c r="BJ12360" s="2"/>
    </row>
    <row r="12361" spans="61:62" x14ac:dyDescent="0.25">
      <c r="BI12361" s="2"/>
      <c r="BJ12361" s="2"/>
    </row>
    <row r="12362" spans="61:62" x14ac:dyDescent="0.25">
      <c r="BI12362" s="2"/>
      <c r="BJ12362" s="2"/>
    </row>
    <row r="12363" spans="61:62" x14ac:dyDescent="0.25">
      <c r="BI12363" s="2"/>
      <c r="BJ12363" s="2"/>
    </row>
    <row r="12364" spans="61:62" x14ac:dyDescent="0.25">
      <c r="BI12364" s="2"/>
      <c r="BJ12364" s="2"/>
    </row>
    <row r="12365" spans="61:62" x14ac:dyDescent="0.25">
      <c r="BI12365" s="2"/>
      <c r="BJ12365" s="2"/>
    </row>
    <row r="12366" spans="61:62" x14ac:dyDescent="0.25">
      <c r="BI12366" s="2"/>
      <c r="BJ12366" s="2"/>
    </row>
    <row r="12367" spans="61:62" x14ac:dyDescent="0.25">
      <c r="BI12367" s="2"/>
      <c r="BJ12367" s="2"/>
    </row>
    <row r="12368" spans="61:62" x14ac:dyDescent="0.25">
      <c r="BI12368" s="2"/>
      <c r="BJ12368" s="2"/>
    </row>
    <row r="12369" spans="61:62" x14ac:dyDescent="0.25">
      <c r="BI12369" s="2"/>
      <c r="BJ12369" s="2"/>
    </row>
    <row r="12370" spans="61:62" x14ac:dyDescent="0.25">
      <c r="BI12370" s="2"/>
      <c r="BJ12370" s="2"/>
    </row>
    <row r="12371" spans="61:62" x14ac:dyDescent="0.25">
      <c r="BI12371" s="2"/>
      <c r="BJ12371" s="2"/>
    </row>
    <row r="12372" spans="61:62" x14ac:dyDescent="0.25">
      <c r="BI12372" s="2"/>
      <c r="BJ12372" s="2"/>
    </row>
    <row r="12373" spans="61:62" x14ac:dyDescent="0.25">
      <c r="BI12373" s="2"/>
      <c r="BJ12373" s="2"/>
    </row>
    <row r="12374" spans="61:62" x14ac:dyDescent="0.25">
      <c r="BI12374" s="2"/>
      <c r="BJ12374" s="2"/>
    </row>
    <row r="12375" spans="61:62" x14ac:dyDescent="0.25">
      <c r="BI12375" s="2"/>
      <c r="BJ12375" s="2"/>
    </row>
    <row r="12376" spans="61:62" x14ac:dyDescent="0.25">
      <c r="BI12376" s="2"/>
      <c r="BJ12376" s="2"/>
    </row>
    <row r="12377" spans="61:62" x14ac:dyDescent="0.25">
      <c r="BI12377" s="2"/>
      <c r="BJ12377" s="2"/>
    </row>
    <row r="12378" spans="61:62" x14ac:dyDescent="0.25">
      <c r="BI12378" s="2"/>
      <c r="BJ12378" s="2"/>
    </row>
    <row r="12379" spans="61:62" x14ac:dyDescent="0.25">
      <c r="BI12379" s="2"/>
      <c r="BJ12379" s="2"/>
    </row>
    <row r="12380" spans="61:62" x14ac:dyDescent="0.25">
      <c r="BI12380" s="2"/>
      <c r="BJ12380" s="2"/>
    </row>
    <row r="12381" spans="61:62" x14ac:dyDescent="0.25">
      <c r="BI12381" s="2"/>
      <c r="BJ12381" s="2"/>
    </row>
    <row r="12382" spans="61:62" x14ac:dyDescent="0.25">
      <c r="BI12382" s="2"/>
      <c r="BJ12382" s="2"/>
    </row>
    <row r="12383" spans="61:62" x14ac:dyDescent="0.25">
      <c r="BI12383" s="2"/>
      <c r="BJ12383" s="2"/>
    </row>
    <row r="12384" spans="61:62" x14ac:dyDescent="0.25">
      <c r="BI12384" s="2"/>
      <c r="BJ12384" s="2"/>
    </row>
    <row r="12385" spans="61:62" x14ac:dyDescent="0.25">
      <c r="BI12385" s="2"/>
      <c r="BJ12385" s="2"/>
    </row>
    <row r="12386" spans="61:62" x14ac:dyDescent="0.25">
      <c r="BI12386" s="2"/>
      <c r="BJ12386" s="2"/>
    </row>
    <row r="12387" spans="61:62" x14ac:dyDescent="0.25">
      <c r="BI12387" s="2"/>
      <c r="BJ12387" s="2"/>
    </row>
    <row r="12388" spans="61:62" x14ac:dyDescent="0.25">
      <c r="BI12388" s="2"/>
      <c r="BJ12388" s="2"/>
    </row>
    <row r="12389" spans="61:62" x14ac:dyDescent="0.25">
      <c r="BI12389" s="2"/>
      <c r="BJ12389" s="2"/>
    </row>
    <row r="12390" spans="61:62" x14ac:dyDescent="0.25">
      <c r="BI12390" s="2"/>
      <c r="BJ12390" s="2"/>
    </row>
    <row r="12391" spans="61:62" x14ac:dyDescent="0.25">
      <c r="BI12391" s="2"/>
      <c r="BJ12391" s="2"/>
    </row>
    <row r="12392" spans="61:62" x14ac:dyDescent="0.25">
      <c r="BI12392" s="2"/>
      <c r="BJ12392" s="2"/>
    </row>
    <row r="12393" spans="61:62" x14ac:dyDescent="0.25">
      <c r="BI12393" s="2"/>
      <c r="BJ12393" s="2"/>
    </row>
    <row r="12394" spans="61:62" x14ac:dyDescent="0.25">
      <c r="BI12394" s="2"/>
      <c r="BJ12394" s="2"/>
    </row>
    <row r="12395" spans="61:62" x14ac:dyDescent="0.25">
      <c r="BI12395" s="2"/>
      <c r="BJ12395" s="2"/>
    </row>
    <row r="12396" spans="61:62" x14ac:dyDescent="0.25">
      <c r="BI12396" s="2"/>
      <c r="BJ12396" s="2"/>
    </row>
    <row r="12397" spans="61:62" x14ac:dyDescent="0.25">
      <c r="BI12397" s="2"/>
      <c r="BJ12397" s="2"/>
    </row>
    <row r="12398" spans="61:62" x14ac:dyDescent="0.25">
      <c r="BI12398" s="2"/>
      <c r="BJ12398" s="2"/>
    </row>
    <row r="12399" spans="61:62" x14ac:dyDescent="0.25">
      <c r="BI12399" s="2"/>
      <c r="BJ12399" s="2"/>
    </row>
    <row r="12400" spans="61:62" x14ac:dyDescent="0.25">
      <c r="BI12400" s="2"/>
      <c r="BJ12400" s="2"/>
    </row>
    <row r="12401" spans="61:62" x14ac:dyDescent="0.25">
      <c r="BI12401" s="2"/>
      <c r="BJ12401" s="2"/>
    </row>
    <row r="12402" spans="61:62" x14ac:dyDescent="0.25">
      <c r="BI12402" s="2"/>
      <c r="BJ12402" s="2"/>
    </row>
    <row r="12403" spans="61:62" x14ac:dyDescent="0.25">
      <c r="BI12403" s="2"/>
      <c r="BJ12403" s="2"/>
    </row>
    <row r="12404" spans="61:62" x14ac:dyDescent="0.25">
      <c r="BI12404" s="2"/>
      <c r="BJ12404" s="2"/>
    </row>
    <row r="12405" spans="61:62" x14ac:dyDescent="0.25">
      <c r="BI12405" s="2"/>
      <c r="BJ12405" s="2"/>
    </row>
    <row r="12406" spans="61:62" x14ac:dyDescent="0.25">
      <c r="BI12406" s="2"/>
      <c r="BJ12406" s="2"/>
    </row>
    <row r="12407" spans="61:62" x14ac:dyDescent="0.25">
      <c r="BI12407" s="2"/>
      <c r="BJ12407" s="2"/>
    </row>
    <row r="12408" spans="61:62" x14ac:dyDescent="0.25">
      <c r="BI12408" s="2"/>
      <c r="BJ12408" s="2"/>
    </row>
    <row r="12409" spans="61:62" x14ac:dyDescent="0.25">
      <c r="BI12409" s="2"/>
      <c r="BJ12409" s="2"/>
    </row>
    <row r="12410" spans="61:62" x14ac:dyDescent="0.25">
      <c r="BI12410" s="2"/>
      <c r="BJ12410" s="2"/>
    </row>
    <row r="12411" spans="61:62" x14ac:dyDescent="0.25">
      <c r="BI12411" s="2"/>
      <c r="BJ12411" s="2"/>
    </row>
    <row r="12412" spans="61:62" x14ac:dyDescent="0.25">
      <c r="BI12412" s="2"/>
      <c r="BJ12412" s="2"/>
    </row>
    <row r="12413" spans="61:62" x14ac:dyDescent="0.25">
      <c r="BI12413" s="2"/>
      <c r="BJ12413" s="2"/>
    </row>
    <row r="12414" spans="61:62" x14ac:dyDescent="0.25">
      <c r="BI12414" s="2"/>
      <c r="BJ12414" s="2"/>
    </row>
    <row r="12415" spans="61:62" x14ac:dyDescent="0.25">
      <c r="BI12415" s="2"/>
      <c r="BJ12415" s="2"/>
    </row>
    <row r="12416" spans="61:62" x14ac:dyDescent="0.25">
      <c r="BI12416" s="2"/>
      <c r="BJ12416" s="2"/>
    </row>
    <row r="12417" spans="61:62" x14ac:dyDescent="0.25">
      <c r="BI12417" s="2"/>
      <c r="BJ12417" s="2"/>
    </row>
    <row r="12418" spans="61:62" x14ac:dyDescent="0.25">
      <c r="BI12418" s="2"/>
      <c r="BJ12418" s="2"/>
    </row>
    <row r="12419" spans="61:62" x14ac:dyDescent="0.25">
      <c r="BI12419" s="2"/>
      <c r="BJ12419" s="2"/>
    </row>
    <row r="12420" spans="61:62" x14ac:dyDescent="0.25">
      <c r="BI12420" s="2"/>
      <c r="BJ12420" s="2"/>
    </row>
    <row r="12421" spans="61:62" x14ac:dyDescent="0.25">
      <c r="BI12421" s="2"/>
      <c r="BJ12421" s="2"/>
    </row>
    <row r="12422" spans="61:62" x14ac:dyDescent="0.25">
      <c r="BI12422" s="2"/>
      <c r="BJ12422" s="2"/>
    </row>
    <row r="12423" spans="61:62" x14ac:dyDescent="0.25">
      <c r="BI12423" s="2"/>
      <c r="BJ12423" s="2"/>
    </row>
    <row r="12424" spans="61:62" x14ac:dyDescent="0.25">
      <c r="BI12424" s="2"/>
      <c r="BJ12424" s="2"/>
    </row>
    <row r="12425" spans="61:62" x14ac:dyDescent="0.25">
      <c r="BI12425" s="2"/>
      <c r="BJ12425" s="2"/>
    </row>
    <row r="12426" spans="61:62" x14ac:dyDescent="0.25">
      <c r="BI12426" s="2"/>
      <c r="BJ12426" s="2"/>
    </row>
    <row r="12427" spans="61:62" x14ac:dyDescent="0.25">
      <c r="BI12427" s="2"/>
      <c r="BJ12427" s="2"/>
    </row>
    <row r="12428" spans="61:62" x14ac:dyDescent="0.25">
      <c r="BI12428" s="2"/>
      <c r="BJ12428" s="2"/>
    </row>
    <row r="12429" spans="61:62" x14ac:dyDescent="0.25">
      <c r="BI12429" s="2"/>
      <c r="BJ12429" s="2"/>
    </row>
    <row r="12430" spans="61:62" x14ac:dyDescent="0.25">
      <c r="BI12430" s="2"/>
      <c r="BJ12430" s="2"/>
    </row>
    <row r="12431" spans="61:62" x14ac:dyDescent="0.25">
      <c r="BI12431" s="2"/>
      <c r="BJ12431" s="2"/>
    </row>
    <row r="12432" spans="61:62" x14ac:dyDescent="0.25">
      <c r="BI12432" s="2"/>
      <c r="BJ12432" s="2"/>
    </row>
    <row r="12433" spans="61:62" x14ac:dyDescent="0.25">
      <c r="BI12433" s="2"/>
      <c r="BJ12433" s="2"/>
    </row>
    <row r="12434" spans="61:62" x14ac:dyDescent="0.25">
      <c r="BI12434" s="2"/>
      <c r="BJ12434" s="2"/>
    </row>
    <row r="12435" spans="61:62" x14ac:dyDescent="0.25">
      <c r="BI12435" s="2"/>
      <c r="BJ12435" s="2"/>
    </row>
    <row r="12436" spans="61:62" x14ac:dyDescent="0.25">
      <c r="BI12436" s="2"/>
      <c r="BJ12436" s="2"/>
    </row>
    <row r="12437" spans="61:62" x14ac:dyDescent="0.25">
      <c r="BI12437" s="2"/>
      <c r="BJ12437" s="2"/>
    </row>
    <row r="12438" spans="61:62" x14ac:dyDescent="0.25">
      <c r="BI12438" s="2"/>
      <c r="BJ12438" s="2"/>
    </row>
    <row r="12439" spans="61:62" x14ac:dyDescent="0.25">
      <c r="BI12439" s="2"/>
      <c r="BJ12439" s="2"/>
    </row>
    <row r="12440" spans="61:62" x14ac:dyDescent="0.25">
      <c r="BI12440" s="2"/>
      <c r="BJ12440" s="2"/>
    </row>
    <row r="12441" spans="61:62" x14ac:dyDescent="0.25">
      <c r="BI12441" s="2"/>
      <c r="BJ12441" s="2"/>
    </row>
    <row r="12442" spans="61:62" x14ac:dyDescent="0.25">
      <c r="BI12442" s="2"/>
      <c r="BJ12442" s="2"/>
    </row>
    <row r="12443" spans="61:62" x14ac:dyDescent="0.25">
      <c r="BI12443" s="2"/>
      <c r="BJ12443" s="2"/>
    </row>
    <row r="12444" spans="61:62" x14ac:dyDescent="0.25">
      <c r="BI12444" s="2"/>
      <c r="BJ12444" s="2"/>
    </row>
    <row r="12445" spans="61:62" x14ac:dyDescent="0.25">
      <c r="BI12445" s="2"/>
      <c r="BJ12445" s="2"/>
    </row>
    <row r="12446" spans="61:62" x14ac:dyDescent="0.25">
      <c r="BI12446" s="2"/>
      <c r="BJ12446" s="2"/>
    </row>
    <row r="12447" spans="61:62" x14ac:dyDescent="0.25">
      <c r="BI12447" s="2"/>
      <c r="BJ12447" s="2"/>
    </row>
    <row r="12448" spans="61:62" x14ac:dyDescent="0.25">
      <c r="BI12448" s="2"/>
      <c r="BJ12448" s="2"/>
    </row>
    <row r="12449" spans="61:62" x14ac:dyDescent="0.25">
      <c r="BI12449" s="2"/>
      <c r="BJ12449" s="2"/>
    </row>
    <row r="12450" spans="61:62" x14ac:dyDescent="0.25">
      <c r="BI12450" s="2"/>
      <c r="BJ12450" s="2"/>
    </row>
    <row r="12451" spans="61:62" x14ac:dyDescent="0.25">
      <c r="BI12451" s="2"/>
      <c r="BJ12451" s="2"/>
    </row>
    <row r="12452" spans="61:62" x14ac:dyDescent="0.25">
      <c r="BI12452" s="2"/>
      <c r="BJ12452" s="2"/>
    </row>
    <row r="12453" spans="61:62" x14ac:dyDescent="0.25">
      <c r="BI12453" s="2"/>
      <c r="BJ12453" s="2"/>
    </row>
    <row r="12454" spans="61:62" x14ac:dyDescent="0.25">
      <c r="BI12454" s="2"/>
      <c r="BJ12454" s="2"/>
    </row>
    <row r="12455" spans="61:62" x14ac:dyDescent="0.25">
      <c r="BI12455" s="2"/>
      <c r="BJ12455" s="2"/>
    </row>
    <row r="12456" spans="61:62" x14ac:dyDescent="0.25">
      <c r="BI12456" s="2"/>
      <c r="BJ12456" s="2"/>
    </row>
    <row r="12457" spans="61:62" x14ac:dyDescent="0.25">
      <c r="BI12457" s="2"/>
      <c r="BJ12457" s="2"/>
    </row>
    <row r="12458" spans="61:62" x14ac:dyDescent="0.25">
      <c r="BI12458" s="2"/>
      <c r="BJ12458" s="2"/>
    </row>
    <row r="12459" spans="61:62" x14ac:dyDescent="0.25">
      <c r="BI12459" s="2"/>
      <c r="BJ12459" s="2"/>
    </row>
    <row r="12460" spans="61:62" x14ac:dyDescent="0.25">
      <c r="BI12460" s="2"/>
      <c r="BJ12460" s="2"/>
    </row>
    <row r="12461" spans="61:62" x14ac:dyDescent="0.25">
      <c r="BI12461" s="2"/>
      <c r="BJ12461" s="2"/>
    </row>
    <row r="12462" spans="61:62" x14ac:dyDescent="0.25">
      <c r="BI12462" s="2"/>
      <c r="BJ12462" s="2"/>
    </row>
    <row r="12463" spans="61:62" x14ac:dyDescent="0.25">
      <c r="BI12463" s="2"/>
      <c r="BJ12463" s="2"/>
    </row>
    <row r="12464" spans="61:62" x14ac:dyDescent="0.25">
      <c r="BI12464" s="2"/>
      <c r="BJ12464" s="2"/>
    </row>
    <row r="12465" spans="61:62" x14ac:dyDescent="0.25">
      <c r="BI12465" s="2"/>
      <c r="BJ12465" s="2"/>
    </row>
    <row r="12466" spans="61:62" x14ac:dyDescent="0.25">
      <c r="BI12466" s="2"/>
      <c r="BJ12466" s="2"/>
    </row>
    <row r="12467" spans="61:62" x14ac:dyDescent="0.25">
      <c r="BI12467" s="2"/>
      <c r="BJ12467" s="2"/>
    </row>
    <row r="12468" spans="61:62" x14ac:dyDescent="0.25">
      <c r="BI12468" s="2"/>
      <c r="BJ12468" s="2"/>
    </row>
    <row r="12469" spans="61:62" x14ac:dyDescent="0.25">
      <c r="BI12469" s="2"/>
      <c r="BJ12469" s="2"/>
    </row>
    <row r="12470" spans="61:62" x14ac:dyDescent="0.25">
      <c r="BI12470" s="2"/>
      <c r="BJ12470" s="2"/>
    </row>
    <row r="12471" spans="61:62" x14ac:dyDescent="0.25">
      <c r="BI12471" s="2"/>
      <c r="BJ12471" s="2"/>
    </row>
    <row r="12472" spans="61:62" x14ac:dyDescent="0.25">
      <c r="BI12472" s="2"/>
      <c r="BJ12472" s="2"/>
    </row>
    <row r="12473" spans="61:62" x14ac:dyDescent="0.25">
      <c r="BI12473" s="2"/>
      <c r="BJ12473" s="2"/>
    </row>
    <row r="12474" spans="61:62" x14ac:dyDescent="0.25">
      <c r="BI12474" s="2"/>
      <c r="BJ12474" s="2"/>
    </row>
    <row r="12475" spans="61:62" x14ac:dyDescent="0.25">
      <c r="BI12475" s="2"/>
      <c r="BJ12475" s="2"/>
    </row>
    <row r="12476" spans="61:62" x14ac:dyDescent="0.25">
      <c r="BI12476" s="2"/>
      <c r="BJ12476" s="2"/>
    </row>
    <row r="12477" spans="61:62" x14ac:dyDescent="0.25">
      <c r="BI12477" s="2"/>
      <c r="BJ12477" s="2"/>
    </row>
    <row r="12478" spans="61:62" x14ac:dyDescent="0.25">
      <c r="BI12478" s="2"/>
      <c r="BJ12478" s="2"/>
    </row>
    <row r="12479" spans="61:62" x14ac:dyDescent="0.25">
      <c r="BI12479" s="2"/>
      <c r="BJ12479" s="2"/>
    </row>
    <row r="12480" spans="61:62" x14ac:dyDescent="0.25">
      <c r="BI12480" s="2"/>
      <c r="BJ12480" s="2"/>
    </row>
    <row r="12481" spans="61:62" x14ac:dyDescent="0.25">
      <c r="BI12481" s="2"/>
      <c r="BJ12481" s="2"/>
    </row>
    <row r="12482" spans="61:62" x14ac:dyDescent="0.25">
      <c r="BI12482" s="2"/>
      <c r="BJ12482" s="2"/>
    </row>
    <row r="12483" spans="61:62" x14ac:dyDescent="0.25">
      <c r="BI12483" s="2"/>
      <c r="BJ12483" s="2"/>
    </row>
    <row r="12484" spans="61:62" x14ac:dyDescent="0.25">
      <c r="BI12484" s="2"/>
      <c r="BJ12484" s="2"/>
    </row>
    <row r="12485" spans="61:62" x14ac:dyDescent="0.25">
      <c r="BI12485" s="2"/>
      <c r="BJ12485" s="2"/>
    </row>
    <row r="12486" spans="61:62" x14ac:dyDescent="0.25">
      <c r="BI12486" s="2"/>
      <c r="BJ12486" s="2"/>
    </row>
    <row r="12487" spans="61:62" x14ac:dyDescent="0.25">
      <c r="BI12487" s="2"/>
      <c r="BJ12487" s="2"/>
    </row>
    <row r="12488" spans="61:62" x14ac:dyDescent="0.25">
      <c r="BI12488" s="2"/>
      <c r="BJ12488" s="2"/>
    </row>
    <row r="12489" spans="61:62" x14ac:dyDescent="0.25">
      <c r="BI12489" s="2"/>
      <c r="BJ12489" s="2"/>
    </row>
    <row r="12490" spans="61:62" x14ac:dyDescent="0.25">
      <c r="BI12490" s="2"/>
      <c r="BJ12490" s="2"/>
    </row>
    <row r="12491" spans="61:62" x14ac:dyDescent="0.25">
      <c r="BI12491" s="2"/>
      <c r="BJ12491" s="2"/>
    </row>
    <row r="12492" spans="61:62" x14ac:dyDescent="0.25">
      <c r="BI12492" s="2"/>
      <c r="BJ12492" s="2"/>
    </row>
    <row r="12493" spans="61:62" x14ac:dyDescent="0.25">
      <c r="BI12493" s="2"/>
      <c r="BJ12493" s="2"/>
    </row>
    <row r="12494" spans="61:62" x14ac:dyDescent="0.25">
      <c r="BI12494" s="2"/>
      <c r="BJ12494" s="2"/>
    </row>
    <row r="12495" spans="61:62" x14ac:dyDescent="0.25">
      <c r="BI12495" s="2"/>
      <c r="BJ12495" s="2"/>
    </row>
    <row r="12496" spans="61:62" x14ac:dyDescent="0.25">
      <c r="BI12496" s="2"/>
      <c r="BJ12496" s="2"/>
    </row>
    <row r="12497" spans="61:62" x14ac:dyDescent="0.25">
      <c r="BI12497" s="2"/>
      <c r="BJ12497" s="2"/>
    </row>
    <row r="12498" spans="61:62" x14ac:dyDescent="0.25">
      <c r="BI12498" s="2"/>
      <c r="BJ12498" s="2"/>
    </row>
    <row r="12499" spans="61:62" x14ac:dyDescent="0.25">
      <c r="BI12499" s="2"/>
      <c r="BJ12499" s="2"/>
    </row>
    <row r="12500" spans="61:62" x14ac:dyDescent="0.25">
      <c r="BI12500" s="2"/>
      <c r="BJ12500" s="2"/>
    </row>
    <row r="12501" spans="61:62" x14ac:dyDescent="0.25">
      <c r="BI12501" s="2"/>
      <c r="BJ12501" s="2"/>
    </row>
    <row r="12502" spans="61:62" x14ac:dyDescent="0.25">
      <c r="BI12502" s="2"/>
      <c r="BJ12502" s="2"/>
    </row>
    <row r="12503" spans="61:62" x14ac:dyDescent="0.25">
      <c r="BI12503" s="2"/>
      <c r="BJ12503" s="2"/>
    </row>
    <row r="12504" spans="61:62" x14ac:dyDescent="0.25">
      <c r="BI12504" s="2"/>
      <c r="BJ12504" s="2"/>
    </row>
    <row r="12505" spans="61:62" x14ac:dyDescent="0.25">
      <c r="BI12505" s="2"/>
      <c r="BJ12505" s="2"/>
    </row>
    <row r="12506" spans="61:62" x14ac:dyDescent="0.25">
      <c r="BI12506" s="2"/>
      <c r="BJ12506" s="2"/>
    </row>
    <row r="12507" spans="61:62" x14ac:dyDescent="0.25">
      <c r="BI12507" s="2"/>
      <c r="BJ12507" s="2"/>
    </row>
    <row r="12508" spans="61:62" x14ac:dyDescent="0.25">
      <c r="BI12508" s="2"/>
      <c r="BJ12508" s="2"/>
    </row>
    <row r="12509" spans="61:62" x14ac:dyDescent="0.25">
      <c r="BI12509" s="2"/>
      <c r="BJ12509" s="2"/>
    </row>
    <row r="12510" spans="61:62" x14ac:dyDescent="0.25">
      <c r="BI12510" s="2"/>
      <c r="BJ12510" s="2"/>
    </row>
    <row r="12511" spans="61:62" x14ac:dyDescent="0.25">
      <c r="BI12511" s="2"/>
      <c r="BJ12511" s="2"/>
    </row>
    <row r="12512" spans="61:62" x14ac:dyDescent="0.25">
      <c r="BI12512" s="2"/>
      <c r="BJ12512" s="2"/>
    </row>
    <row r="12513" spans="61:62" x14ac:dyDescent="0.25">
      <c r="BI12513" s="2"/>
      <c r="BJ12513" s="2"/>
    </row>
    <row r="12514" spans="61:62" x14ac:dyDescent="0.25">
      <c r="BI12514" s="2"/>
      <c r="BJ12514" s="2"/>
    </row>
    <row r="12515" spans="61:62" x14ac:dyDescent="0.25">
      <c r="BI12515" s="2"/>
      <c r="BJ12515" s="2"/>
    </row>
    <row r="12516" spans="61:62" x14ac:dyDescent="0.25">
      <c r="BI12516" s="2"/>
      <c r="BJ12516" s="2"/>
    </row>
    <row r="12517" spans="61:62" x14ac:dyDescent="0.25">
      <c r="BI12517" s="2"/>
      <c r="BJ12517" s="2"/>
    </row>
    <row r="12518" spans="61:62" x14ac:dyDescent="0.25">
      <c r="BI12518" s="2"/>
      <c r="BJ12518" s="2"/>
    </row>
    <row r="12519" spans="61:62" x14ac:dyDescent="0.25">
      <c r="BI12519" s="2"/>
      <c r="BJ12519" s="2"/>
    </row>
    <row r="12520" spans="61:62" x14ac:dyDescent="0.25">
      <c r="BI12520" s="2"/>
      <c r="BJ12520" s="2"/>
    </row>
    <row r="12521" spans="61:62" x14ac:dyDescent="0.25">
      <c r="BI12521" s="2"/>
      <c r="BJ12521" s="2"/>
    </row>
    <row r="12522" spans="61:62" x14ac:dyDescent="0.25">
      <c r="BI12522" s="2"/>
      <c r="BJ12522" s="2"/>
    </row>
    <row r="12523" spans="61:62" x14ac:dyDescent="0.25">
      <c r="BI12523" s="2"/>
      <c r="BJ12523" s="2"/>
    </row>
    <row r="12524" spans="61:62" x14ac:dyDescent="0.25">
      <c r="BI12524" s="2"/>
      <c r="BJ12524" s="2"/>
    </row>
    <row r="12525" spans="61:62" x14ac:dyDescent="0.25">
      <c r="BI12525" s="2"/>
      <c r="BJ12525" s="2"/>
    </row>
    <row r="12526" spans="61:62" x14ac:dyDescent="0.25">
      <c r="BI12526" s="2"/>
      <c r="BJ12526" s="2"/>
    </row>
    <row r="12527" spans="61:62" x14ac:dyDescent="0.25">
      <c r="BI12527" s="2"/>
      <c r="BJ12527" s="2"/>
    </row>
    <row r="12528" spans="61:62" x14ac:dyDescent="0.25">
      <c r="BI12528" s="2"/>
      <c r="BJ12528" s="2"/>
    </row>
    <row r="12529" spans="61:62" x14ac:dyDescent="0.25">
      <c r="BI12529" s="2"/>
      <c r="BJ12529" s="2"/>
    </row>
    <row r="12530" spans="61:62" x14ac:dyDescent="0.25">
      <c r="BI12530" s="2"/>
      <c r="BJ12530" s="2"/>
    </row>
    <row r="12531" spans="61:62" x14ac:dyDescent="0.25">
      <c r="BI12531" s="2"/>
      <c r="BJ12531" s="2"/>
    </row>
    <row r="12532" spans="61:62" x14ac:dyDescent="0.25">
      <c r="BI12532" s="2"/>
      <c r="BJ12532" s="2"/>
    </row>
    <row r="12533" spans="61:62" x14ac:dyDescent="0.25">
      <c r="BI12533" s="2"/>
      <c r="BJ12533" s="2"/>
    </row>
    <row r="12534" spans="61:62" x14ac:dyDescent="0.25">
      <c r="BI12534" s="2"/>
      <c r="BJ12534" s="2"/>
    </row>
    <row r="12535" spans="61:62" x14ac:dyDescent="0.25">
      <c r="BI12535" s="2"/>
      <c r="BJ12535" s="2"/>
    </row>
    <row r="12536" spans="61:62" x14ac:dyDescent="0.25">
      <c r="BI12536" s="2"/>
      <c r="BJ12536" s="2"/>
    </row>
    <row r="12537" spans="61:62" x14ac:dyDescent="0.25">
      <c r="BI12537" s="2"/>
      <c r="BJ12537" s="2"/>
    </row>
    <row r="12538" spans="61:62" x14ac:dyDescent="0.25">
      <c r="BI12538" s="2"/>
      <c r="BJ12538" s="2"/>
    </row>
    <row r="12539" spans="61:62" x14ac:dyDescent="0.25">
      <c r="BI12539" s="2"/>
      <c r="BJ12539" s="2"/>
    </row>
    <row r="12540" spans="61:62" x14ac:dyDescent="0.25">
      <c r="BI12540" s="2"/>
      <c r="BJ12540" s="2"/>
    </row>
    <row r="12541" spans="61:62" x14ac:dyDescent="0.25">
      <c r="BI12541" s="2"/>
      <c r="BJ12541" s="2"/>
    </row>
    <row r="12542" spans="61:62" x14ac:dyDescent="0.25">
      <c r="BI12542" s="2"/>
      <c r="BJ12542" s="2"/>
    </row>
    <row r="12543" spans="61:62" x14ac:dyDescent="0.25">
      <c r="BI12543" s="2"/>
      <c r="BJ12543" s="2"/>
    </row>
    <row r="12544" spans="61:62" x14ac:dyDescent="0.25">
      <c r="BI12544" s="2"/>
      <c r="BJ12544" s="2"/>
    </row>
    <row r="12545" spans="61:62" x14ac:dyDescent="0.25">
      <c r="BI12545" s="2"/>
      <c r="BJ12545" s="2"/>
    </row>
    <row r="12546" spans="61:62" x14ac:dyDescent="0.25">
      <c r="BI12546" s="2"/>
      <c r="BJ12546" s="2"/>
    </row>
    <row r="12547" spans="61:62" x14ac:dyDescent="0.25">
      <c r="BI12547" s="2"/>
      <c r="BJ12547" s="2"/>
    </row>
    <row r="12548" spans="61:62" x14ac:dyDescent="0.25">
      <c r="BI12548" s="2"/>
      <c r="BJ12548" s="2"/>
    </row>
    <row r="12549" spans="61:62" x14ac:dyDescent="0.25">
      <c r="BI12549" s="2"/>
      <c r="BJ12549" s="2"/>
    </row>
    <row r="12550" spans="61:62" x14ac:dyDescent="0.25">
      <c r="BI12550" s="2"/>
      <c r="BJ12550" s="2"/>
    </row>
    <row r="12551" spans="61:62" x14ac:dyDescent="0.25">
      <c r="BI12551" s="2"/>
      <c r="BJ12551" s="2"/>
    </row>
    <row r="12552" spans="61:62" x14ac:dyDescent="0.25">
      <c r="BI12552" s="2"/>
      <c r="BJ12552" s="2"/>
    </row>
    <row r="12553" spans="61:62" x14ac:dyDescent="0.25">
      <c r="BI12553" s="2"/>
      <c r="BJ12553" s="2"/>
    </row>
    <row r="12554" spans="61:62" x14ac:dyDescent="0.25">
      <c r="BI12554" s="2"/>
      <c r="BJ12554" s="2"/>
    </row>
    <row r="12555" spans="61:62" x14ac:dyDescent="0.25">
      <c r="BI12555" s="2"/>
      <c r="BJ12555" s="2"/>
    </row>
    <row r="12556" spans="61:62" x14ac:dyDescent="0.25">
      <c r="BI12556" s="2"/>
      <c r="BJ12556" s="2"/>
    </row>
    <row r="12557" spans="61:62" x14ac:dyDescent="0.25">
      <c r="BI12557" s="2"/>
      <c r="BJ12557" s="2"/>
    </row>
    <row r="12558" spans="61:62" x14ac:dyDescent="0.25">
      <c r="BI12558" s="2"/>
      <c r="BJ12558" s="2"/>
    </row>
    <row r="12559" spans="61:62" x14ac:dyDescent="0.25">
      <c r="BI12559" s="2"/>
      <c r="BJ12559" s="2"/>
    </row>
    <row r="12560" spans="61:62" x14ac:dyDescent="0.25">
      <c r="BI12560" s="2"/>
      <c r="BJ12560" s="2"/>
    </row>
    <row r="12561" spans="61:62" x14ac:dyDescent="0.25">
      <c r="BI12561" s="2"/>
      <c r="BJ12561" s="2"/>
    </row>
    <row r="12562" spans="61:62" x14ac:dyDescent="0.25">
      <c r="BI12562" s="2"/>
      <c r="BJ12562" s="2"/>
    </row>
    <row r="12563" spans="61:62" x14ac:dyDescent="0.25">
      <c r="BI12563" s="2"/>
      <c r="BJ12563" s="2"/>
    </row>
    <row r="12564" spans="61:62" x14ac:dyDescent="0.25">
      <c r="BI12564" s="2"/>
      <c r="BJ12564" s="2"/>
    </row>
    <row r="12565" spans="61:62" x14ac:dyDescent="0.25">
      <c r="BI12565" s="2"/>
      <c r="BJ12565" s="2"/>
    </row>
    <row r="12566" spans="61:62" x14ac:dyDescent="0.25">
      <c r="BI12566" s="2"/>
      <c r="BJ12566" s="2"/>
    </row>
    <row r="12567" spans="61:62" x14ac:dyDescent="0.25">
      <c r="BI12567" s="2"/>
      <c r="BJ12567" s="2"/>
    </row>
    <row r="12568" spans="61:62" x14ac:dyDescent="0.25">
      <c r="BI12568" s="2"/>
      <c r="BJ12568" s="2"/>
    </row>
    <row r="12569" spans="61:62" x14ac:dyDescent="0.25">
      <c r="BI12569" s="2"/>
      <c r="BJ12569" s="2"/>
    </row>
    <row r="12570" spans="61:62" x14ac:dyDescent="0.25">
      <c r="BI12570" s="2"/>
      <c r="BJ12570" s="2"/>
    </row>
    <row r="12571" spans="61:62" x14ac:dyDescent="0.25">
      <c r="BI12571" s="2"/>
      <c r="BJ12571" s="2"/>
    </row>
    <row r="12572" spans="61:62" x14ac:dyDescent="0.25">
      <c r="BI12572" s="2"/>
      <c r="BJ12572" s="2"/>
    </row>
    <row r="12573" spans="61:62" x14ac:dyDescent="0.25">
      <c r="BI12573" s="2"/>
      <c r="BJ12573" s="2"/>
    </row>
    <row r="12574" spans="61:62" x14ac:dyDescent="0.25">
      <c r="BI12574" s="2"/>
      <c r="BJ12574" s="2"/>
    </row>
    <row r="12575" spans="61:62" x14ac:dyDescent="0.25">
      <c r="BI12575" s="2"/>
      <c r="BJ12575" s="2"/>
    </row>
    <row r="12576" spans="61:62" x14ac:dyDescent="0.25">
      <c r="BI12576" s="2"/>
      <c r="BJ12576" s="2"/>
    </row>
    <row r="12577" spans="61:62" x14ac:dyDescent="0.25">
      <c r="BI12577" s="2"/>
      <c r="BJ12577" s="2"/>
    </row>
    <row r="12578" spans="61:62" x14ac:dyDescent="0.25">
      <c r="BI12578" s="2"/>
      <c r="BJ12578" s="2"/>
    </row>
    <row r="12579" spans="61:62" x14ac:dyDescent="0.25">
      <c r="BI12579" s="2"/>
      <c r="BJ12579" s="2"/>
    </row>
    <row r="12580" spans="61:62" x14ac:dyDescent="0.25">
      <c r="BI12580" s="2"/>
      <c r="BJ12580" s="2"/>
    </row>
    <row r="12581" spans="61:62" x14ac:dyDescent="0.25">
      <c r="BI12581" s="2"/>
      <c r="BJ12581" s="2"/>
    </row>
    <row r="12582" spans="61:62" x14ac:dyDescent="0.25">
      <c r="BI12582" s="2"/>
      <c r="BJ12582" s="2"/>
    </row>
    <row r="12583" spans="61:62" x14ac:dyDescent="0.25">
      <c r="BI12583" s="2"/>
      <c r="BJ12583" s="2"/>
    </row>
    <row r="12584" spans="61:62" x14ac:dyDescent="0.25">
      <c r="BI12584" s="2"/>
      <c r="BJ12584" s="2"/>
    </row>
    <row r="12585" spans="61:62" x14ac:dyDescent="0.25">
      <c r="BI12585" s="2"/>
      <c r="BJ12585" s="2"/>
    </row>
    <row r="12586" spans="61:62" x14ac:dyDescent="0.25">
      <c r="BI12586" s="2"/>
      <c r="BJ12586" s="2"/>
    </row>
    <row r="12587" spans="61:62" x14ac:dyDescent="0.25">
      <c r="BI12587" s="2"/>
      <c r="BJ12587" s="2"/>
    </row>
    <row r="12588" spans="61:62" x14ac:dyDescent="0.25">
      <c r="BI12588" s="2"/>
      <c r="BJ12588" s="2"/>
    </row>
    <row r="12589" spans="61:62" x14ac:dyDescent="0.25">
      <c r="BI12589" s="2"/>
      <c r="BJ12589" s="2"/>
    </row>
    <row r="12590" spans="61:62" x14ac:dyDescent="0.25">
      <c r="BI12590" s="2"/>
      <c r="BJ12590" s="2"/>
    </row>
    <row r="12591" spans="61:62" x14ac:dyDescent="0.25">
      <c r="BI12591" s="2"/>
      <c r="BJ12591" s="2"/>
    </row>
    <row r="12592" spans="61:62" x14ac:dyDescent="0.25">
      <c r="BI12592" s="2"/>
      <c r="BJ12592" s="2"/>
    </row>
    <row r="12593" spans="61:62" x14ac:dyDescent="0.25">
      <c r="BI12593" s="2"/>
      <c r="BJ12593" s="2"/>
    </row>
    <row r="12594" spans="61:62" x14ac:dyDescent="0.25">
      <c r="BI12594" s="2"/>
      <c r="BJ12594" s="2"/>
    </row>
    <row r="12595" spans="61:62" x14ac:dyDescent="0.25">
      <c r="BI12595" s="2"/>
      <c r="BJ12595" s="2"/>
    </row>
    <row r="12596" spans="61:62" x14ac:dyDescent="0.25">
      <c r="BI12596" s="2"/>
      <c r="BJ12596" s="2"/>
    </row>
    <row r="12597" spans="61:62" x14ac:dyDescent="0.25">
      <c r="BI12597" s="2"/>
      <c r="BJ12597" s="2"/>
    </row>
    <row r="12598" spans="61:62" x14ac:dyDescent="0.25">
      <c r="BI12598" s="2"/>
      <c r="BJ12598" s="2"/>
    </row>
    <row r="12599" spans="61:62" x14ac:dyDescent="0.25">
      <c r="BI12599" s="2"/>
      <c r="BJ12599" s="2"/>
    </row>
    <row r="12600" spans="61:62" x14ac:dyDescent="0.25">
      <c r="BI12600" s="2"/>
      <c r="BJ12600" s="2"/>
    </row>
    <row r="12601" spans="61:62" x14ac:dyDescent="0.25">
      <c r="BI12601" s="2"/>
      <c r="BJ12601" s="2"/>
    </row>
    <row r="12602" spans="61:62" x14ac:dyDescent="0.25">
      <c r="BI12602" s="2"/>
      <c r="BJ12602" s="2"/>
    </row>
    <row r="12603" spans="61:62" x14ac:dyDescent="0.25">
      <c r="BI12603" s="2"/>
      <c r="BJ12603" s="2"/>
    </row>
    <row r="12604" spans="61:62" x14ac:dyDescent="0.25">
      <c r="BI12604" s="2"/>
      <c r="BJ12604" s="2"/>
    </row>
    <row r="12605" spans="61:62" x14ac:dyDescent="0.25">
      <c r="BI12605" s="2"/>
      <c r="BJ12605" s="2"/>
    </row>
    <row r="12606" spans="61:62" x14ac:dyDescent="0.25">
      <c r="BI12606" s="2"/>
      <c r="BJ12606" s="2"/>
    </row>
    <row r="12607" spans="61:62" x14ac:dyDescent="0.25">
      <c r="BI12607" s="2"/>
      <c r="BJ12607" s="2"/>
    </row>
    <row r="12608" spans="61:62" x14ac:dyDescent="0.25">
      <c r="BI12608" s="2"/>
      <c r="BJ12608" s="2"/>
    </row>
    <row r="12609" spans="61:62" x14ac:dyDescent="0.25">
      <c r="BI12609" s="2"/>
      <c r="BJ12609" s="2"/>
    </row>
    <row r="12610" spans="61:62" x14ac:dyDescent="0.25">
      <c r="BI12610" s="2"/>
      <c r="BJ12610" s="2"/>
    </row>
    <row r="12611" spans="61:62" x14ac:dyDescent="0.25">
      <c r="BI12611" s="2"/>
      <c r="BJ12611" s="2"/>
    </row>
    <row r="12612" spans="61:62" x14ac:dyDescent="0.25">
      <c r="BI12612" s="2"/>
      <c r="BJ12612" s="2"/>
    </row>
    <row r="12613" spans="61:62" x14ac:dyDescent="0.25">
      <c r="BI12613" s="2"/>
      <c r="BJ12613" s="2"/>
    </row>
    <row r="12614" spans="61:62" x14ac:dyDescent="0.25">
      <c r="BI12614" s="2"/>
      <c r="BJ12614" s="2"/>
    </row>
    <row r="12615" spans="61:62" x14ac:dyDescent="0.25">
      <c r="BI12615" s="2"/>
      <c r="BJ12615" s="2"/>
    </row>
    <row r="12616" spans="61:62" x14ac:dyDescent="0.25">
      <c r="BI12616" s="2"/>
      <c r="BJ12616" s="2"/>
    </row>
    <row r="12617" spans="61:62" x14ac:dyDescent="0.25">
      <c r="BI12617" s="2"/>
      <c r="BJ12617" s="2"/>
    </row>
    <row r="12618" spans="61:62" x14ac:dyDescent="0.25">
      <c r="BI12618" s="2"/>
      <c r="BJ12618" s="2"/>
    </row>
    <row r="12619" spans="61:62" x14ac:dyDescent="0.25">
      <c r="BI12619" s="2"/>
      <c r="BJ12619" s="2"/>
    </row>
    <row r="12620" spans="61:62" x14ac:dyDescent="0.25">
      <c r="BI12620" s="2"/>
      <c r="BJ12620" s="2"/>
    </row>
    <row r="12621" spans="61:62" x14ac:dyDescent="0.25">
      <c r="BI12621" s="2"/>
      <c r="BJ12621" s="2"/>
    </row>
    <row r="12622" spans="61:62" x14ac:dyDescent="0.25">
      <c r="BI12622" s="2"/>
      <c r="BJ12622" s="2"/>
    </row>
    <row r="12623" spans="61:62" x14ac:dyDescent="0.25">
      <c r="BI12623" s="2"/>
      <c r="BJ12623" s="2"/>
    </row>
    <row r="12624" spans="61:62" x14ac:dyDescent="0.25">
      <c r="BI12624" s="2"/>
      <c r="BJ12624" s="2"/>
    </row>
    <row r="12625" spans="61:62" x14ac:dyDescent="0.25">
      <c r="BI12625" s="2"/>
      <c r="BJ12625" s="2"/>
    </row>
    <row r="12626" spans="61:62" x14ac:dyDescent="0.25">
      <c r="BI12626" s="2"/>
      <c r="BJ12626" s="2"/>
    </row>
    <row r="12627" spans="61:62" x14ac:dyDescent="0.25">
      <c r="BI12627" s="2"/>
      <c r="BJ12627" s="2"/>
    </row>
    <row r="12628" spans="61:62" x14ac:dyDescent="0.25">
      <c r="BI12628" s="2"/>
      <c r="BJ12628" s="2"/>
    </row>
    <row r="12629" spans="61:62" x14ac:dyDescent="0.25">
      <c r="BI12629" s="2"/>
      <c r="BJ12629" s="2"/>
    </row>
    <row r="12630" spans="61:62" x14ac:dyDescent="0.25">
      <c r="BI12630" s="2"/>
      <c r="BJ12630" s="2"/>
    </row>
    <row r="12631" spans="61:62" x14ac:dyDescent="0.25">
      <c r="BI12631" s="2"/>
      <c r="BJ12631" s="2"/>
    </row>
    <row r="12632" spans="61:62" x14ac:dyDescent="0.25">
      <c r="BI12632" s="2"/>
      <c r="BJ12632" s="2"/>
    </row>
    <row r="12633" spans="61:62" x14ac:dyDescent="0.25">
      <c r="BI12633" s="2"/>
      <c r="BJ12633" s="2"/>
    </row>
    <row r="12634" spans="61:62" x14ac:dyDescent="0.25">
      <c r="BI12634" s="2"/>
      <c r="BJ12634" s="2"/>
    </row>
    <row r="12635" spans="61:62" x14ac:dyDescent="0.25">
      <c r="BI12635" s="2"/>
      <c r="BJ12635" s="2"/>
    </row>
    <row r="12636" spans="61:62" x14ac:dyDescent="0.25">
      <c r="BI12636" s="2"/>
      <c r="BJ12636" s="2"/>
    </row>
    <row r="12637" spans="61:62" x14ac:dyDescent="0.25">
      <c r="BI12637" s="2"/>
      <c r="BJ12637" s="2"/>
    </row>
    <row r="12638" spans="61:62" x14ac:dyDescent="0.25">
      <c r="BI12638" s="2"/>
      <c r="BJ12638" s="2"/>
    </row>
    <row r="12639" spans="61:62" x14ac:dyDescent="0.25">
      <c r="BI12639" s="2"/>
      <c r="BJ12639" s="2"/>
    </row>
    <row r="12640" spans="61:62" x14ac:dyDescent="0.25">
      <c r="BI12640" s="2"/>
      <c r="BJ12640" s="2"/>
    </row>
    <row r="12641" spans="61:62" x14ac:dyDescent="0.25">
      <c r="BI12641" s="2"/>
      <c r="BJ12641" s="2"/>
    </row>
    <row r="12642" spans="61:62" x14ac:dyDescent="0.25">
      <c r="BI12642" s="2"/>
      <c r="BJ12642" s="2"/>
    </row>
    <row r="12643" spans="61:62" x14ac:dyDescent="0.25">
      <c r="BI12643" s="2"/>
      <c r="BJ12643" s="2"/>
    </row>
    <row r="12644" spans="61:62" x14ac:dyDescent="0.25">
      <c r="BI12644" s="2"/>
      <c r="BJ12644" s="2"/>
    </row>
    <row r="12645" spans="61:62" x14ac:dyDescent="0.25">
      <c r="BI12645" s="2"/>
      <c r="BJ12645" s="2"/>
    </row>
    <row r="12646" spans="61:62" x14ac:dyDescent="0.25">
      <c r="BI12646" s="2"/>
      <c r="BJ12646" s="2"/>
    </row>
    <row r="12647" spans="61:62" x14ac:dyDescent="0.25">
      <c r="BI12647" s="2"/>
      <c r="BJ12647" s="2"/>
    </row>
    <row r="12648" spans="61:62" x14ac:dyDescent="0.25">
      <c r="BI12648" s="2"/>
      <c r="BJ12648" s="2"/>
    </row>
    <row r="12649" spans="61:62" x14ac:dyDescent="0.25">
      <c r="BI12649" s="2"/>
      <c r="BJ12649" s="2"/>
    </row>
    <row r="12650" spans="61:62" x14ac:dyDescent="0.25">
      <c r="BI12650" s="2"/>
      <c r="BJ12650" s="2"/>
    </row>
    <row r="12651" spans="61:62" x14ac:dyDescent="0.25">
      <c r="BI12651" s="2"/>
      <c r="BJ12651" s="2"/>
    </row>
    <row r="12652" spans="61:62" x14ac:dyDescent="0.25">
      <c r="BI12652" s="2"/>
      <c r="BJ12652" s="2"/>
    </row>
    <row r="12653" spans="61:62" x14ac:dyDescent="0.25">
      <c r="BI12653" s="2"/>
      <c r="BJ12653" s="2"/>
    </row>
    <row r="12654" spans="61:62" x14ac:dyDescent="0.25">
      <c r="BI12654" s="2"/>
      <c r="BJ12654" s="2"/>
    </row>
    <row r="12655" spans="61:62" x14ac:dyDescent="0.25">
      <c r="BI12655" s="2"/>
      <c r="BJ12655" s="2"/>
    </row>
    <row r="12656" spans="61:62" x14ac:dyDescent="0.25">
      <c r="BI12656" s="2"/>
      <c r="BJ12656" s="2"/>
    </row>
    <row r="12657" spans="61:62" x14ac:dyDescent="0.25">
      <c r="BI12657" s="2"/>
      <c r="BJ12657" s="2"/>
    </row>
    <row r="12658" spans="61:62" x14ac:dyDescent="0.25">
      <c r="BI12658" s="2"/>
      <c r="BJ12658" s="2"/>
    </row>
    <row r="12659" spans="61:62" x14ac:dyDescent="0.25">
      <c r="BI12659" s="2"/>
      <c r="BJ12659" s="2"/>
    </row>
    <row r="12660" spans="61:62" x14ac:dyDescent="0.25">
      <c r="BI12660" s="2"/>
      <c r="BJ12660" s="2"/>
    </row>
    <row r="12661" spans="61:62" x14ac:dyDescent="0.25">
      <c r="BI12661" s="2"/>
      <c r="BJ12661" s="2"/>
    </row>
    <row r="12662" spans="61:62" x14ac:dyDescent="0.25">
      <c r="BI12662" s="2"/>
      <c r="BJ12662" s="2"/>
    </row>
    <row r="12663" spans="61:62" x14ac:dyDescent="0.25">
      <c r="BI12663" s="2"/>
      <c r="BJ12663" s="2"/>
    </row>
    <row r="12664" spans="61:62" x14ac:dyDescent="0.25">
      <c r="BI12664" s="2"/>
      <c r="BJ12664" s="2"/>
    </row>
    <row r="12665" spans="61:62" x14ac:dyDescent="0.25">
      <c r="BI12665" s="2"/>
      <c r="BJ12665" s="2"/>
    </row>
    <row r="12666" spans="61:62" x14ac:dyDescent="0.25">
      <c r="BI12666" s="2"/>
      <c r="BJ12666" s="2"/>
    </row>
    <row r="12667" spans="61:62" x14ac:dyDescent="0.25">
      <c r="BI12667" s="2"/>
      <c r="BJ12667" s="2"/>
    </row>
    <row r="12668" spans="61:62" x14ac:dyDescent="0.25">
      <c r="BI12668" s="2"/>
      <c r="BJ12668" s="2"/>
    </row>
    <row r="12669" spans="61:62" x14ac:dyDescent="0.25">
      <c r="BI12669" s="2"/>
      <c r="BJ12669" s="2"/>
    </row>
    <row r="12670" spans="61:62" x14ac:dyDescent="0.25">
      <c r="BI12670" s="2"/>
      <c r="BJ12670" s="2"/>
    </row>
    <row r="12671" spans="61:62" x14ac:dyDescent="0.25">
      <c r="BI12671" s="2"/>
      <c r="BJ12671" s="2"/>
    </row>
    <row r="12672" spans="61:62" x14ac:dyDescent="0.25">
      <c r="BI12672" s="2"/>
      <c r="BJ12672" s="2"/>
    </row>
    <row r="12673" spans="61:62" x14ac:dyDescent="0.25">
      <c r="BI12673" s="2"/>
      <c r="BJ12673" s="2"/>
    </row>
    <row r="12674" spans="61:62" x14ac:dyDescent="0.25">
      <c r="BI12674" s="2"/>
      <c r="BJ12674" s="2"/>
    </row>
    <row r="12675" spans="61:62" x14ac:dyDescent="0.25">
      <c r="BI12675" s="2"/>
      <c r="BJ12675" s="2"/>
    </row>
    <row r="12676" spans="61:62" x14ac:dyDescent="0.25">
      <c r="BI12676" s="2"/>
      <c r="BJ12676" s="2"/>
    </row>
    <row r="12677" spans="61:62" x14ac:dyDescent="0.25">
      <c r="BI12677" s="2"/>
      <c r="BJ12677" s="2"/>
    </row>
    <row r="12678" spans="61:62" x14ac:dyDescent="0.25">
      <c r="BI12678" s="2"/>
      <c r="BJ12678" s="2"/>
    </row>
    <row r="12679" spans="61:62" x14ac:dyDescent="0.25">
      <c r="BI12679" s="2"/>
      <c r="BJ12679" s="2"/>
    </row>
    <row r="12680" spans="61:62" x14ac:dyDescent="0.25">
      <c r="BI12680" s="2"/>
      <c r="BJ12680" s="2"/>
    </row>
    <row r="12681" spans="61:62" x14ac:dyDescent="0.25">
      <c r="BI12681" s="2"/>
      <c r="BJ12681" s="2"/>
    </row>
    <row r="12682" spans="61:62" x14ac:dyDescent="0.25">
      <c r="BI12682" s="2"/>
      <c r="BJ12682" s="2"/>
    </row>
    <row r="12683" spans="61:62" x14ac:dyDescent="0.25">
      <c r="BI12683" s="2"/>
      <c r="BJ12683" s="2"/>
    </row>
    <row r="12684" spans="61:62" x14ac:dyDescent="0.25">
      <c r="BI12684" s="2"/>
      <c r="BJ12684" s="2"/>
    </row>
    <row r="12685" spans="61:62" x14ac:dyDescent="0.25">
      <c r="BI12685" s="2"/>
      <c r="BJ12685" s="2"/>
    </row>
    <row r="12686" spans="61:62" x14ac:dyDescent="0.25">
      <c r="BI12686" s="2"/>
      <c r="BJ12686" s="2"/>
    </row>
    <row r="12687" spans="61:62" x14ac:dyDescent="0.25">
      <c r="BI12687" s="2"/>
      <c r="BJ12687" s="2"/>
    </row>
    <row r="12688" spans="61:62" x14ac:dyDescent="0.25">
      <c r="BI12688" s="2"/>
      <c r="BJ12688" s="2"/>
    </row>
    <row r="12689" spans="61:62" x14ac:dyDescent="0.25">
      <c r="BI12689" s="2"/>
      <c r="BJ12689" s="2"/>
    </row>
    <row r="12690" spans="61:62" x14ac:dyDescent="0.25">
      <c r="BI12690" s="2"/>
      <c r="BJ12690" s="2"/>
    </row>
    <row r="12691" spans="61:62" x14ac:dyDescent="0.25">
      <c r="BI12691" s="2"/>
      <c r="BJ12691" s="2"/>
    </row>
    <row r="12692" spans="61:62" x14ac:dyDescent="0.25">
      <c r="BI12692" s="2"/>
      <c r="BJ12692" s="2"/>
    </row>
    <row r="12693" spans="61:62" x14ac:dyDescent="0.25">
      <c r="BI12693" s="2"/>
      <c r="BJ12693" s="2"/>
    </row>
    <row r="12694" spans="61:62" x14ac:dyDescent="0.25">
      <c r="BI12694" s="2"/>
      <c r="BJ12694" s="2"/>
    </row>
    <row r="12695" spans="61:62" x14ac:dyDescent="0.25">
      <c r="BI12695" s="2"/>
      <c r="BJ12695" s="2"/>
    </row>
    <row r="12696" spans="61:62" x14ac:dyDescent="0.25">
      <c r="BI12696" s="2"/>
      <c r="BJ12696" s="2"/>
    </row>
    <row r="12697" spans="61:62" x14ac:dyDescent="0.25">
      <c r="BI12697" s="2"/>
      <c r="BJ12697" s="2"/>
    </row>
    <row r="12698" spans="61:62" x14ac:dyDescent="0.25">
      <c r="BI12698" s="2"/>
      <c r="BJ12698" s="2"/>
    </row>
    <row r="12699" spans="61:62" x14ac:dyDescent="0.25">
      <c r="BI12699" s="2"/>
      <c r="BJ12699" s="2"/>
    </row>
    <row r="12700" spans="61:62" x14ac:dyDescent="0.25">
      <c r="BI12700" s="2"/>
      <c r="BJ12700" s="2"/>
    </row>
    <row r="12701" spans="61:62" x14ac:dyDescent="0.25">
      <c r="BI12701" s="2"/>
      <c r="BJ12701" s="2"/>
    </row>
    <row r="12702" spans="61:62" x14ac:dyDescent="0.25">
      <c r="BI12702" s="2"/>
      <c r="BJ12702" s="2"/>
    </row>
    <row r="12703" spans="61:62" x14ac:dyDescent="0.25">
      <c r="BI12703" s="2"/>
      <c r="BJ12703" s="2"/>
    </row>
    <row r="12704" spans="61:62" x14ac:dyDescent="0.25">
      <c r="BI12704" s="2"/>
      <c r="BJ12704" s="2"/>
    </row>
    <row r="12705" spans="61:62" x14ac:dyDescent="0.25">
      <c r="BI12705" s="2"/>
      <c r="BJ12705" s="2"/>
    </row>
    <row r="12706" spans="61:62" x14ac:dyDescent="0.25">
      <c r="BI12706" s="2"/>
      <c r="BJ12706" s="2"/>
    </row>
    <row r="12707" spans="61:62" x14ac:dyDescent="0.25">
      <c r="BI12707" s="2"/>
      <c r="BJ12707" s="2"/>
    </row>
    <row r="12708" spans="61:62" x14ac:dyDescent="0.25">
      <c r="BI12708" s="2"/>
      <c r="BJ12708" s="2"/>
    </row>
    <row r="12709" spans="61:62" x14ac:dyDescent="0.25">
      <c r="BI12709" s="2"/>
      <c r="BJ12709" s="2"/>
    </row>
    <row r="12710" spans="61:62" x14ac:dyDescent="0.25">
      <c r="BI12710" s="2"/>
      <c r="BJ12710" s="2"/>
    </row>
    <row r="12711" spans="61:62" x14ac:dyDescent="0.25">
      <c r="BI12711" s="2"/>
      <c r="BJ12711" s="2"/>
    </row>
    <row r="12712" spans="61:62" x14ac:dyDescent="0.25">
      <c r="BI12712" s="2"/>
      <c r="BJ12712" s="2"/>
    </row>
    <row r="12713" spans="61:62" x14ac:dyDescent="0.25">
      <c r="BI12713" s="2"/>
      <c r="BJ12713" s="2"/>
    </row>
    <row r="12714" spans="61:62" x14ac:dyDescent="0.25">
      <c r="BI12714" s="2"/>
      <c r="BJ12714" s="2"/>
    </row>
    <row r="12715" spans="61:62" x14ac:dyDescent="0.25">
      <c r="BI12715" s="2"/>
      <c r="BJ12715" s="2"/>
    </row>
    <row r="12716" spans="61:62" x14ac:dyDescent="0.25">
      <c r="BI12716" s="2"/>
      <c r="BJ12716" s="2"/>
    </row>
    <row r="12717" spans="61:62" x14ac:dyDescent="0.25">
      <c r="BI12717" s="2"/>
      <c r="BJ12717" s="2"/>
    </row>
    <row r="12718" spans="61:62" x14ac:dyDescent="0.25">
      <c r="BI12718" s="2"/>
      <c r="BJ12718" s="2"/>
    </row>
    <row r="12719" spans="61:62" x14ac:dyDescent="0.25">
      <c r="BI12719" s="2"/>
      <c r="BJ12719" s="2"/>
    </row>
    <row r="12720" spans="61:62" x14ac:dyDescent="0.25">
      <c r="BI12720" s="2"/>
      <c r="BJ12720" s="2"/>
    </row>
    <row r="12721" spans="61:62" x14ac:dyDescent="0.25">
      <c r="BI12721" s="2"/>
      <c r="BJ12721" s="2"/>
    </row>
    <row r="12722" spans="61:62" x14ac:dyDescent="0.25">
      <c r="BI12722" s="2"/>
      <c r="BJ12722" s="2"/>
    </row>
    <row r="12723" spans="61:62" x14ac:dyDescent="0.25">
      <c r="BI12723" s="2"/>
      <c r="BJ12723" s="2"/>
    </row>
    <row r="12724" spans="61:62" x14ac:dyDescent="0.25">
      <c r="BI12724" s="2"/>
      <c r="BJ12724" s="2"/>
    </row>
    <row r="12725" spans="61:62" x14ac:dyDescent="0.25">
      <c r="BI12725" s="2"/>
      <c r="BJ12725" s="2"/>
    </row>
    <row r="12726" spans="61:62" x14ac:dyDescent="0.25">
      <c r="BI12726" s="2"/>
      <c r="BJ12726" s="2"/>
    </row>
    <row r="12727" spans="61:62" x14ac:dyDescent="0.25">
      <c r="BI12727" s="2"/>
      <c r="BJ12727" s="2"/>
    </row>
    <row r="12728" spans="61:62" x14ac:dyDescent="0.25">
      <c r="BI12728" s="2"/>
      <c r="BJ12728" s="2"/>
    </row>
    <row r="12729" spans="61:62" x14ac:dyDescent="0.25">
      <c r="BI12729" s="2"/>
      <c r="BJ12729" s="2"/>
    </row>
    <row r="12730" spans="61:62" x14ac:dyDescent="0.25">
      <c r="BI12730" s="2"/>
      <c r="BJ12730" s="2"/>
    </row>
    <row r="12731" spans="61:62" x14ac:dyDescent="0.25">
      <c r="BI12731" s="2"/>
      <c r="BJ12731" s="2"/>
    </row>
    <row r="12732" spans="61:62" x14ac:dyDescent="0.25">
      <c r="BI12732" s="2"/>
      <c r="BJ12732" s="2"/>
    </row>
    <row r="12733" spans="61:62" x14ac:dyDescent="0.25">
      <c r="BI12733" s="2"/>
      <c r="BJ12733" s="2"/>
    </row>
    <row r="12734" spans="61:62" x14ac:dyDescent="0.25">
      <c r="BI12734" s="2"/>
      <c r="BJ12734" s="2"/>
    </row>
    <row r="12735" spans="61:62" x14ac:dyDescent="0.25">
      <c r="BI12735" s="2"/>
      <c r="BJ12735" s="2"/>
    </row>
    <row r="12736" spans="61:62" x14ac:dyDescent="0.25">
      <c r="BI12736" s="2"/>
      <c r="BJ12736" s="2"/>
    </row>
    <row r="12737" spans="61:62" x14ac:dyDescent="0.25">
      <c r="BI12737" s="2"/>
      <c r="BJ12737" s="2"/>
    </row>
    <row r="12738" spans="61:62" x14ac:dyDescent="0.25">
      <c r="BI12738" s="2"/>
      <c r="BJ12738" s="2"/>
    </row>
    <row r="12739" spans="61:62" x14ac:dyDescent="0.25">
      <c r="BI12739" s="2"/>
      <c r="BJ12739" s="2"/>
    </row>
    <row r="12740" spans="61:62" x14ac:dyDescent="0.25">
      <c r="BI12740" s="2"/>
      <c r="BJ12740" s="2"/>
    </row>
    <row r="12741" spans="61:62" x14ac:dyDescent="0.25">
      <c r="BI12741" s="2"/>
      <c r="BJ12741" s="2"/>
    </row>
    <row r="12742" spans="61:62" x14ac:dyDescent="0.25">
      <c r="BI12742" s="2"/>
      <c r="BJ12742" s="2"/>
    </row>
    <row r="12743" spans="61:62" x14ac:dyDescent="0.25">
      <c r="BI12743" s="2"/>
      <c r="BJ12743" s="2"/>
    </row>
    <row r="12744" spans="61:62" x14ac:dyDescent="0.25">
      <c r="BI12744" s="2"/>
      <c r="BJ12744" s="2"/>
    </row>
    <row r="12745" spans="61:62" x14ac:dyDescent="0.25">
      <c r="BI12745" s="2"/>
      <c r="BJ12745" s="2"/>
    </row>
    <row r="12746" spans="61:62" x14ac:dyDescent="0.25">
      <c r="BI12746" s="2"/>
      <c r="BJ12746" s="2"/>
    </row>
    <row r="12747" spans="61:62" x14ac:dyDescent="0.25">
      <c r="BI12747" s="2"/>
      <c r="BJ12747" s="2"/>
    </row>
    <row r="12748" spans="61:62" x14ac:dyDescent="0.25">
      <c r="BI12748" s="2"/>
      <c r="BJ12748" s="2"/>
    </row>
    <row r="12749" spans="61:62" x14ac:dyDescent="0.25">
      <c r="BI12749" s="2"/>
      <c r="BJ12749" s="2"/>
    </row>
    <row r="12750" spans="61:62" x14ac:dyDescent="0.25">
      <c r="BI12750" s="2"/>
      <c r="BJ12750" s="2"/>
    </row>
    <row r="12751" spans="61:62" x14ac:dyDescent="0.25">
      <c r="BI12751" s="2"/>
      <c r="BJ12751" s="2"/>
    </row>
    <row r="12752" spans="61:62" x14ac:dyDescent="0.25">
      <c r="BI12752" s="2"/>
      <c r="BJ12752" s="2"/>
    </row>
    <row r="12753" spans="61:62" x14ac:dyDescent="0.25">
      <c r="BI12753" s="2"/>
      <c r="BJ12753" s="2"/>
    </row>
    <row r="12754" spans="61:62" x14ac:dyDescent="0.25">
      <c r="BI12754" s="2"/>
      <c r="BJ12754" s="2"/>
    </row>
    <row r="12755" spans="61:62" x14ac:dyDescent="0.25">
      <c r="BI12755" s="2"/>
      <c r="BJ12755" s="2"/>
    </row>
    <row r="12756" spans="61:62" x14ac:dyDescent="0.25">
      <c r="BI12756" s="2"/>
      <c r="BJ12756" s="2"/>
    </row>
    <row r="12757" spans="61:62" x14ac:dyDescent="0.25">
      <c r="BI12757" s="2"/>
      <c r="BJ12757" s="2"/>
    </row>
    <row r="12758" spans="61:62" x14ac:dyDescent="0.25">
      <c r="BI12758" s="2"/>
      <c r="BJ12758" s="2"/>
    </row>
    <row r="12759" spans="61:62" x14ac:dyDescent="0.25">
      <c r="BI12759" s="2"/>
      <c r="BJ12759" s="2"/>
    </row>
    <row r="12760" spans="61:62" x14ac:dyDescent="0.25">
      <c r="BI12760" s="2"/>
      <c r="BJ12760" s="2"/>
    </row>
    <row r="12761" spans="61:62" x14ac:dyDescent="0.25">
      <c r="BI12761" s="2"/>
      <c r="BJ12761" s="2"/>
    </row>
    <row r="12762" spans="61:62" x14ac:dyDescent="0.25">
      <c r="BI12762" s="2"/>
      <c r="BJ12762" s="2"/>
    </row>
    <row r="12763" spans="61:62" x14ac:dyDescent="0.25">
      <c r="BI12763" s="2"/>
      <c r="BJ12763" s="2"/>
    </row>
    <row r="12764" spans="61:62" x14ac:dyDescent="0.25">
      <c r="BI12764" s="2"/>
      <c r="BJ12764" s="2"/>
    </row>
    <row r="12765" spans="61:62" x14ac:dyDescent="0.25">
      <c r="BI12765" s="2"/>
      <c r="BJ12765" s="2"/>
    </row>
    <row r="12766" spans="61:62" x14ac:dyDescent="0.25">
      <c r="BI12766" s="2"/>
      <c r="BJ12766" s="2"/>
    </row>
    <row r="12767" spans="61:62" x14ac:dyDescent="0.25">
      <c r="BI12767" s="2"/>
      <c r="BJ12767" s="2"/>
    </row>
    <row r="12768" spans="61:62" x14ac:dyDescent="0.25">
      <c r="BI12768" s="2"/>
      <c r="BJ12768" s="2"/>
    </row>
    <row r="12769" spans="61:62" x14ac:dyDescent="0.25">
      <c r="BI12769" s="2"/>
      <c r="BJ12769" s="2"/>
    </row>
    <row r="12770" spans="61:62" x14ac:dyDescent="0.25">
      <c r="BI12770" s="2"/>
      <c r="BJ12770" s="2"/>
    </row>
    <row r="12771" spans="61:62" x14ac:dyDescent="0.25">
      <c r="BI12771" s="2"/>
      <c r="BJ12771" s="2"/>
    </row>
    <row r="12772" spans="61:62" x14ac:dyDescent="0.25">
      <c r="BI12772" s="2"/>
      <c r="BJ12772" s="2"/>
    </row>
    <row r="12773" spans="61:62" x14ac:dyDescent="0.25">
      <c r="BI12773" s="2"/>
      <c r="BJ12773" s="2"/>
    </row>
    <row r="12774" spans="61:62" x14ac:dyDescent="0.25">
      <c r="BI12774" s="2"/>
      <c r="BJ12774" s="2"/>
    </row>
    <row r="12775" spans="61:62" x14ac:dyDescent="0.25">
      <c r="BI12775" s="2"/>
      <c r="BJ12775" s="2"/>
    </row>
    <row r="12776" spans="61:62" x14ac:dyDescent="0.25">
      <c r="BI12776" s="2"/>
      <c r="BJ12776" s="2"/>
    </row>
    <row r="12777" spans="61:62" x14ac:dyDescent="0.25">
      <c r="BI12777" s="2"/>
      <c r="BJ12777" s="2"/>
    </row>
    <row r="12778" spans="61:62" x14ac:dyDescent="0.25">
      <c r="BI12778" s="2"/>
      <c r="BJ12778" s="2"/>
    </row>
    <row r="12779" spans="61:62" x14ac:dyDescent="0.25">
      <c r="BI12779" s="2"/>
      <c r="BJ12779" s="2"/>
    </row>
    <row r="12780" spans="61:62" x14ac:dyDescent="0.25">
      <c r="BI12780" s="2"/>
      <c r="BJ12780" s="2"/>
    </row>
    <row r="12781" spans="61:62" x14ac:dyDescent="0.25">
      <c r="BI12781" s="2"/>
      <c r="BJ12781" s="2"/>
    </row>
    <row r="12782" spans="61:62" x14ac:dyDescent="0.25">
      <c r="BI12782" s="2"/>
      <c r="BJ12782" s="2"/>
    </row>
    <row r="12783" spans="61:62" x14ac:dyDescent="0.25">
      <c r="BI12783" s="2"/>
      <c r="BJ12783" s="2"/>
    </row>
    <row r="12784" spans="61:62" x14ac:dyDescent="0.25">
      <c r="BI12784" s="2"/>
      <c r="BJ12784" s="2"/>
    </row>
    <row r="12785" spans="61:62" x14ac:dyDescent="0.25">
      <c r="BI12785" s="2"/>
      <c r="BJ12785" s="2"/>
    </row>
    <row r="12786" spans="61:62" x14ac:dyDescent="0.25">
      <c r="BI12786" s="2"/>
      <c r="BJ12786" s="2"/>
    </row>
    <row r="12787" spans="61:62" x14ac:dyDescent="0.25">
      <c r="BI12787" s="2"/>
      <c r="BJ12787" s="2"/>
    </row>
    <row r="12788" spans="61:62" x14ac:dyDescent="0.25">
      <c r="BI12788" s="2"/>
      <c r="BJ12788" s="2"/>
    </row>
    <row r="12789" spans="61:62" x14ac:dyDescent="0.25">
      <c r="BI12789" s="2"/>
      <c r="BJ12789" s="2"/>
    </row>
    <row r="12790" spans="61:62" x14ac:dyDescent="0.25">
      <c r="BI12790" s="2"/>
      <c r="BJ12790" s="2"/>
    </row>
    <row r="12791" spans="61:62" x14ac:dyDescent="0.25">
      <c r="BI12791" s="2"/>
      <c r="BJ12791" s="2"/>
    </row>
    <row r="12792" spans="61:62" x14ac:dyDescent="0.25">
      <c r="BI12792" s="2"/>
      <c r="BJ12792" s="2"/>
    </row>
    <row r="12793" spans="61:62" x14ac:dyDescent="0.25">
      <c r="BI12793" s="2"/>
      <c r="BJ12793" s="2"/>
    </row>
    <row r="12794" spans="61:62" x14ac:dyDescent="0.25">
      <c r="BI12794" s="2"/>
      <c r="BJ12794" s="2"/>
    </row>
    <row r="12795" spans="61:62" x14ac:dyDescent="0.25">
      <c r="BI12795" s="2"/>
      <c r="BJ12795" s="2"/>
    </row>
    <row r="12796" spans="61:62" x14ac:dyDescent="0.25">
      <c r="BI12796" s="2"/>
      <c r="BJ12796" s="2"/>
    </row>
    <row r="12797" spans="61:62" x14ac:dyDescent="0.25">
      <c r="BI12797" s="2"/>
      <c r="BJ12797" s="2"/>
    </row>
    <row r="12798" spans="61:62" x14ac:dyDescent="0.25">
      <c r="BI12798" s="2"/>
      <c r="BJ12798" s="2"/>
    </row>
    <row r="12799" spans="61:62" x14ac:dyDescent="0.25">
      <c r="BI12799" s="2"/>
      <c r="BJ12799" s="2"/>
    </row>
    <row r="12800" spans="61:62" x14ac:dyDescent="0.25">
      <c r="BI12800" s="2"/>
      <c r="BJ12800" s="2"/>
    </row>
    <row r="12801" spans="61:62" x14ac:dyDescent="0.25">
      <c r="BI12801" s="2"/>
      <c r="BJ12801" s="2"/>
    </row>
    <row r="12802" spans="61:62" x14ac:dyDescent="0.25">
      <c r="BI12802" s="2"/>
      <c r="BJ12802" s="2"/>
    </row>
    <row r="12803" spans="61:62" x14ac:dyDescent="0.25">
      <c r="BI12803" s="2"/>
      <c r="BJ12803" s="2"/>
    </row>
    <row r="12804" spans="61:62" x14ac:dyDescent="0.25">
      <c r="BI12804" s="2"/>
      <c r="BJ12804" s="2"/>
    </row>
    <row r="12805" spans="61:62" x14ac:dyDescent="0.25">
      <c r="BI12805" s="2"/>
      <c r="BJ12805" s="2"/>
    </row>
    <row r="12806" spans="61:62" x14ac:dyDescent="0.25">
      <c r="BI12806" s="2"/>
      <c r="BJ12806" s="2"/>
    </row>
    <row r="12807" spans="61:62" x14ac:dyDescent="0.25">
      <c r="BI12807" s="2"/>
      <c r="BJ12807" s="2"/>
    </row>
    <row r="12808" spans="61:62" x14ac:dyDescent="0.25">
      <c r="BI12808" s="2"/>
      <c r="BJ12808" s="2"/>
    </row>
    <row r="12809" spans="61:62" x14ac:dyDescent="0.25">
      <c r="BI12809" s="2"/>
      <c r="BJ12809" s="2"/>
    </row>
    <row r="12810" spans="61:62" x14ac:dyDescent="0.25">
      <c r="BI12810" s="2"/>
      <c r="BJ12810" s="2"/>
    </row>
    <row r="12811" spans="61:62" x14ac:dyDescent="0.25">
      <c r="BI12811" s="2"/>
      <c r="BJ12811" s="2"/>
    </row>
    <row r="12812" spans="61:62" x14ac:dyDescent="0.25">
      <c r="BI12812" s="2"/>
      <c r="BJ12812" s="2"/>
    </row>
    <row r="12813" spans="61:62" x14ac:dyDescent="0.25">
      <c r="BI12813" s="2"/>
      <c r="BJ12813" s="2"/>
    </row>
    <row r="12814" spans="61:62" x14ac:dyDescent="0.25">
      <c r="BI12814" s="2"/>
      <c r="BJ12814" s="2"/>
    </row>
    <row r="12815" spans="61:62" x14ac:dyDescent="0.25">
      <c r="BI12815" s="2"/>
      <c r="BJ12815" s="2"/>
    </row>
    <row r="12816" spans="61:62" x14ac:dyDescent="0.25">
      <c r="BI12816" s="2"/>
      <c r="BJ12816" s="2"/>
    </row>
    <row r="12817" spans="61:62" x14ac:dyDescent="0.25">
      <c r="BI12817" s="2"/>
      <c r="BJ12817" s="2"/>
    </row>
    <row r="12818" spans="61:62" x14ac:dyDescent="0.25">
      <c r="BI12818" s="2"/>
      <c r="BJ12818" s="2"/>
    </row>
    <row r="12819" spans="61:62" x14ac:dyDescent="0.25">
      <c r="BI12819" s="2"/>
      <c r="BJ12819" s="2"/>
    </row>
    <row r="12820" spans="61:62" x14ac:dyDescent="0.25">
      <c r="BI12820" s="2"/>
      <c r="BJ12820" s="2"/>
    </row>
    <row r="12821" spans="61:62" x14ac:dyDescent="0.25">
      <c r="BI12821" s="2"/>
      <c r="BJ12821" s="2"/>
    </row>
    <row r="12822" spans="61:62" x14ac:dyDescent="0.25">
      <c r="BI12822" s="2"/>
      <c r="BJ12822" s="2"/>
    </row>
    <row r="12823" spans="61:62" x14ac:dyDescent="0.25">
      <c r="BI12823" s="2"/>
      <c r="BJ12823" s="2"/>
    </row>
    <row r="12824" spans="61:62" x14ac:dyDescent="0.25">
      <c r="BI12824" s="2"/>
      <c r="BJ12824" s="2"/>
    </row>
    <row r="12825" spans="61:62" x14ac:dyDescent="0.25">
      <c r="BI12825" s="2"/>
      <c r="BJ12825" s="2"/>
    </row>
    <row r="12826" spans="61:62" x14ac:dyDescent="0.25">
      <c r="BI12826" s="2"/>
      <c r="BJ12826" s="2"/>
    </row>
    <row r="12827" spans="61:62" x14ac:dyDescent="0.25">
      <c r="BI12827" s="2"/>
      <c r="BJ12827" s="2"/>
    </row>
    <row r="12828" spans="61:62" x14ac:dyDescent="0.25">
      <c r="BI12828" s="2"/>
      <c r="BJ12828" s="2"/>
    </row>
    <row r="12829" spans="61:62" x14ac:dyDescent="0.25">
      <c r="BI12829" s="2"/>
      <c r="BJ12829" s="2"/>
    </row>
    <row r="12830" spans="61:62" x14ac:dyDescent="0.25">
      <c r="BI12830" s="2"/>
      <c r="BJ12830" s="2"/>
    </row>
    <row r="12831" spans="61:62" x14ac:dyDescent="0.25">
      <c r="BI12831" s="2"/>
      <c r="BJ12831" s="2"/>
    </row>
    <row r="12832" spans="61:62" x14ac:dyDescent="0.25">
      <c r="BI12832" s="2"/>
      <c r="BJ12832" s="2"/>
    </row>
    <row r="12833" spans="61:62" x14ac:dyDescent="0.25">
      <c r="BI12833" s="2"/>
      <c r="BJ12833" s="2"/>
    </row>
    <row r="12834" spans="61:62" x14ac:dyDescent="0.25">
      <c r="BI12834" s="2"/>
      <c r="BJ12834" s="2"/>
    </row>
    <row r="12835" spans="61:62" x14ac:dyDescent="0.25">
      <c r="BI12835" s="2"/>
      <c r="BJ12835" s="2"/>
    </row>
    <row r="12836" spans="61:62" x14ac:dyDescent="0.25">
      <c r="BI12836" s="2"/>
      <c r="BJ12836" s="2"/>
    </row>
    <row r="12837" spans="61:62" x14ac:dyDescent="0.25">
      <c r="BI12837" s="2"/>
      <c r="BJ12837" s="2"/>
    </row>
    <row r="12838" spans="61:62" x14ac:dyDescent="0.25">
      <c r="BI12838" s="2"/>
      <c r="BJ12838" s="2"/>
    </row>
    <row r="12839" spans="61:62" x14ac:dyDescent="0.25">
      <c r="BI12839" s="2"/>
      <c r="BJ12839" s="2"/>
    </row>
    <row r="12840" spans="61:62" x14ac:dyDescent="0.25">
      <c r="BI12840" s="2"/>
      <c r="BJ12840" s="2"/>
    </row>
    <row r="12841" spans="61:62" x14ac:dyDescent="0.25">
      <c r="BI12841" s="2"/>
      <c r="BJ12841" s="2"/>
    </row>
    <row r="12842" spans="61:62" x14ac:dyDescent="0.25">
      <c r="BI12842" s="2"/>
      <c r="BJ12842" s="2"/>
    </row>
    <row r="12843" spans="61:62" x14ac:dyDescent="0.25">
      <c r="BI12843" s="2"/>
      <c r="BJ12843" s="2"/>
    </row>
    <row r="12844" spans="61:62" x14ac:dyDescent="0.25">
      <c r="BI12844" s="2"/>
      <c r="BJ12844" s="2"/>
    </row>
    <row r="12845" spans="61:62" x14ac:dyDescent="0.25">
      <c r="BI12845" s="2"/>
      <c r="BJ12845" s="2"/>
    </row>
    <row r="12846" spans="61:62" x14ac:dyDescent="0.25">
      <c r="BI12846" s="2"/>
      <c r="BJ12846" s="2"/>
    </row>
    <row r="12847" spans="61:62" x14ac:dyDescent="0.25">
      <c r="BI12847" s="2"/>
      <c r="BJ12847" s="2"/>
    </row>
    <row r="12848" spans="61:62" x14ac:dyDescent="0.25">
      <c r="BI12848" s="2"/>
      <c r="BJ12848" s="2"/>
    </row>
    <row r="12849" spans="61:62" x14ac:dyDescent="0.25">
      <c r="BI12849" s="2"/>
      <c r="BJ12849" s="2"/>
    </row>
    <row r="12850" spans="61:62" x14ac:dyDescent="0.25">
      <c r="BI12850" s="2"/>
      <c r="BJ12850" s="2"/>
    </row>
    <row r="12851" spans="61:62" x14ac:dyDescent="0.25">
      <c r="BI12851" s="2"/>
      <c r="BJ12851" s="2"/>
    </row>
    <row r="12852" spans="61:62" x14ac:dyDescent="0.25">
      <c r="BI12852" s="2"/>
      <c r="BJ12852" s="2"/>
    </row>
    <row r="12853" spans="61:62" x14ac:dyDescent="0.25">
      <c r="BI12853" s="2"/>
      <c r="BJ12853" s="2"/>
    </row>
    <row r="12854" spans="61:62" x14ac:dyDescent="0.25">
      <c r="BI12854" s="2"/>
      <c r="BJ12854" s="2"/>
    </row>
    <row r="12855" spans="61:62" x14ac:dyDescent="0.25">
      <c r="BI12855" s="2"/>
      <c r="BJ12855" s="2"/>
    </row>
    <row r="12856" spans="61:62" x14ac:dyDescent="0.25">
      <c r="BI12856" s="2"/>
      <c r="BJ12856" s="2"/>
    </row>
    <row r="12857" spans="61:62" x14ac:dyDescent="0.25">
      <c r="BI12857" s="2"/>
      <c r="BJ12857" s="2"/>
    </row>
    <row r="12858" spans="61:62" x14ac:dyDescent="0.25">
      <c r="BI12858" s="2"/>
      <c r="BJ12858" s="2"/>
    </row>
    <row r="12859" spans="61:62" x14ac:dyDescent="0.25">
      <c r="BI12859" s="2"/>
      <c r="BJ12859" s="2"/>
    </row>
    <row r="12860" spans="61:62" x14ac:dyDescent="0.25">
      <c r="BI12860" s="2"/>
      <c r="BJ12860" s="2"/>
    </row>
    <row r="12861" spans="61:62" x14ac:dyDescent="0.25">
      <c r="BI12861" s="2"/>
      <c r="BJ12861" s="2"/>
    </row>
    <row r="12862" spans="61:62" x14ac:dyDescent="0.25">
      <c r="BI12862" s="2"/>
      <c r="BJ12862" s="2"/>
    </row>
    <row r="12863" spans="61:62" x14ac:dyDescent="0.25">
      <c r="BI12863" s="2"/>
      <c r="BJ12863" s="2"/>
    </row>
    <row r="12864" spans="61:62" x14ac:dyDescent="0.25">
      <c r="BI12864" s="2"/>
      <c r="BJ12864" s="2"/>
    </row>
    <row r="12865" spans="61:62" x14ac:dyDescent="0.25">
      <c r="BI12865" s="2"/>
      <c r="BJ12865" s="2"/>
    </row>
    <row r="12866" spans="61:62" x14ac:dyDescent="0.25">
      <c r="BI12866" s="2"/>
      <c r="BJ12866" s="2"/>
    </row>
    <row r="12867" spans="61:62" x14ac:dyDescent="0.25">
      <c r="BI12867" s="2"/>
      <c r="BJ12867" s="2"/>
    </row>
    <row r="12868" spans="61:62" x14ac:dyDescent="0.25">
      <c r="BI12868" s="2"/>
      <c r="BJ12868" s="2"/>
    </row>
    <row r="12869" spans="61:62" x14ac:dyDescent="0.25">
      <c r="BI12869" s="2"/>
      <c r="BJ12869" s="2"/>
    </row>
    <row r="12870" spans="61:62" x14ac:dyDescent="0.25">
      <c r="BI12870" s="2"/>
      <c r="BJ12870" s="2"/>
    </row>
    <row r="12871" spans="61:62" x14ac:dyDescent="0.25">
      <c r="BI12871" s="2"/>
      <c r="BJ12871" s="2"/>
    </row>
    <row r="12872" spans="61:62" x14ac:dyDescent="0.25">
      <c r="BI12872" s="2"/>
      <c r="BJ12872" s="2"/>
    </row>
    <row r="12873" spans="61:62" x14ac:dyDescent="0.25">
      <c r="BI12873" s="2"/>
      <c r="BJ12873" s="2"/>
    </row>
    <row r="12874" spans="61:62" x14ac:dyDescent="0.25">
      <c r="BI12874" s="2"/>
      <c r="BJ12874" s="2"/>
    </row>
    <row r="12875" spans="61:62" x14ac:dyDescent="0.25">
      <c r="BI12875" s="2"/>
      <c r="BJ12875" s="2"/>
    </row>
    <row r="12876" spans="61:62" x14ac:dyDescent="0.25">
      <c r="BI12876" s="2"/>
      <c r="BJ12876" s="2"/>
    </row>
    <row r="12877" spans="61:62" x14ac:dyDescent="0.25">
      <c r="BI12877" s="2"/>
      <c r="BJ12877" s="2"/>
    </row>
    <row r="12878" spans="61:62" x14ac:dyDescent="0.25">
      <c r="BI12878" s="2"/>
      <c r="BJ12878" s="2"/>
    </row>
    <row r="12879" spans="61:62" x14ac:dyDescent="0.25">
      <c r="BI12879" s="2"/>
      <c r="BJ12879" s="2"/>
    </row>
    <row r="12880" spans="61:62" x14ac:dyDescent="0.25">
      <c r="BI12880" s="2"/>
      <c r="BJ12880" s="2"/>
    </row>
    <row r="12881" spans="61:62" x14ac:dyDescent="0.25">
      <c r="BI12881" s="2"/>
      <c r="BJ12881" s="2"/>
    </row>
    <row r="12882" spans="61:62" x14ac:dyDescent="0.25">
      <c r="BI12882" s="2"/>
      <c r="BJ12882" s="2"/>
    </row>
    <row r="12883" spans="61:62" x14ac:dyDescent="0.25">
      <c r="BI12883" s="2"/>
      <c r="BJ12883" s="2"/>
    </row>
    <row r="12884" spans="61:62" x14ac:dyDescent="0.25">
      <c r="BI12884" s="2"/>
      <c r="BJ12884" s="2"/>
    </row>
    <row r="12885" spans="61:62" x14ac:dyDescent="0.25">
      <c r="BI12885" s="2"/>
      <c r="BJ12885" s="2"/>
    </row>
    <row r="12886" spans="61:62" x14ac:dyDescent="0.25">
      <c r="BI12886" s="2"/>
      <c r="BJ12886" s="2"/>
    </row>
    <row r="12887" spans="61:62" x14ac:dyDescent="0.25">
      <c r="BI12887" s="2"/>
      <c r="BJ12887" s="2"/>
    </row>
    <row r="12888" spans="61:62" x14ac:dyDescent="0.25">
      <c r="BI12888" s="2"/>
      <c r="BJ12888" s="2"/>
    </row>
    <row r="12889" spans="61:62" x14ac:dyDescent="0.25">
      <c r="BI12889" s="2"/>
      <c r="BJ12889" s="2"/>
    </row>
    <row r="12890" spans="61:62" x14ac:dyDescent="0.25">
      <c r="BI12890" s="2"/>
      <c r="BJ12890" s="2"/>
    </row>
    <row r="12891" spans="61:62" x14ac:dyDescent="0.25">
      <c r="BI12891" s="2"/>
      <c r="BJ12891" s="2"/>
    </row>
    <row r="12892" spans="61:62" x14ac:dyDescent="0.25">
      <c r="BI12892" s="2"/>
      <c r="BJ12892" s="2"/>
    </row>
    <row r="12893" spans="61:62" x14ac:dyDescent="0.25">
      <c r="BI12893" s="2"/>
      <c r="BJ12893" s="2"/>
    </row>
    <row r="12894" spans="61:62" x14ac:dyDescent="0.25">
      <c r="BI12894" s="2"/>
      <c r="BJ12894" s="2"/>
    </row>
    <row r="12895" spans="61:62" x14ac:dyDescent="0.25">
      <c r="BI12895" s="2"/>
      <c r="BJ12895" s="2"/>
    </row>
    <row r="12896" spans="61:62" x14ac:dyDescent="0.25">
      <c r="BI12896" s="2"/>
      <c r="BJ12896" s="2"/>
    </row>
    <row r="12897" spans="61:62" x14ac:dyDescent="0.25">
      <c r="BI12897" s="2"/>
      <c r="BJ12897" s="2"/>
    </row>
    <row r="12898" spans="61:62" x14ac:dyDescent="0.25">
      <c r="BI12898" s="2"/>
      <c r="BJ12898" s="2"/>
    </row>
    <row r="12899" spans="61:62" x14ac:dyDescent="0.25">
      <c r="BI12899" s="2"/>
      <c r="BJ12899" s="2"/>
    </row>
    <row r="12900" spans="61:62" x14ac:dyDescent="0.25">
      <c r="BI12900" s="2"/>
      <c r="BJ12900" s="2"/>
    </row>
    <row r="12901" spans="61:62" x14ac:dyDescent="0.25">
      <c r="BI12901" s="2"/>
      <c r="BJ12901" s="2"/>
    </row>
    <row r="12902" spans="61:62" x14ac:dyDescent="0.25">
      <c r="BI12902" s="2"/>
      <c r="BJ12902" s="2"/>
    </row>
    <row r="12903" spans="61:62" x14ac:dyDescent="0.25">
      <c r="BI12903" s="2"/>
      <c r="BJ12903" s="2"/>
    </row>
    <row r="12904" spans="61:62" x14ac:dyDescent="0.25">
      <c r="BI12904" s="2"/>
      <c r="BJ12904" s="2"/>
    </row>
    <row r="12905" spans="61:62" x14ac:dyDescent="0.25">
      <c r="BI12905" s="2"/>
      <c r="BJ12905" s="2"/>
    </row>
    <row r="12906" spans="61:62" x14ac:dyDescent="0.25">
      <c r="BI12906" s="2"/>
      <c r="BJ12906" s="2"/>
    </row>
    <row r="12907" spans="61:62" x14ac:dyDescent="0.25">
      <c r="BI12907" s="2"/>
      <c r="BJ12907" s="2"/>
    </row>
    <row r="12908" spans="61:62" x14ac:dyDescent="0.25">
      <c r="BI12908" s="2"/>
      <c r="BJ12908" s="2"/>
    </row>
    <row r="12909" spans="61:62" x14ac:dyDescent="0.25">
      <c r="BI12909" s="2"/>
      <c r="BJ12909" s="2"/>
    </row>
    <row r="12910" spans="61:62" x14ac:dyDescent="0.25">
      <c r="BI12910" s="2"/>
      <c r="BJ12910" s="2"/>
    </row>
    <row r="12911" spans="61:62" x14ac:dyDescent="0.25">
      <c r="BI12911" s="2"/>
      <c r="BJ12911" s="2"/>
    </row>
    <row r="12912" spans="61:62" x14ac:dyDescent="0.25">
      <c r="BI12912" s="2"/>
      <c r="BJ12912" s="2"/>
    </row>
    <row r="12913" spans="61:62" x14ac:dyDescent="0.25">
      <c r="BI12913" s="2"/>
      <c r="BJ12913" s="2"/>
    </row>
    <row r="12914" spans="61:62" x14ac:dyDescent="0.25">
      <c r="BI12914" s="2"/>
      <c r="BJ12914" s="2"/>
    </row>
    <row r="12915" spans="61:62" x14ac:dyDescent="0.25">
      <c r="BI12915" s="2"/>
      <c r="BJ12915" s="2"/>
    </row>
    <row r="12916" spans="61:62" x14ac:dyDescent="0.25">
      <c r="BI12916" s="2"/>
      <c r="BJ12916" s="2"/>
    </row>
    <row r="12917" spans="61:62" x14ac:dyDescent="0.25">
      <c r="BI12917" s="2"/>
      <c r="BJ12917" s="2"/>
    </row>
    <row r="12918" spans="61:62" x14ac:dyDescent="0.25">
      <c r="BI12918" s="2"/>
      <c r="BJ12918" s="2"/>
    </row>
    <row r="12919" spans="61:62" x14ac:dyDescent="0.25">
      <c r="BI12919" s="2"/>
      <c r="BJ12919" s="2"/>
    </row>
    <row r="12920" spans="61:62" x14ac:dyDescent="0.25">
      <c r="BI12920" s="2"/>
      <c r="BJ12920" s="2"/>
    </row>
    <row r="12921" spans="61:62" x14ac:dyDescent="0.25">
      <c r="BI12921" s="2"/>
      <c r="BJ12921" s="2"/>
    </row>
    <row r="12922" spans="61:62" x14ac:dyDescent="0.25">
      <c r="BI12922" s="2"/>
      <c r="BJ12922" s="2"/>
    </row>
    <row r="12923" spans="61:62" x14ac:dyDescent="0.25">
      <c r="BI12923" s="2"/>
      <c r="BJ12923" s="2"/>
    </row>
    <row r="12924" spans="61:62" x14ac:dyDescent="0.25">
      <c r="BI12924" s="2"/>
      <c r="BJ12924" s="2"/>
    </row>
    <row r="12925" spans="61:62" x14ac:dyDescent="0.25">
      <c r="BI12925" s="2"/>
      <c r="BJ12925" s="2"/>
    </row>
    <row r="12926" spans="61:62" x14ac:dyDescent="0.25">
      <c r="BI12926" s="2"/>
      <c r="BJ12926" s="2"/>
    </row>
    <row r="12927" spans="61:62" x14ac:dyDescent="0.25">
      <c r="BI12927" s="2"/>
      <c r="BJ12927" s="2"/>
    </row>
    <row r="12928" spans="61:62" x14ac:dyDescent="0.25">
      <c r="BI12928" s="2"/>
      <c r="BJ12928" s="2"/>
    </row>
    <row r="12929" spans="61:62" x14ac:dyDescent="0.25">
      <c r="BI12929" s="2"/>
      <c r="BJ12929" s="2"/>
    </row>
    <row r="12930" spans="61:62" x14ac:dyDescent="0.25">
      <c r="BI12930" s="2"/>
      <c r="BJ12930" s="2"/>
    </row>
    <row r="12931" spans="61:62" x14ac:dyDescent="0.25">
      <c r="BI12931" s="2"/>
      <c r="BJ12931" s="2"/>
    </row>
    <row r="12932" spans="61:62" x14ac:dyDescent="0.25">
      <c r="BI12932" s="2"/>
      <c r="BJ12932" s="2"/>
    </row>
    <row r="12933" spans="61:62" x14ac:dyDescent="0.25">
      <c r="BI12933" s="2"/>
      <c r="BJ12933" s="2"/>
    </row>
    <row r="12934" spans="61:62" x14ac:dyDescent="0.25">
      <c r="BI12934" s="2"/>
      <c r="BJ12934" s="2"/>
    </row>
    <row r="12935" spans="61:62" x14ac:dyDescent="0.25">
      <c r="BI12935" s="2"/>
      <c r="BJ12935" s="2"/>
    </row>
    <row r="12936" spans="61:62" x14ac:dyDescent="0.25">
      <c r="BI12936" s="2"/>
      <c r="BJ12936" s="2"/>
    </row>
    <row r="12937" spans="61:62" x14ac:dyDescent="0.25">
      <c r="BI12937" s="2"/>
      <c r="BJ12937" s="2"/>
    </row>
    <row r="12938" spans="61:62" x14ac:dyDescent="0.25">
      <c r="BI12938" s="2"/>
      <c r="BJ12938" s="2"/>
    </row>
    <row r="12939" spans="61:62" x14ac:dyDescent="0.25">
      <c r="BI12939" s="2"/>
      <c r="BJ12939" s="2"/>
    </row>
    <row r="12940" spans="61:62" x14ac:dyDescent="0.25">
      <c r="BI12940" s="2"/>
      <c r="BJ12940" s="2"/>
    </row>
    <row r="12941" spans="61:62" x14ac:dyDescent="0.25">
      <c r="BI12941" s="2"/>
      <c r="BJ12941" s="2"/>
    </row>
    <row r="12942" spans="61:62" x14ac:dyDescent="0.25">
      <c r="BI12942" s="2"/>
      <c r="BJ12942" s="2"/>
    </row>
    <row r="12943" spans="61:62" x14ac:dyDescent="0.25">
      <c r="BI12943" s="2"/>
      <c r="BJ12943" s="2"/>
    </row>
    <row r="12944" spans="61:62" x14ac:dyDescent="0.25">
      <c r="BI12944" s="2"/>
      <c r="BJ12944" s="2"/>
    </row>
    <row r="12945" spans="61:62" x14ac:dyDescent="0.25">
      <c r="BI12945" s="2"/>
      <c r="BJ12945" s="2"/>
    </row>
    <row r="12946" spans="61:62" x14ac:dyDescent="0.25">
      <c r="BI12946" s="2"/>
      <c r="BJ12946" s="2"/>
    </row>
    <row r="12947" spans="61:62" x14ac:dyDescent="0.25">
      <c r="BI12947" s="2"/>
      <c r="BJ12947" s="2"/>
    </row>
    <row r="12948" spans="61:62" x14ac:dyDescent="0.25">
      <c r="BI12948" s="2"/>
      <c r="BJ12948" s="2"/>
    </row>
    <row r="12949" spans="61:62" x14ac:dyDescent="0.25">
      <c r="BI12949" s="2"/>
      <c r="BJ12949" s="2"/>
    </row>
    <row r="12950" spans="61:62" x14ac:dyDescent="0.25">
      <c r="BI12950" s="2"/>
      <c r="BJ12950" s="2"/>
    </row>
    <row r="12951" spans="61:62" x14ac:dyDescent="0.25">
      <c r="BI12951" s="2"/>
      <c r="BJ12951" s="2"/>
    </row>
    <row r="12952" spans="61:62" x14ac:dyDescent="0.25">
      <c r="BI12952" s="2"/>
      <c r="BJ12952" s="2"/>
    </row>
    <row r="12953" spans="61:62" x14ac:dyDescent="0.25">
      <c r="BI12953" s="2"/>
      <c r="BJ12953" s="2"/>
    </row>
    <row r="12954" spans="61:62" x14ac:dyDescent="0.25">
      <c r="BI12954" s="2"/>
      <c r="BJ12954" s="2"/>
    </row>
    <row r="12955" spans="61:62" x14ac:dyDescent="0.25">
      <c r="BI12955" s="2"/>
      <c r="BJ12955" s="2"/>
    </row>
    <row r="12956" spans="61:62" x14ac:dyDescent="0.25">
      <c r="BI12956" s="2"/>
      <c r="BJ12956" s="2"/>
    </row>
    <row r="12957" spans="61:62" x14ac:dyDescent="0.25">
      <c r="BI12957" s="2"/>
      <c r="BJ12957" s="2"/>
    </row>
    <row r="12958" spans="61:62" x14ac:dyDescent="0.25">
      <c r="BI12958" s="2"/>
      <c r="BJ12958" s="2"/>
    </row>
    <row r="12959" spans="61:62" x14ac:dyDescent="0.25">
      <c r="BI12959" s="2"/>
      <c r="BJ12959" s="2"/>
    </row>
    <row r="12960" spans="61:62" x14ac:dyDescent="0.25">
      <c r="BI12960" s="2"/>
      <c r="BJ12960" s="2"/>
    </row>
    <row r="12961" spans="61:62" x14ac:dyDescent="0.25">
      <c r="BI12961" s="2"/>
      <c r="BJ12961" s="2"/>
    </row>
    <row r="12962" spans="61:62" x14ac:dyDescent="0.25">
      <c r="BI12962" s="2"/>
      <c r="BJ12962" s="2"/>
    </row>
    <row r="12963" spans="61:62" x14ac:dyDescent="0.25">
      <c r="BI12963" s="2"/>
      <c r="BJ12963" s="2"/>
    </row>
    <row r="12964" spans="61:62" x14ac:dyDescent="0.25">
      <c r="BI12964" s="2"/>
      <c r="BJ12964" s="2"/>
    </row>
    <row r="12965" spans="61:62" x14ac:dyDescent="0.25">
      <c r="BI12965" s="2"/>
      <c r="BJ12965" s="2"/>
    </row>
    <row r="12966" spans="61:62" x14ac:dyDescent="0.25">
      <c r="BI12966" s="2"/>
      <c r="BJ12966" s="2"/>
    </row>
    <row r="12967" spans="61:62" x14ac:dyDescent="0.25">
      <c r="BI12967" s="2"/>
      <c r="BJ12967" s="2"/>
    </row>
    <row r="12968" spans="61:62" x14ac:dyDescent="0.25">
      <c r="BI12968" s="2"/>
      <c r="BJ12968" s="2"/>
    </row>
    <row r="12969" spans="61:62" x14ac:dyDescent="0.25">
      <c r="BI12969" s="2"/>
      <c r="BJ12969" s="2"/>
    </row>
    <row r="12970" spans="61:62" x14ac:dyDescent="0.25">
      <c r="BI12970" s="2"/>
      <c r="BJ12970" s="2"/>
    </row>
    <row r="12971" spans="61:62" x14ac:dyDescent="0.25">
      <c r="BI12971" s="2"/>
      <c r="BJ12971" s="2"/>
    </row>
    <row r="12972" spans="61:62" x14ac:dyDescent="0.25">
      <c r="BI12972" s="2"/>
      <c r="BJ12972" s="2"/>
    </row>
    <row r="12973" spans="61:62" x14ac:dyDescent="0.25">
      <c r="BI12973" s="2"/>
      <c r="BJ12973" s="2"/>
    </row>
    <row r="12974" spans="61:62" x14ac:dyDescent="0.25">
      <c r="BI12974" s="2"/>
      <c r="BJ12974" s="2"/>
    </row>
    <row r="12975" spans="61:62" x14ac:dyDescent="0.25">
      <c r="BI12975" s="2"/>
      <c r="BJ12975" s="2"/>
    </row>
    <row r="12976" spans="61:62" x14ac:dyDescent="0.25">
      <c r="BI12976" s="2"/>
      <c r="BJ12976" s="2"/>
    </row>
    <row r="12977" spans="61:62" x14ac:dyDescent="0.25">
      <c r="BI12977" s="2"/>
      <c r="BJ12977" s="2"/>
    </row>
    <row r="12978" spans="61:62" x14ac:dyDescent="0.25">
      <c r="BI12978" s="2"/>
      <c r="BJ12978" s="2"/>
    </row>
    <row r="12979" spans="61:62" x14ac:dyDescent="0.25">
      <c r="BI12979" s="2"/>
      <c r="BJ12979" s="2"/>
    </row>
    <row r="12980" spans="61:62" x14ac:dyDescent="0.25">
      <c r="BI12980" s="2"/>
      <c r="BJ12980" s="2"/>
    </row>
    <row r="12981" spans="61:62" x14ac:dyDescent="0.25">
      <c r="BI12981" s="2"/>
      <c r="BJ12981" s="2"/>
    </row>
    <row r="12982" spans="61:62" x14ac:dyDescent="0.25">
      <c r="BI12982" s="2"/>
      <c r="BJ12982" s="2"/>
    </row>
    <row r="12983" spans="61:62" x14ac:dyDescent="0.25">
      <c r="BI12983" s="2"/>
      <c r="BJ12983" s="2"/>
    </row>
    <row r="12984" spans="61:62" x14ac:dyDescent="0.25">
      <c r="BI12984" s="2"/>
      <c r="BJ12984" s="2"/>
    </row>
    <row r="12985" spans="61:62" x14ac:dyDescent="0.25">
      <c r="BI12985" s="2"/>
      <c r="BJ12985" s="2"/>
    </row>
    <row r="12986" spans="61:62" x14ac:dyDescent="0.25">
      <c r="BI12986" s="2"/>
      <c r="BJ12986" s="2"/>
    </row>
    <row r="12987" spans="61:62" x14ac:dyDescent="0.25">
      <c r="BI12987" s="2"/>
      <c r="BJ12987" s="2"/>
    </row>
    <row r="12988" spans="61:62" x14ac:dyDescent="0.25">
      <c r="BI12988" s="2"/>
      <c r="BJ12988" s="2"/>
    </row>
    <row r="12989" spans="61:62" x14ac:dyDescent="0.25">
      <c r="BI12989" s="2"/>
      <c r="BJ12989" s="2"/>
    </row>
    <row r="12990" spans="61:62" x14ac:dyDescent="0.25">
      <c r="BI12990" s="2"/>
      <c r="BJ12990" s="2"/>
    </row>
    <row r="12991" spans="61:62" x14ac:dyDescent="0.25">
      <c r="BI12991" s="2"/>
      <c r="BJ12991" s="2"/>
    </row>
    <row r="12992" spans="61:62" x14ac:dyDescent="0.25">
      <c r="BI12992" s="2"/>
      <c r="BJ12992" s="2"/>
    </row>
    <row r="12993" spans="61:62" x14ac:dyDescent="0.25">
      <c r="BI12993" s="2"/>
      <c r="BJ12993" s="2"/>
    </row>
    <row r="12994" spans="61:62" x14ac:dyDescent="0.25">
      <c r="BI12994" s="2"/>
      <c r="BJ12994" s="2"/>
    </row>
    <row r="12995" spans="61:62" x14ac:dyDescent="0.25">
      <c r="BI12995" s="2"/>
      <c r="BJ12995" s="2"/>
    </row>
    <row r="12996" spans="61:62" x14ac:dyDescent="0.25">
      <c r="BI12996" s="2"/>
      <c r="BJ12996" s="2"/>
    </row>
    <row r="12997" spans="61:62" x14ac:dyDescent="0.25">
      <c r="BI12997" s="2"/>
      <c r="BJ12997" s="2"/>
    </row>
    <row r="12998" spans="61:62" x14ac:dyDescent="0.25">
      <c r="BI12998" s="2"/>
      <c r="BJ12998" s="2"/>
    </row>
    <row r="12999" spans="61:62" x14ac:dyDescent="0.25">
      <c r="BI12999" s="2"/>
      <c r="BJ12999" s="2"/>
    </row>
    <row r="13000" spans="61:62" x14ac:dyDescent="0.25">
      <c r="BI13000" s="2"/>
      <c r="BJ13000" s="2"/>
    </row>
    <row r="13001" spans="61:62" x14ac:dyDescent="0.25">
      <c r="BI13001" s="2"/>
      <c r="BJ13001" s="2"/>
    </row>
    <row r="13002" spans="61:62" x14ac:dyDescent="0.25">
      <c r="BI13002" s="2"/>
      <c r="BJ13002" s="2"/>
    </row>
    <row r="13003" spans="61:62" x14ac:dyDescent="0.25">
      <c r="BI13003" s="2"/>
      <c r="BJ13003" s="2"/>
    </row>
    <row r="13004" spans="61:62" x14ac:dyDescent="0.25">
      <c r="BI13004" s="2"/>
      <c r="BJ13004" s="2"/>
    </row>
    <row r="13005" spans="61:62" x14ac:dyDescent="0.25">
      <c r="BI13005" s="2"/>
      <c r="BJ13005" s="2"/>
    </row>
    <row r="13006" spans="61:62" x14ac:dyDescent="0.25">
      <c r="BI13006" s="2"/>
      <c r="BJ13006" s="2"/>
    </row>
    <row r="13007" spans="61:62" x14ac:dyDescent="0.25">
      <c r="BI13007" s="2"/>
      <c r="BJ13007" s="2"/>
    </row>
    <row r="13008" spans="61:62" x14ac:dyDescent="0.25">
      <c r="BI13008" s="2"/>
      <c r="BJ13008" s="2"/>
    </row>
    <row r="13009" spans="61:62" x14ac:dyDescent="0.25">
      <c r="BI13009" s="2"/>
      <c r="BJ13009" s="2"/>
    </row>
    <row r="13010" spans="61:62" x14ac:dyDescent="0.25">
      <c r="BI13010" s="2"/>
      <c r="BJ13010" s="2"/>
    </row>
    <row r="13011" spans="61:62" x14ac:dyDescent="0.25">
      <c r="BI13011" s="2"/>
      <c r="BJ13011" s="2"/>
    </row>
    <row r="13012" spans="61:62" x14ac:dyDescent="0.25">
      <c r="BI13012" s="2"/>
      <c r="BJ13012" s="2"/>
    </row>
    <row r="13013" spans="61:62" x14ac:dyDescent="0.25">
      <c r="BI13013" s="2"/>
      <c r="BJ13013" s="2"/>
    </row>
    <row r="13014" spans="61:62" x14ac:dyDescent="0.25">
      <c r="BI13014" s="2"/>
      <c r="BJ13014" s="2"/>
    </row>
    <row r="13015" spans="61:62" x14ac:dyDescent="0.25">
      <c r="BI13015" s="2"/>
      <c r="BJ13015" s="2"/>
    </row>
    <row r="13016" spans="61:62" x14ac:dyDescent="0.25">
      <c r="BI13016" s="2"/>
      <c r="BJ13016" s="2"/>
    </row>
    <row r="13017" spans="61:62" x14ac:dyDescent="0.25">
      <c r="BI13017" s="2"/>
      <c r="BJ13017" s="2"/>
    </row>
    <row r="13018" spans="61:62" x14ac:dyDescent="0.25">
      <c r="BI13018" s="2"/>
      <c r="BJ13018" s="2"/>
    </row>
    <row r="13019" spans="61:62" x14ac:dyDescent="0.25">
      <c r="BI13019" s="2"/>
      <c r="BJ13019" s="2"/>
    </row>
    <row r="13020" spans="61:62" x14ac:dyDescent="0.25">
      <c r="BI13020" s="2"/>
      <c r="BJ13020" s="2"/>
    </row>
    <row r="13021" spans="61:62" x14ac:dyDescent="0.25">
      <c r="BI13021" s="2"/>
      <c r="BJ13021" s="2"/>
    </row>
    <row r="13022" spans="61:62" x14ac:dyDescent="0.25">
      <c r="BI13022" s="2"/>
      <c r="BJ13022" s="2"/>
    </row>
    <row r="13023" spans="61:62" x14ac:dyDescent="0.25">
      <c r="BI13023" s="2"/>
      <c r="BJ13023" s="2"/>
    </row>
    <row r="13024" spans="61:62" x14ac:dyDescent="0.25">
      <c r="BI13024" s="2"/>
      <c r="BJ13024" s="2"/>
    </row>
    <row r="13025" spans="61:62" x14ac:dyDescent="0.25">
      <c r="BI13025" s="2"/>
      <c r="BJ13025" s="2"/>
    </row>
    <row r="13026" spans="61:62" x14ac:dyDescent="0.25">
      <c r="BI13026" s="2"/>
      <c r="BJ13026" s="2"/>
    </row>
    <row r="13027" spans="61:62" x14ac:dyDescent="0.25">
      <c r="BI13027" s="2"/>
      <c r="BJ13027" s="2"/>
    </row>
    <row r="13028" spans="61:62" x14ac:dyDescent="0.25">
      <c r="BI13028" s="2"/>
      <c r="BJ13028" s="2"/>
    </row>
    <row r="13029" spans="61:62" x14ac:dyDescent="0.25">
      <c r="BI13029" s="2"/>
      <c r="BJ13029" s="2"/>
    </row>
    <row r="13030" spans="61:62" x14ac:dyDescent="0.25">
      <c r="BI13030" s="2"/>
      <c r="BJ13030" s="2"/>
    </row>
    <row r="13031" spans="61:62" x14ac:dyDescent="0.25">
      <c r="BI13031" s="2"/>
      <c r="BJ13031" s="2"/>
    </row>
    <row r="13032" spans="61:62" x14ac:dyDescent="0.25">
      <c r="BI13032" s="2"/>
      <c r="BJ13032" s="2"/>
    </row>
    <row r="13033" spans="61:62" x14ac:dyDescent="0.25">
      <c r="BI13033" s="2"/>
      <c r="BJ13033" s="2"/>
    </row>
    <row r="13034" spans="61:62" x14ac:dyDescent="0.25">
      <c r="BI13034" s="2"/>
      <c r="BJ13034" s="2"/>
    </row>
    <row r="13035" spans="61:62" x14ac:dyDescent="0.25">
      <c r="BI13035" s="2"/>
      <c r="BJ13035" s="2"/>
    </row>
    <row r="13036" spans="61:62" x14ac:dyDescent="0.25">
      <c r="BI13036" s="2"/>
      <c r="BJ13036" s="2"/>
    </row>
    <row r="13037" spans="61:62" x14ac:dyDescent="0.25">
      <c r="BI13037" s="2"/>
      <c r="BJ13037" s="2"/>
    </row>
    <row r="13038" spans="61:62" x14ac:dyDescent="0.25">
      <c r="BI13038" s="2"/>
      <c r="BJ13038" s="2"/>
    </row>
    <row r="13039" spans="61:62" x14ac:dyDescent="0.25">
      <c r="BI13039" s="2"/>
      <c r="BJ13039" s="2"/>
    </row>
    <row r="13040" spans="61:62" x14ac:dyDescent="0.25">
      <c r="BI13040" s="2"/>
      <c r="BJ13040" s="2"/>
    </row>
    <row r="13041" spans="61:62" x14ac:dyDescent="0.25">
      <c r="BI13041" s="2"/>
      <c r="BJ13041" s="2"/>
    </row>
    <row r="13042" spans="61:62" x14ac:dyDescent="0.25">
      <c r="BI13042" s="2"/>
      <c r="BJ13042" s="2"/>
    </row>
    <row r="13043" spans="61:62" x14ac:dyDescent="0.25">
      <c r="BI13043" s="2"/>
      <c r="BJ13043" s="2"/>
    </row>
    <row r="13044" spans="61:62" x14ac:dyDescent="0.25">
      <c r="BI13044" s="2"/>
      <c r="BJ13044" s="2"/>
    </row>
    <row r="13045" spans="61:62" x14ac:dyDescent="0.25">
      <c r="BI13045" s="2"/>
      <c r="BJ13045" s="2"/>
    </row>
    <row r="13046" spans="61:62" x14ac:dyDescent="0.25">
      <c r="BI13046" s="2"/>
      <c r="BJ13046" s="2"/>
    </row>
    <row r="13047" spans="61:62" x14ac:dyDescent="0.25">
      <c r="BI13047" s="2"/>
      <c r="BJ13047" s="2"/>
    </row>
    <row r="13048" spans="61:62" x14ac:dyDescent="0.25">
      <c r="BI13048" s="2"/>
      <c r="BJ13048" s="2"/>
    </row>
    <row r="13049" spans="61:62" x14ac:dyDescent="0.25">
      <c r="BI13049" s="2"/>
      <c r="BJ13049" s="2"/>
    </row>
    <row r="13050" spans="61:62" x14ac:dyDescent="0.25">
      <c r="BI13050" s="2"/>
      <c r="BJ13050" s="2"/>
    </row>
    <row r="13051" spans="61:62" x14ac:dyDescent="0.25">
      <c r="BI13051" s="2"/>
      <c r="BJ13051" s="2"/>
    </row>
    <row r="13052" spans="61:62" x14ac:dyDescent="0.25">
      <c r="BI13052" s="2"/>
      <c r="BJ13052" s="2"/>
    </row>
    <row r="13053" spans="61:62" x14ac:dyDescent="0.25">
      <c r="BI13053" s="2"/>
      <c r="BJ13053" s="2"/>
    </row>
    <row r="13054" spans="61:62" x14ac:dyDescent="0.25">
      <c r="BI13054" s="2"/>
      <c r="BJ13054" s="2"/>
    </row>
    <row r="13055" spans="61:62" x14ac:dyDescent="0.25">
      <c r="BI13055" s="2"/>
      <c r="BJ13055" s="2"/>
    </row>
    <row r="13056" spans="61:62" x14ac:dyDescent="0.25">
      <c r="BI13056" s="2"/>
      <c r="BJ13056" s="2"/>
    </row>
    <row r="13057" spans="61:62" x14ac:dyDescent="0.25">
      <c r="BI13057" s="2"/>
      <c r="BJ13057" s="2"/>
    </row>
    <row r="13058" spans="61:62" x14ac:dyDescent="0.25">
      <c r="BI13058" s="2"/>
      <c r="BJ13058" s="2"/>
    </row>
    <row r="13059" spans="61:62" x14ac:dyDescent="0.25">
      <c r="BI13059" s="2"/>
      <c r="BJ13059" s="2"/>
    </row>
    <row r="13060" spans="61:62" x14ac:dyDescent="0.25">
      <c r="BI13060" s="2"/>
      <c r="BJ13060" s="2"/>
    </row>
    <row r="13061" spans="61:62" x14ac:dyDescent="0.25">
      <c r="BI13061" s="2"/>
      <c r="BJ13061" s="2"/>
    </row>
    <row r="13062" spans="61:62" x14ac:dyDescent="0.25">
      <c r="BI13062" s="2"/>
      <c r="BJ13062" s="2"/>
    </row>
    <row r="13063" spans="61:62" x14ac:dyDescent="0.25">
      <c r="BI13063" s="2"/>
      <c r="BJ13063" s="2"/>
    </row>
    <row r="13064" spans="61:62" x14ac:dyDescent="0.25">
      <c r="BI13064" s="2"/>
      <c r="BJ13064" s="2"/>
    </row>
    <row r="13065" spans="61:62" x14ac:dyDescent="0.25">
      <c r="BI13065" s="2"/>
      <c r="BJ13065" s="2"/>
    </row>
    <row r="13066" spans="61:62" x14ac:dyDescent="0.25">
      <c r="BI13066" s="2"/>
      <c r="BJ13066" s="2"/>
    </row>
    <row r="13067" spans="61:62" x14ac:dyDescent="0.25">
      <c r="BI13067" s="2"/>
      <c r="BJ13067" s="2"/>
    </row>
    <row r="13068" spans="61:62" x14ac:dyDescent="0.25">
      <c r="BI13068" s="2"/>
      <c r="BJ13068" s="2"/>
    </row>
    <row r="13069" spans="61:62" x14ac:dyDescent="0.25">
      <c r="BI13069" s="2"/>
      <c r="BJ13069" s="2"/>
    </row>
    <row r="13070" spans="61:62" x14ac:dyDescent="0.25">
      <c r="BI13070" s="2"/>
      <c r="BJ13070" s="2"/>
    </row>
    <row r="13071" spans="61:62" x14ac:dyDescent="0.25">
      <c r="BI13071" s="2"/>
      <c r="BJ13071" s="2"/>
    </row>
    <row r="13072" spans="61:62" x14ac:dyDescent="0.25">
      <c r="BI13072" s="2"/>
      <c r="BJ13072" s="2"/>
    </row>
    <row r="13073" spans="61:62" x14ac:dyDescent="0.25">
      <c r="BI13073" s="2"/>
      <c r="BJ13073" s="2"/>
    </row>
    <row r="13074" spans="61:62" x14ac:dyDescent="0.25">
      <c r="BI13074" s="2"/>
      <c r="BJ13074" s="2"/>
    </row>
    <row r="13075" spans="61:62" x14ac:dyDescent="0.25">
      <c r="BI13075" s="2"/>
      <c r="BJ13075" s="2"/>
    </row>
    <row r="13076" spans="61:62" x14ac:dyDescent="0.25">
      <c r="BI13076" s="2"/>
      <c r="BJ13076" s="2"/>
    </row>
    <row r="13077" spans="61:62" x14ac:dyDescent="0.25">
      <c r="BI13077" s="2"/>
      <c r="BJ13077" s="2"/>
    </row>
    <row r="13078" spans="61:62" x14ac:dyDescent="0.25">
      <c r="BI13078" s="2"/>
      <c r="BJ13078" s="2"/>
    </row>
    <row r="13079" spans="61:62" x14ac:dyDescent="0.25">
      <c r="BI13079" s="2"/>
      <c r="BJ13079" s="2"/>
    </row>
    <row r="13080" spans="61:62" x14ac:dyDescent="0.25">
      <c r="BI13080" s="2"/>
      <c r="BJ13080" s="2"/>
    </row>
    <row r="13081" spans="61:62" x14ac:dyDescent="0.25">
      <c r="BI13081" s="2"/>
      <c r="BJ13081" s="2"/>
    </row>
    <row r="13082" spans="61:62" x14ac:dyDescent="0.25">
      <c r="BI13082" s="2"/>
      <c r="BJ13082" s="2"/>
    </row>
    <row r="13083" spans="61:62" x14ac:dyDescent="0.25">
      <c r="BI13083" s="2"/>
      <c r="BJ13083" s="2"/>
    </row>
    <row r="13084" spans="61:62" x14ac:dyDescent="0.25">
      <c r="BI13084" s="2"/>
      <c r="BJ13084" s="2"/>
    </row>
    <row r="13085" spans="61:62" x14ac:dyDescent="0.25">
      <c r="BI13085" s="2"/>
      <c r="BJ13085" s="2"/>
    </row>
    <row r="13086" spans="61:62" x14ac:dyDescent="0.25">
      <c r="BI13086" s="2"/>
      <c r="BJ13086" s="2"/>
    </row>
    <row r="13087" spans="61:62" x14ac:dyDescent="0.25">
      <c r="BI13087" s="2"/>
      <c r="BJ13087" s="2"/>
    </row>
    <row r="13088" spans="61:62" x14ac:dyDescent="0.25">
      <c r="BI13088" s="2"/>
      <c r="BJ13088" s="2"/>
    </row>
    <row r="13089" spans="61:62" x14ac:dyDescent="0.25">
      <c r="BI13089" s="2"/>
      <c r="BJ13089" s="2"/>
    </row>
    <row r="13090" spans="61:62" x14ac:dyDescent="0.25">
      <c r="BI13090" s="2"/>
      <c r="BJ13090" s="2"/>
    </row>
    <row r="13091" spans="61:62" x14ac:dyDescent="0.25">
      <c r="BI13091" s="2"/>
      <c r="BJ13091" s="2"/>
    </row>
    <row r="13092" spans="61:62" x14ac:dyDescent="0.25">
      <c r="BI13092" s="2"/>
      <c r="BJ13092" s="2"/>
    </row>
    <row r="13093" spans="61:62" x14ac:dyDescent="0.25">
      <c r="BI13093" s="2"/>
      <c r="BJ13093" s="2"/>
    </row>
    <row r="13094" spans="61:62" x14ac:dyDescent="0.25">
      <c r="BI13094" s="2"/>
      <c r="BJ13094" s="2"/>
    </row>
    <row r="13095" spans="61:62" x14ac:dyDescent="0.25">
      <c r="BI13095" s="2"/>
      <c r="BJ13095" s="2"/>
    </row>
    <row r="13096" spans="61:62" x14ac:dyDescent="0.25">
      <c r="BI13096" s="2"/>
      <c r="BJ13096" s="2"/>
    </row>
    <row r="13097" spans="61:62" x14ac:dyDescent="0.25">
      <c r="BI13097" s="2"/>
      <c r="BJ13097" s="2"/>
    </row>
    <row r="13098" spans="61:62" x14ac:dyDescent="0.25">
      <c r="BI13098" s="2"/>
      <c r="BJ13098" s="2"/>
    </row>
    <row r="13099" spans="61:62" x14ac:dyDescent="0.25">
      <c r="BI13099" s="2"/>
      <c r="BJ13099" s="2"/>
    </row>
    <row r="13100" spans="61:62" x14ac:dyDescent="0.25">
      <c r="BI13100" s="2"/>
      <c r="BJ13100" s="2"/>
    </row>
    <row r="13101" spans="61:62" x14ac:dyDescent="0.25">
      <c r="BI13101" s="2"/>
      <c r="BJ13101" s="2"/>
    </row>
    <row r="13102" spans="61:62" x14ac:dyDescent="0.25">
      <c r="BI13102" s="2"/>
      <c r="BJ13102" s="2"/>
    </row>
    <row r="13103" spans="61:62" x14ac:dyDescent="0.25">
      <c r="BI13103" s="2"/>
      <c r="BJ13103" s="2"/>
    </row>
    <row r="13104" spans="61:62" x14ac:dyDescent="0.25">
      <c r="BI13104" s="2"/>
      <c r="BJ13104" s="2"/>
    </row>
    <row r="13105" spans="61:62" x14ac:dyDescent="0.25">
      <c r="BI13105" s="2"/>
      <c r="BJ13105" s="2"/>
    </row>
    <row r="13106" spans="61:62" x14ac:dyDescent="0.25">
      <c r="BI13106" s="2"/>
      <c r="BJ13106" s="2"/>
    </row>
    <row r="13107" spans="61:62" x14ac:dyDescent="0.25">
      <c r="BI13107" s="2"/>
      <c r="BJ13107" s="2"/>
    </row>
    <row r="13108" spans="61:62" x14ac:dyDescent="0.25">
      <c r="BI13108" s="2"/>
      <c r="BJ13108" s="2"/>
    </row>
    <row r="13109" spans="61:62" x14ac:dyDescent="0.25">
      <c r="BI13109" s="2"/>
      <c r="BJ13109" s="2"/>
    </row>
    <row r="13110" spans="61:62" x14ac:dyDescent="0.25">
      <c r="BI13110" s="2"/>
      <c r="BJ13110" s="2"/>
    </row>
    <row r="13111" spans="61:62" x14ac:dyDescent="0.25">
      <c r="BI13111" s="2"/>
      <c r="BJ13111" s="2"/>
    </row>
    <row r="13112" spans="61:62" x14ac:dyDescent="0.25">
      <c r="BI13112" s="2"/>
      <c r="BJ13112" s="2"/>
    </row>
    <row r="13113" spans="61:62" x14ac:dyDescent="0.25">
      <c r="BI13113" s="2"/>
      <c r="BJ13113" s="2"/>
    </row>
    <row r="13114" spans="61:62" x14ac:dyDescent="0.25">
      <c r="BI13114" s="2"/>
      <c r="BJ13114" s="2"/>
    </row>
    <row r="13115" spans="61:62" x14ac:dyDescent="0.25">
      <c r="BI13115" s="2"/>
      <c r="BJ13115" s="2"/>
    </row>
    <row r="13116" spans="61:62" x14ac:dyDescent="0.25">
      <c r="BI13116" s="2"/>
      <c r="BJ13116" s="2"/>
    </row>
    <row r="13117" spans="61:62" x14ac:dyDescent="0.25">
      <c r="BI13117" s="2"/>
      <c r="BJ13117" s="2"/>
    </row>
    <row r="13118" spans="61:62" x14ac:dyDescent="0.25">
      <c r="BI13118" s="2"/>
      <c r="BJ13118" s="2"/>
    </row>
    <row r="13119" spans="61:62" x14ac:dyDescent="0.25">
      <c r="BI13119" s="2"/>
      <c r="BJ13119" s="2"/>
    </row>
    <row r="13120" spans="61:62" x14ac:dyDescent="0.25">
      <c r="BI13120" s="2"/>
      <c r="BJ13120" s="2"/>
    </row>
    <row r="13121" spans="61:62" x14ac:dyDescent="0.25">
      <c r="BI13121" s="2"/>
      <c r="BJ13121" s="2"/>
    </row>
    <row r="13122" spans="61:62" x14ac:dyDescent="0.25">
      <c r="BI13122" s="2"/>
      <c r="BJ13122" s="2"/>
    </row>
    <row r="13123" spans="61:62" x14ac:dyDescent="0.25">
      <c r="BI13123" s="2"/>
      <c r="BJ13123" s="2"/>
    </row>
    <row r="13124" spans="61:62" x14ac:dyDescent="0.25">
      <c r="BI13124" s="2"/>
      <c r="BJ13124" s="2"/>
    </row>
    <row r="13125" spans="61:62" x14ac:dyDescent="0.25">
      <c r="BI13125" s="2"/>
      <c r="BJ13125" s="2"/>
    </row>
    <row r="13126" spans="61:62" x14ac:dyDescent="0.25">
      <c r="BI13126" s="2"/>
      <c r="BJ13126" s="2"/>
    </row>
    <row r="13127" spans="61:62" x14ac:dyDescent="0.25">
      <c r="BI13127" s="2"/>
      <c r="BJ13127" s="2"/>
    </row>
    <row r="13128" spans="61:62" x14ac:dyDescent="0.25">
      <c r="BI13128" s="2"/>
      <c r="BJ13128" s="2"/>
    </row>
    <row r="13129" spans="61:62" x14ac:dyDescent="0.25">
      <c r="BI13129" s="2"/>
      <c r="BJ13129" s="2"/>
    </row>
    <row r="13130" spans="61:62" x14ac:dyDescent="0.25">
      <c r="BI13130" s="2"/>
      <c r="BJ13130" s="2"/>
    </row>
    <row r="13131" spans="61:62" x14ac:dyDescent="0.25">
      <c r="BI13131" s="2"/>
      <c r="BJ13131" s="2"/>
    </row>
    <row r="13132" spans="61:62" x14ac:dyDescent="0.25">
      <c r="BI13132" s="2"/>
      <c r="BJ13132" s="2"/>
    </row>
    <row r="13133" spans="61:62" x14ac:dyDescent="0.25">
      <c r="BI13133" s="2"/>
      <c r="BJ13133" s="2"/>
    </row>
    <row r="13134" spans="61:62" x14ac:dyDescent="0.25">
      <c r="BI13134" s="2"/>
      <c r="BJ13134" s="2"/>
    </row>
    <row r="13135" spans="61:62" x14ac:dyDescent="0.25">
      <c r="BI13135" s="2"/>
      <c r="BJ13135" s="2"/>
    </row>
    <row r="13136" spans="61:62" x14ac:dyDescent="0.25">
      <c r="BI13136" s="2"/>
      <c r="BJ13136" s="2"/>
    </row>
    <row r="13137" spans="61:62" x14ac:dyDescent="0.25">
      <c r="BI13137" s="2"/>
      <c r="BJ13137" s="2"/>
    </row>
    <row r="13138" spans="61:62" x14ac:dyDescent="0.25">
      <c r="BI13138" s="2"/>
      <c r="BJ13138" s="2"/>
    </row>
    <row r="13139" spans="61:62" x14ac:dyDescent="0.25">
      <c r="BI13139" s="2"/>
      <c r="BJ13139" s="2"/>
    </row>
    <row r="13140" spans="61:62" x14ac:dyDescent="0.25">
      <c r="BI13140" s="2"/>
      <c r="BJ13140" s="2"/>
    </row>
    <row r="13141" spans="61:62" x14ac:dyDescent="0.25">
      <c r="BI13141" s="2"/>
      <c r="BJ13141" s="2"/>
    </row>
    <row r="13142" spans="61:62" x14ac:dyDescent="0.25">
      <c r="BI13142" s="2"/>
      <c r="BJ13142" s="2"/>
    </row>
    <row r="13143" spans="61:62" x14ac:dyDescent="0.25">
      <c r="BI13143" s="2"/>
      <c r="BJ13143" s="2"/>
    </row>
    <row r="13144" spans="61:62" x14ac:dyDescent="0.25">
      <c r="BI13144" s="2"/>
      <c r="BJ13144" s="2"/>
    </row>
    <row r="13145" spans="61:62" x14ac:dyDescent="0.25">
      <c r="BI13145" s="2"/>
      <c r="BJ13145" s="2"/>
    </row>
    <row r="13146" spans="61:62" x14ac:dyDescent="0.25">
      <c r="BI13146" s="2"/>
      <c r="BJ13146" s="2"/>
    </row>
    <row r="13147" spans="61:62" x14ac:dyDescent="0.25">
      <c r="BI13147" s="2"/>
      <c r="BJ13147" s="2"/>
    </row>
    <row r="13148" spans="61:62" x14ac:dyDescent="0.25">
      <c r="BI13148" s="2"/>
      <c r="BJ13148" s="2"/>
    </row>
    <row r="13149" spans="61:62" x14ac:dyDescent="0.25">
      <c r="BI13149" s="2"/>
      <c r="BJ13149" s="2"/>
    </row>
    <row r="13150" spans="61:62" x14ac:dyDescent="0.25">
      <c r="BI13150" s="2"/>
      <c r="BJ13150" s="2"/>
    </row>
    <row r="13151" spans="61:62" x14ac:dyDescent="0.25">
      <c r="BI13151" s="2"/>
      <c r="BJ13151" s="2"/>
    </row>
    <row r="13152" spans="61:62" x14ac:dyDescent="0.25">
      <c r="BI13152" s="2"/>
      <c r="BJ13152" s="2"/>
    </row>
    <row r="13153" spans="61:62" x14ac:dyDescent="0.25">
      <c r="BI13153" s="2"/>
      <c r="BJ13153" s="2"/>
    </row>
    <row r="13154" spans="61:62" x14ac:dyDescent="0.25">
      <c r="BI13154" s="2"/>
      <c r="BJ13154" s="2"/>
    </row>
    <row r="13155" spans="61:62" x14ac:dyDescent="0.25">
      <c r="BI13155" s="2"/>
      <c r="BJ13155" s="2"/>
    </row>
    <row r="13156" spans="61:62" x14ac:dyDescent="0.25">
      <c r="BI13156" s="2"/>
      <c r="BJ13156" s="2"/>
    </row>
    <row r="13157" spans="61:62" x14ac:dyDescent="0.25">
      <c r="BI13157" s="2"/>
      <c r="BJ13157" s="2"/>
    </row>
    <row r="13158" spans="61:62" x14ac:dyDescent="0.25">
      <c r="BI13158" s="2"/>
      <c r="BJ13158" s="2"/>
    </row>
    <row r="13159" spans="61:62" x14ac:dyDescent="0.25">
      <c r="BI13159" s="2"/>
      <c r="BJ13159" s="2"/>
    </row>
    <row r="13160" spans="61:62" x14ac:dyDescent="0.25">
      <c r="BI13160" s="2"/>
      <c r="BJ13160" s="2"/>
    </row>
    <row r="13161" spans="61:62" x14ac:dyDescent="0.25">
      <c r="BI13161" s="2"/>
      <c r="BJ13161" s="2"/>
    </row>
    <row r="13162" spans="61:62" x14ac:dyDescent="0.25">
      <c r="BI13162" s="2"/>
      <c r="BJ13162" s="2"/>
    </row>
    <row r="13163" spans="61:62" x14ac:dyDescent="0.25">
      <c r="BI13163" s="2"/>
      <c r="BJ13163" s="2"/>
    </row>
    <row r="13164" spans="61:62" x14ac:dyDescent="0.25">
      <c r="BI13164" s="2"/>
      <c r="BJ13164" s="2"/>
    </row>
    <row r="13165" spans="61:62" x14ac:dyDescent="0.25">
      <c r="BI13165" s="2"/>
      <c r="BJ13165" s="2"/>
    </row>
    <row r="13166" spans="61:62" x14ac:dyDescent="0.25">
      <c r="BI13166" s="2"/>
      <c r="BJ13166" s="2"/>
    </row>
    <row r="13167" spans="61:62" x14ac:dyDescent="0.25">
      <c r="BI13167" s="2"/>
      <c r="BJ13167" s="2"/>
    </row>
    <row r="13168" spans="61:62" x14ac:dyDescent="0.25">
      <c r="BI13168" s="2"/>
      <c r="BJ13168" s="2"/>
    </row>
    <row r="13169" spans="61:62" x14ac:dyDescent="0.25">
      <c r="BI13169" s="2"/>
      <c r="BJ13169" s="2"/>
    </row>
    <row r="13170" spans="61:62" x14ac:dyDescent="0.25">
      <c r="BI13170" s="2"/>
      <c r="BJ13170" s="2"/>
    </row>
    <row r="13171" spans="61:62" x14ac:dyDescent="0.25">
      <c r="BI13171" s="2"/>
      <c r="BJ13171" s="2"/>
    </row>
    <row r="13172" spans="61:62" x14ac:dyDescent="0.25">
      <c r="BI13172" s="2"/>
      <c r="BJ13172" s="2"/>
    </row>
    <row r="13173" spans="61:62" x14ac:dyDescent="0.25">
      <c r="BI13173" s="2"/>
      <c r="BJ13173" s="2"/>
    </row>
    <row r="13174" spans="61:62" x14ac:dyDescent="0.25">
      <c r="BI13174" s="2"/>
      <c r="BJ13174" s="2"/>
    </row>
    <row r="13175" spans="61:62" x14ac:dyDescent="0.25">
      <c r="BI13175" s="2"/>
      <c r="BJ13175" s="2"/>
    </row>
    <row r="13176" spans="61:62" x14ac:dyDescent="0.25">
      <c r="BI13176" s="2"/>
      <c r="BJ13176" s="2"/>
    </row>
    <row r="13177" spans="61:62" x14ac:dyDescent="0.25">
      <c r="BI13177" s="2"/>
      <c r="BJ13177" s="2"/>
    </row>
    <row r="13178" spans="61:62" x14ac:dyDescent="0.25">
      <c r="BI13178" s="2"/>
      <c r="BJ13178" s="2"/>
    </row>
    <row r="13179" spans="61:62" x14ac:dyDescent="0.25">
      <c r="BI13179" s="2"/>
      <c r="BJ13179" s="2"/>
    </row>
    <row r="13180" spans="61:62" x14ac:dyDescent="0.25">
      <c r="BI13180" s="2"/>
      <c r="BJ13180" s="2"/>
    </row>
    <row r="13181" spans="61:62" x14ac:dyDescent="0.25">
      <c r="BI13181" s="2"/>
      <c r="BJ13181" s="2"/>
    </row>
    <row r="13182" spans="61:62" x14ac:dyDescent="0.25">
      <c r="BI13182" s="2"/>
      <c r="BJ13182" s="2"/>
    </row>
    <row r="13183" spans="61:62" x14ac:dyDescent="0.25">
      <c r="BI13183" s="2"/>
      <c r="BJ13183" s="2"/>
    </row>
    <row r="13184" spans="61:62" x14ac:dyDescent="0.25">
      <c r="BI13184" s="2"/>
      <c r="BJ13184" s="2"/>
    </row>
    <row r="13185" spans="61:62" x14ac:dyDescent="0.25">
      <c r="BI13185" s="2"/>
      <c r="BJ13185" s="2"/>
    </row>
    <row r="13186" spans="61:62" x14ac:dyDescent="0.25">
      <c r="BI13186" s="2"/>
      <c r="BJ13186" s="2"/>
    </row>
    <row r="13187" spans="61:62" x14ac:dyDescent="0.25">
      <c r="BI13187" s="2"/>
      <c r="BJ13187" s="2"/>
    </row>
    <row r="13188" spans="61:62" x14ac:dyDescent="0.25">
      <c r="BI13188" s="2"/>
      <c r="BJ13188" s="2"/>
    </row>
    <row r="13189" spans="61:62" x14ac:dyDescent="0.25">
      <c r="BI13189" s="2"/>
      <c r="BJ13189" s="2"/>
    </row>
    <row r="13190" spans="61:62" x14ac:dyDescent="0.25">
      <c r="BI13190" s="2"/>
      <c r="BJ13190" s="2"/>
    </row>
    <row r="13191" spans="61:62" x14ac:dyDescent="0.25">
      <c r="BI13191" s="2"/>
      <c r="BJ13191" s="2"/>
    </row>
    <row r="13192" spans="61:62" x14ac:dyDescent="0.25">
      <c r="BI13192" s="2"/>
      <c r="BJ13192" s="2"/>
    </row>
    <row r="13193" spans="61:62" x14ac:dyDescent="0.25">
      <c r="BI13193" s="2"/>
      <c r="BJ13193" s="2"/>
    </row>
    <row r="13194" spans="61:62" x14ac:dyDescent="0.25">
      <c r="BI13194" s="2"/>
      <c r="BJ13194" s="2"/>
    </row>
    <row r="13195" spans="61:62" x14ac:dyDescent="0.25">
      <c r="BI13195" s="2"/>
      <c r="BJ13195" s="2"/>
    </row>
    <row r="13196" spans="61:62" x14ac:dyDescent="0.25">
      <c r="BI13196" s="2"/>
      <c r="BJ13196" s="2"/>
    </row>
    <row r="13197" spans="61:62" x14ac:dyDescent="0.25">
      <c r="BI13197" s="2"/>
      <c r="BJ13197" s="2"/>
    </row>
    <row r="13198" spans="61:62" x14ac:dyDescent="0.25">
      <c r="BI13198" s="2"/>
      <c r="BJ13198" s="2"/>
    </row>
    <row r="13199" spans="61:62" x14ac:dyDescent="0.25">
      <c r="BI13199" s="2"/>
      <c r="BJ13199" s="2"/>
    </row>
    <row r="13200" spans="61:62" x14ac:dyDescent="0.25">
      <c r="BI13200" s="2"/>
      <c r="BJ13200" s="2"/>
    </row>
    <row r="13201" spans="61:62" x14ac:dyDescent="0.25">
      <c r="BI13201" s="2"/>
      <c r="BJ13201" s="2"/>
    </row>
    <row r="13202" spans="61:62" x14ac:dyDescent="0.25">
      <c r="BI13202" s="2"/>
      <c r="BJ13202" s="2"/>
    </row>
    <row r="13203" spans="61:62" x14ac:dyDescent="0.25">
      <c r="BI13203" s="2"/>
      <c r="BJ13203" s="2"/>
    </row>
    <row r="13204" spans="61:62" x14ac:dyDescent="0.25">
      <c r="BI13204" s="2"/>
      <c r="BJ13204" s="2"/>
    </row>
    <row r="13205" spans="61:62" x14ac:dyDescent="0.25">
      <c r="BI13205" s="2"/>
      <c r="BJ13205" s="2"/>
    </row>
    <row r="13206" spans="61:62" x14ac:dyDescent="0.25">
      <c r="BI13206" s="2"/>
      <c r="BJ13206" s="2"/>
    </row>
    <row r="13207" spans="61:62" x14ac:dyDescent="0.25">
      <c r="BI13207" s="2"/>
      <c r="BJ13207" s="2"/>
    </row>
    <row r="13208" spans="61:62" x14ac:dyDescent="0.25">
      <c r="BI13208" s="2"/>
      <c r="BJ13208" s="2"/>
    </row>
    <row r="13209" spans="61:62" x14ac:dyDescent="0.25">
      <c r="BI13209" s="2"/>
      <c r="BJ13209" s="2"/>
    </row>
    <row r="13210" spans="61:62" x14ac:dyDescent="0.25">
      <c r="BI13210" s="2"/>
      <c r="BJ13210" s="2"/>
    </row>
    <row r="13211" spans="61:62" x14ac:dyDescent="0.25">
      <c r="BI13211" s="2"/>
      <c r="BJ13211" s="2"/>
    </row>
    <row r="13212" spans="61:62" x14ac:dyDescent="0.25">
      <c r="BI13212" s="2"/>
      <c r="BJ13212" s="2"/>
    </row>
    <row r="13213" spans="61:62" x14ac:dyDescent="0.25">
      <c r="BI13213" s="2"/>
      <c r="BJ13213" s="2"/>
    </row>
    <row r="13214" spans="61:62" x14ac:dyDescent="0.25">
      <c r="BI13214" s="2"/>
      <c r="BJ13214" s="2"/>
    </row>
    <row r="13215" spans="61:62" x14ac:dyDescent="0.25">
      <c r="BI13215" s="2"/>
      <c r="BJ13215" s="2"/>
    </row>
    <row r="13216" spans="61:62" x14ac:dyDescent="0.25">
      <c r="BI13216" s="2"/>
      <c r="BJ13216" s="2"/>
    </row>
    <row r="13217" spans="61:62" x14ac:dyDescent="0.25">
      <c r="BI13217" s="2"/>
      <c r="BJ13217" s="2"/>
    </row>
    <row r="13218" spans="61:62" x14ac:dyDescent="0.25">
      <c r="BI13218" s="2"/>
      <c r="BJ13218" s="2"/>
    </row>
    <row r="13219" spans="61:62" x14ac:dyDescent="0.25">
      <c r="BI13219" s="2"/>
      <c r="BJ13219" s="2"/>
    </row>
    <row r="13220" spans="61:62" x14ac:dyDescent="0.25">
      <c r="BI13220" s="2"/>
      <c r="BJ13220" s="2"/>
    </row>
    <row r="13221" spans="61:62" x14ac:dyDescent="0.25">
      <c r="BI13221" s="2"/>
      <c r="BJ13221" s="2"/>
    </row>
    <row r="13222" spans="61:62" x14ac:dyDescent="0.25">
      <c r="BI13222" s="2"/>
      <c r="BJ13222" s="2"/>
    </row>
    <row r="13223" spans="61:62" x14ac:dyDescent="0.25">
      <c r="BI13223" s="2"/>
      <c r="BJ13223" s="2"/>
    </row>
    <row r="13224" spans="61:62" x14ac:dyDescent="0.25">
      <c r="BI13224" s="2"/>
      <c r="BJ13224" s="2"/>
    </row>
    <row r="13225" spans="61:62" x14ac:dyDescent="0.25">
      <c r="BI13225" s="2"/>
      <c r="BJ13225" s="2"/>
    </row>
    <row r="13226" spans="61:62" x14ac:dyDescent="0.25">
      <c r="BI13226" s="2"/>
      <c r="BJ13226" s="2"/>
    </row>
    <row r="13227" spans="61:62" x14ac:dyDescent="0.25">
      <c r="BI13227" s="2"/>
      <c r="BJ13227" s="2"/>
    </row>
    <row r="13228" spans="61:62" x14ac:dyDescent="0.25">
      <c r="BI13228" s="2"/>
      <c r="BJ13228" s="2"/>
    </row>
    <row r="13229" spans="61:62" x14ac:dyDescent="0.25">
      <c r="BI13229" s="2"/>
      <c r="BJ13229" s="2"/>
    </row>
    <row r="13230" spans="61:62" x14ac:dyDescent="0.25">
      <c r="BI13230" s="2"/>
      <c r="BJ13230" s="2"/>
    </row>
    <row r="13231" spans="61:62" x14ac:dyDescent="0.25">
      <c r="BI13231" s="2"/>
      <c r="BJ13231" s="2"/>
    </row>
    <row r="13232" spans="61:62" x14ac:dyDescent="0.25">
      <c r="BI13232" s="2"/>
      <c r="BJ13232" s="2"/>
    </row>
    <row r="13233" spans="61:62" x14ac:dyDescent="0.25">
      <c r="BI13233" s="2"/>
      <c r="BJ13233" s="2"/>
    </row>
    <row r="13234" spans="61:62" x14ac:dyDescent="0.25">
      <c r="BI13234" s="2"/>
      <c r="BJ13234" s="2"/>
    </row>
    <row r="13235" spans="61:62" x14ac:dyDescent="0.25">
      <c r="BI13235" s="2"/>
      <c r="BJ13235" s="2"/>
    </row>
    <row r="13236" spans="61:62" x14ac:dyDescent="0.25">
      <c r="BI13236" s="2"/>
      <c r="BJ13236" s="2"/>
    </row>
    <row r="13237" spans="61:62" x14ac:dyDescent="0.25">
      <c r="BI13237" s="2"/>
      <c r="BJ13237" s="2"/>
    </row>
    <row r="13238" spans="61:62" x14ac:dyDescent="0.25">
      <c r="BI13238" s="2"/>
      <c r="BJ13238" s="2"/>
    </row>
    <row r="13239" spans="61:62" x14ac:dyDescent="0.25">
      <c r="BI13239" s="2"/>
      <c r="BJ13239" s="2"/>
    </row>
    <row r="13240" spans="61:62" x14ac:dyDescent="0.25">
      <c r="BI13240" s="2"/>
      <c r="BJ13240" s="2"/>
    </row>
    <row r="13241" spans="61:62" x14ac:dyDescent="0.25">
      <c r="BI13241" s="2"/>
      <c r="BJ13241" s="2"/>
    </row>
    <row r="13242" spans="61:62" x14ac:dyDescent="0.25">
      <c r="BI13242" s="2"/>
      <c r="BJ13242" s="2"/>
    </row>
    <row r="13243" spans="61:62" x14ac:dyDescent="0.25">
      <c r="BI13243" s="2"/>
      <c r="BJ13243" s="2"/>
    </row>
    <row r="13244" spans="61:62" x14ac:dyDescent="0.25">
      <c r="BI13244" s="2"/>
      <c r="BJ13244" s="2"/>
    </row>
    <row r="13245" spans="61:62" x14ac:dyDescent="0.25">
      <c r="BI13245" s="2"/>
      <c r="BJ13245" s="2"/>
    </row>
    <row r="13246" spans="61:62" x14ac:dyDescent="0.25">
      <c r="BI13246" s="2"/>
      <c r="BJ13246" s="2"/>
    </row>
    <row r="13247" spans="61:62" x14ac:dyDescent="0.25">
      <c r="BI13247" s="2"/>
      <c r="BJ13247" s="2"/>
    </row>
    <row r="13248" spans="61:62" x14ac:dyDescent="0.25">
      <c r="BI13248" s="2"/>
      <c r="BJ13248" s="2"/>
    </row>
    <row r="13249" spans="61:62" x14ac:dyDescent="0.25">
      <c r="BI13249" s="2"/>
      <c r="BJ13249" s="2"/>
    </row>
    <row r="13250" spans="61:62" x14ac:dyDescent="0.25">
      <c r="BI13250" s="2"/>
      <c r="BJ13250" s="2"/>
    </row>
    <row r="13251" spans="61:62" x14ac:dyDescent="0.25">
      <c r="BI13251" s="2"/>
      <c r="BJ13251" s="2"/>
    </row>
    <row r="13252" spans="61:62" x14ac:dyDescent="0.25">
      <c r="BI13252" s="2"/>
      <c r="BJ13252" s="2"/>
    </row>
    <row r="13253" spans="61:62" x14ac:dyDescent="0.25">
      <c r="BI13253" s="2"/>
      <c r="BJ13253" s="2"/>
    </row>
    <row r="13254" spans="61:62" x14ac:dyDescent="0.25">
      <c r="BI13254" s="2"/>
      <c r="BJ13254" s="2"/>
    </row>
    <row r="13255" spans="61:62" x14ac:dyDescent="0.25">
      <c r="BI13255" s="2"/>
      <c r="BJ13255" s="2"/>
    </row>
    <row r="13256" spans="61:62" x14ac:dyDescent="0.25">
      <c r="BI13256" s="2"/>
      <c r="BJ13256" s="2"/>
    </row>
    <row r="13257" spans="61:62" x14ac:dyDescent="0.25">
      <c r="BI13257" s="2"/>
      <c r="BJ13257" s="2"/>
    </row>
    <row r="13258" spans="61:62" x14ac:dyDescent="0.25">
      <c r="BI13258" s="2"/>
      <c r="BJ13258" s="2"/>
    </row>
    <row r="13259" spans="61:62" x14ac:dyDescent="0.25">
      <c r="BI13259" s="2"/>
      <c r="BJ13259" s="2"/>
    </row>
    <row r="13260" spans="61:62" x14ac:dyDescent="0.25">
      <c r="BI13260" s="2"/>
      <c r="BJ13260" s="2"/>
    </row>
    <row r="13261" spans="61:62" x14ac:dyDescent="0.25">
      <c r="BI13261" s="2"/>
      <c r="BJ13261" s="2"/>
    </row>
    <row r="13262" spans="61:62" x14ac:dyDescent="0.25">
      <c r="BI13262" s="2"/>
      <c r="BJ13262" s="2"/>
    </row>
    <row r="13263" spans="61:62" x14ac:dyDescent="0.25">
      <c r="BI13263" s="2"/>
      <c r="BJ13263" s="2"/>
    </row>
    <row r="13264" spans="61:62" x14ac:dyDescent="0.25">
      <c r="BI13264" s="2"/>
      <c r="BJ13264" s="2"/>
    </row>
    <row r="13265" spans="61:62" x14ac:dyDescent="0.25">
      <c r="BI13265" s="2"/>
      <c r="BJ13265" s="2"/>
    </row>
    <row r="13266" spans="61:62" x14ac:dyDescent="0.25">
      <c r="BI13266" s="2"/>
      <c r="BJ13266" s="2"/>
    </row>
    <row r="13267" spans="61:62" x14ac:dyDescent="0.25">
      <c r="BI13267" s="2"/>
      <c r="BJ13267" s="2"/>
    </row>
    <row r="13268" spans="61:62" x14ac:dyDescent="0.25">
      <c r="BI13268" s="2"/>
      <c r="BJ13268" s="2"/>
    </row>
    <row r="13269" spans="61:62" x14ac:dyDescent="0.25">
      <c r="BI13269" s="2"/>
      <c r="BJ13269" s="2"/>
    </row>
    <row r="13270" spans="61:62" x14ac:dyDescent="0.25">
      <c r="BI13270" s="2"/>
      <c r="BJ13270" s="2"/>
    </row>
    <row r="13271" spans="61:62" x14ac:dyDescent="0.25">
      <c r="BI13271" s="2"/>
      <c r="BJ13271" s="2"/>
    </row>
    <row r="13272" spans="61:62" x14ac:dyDescent="0.25">
      <c r="BI13272" s="2"/>
      <c r="BJ13272" s="2"/>
    </row>
    <row r="13273" spans="61:62" x14ac:dyDescent="0.25">
      <c r="BI13273" s="2"/>
      <c r="BJ13273" s="2"/>
    </row>
    <row r="13274" spans="61:62" x14ac:dyDescent="0.25">
      <c r="BI13274" s="2"/>
      <c r="BJ13274" s="2"/>
    </row>
    <row r="13275" spans="61:62" x14ac:dyDescent="0.25">
      <c r="BI13275" s="2"/>
      <c r="BJ13275" s="2"/>
    </row>
    <row r="13276" spans="61:62" x14ac:dyDescent="0.25">
      <c r="BI13276" s="2"/>
      <c r="BJ13276" s="2"/>
    </row>
    <row r="13277" spans="61:62" x14ac:dyDescent="0.25">
      <c r="BI13277" s="2"/>
      <c r="BJ13277" s="2"/>
    </row>
    <row r="13278" spans="61:62" x14ac:dyDescent="0.25">
      <c r="BI13278" s="2"/>
      <c r="BJ13278" s="2"/>
    </row>
    <row r="13279" spans="61:62" x14ac:dyDescent="0.25">
      <c r="BI13279" s="2"/>
      <c r="BJ13279" s="2"/>
    </row>
    <row r="13280" spans="61:62" x14ac:dyDescent="0.25">
      <c r="BI13280" s="2"/>
      <c r="BJ13280" s="2"/>
    </row>
    <row r="13281" spans="61:62" x14ac:dyDescent="0.25">
      <c r="BI13281" s="2"/>
      <c r="BJ13281" s="2"/>
    </row>
    <row r="13282" spans="61:62" x14ac:dyDescent="0.25">
      <c r="BI13282" s="2"/>
      <c r="BJ13282" s="2"/>
    </row>
    <row r="13283" spans="61:62" x14ac:dyDescent="0.25">
      <c r="BI13283" s="2"/>
      <c r="BJ13283" s="2"/>
    </row>
    <row r="13284" spans="61:62" x14ac:dyDescent="0.25">
      <c r="BI13284" s="2"/>
      <c r="BJ13284" s="2"/>
    </row>
    <row r="13285" spans="61:62" x14ac:dyDescent="0.25">
      <c r="BI13285" s="2"/>
      <c r="BJ13285" s="2"/>
    </row>
    <row r="13286" spans="61:62" x14ac:dyDescent="0.25">
      <c r="BI13286" s="2"/>
      <c r="BJ13286" s="2"/>
    </row>
    <row r="13287" spans="61:62" x14ac:dyDescent="0.25">
      <c r="BI13287" s="2"/>
      <c r="BJ13287" s="2"/>
    </row>
    <row r="13288" spans="61:62" x14ac:dyDescent="0.25">
      <c r="BI13288" s="2"/>
      <c r="BJ13288" s="2"/>
    </row>
    <row r="13289" spans="61:62" x14ac:dyDescent="0.25">
      <c r="BI13289" s="2"/>
      <c r="BJ13289" s="2"/>
    </row>
    <row r="13290" spans="61:62" x14ac:dyDescent="0.25">
      <c r="BI13290" s="2"/>
      <c r="BJ13290" s="2"/>
    </row>
    <row r="13291" spans="61:62" x14ac:dyDescent="0.25">
      <c r="BI13291" s="2"/>
      <c r="BJ13291" s="2"/>
    </row>
    <row r="13292" spans="61:62" x14ac:dyDescent="0.25">
      <c r="BI13292" s="2"/>
      <c r="BJ13292" s="2"/>
    </row>
    <row r="13293" spans="61:62" x14ac:dyDescent="0.25">
      <c r="BI13293" s="2"/>
      <c r="BJ13293" s="2"/>
    </row>
    <row r="13294" spans="61:62" x14ac:dyDescent="0.25">
      <c r="BI13294" s="2"/>
      <c r="BJ13294" s="2"/>
    </row>
    <row r="13295" spans="61:62" x14ac:dyDescent="0.25">
      <c r="BI13295" s="2"/>
      <c r="BJ13295" s="2"/>
    </row>
    <row r="13296" spans="61:62" x14ac:dyDescent="0.25">
      <c r="BI13296" s="2"/>
      <c r="BJ13296" s="2"/>
    </row>
    <row r="13297" spans="61:62" x14ac:dyDescent="0.25">
      <c r="BI13297" s="2"/>
      <c r="BJ13297" s="2"/>
    </row>
    <row r="13298" spans="61:62" x14ac:dyDescent="0.25">
      <c r="BI13298" s="2"/>
      <c r="BJ13298" s="2"/>
    </row>
    <row r="13299" spans="61:62" x14ac:dyDescent="0.25">
      <c r="BI13299" s="2"/>
      <c r="BJ13299" s="2"/>
    </row>
    <row r="13300" spans="61:62" x14ac:dyDescent="0.25">
      <c r="BI13300" s="2"/>
      <c r="BJ13300" s="2"/>
    </row>
    <row r="13301" spans="61:62" x14ac:dyDescent="0.25">
      <c r="BI13301" s="2"/>
      <c r="BJ13301" s="2"/>
    </row>
    <row r="13302" spans="61:62" x14ac:dyDescent="0.25">
      <c r="BI13302" s="2"/>
      <c r="BJ13302" s="2"/>
    </row>
    <row r="13303" spans="61:62" x14ac:dyDescent="0.25">
      <c r="BI13303" s="2"/>
      <c r="BJ13303" s="2"/>
    </row>
    <row r="13304" spans="61:62" x14ac:dyDescent="0.25">
      <c r="BI13304" s="2"/>
      <c r="BJ13304" s="2"/>
    </row>
    <row r="13305" spans="61:62" x14ac:dyDescent="0.25">
      <c r="BI13305" s="2"/>
      <c r="BJ13305" s="2"/>
    </row>
    <row r="13306" spans="61:62" x14ac:dyDescent="0.25">
      <c r="BI13306" s="2"/>
      <c r="BJ13306" s="2"/>
    </row>
    <row r="13307" spans="61:62" x14ac:dyDescent="0.25">
      <c r="BI13307" s="2"/>
      <c r="BJ13307" s="2"/>
    </row>
    <row r="13308" spans="61:62" x14ac:dyDescent="0.25">
      <c r="BI13308" s="2"/>
      <c r="BJ13308" s="2"/>
    </row>
    <row r="13309" spans="61:62" x14ac:dyDescent="0.25">
      <c r="BI13309" s="2"/>
      <c r="BJ13309" s="2"/>
    </row>
    <row r="13310" spans="61:62" x14ac:dyDescent="0.25">
      <c r="BI13310" s="2"/>
      <c r="BJ13310" s="2"/>
    </row>
    <row r="13311" spans="61:62" x14ac:dyDescent="0.25">
      <c r="BI13311" s="2"/>
      <c r="BJ13311" s="2"/>
    </row>
    <row r="13312" spans="61:62" x14ac:dyDescent="0.25">
      <c r="BI13312" s="2"/>
      <c r="BJ13312" s="2"/>
    </row>
    <row r="13313" spans="61:62" x14ac:dyDescent="0.25">
      <c r="BI13313" s="2"/>
      <c r="BJ13313" s="2"/>
    </row>
    <row r="13314" spans="61:62" x14ac:dyDescent="0.25">
      <c r="BI13314" s="2"/>
      <c r="BJ13314" s="2"/>
    </row>
    <row r="13315" spans="61:62" x14ac:dyDescent="0.25">
      <c r="BI13315" s="2"/>
      <c r="BJ13315" s="2"/>
    </row>
    <row r="13316" spans="61:62" x14ac:dyDescent="0.25">
      <c r="BI13316" s="2"/>
      <c r="BJ13316" s="2"/>
    </row>
    <row r="13317" spans="61:62" x14ac:dyDescent="0.25">
      <c r="BI13317" s="2"/>
      <c r="BJ13317" s="2"/>
    </row>
    <row r="13318" spans="61:62" x14ac:dyDescent="0.25">
      <c r="BI13318" s="2"/>
      <c r="BJ13318" s="2"/>
    </row>
    <row r="13319" spans="61:62" x14ac:dyDescent="0.25">
      <c r="BI13319" s="2"/>
      <c r="BJ13319" s="2"/>
    </row>
    <row r="13320" spans="61:62" x14ac:dyDescent="0.25">
      <c r="BI13320" s="2"/>
      <c r="BJ13320" s="2"/>
    </row>
    <row r="13321" spans="61:62" x14ac:dyDescent="0.25">
      <c r="BI13321" s="2"/>
      <c r="BJ13321" s="2"/>
    </row>
    <row r="13322" spans="61:62" x14ac:dyDescent="0.25">
      <c r="BI13322" s="2"/>
      <c r="BJ13322" s="2"/>
    </row>
    <row r="13323" spans="61:62" x14ac:dyDescent="0.25">
      <c r="BI13323" s="2"/>
      <c r="BJ13323" s="2"/>
    </row>
    <row r="13324" spans="61:62" x14ac:dyDescent="0.25">
      <c r="BI13324" s="2"/>
      <c r="BJ13324" s="2"/>
    </row>
    <row r="13325" spans="61:62" x14ac:dyDescent="0.25">
      <c r="BI13325" s="2"/>
      <c r="BJ13325" s="2"/>
    </row>
    <row r="13326" spans="61:62" x14ac:dyDescent="0.25">
      <c r="BI13326" s="2"/>
      <c r="BJ13326" s="2"/>
    </row>
    <row r="13327" spans="61:62" x14ac:dyDescent="0.25">
      <c r="BI13327" s="2"/>
      <c r="BJ13327" s="2"/>
    </row>
    <row r="13328" spans="61:62" x14ac:dyDescent="0.25">
      <c r="BI13328" s="2"/>
      <c r="BJ13328" s="2"/>
    </row>
    <row r="13329" spans="61:62" x14ac:dyDescent="0.25">
      <c r="BI13329" s="2"/>
      <c r="BJ13329" s="2"/>
    </row>
    <row r="13330" spans="61:62" x14ac:dyDescent="0.25">
      <c r="BI13330" s="2"/>
      <c r="BJ13330" s="2"/>
    </row>
    <row r="13331" spans="61:62" x14ac:dyDescent="0.25">
      <c r="BI13331" s="2"/>
      <c r="BJ13331" s="2"/>
    </row>
    <row r="13332" spans="61:62" x14ac:dyDescent="0.25">
      <c r="BI13332" s="2"/>
      <c r="BJ13332" s="2"/>
    </row>
    <row r="13333" spans="61:62" x14ac:dyDescent="0.25">
      <c r="BI13333" s="2"/>
      <c r="BJ13333" s="2"/>
    </row>
    <row r="13334" spans="61:62" x14ac:dyDescent="0.25">
      <c r="BI13334" s="2"/>
      <c r="BJ13334" s="2"/>
    </row>
    <row r="13335" spans="61:62" x14ac:dyDescent="0.25">
      <c r="BI13335" s="2"/>
      <c r="BJ13335" s="2"/>
    </row>
    <row r="13336" spans="61:62" x14ac:dyDescent="0.25">
      <c r="BI13336" s="2"/>
      <c r="BJ13336" s="2"/>
    </row>
    <row r="13337" spans="61:62" x14ac:dyDescent="0.25">
      <c r="BI13337" s="2"/>
      <c r="BJ13337" s="2"/>
    </row>
    <row r="13338" spans="61:62" x14ac:dyDescent="0.25">
      <c r="BI13338" s="2"/>
      <c r="BJ13338" s="2"/>
    </row>
    <row r="13339" spans="61:62" x14ac:dyDescent="0.25">
      <c r="BI13339" s="2"/>
      <c r="BJ13339" s="2"/>
    </row>
    <row r="13340" spans="61:62" x14ac:dyDescent="0.25">
      <c r="BI13340" s="2"/>
      <c r="BJ13340" s="2"/>
    </row>
    <row r="13341" spans="61:62" x14ac:dyDescent="0.25">
      <c r="BI13341" s="2"/>
      <c r="BJ13341" s="2"/>
    </row>
    <row r="13342" spans="61:62" x14ac:dyDescent="0.25">
      <c r="BI13342" s="2"/>
      <c r="BJ13342" s="2"/>
    </row>
    <row r="13343" spans="61:62" x14ac:dyDescent="0.25">
      <c r="BI13343" s="2"/>
      <c r="BJ13343" s="2"/>
    </row>
    <row r="13344" spans="61:62" x14ac:dyDescent="0.25">
      <c r="BI13344" s="2"/>
      <c r="BJ13344" s="2"/>
    </row>
    <row r="13345" spans="61:62" x14ac:dyDescent="0.25">
      <c r="BI13345" s="2"/>
      <c r="BJ13345" s="2"/>
    </row>
    <row r="13346" spans="61:62" x14ac:dyDescent="0.25">
      <c r="BI13346" s="2"/>
      <c r="BJ13346" s="2"/>
    </row>
    <row r="13347" spans="61:62" x14ac:dyDescent="0.25">
      <c r="BI13347" s="2"/>
      <c r="BJ13347" s="2"/>
    </row>
    <row r="13348" spans="61:62" x14ac:dyDescent="0.25">
      <c r="BI13348" s="2"/>
      <c r="BJ13348" s="2"/>
    </row>
    <row r="13349" spans="61:62" x14ac:dyDescent="0.25">
      <c r="BI13349" s="2"/>
      <c r="BJ13349" s="2"/>
    </row>
    <row r="13350" spans="61:62" x14ac:dyDescent="0.25">
      <c r="BI13350" s="2"/>
      <c r="BJ13350" s="2"/>
    </row>
    <row r="13351" spans="61:62" x14ac:dyDescent="0.25">
      <c r="BI13351" s="2"/>
      <c r="BJ13351" s="2"/>
    </row>
    <row r="13352" spans="61:62" x14ac:dyDescent="0.25">
      <c r="BI13352" s="2"/>
      <c r="BJ13352" s="2"/>
    </row>
    <row r="13353" spans="61:62" x14ac:dyDescent="0.25">
      <c r="BI13353" s="2"/>
      <c r="BJ13353" s="2"/>
    </row>
    <row r="13354" spans="61:62" x14ac:dyDescent="0.25">
      <c r="BI13354" s="2"/>
      <c r="BJ13354" s="2"/>
    </row>
    <row r="13355" spans="61:62" x14ac:dyDescent="0.25">
      <c r="BI13355" s="2"/>
      <c r="BJ13355" s="2"/>
    </row>
    <row r="13356" spans="61:62" x14ac:dyDescent="0.25">
      <c r="BI13356" s="2"/>
      <c r="BJ13356" s="2"/>
    </row>
    <row r="13357" spans="61:62" x14ac:dyDescent="0.25">
      <c r="BI13357" s="2"/>
      <c r="BJ13357" s="2"/>
    </row>
    <row r="13358" spans="61:62" x14ac:dyDescent="0.25">
      <c r="BI13358" s="2"/>
      <c r="BJ13358" s="2"/>
    </row>
    <row r="13359" spans="61:62" x14ac:dyDescent="0.25">
      <c r="BI13359" s="2"/>
      <c r="BJ13359" s="2"/>
    </row>
    <row r="13360" spans="61:62" x14ac:dyDescent="0.25">
      <c r="BI13360" s="2"/>
      <c r="BJ13360" s="2"/>
    </row>
    <row r="13361" spans="61:62" x14ac:dyDescent="0.25">
      <c r="BI13361" s="2"/>
      <c r="BJ13361" s="2"/>
    </row>
    <row r="13362" spans="61:62" x14ac:dyDescent="0.25">
      <c r="BI13362" s="2"/>
      <c r="BJ13362" s="2"/>
    </row>
    <row r="13363" spans="61:62" x14ac:dyDescent="0.25">
      <c r="BI13363" s="2"/>
      <c r="BJ13363" s="2"/>
    </row>
    <row r="13364" spans="61:62" x14ac:dyDescent="0.25">
      <c r="BI13364" s="2"/>
      <c r="BJ13364" s="2"/>
    </row>
    <row r="13365" spans="61:62" x14ac:dyDescent="0.25">
      <c r="BI13365" s="2"/>
      <c r="BJ13365" s="2"/>
    </row>
    <row r="13366" spans="61:62" x14ac:dyDescent="0.25">
      <c r="BI13366" s="2"/>
      <c r="BJ13366" s="2"/>
    </row>
    <row r="13367" spans="61:62" x14ac:dyDescent="0.25">
      <c r="BI13367" s="2"/>
      <c r="BJ13367" s="2"/>
    </row>
    <row r="13368" spans="61:62" x14ac:dyDescent="0.25">
      <c r="BI13368" s="2"/>
      <c r="BJ13368" s="2"/>
    </row>
    <row r="13369" spans="61:62" x14ac:dyDescent="0.25">
      <c r="BI13369" s="2"/>
      <c r="BJ13369" s="2"/>
    </row>
    <row r="13370" spans="61:62" x14ac:dyDescent="0.25">
      <c r="BI13370" s="2"/>
      <c r="BJ13370" s="2"/>
    </row>
    <row r="13371" spans="61:62" x14ac:dyDescent="0.25">
      <c r="BI13371" s="2"/>
      <c r="BJ13371" s="2"/>
    </row>
    <row r="13372" spans="61:62" x14ac:dyDescent="0.25">
      <c r="BI13372" s="2"/>
      <c r="BJ13372" s="2"/>
    </row>
    <row r="13373" spans="61:62" x14ac:dyDescent="0.25">
      <c r="BI13373" s="2"/>
      <c r="BJ13373" s="2"/>
    </row>
    <row r="13374" spans="61:62" x14ac:dyDescent="0.25">
      <c r="BI13374" s="2"/>
      <c r="BJ13374" s="2"/>
    </row>
    <row r="13375" spans="61:62" x14ac:dyDescent="0.25">
      <c r="BI13375" s="2"/>
      <c r="BJ13375" s="2"/>
    </row>
    <row r="13376" spans="61:62" x14ac:dyDescent="0.25">
      <c r="BI13376" s="2"/>
      <c r="BJ13376" s="2"/>
    </row>
    <row r="13377" spans="61:62" x14ac:dyDescent="0.25">
      <c r="BI13377" s="2"/>
      <c r="BJ13377" s="2"/>
    </row>
    <row r="13378" spans="61:62" x14ac:dyDescent="0.25">
      <c r="BI13378" s="2"/>
      <c r="BJ13378" s="2"/>
    </row>
    <row r="13379" spans="61:62" x14ac:dyDescent="0.25">
      <c r="BI13379" s="2"/>
      <c r="BJ13379" s="2"/>
    </row>
    <row r="13380" spans="61:62" x14ac:dyDescent="0.25">
      <c r="BI13380" s="2"/>
      <c r="BJ13380" s="2"/>
    </row>
    <row r="13381" spans="61:62" x14ac:dyDescent="0.25">
      <c r="BI13381" s="2"/>
      <c r="BJ13381" s="2"/>
    </row>
    <row r="13382" spans="61:62" x14ac:dyDescent="0.25">
      <c r="BI13382" s="2"/>
      <c r="BJ13382" s="2"/>
    </row>
    <row r="13383" spans="61:62" x14ac:dyDescent="0.25">
      <c r="BI13383" s="2"/>
      <c r="BJ13383" s="2"/>
    </row>
    <row r="13384" spans="61:62" x14ac:dyDescent="0.25">
      <c r="BI13384" s="2"/>
      <c r="BJ13384" s="2"/>
    </row>
    <row r="13385" spans="61:62" x14ac:dyDescent="0.25">
      <c r="BI13385" s="2"/>
      <c r="BJ13385" s="2"/>
    </row>
    <row r="13386" spans="61:62" x14ac:dyDescent="0.25">
      <c r="BI13386" s="2"/>
      <c r="BJ13386" s="2"/>
    </row>
    <row r="13387" spans="61:62" x14ac:dyDescent="0.25">
      <c r="BI13387" s="2"/>
      <c r="BJ13387" s="2"/>
    </row>
    <row r="13388" spans="61:62" x14ac:dyDescent="0.25">
      <c r="BI13388" s="2"/>
      <c r="BJ13388" s="2"/>
    </row>
    <row r="13389" spans="61:62" x14ac:dyDescent="0.25">
      <c r="BI13389" s="2"/>
      <c r="BJ13389" s="2"/>
    </row>
    <row r="13390" spans="61:62" x14ac:dyDescent="0.25">
      <c r="BI13390" s="2"/>
      <c r="BJ13390" s="2"/>
    </row>
    <row r="13391" spans="61:62" x14ac:dyDescent="0.25">
      <c r="BI13391" s="2"/>
      <c r="BJ13391" s="2"/>
    </row>
    <row r="13392" spans="61:62" x14ac:dyDescent="0.25">
      <c r="BI13392" s="2"/>
      <c r="BJ13392" s="2"/>
    </row>
    <row r="13393" spans="61:62" x14ac:dyDescent="0.25">
      <c r="BI13393" s="2"/>
      <c r="BJ13393" s="2"/>
    </row>
    <row r="13394" spans="61:62" x14ac:dyDescent="0.25">
      <c r="BI13394" s="2"/>
      <c r="BJ13394" s="2"/>
    </row>
    <row r="13395" spans="61:62" x14ac:dyDescent="0.25">
      <c r="BI13395" s="2"/>
      <c r="BJ13395" s="2"/>
    </row>
    <row r="13396" spans="61:62" x14ac:dyDescent="0.25">
      <c r="BI13396" s="2"/>
      <c r="BJ13396" s="2"/>
    </row>
    <row r="13397" spans="61:62" x14ac:dyDescent="0.25">
      <c r="BI13397" s="2"/>
      <c r="BJ13397" s="2"/>
    </row>
    <row r="13398" spans="61:62" x14ac:dyDescent="0.25">
      <c r="BI13398" s="2"/>
      <c r="BJ13398" s="2"/>
    </row>
    <row r="13399" spans="61:62" x14ac:dyDescent="0.25">
      <c r="BI13399" s="2"/>
      <c r="BJ13399" s="2"/>
    </row>
    <row r="13400" spans="61:62" x14ac:dyDescent="0.25">
      <c r="BI13400" s="2"/>
      <c r="BJ13400" s="2"/>
    </row>
    <row r="13401" spans="61:62" x14ac:dyDescent="0.25">
      <c r="BI13401" s="2"/>
      <c r="BJ13401" s="2"/>
    </row>
    <row r="13402" spans="61:62" x14ac:dyDescent="0.25">
      <c r="BI13402" s="2"/>
      <c r="BJ13402" s="2"/>
    </row>
    <row r="13403" spans="61:62" x14ac:dyDescent="0.25">
      <c r="BI13403" s="2"/>
      <c r="BJ13403" s="2"/>
    </row>
    <row r="13404" spans="61:62" x14ac:dyDescent="0.25">
      <c r="BI13404" s="2"/>
      <c r="BJ13404" s="2"/>
    </row>
    <row r="13405" spans="61:62" x14ac:dyDescent="0.25">
      <c r="BI13405" s="2"/>
      <c r="BJ13405" s="2"/>
    </row>
    <row r="13406" spans="61:62" x14ac:dyDescent="0.25">
      <c r="BI13406" s="2"/>
      <c r="BJ13406" s="2"/>
    </row>
    <row r="13407" spans="61:62" x14ac:dyDescent="0.25">
      <c r="BI13407" s="2"/>
      <c r="BJ13407" s="2"/>
    </row>
    <row r="13408" spans="61:62" x14ac:dyDescent="0.25">
      <c r="BI13408" s="2"/>
      <c r="BJ13408" s="2"/>
    </row>
    <row r="13409" spans="61:62" x14ac:dyDescent="0.25">
      <c r="BI13409" s="2"/>
      <c r="BJ13409" s="2"/>
    </row>
    <row r="13410" spans="61:62" x14ac:dyDescent="0.25">
      <c r="BI13410" s="2"/>
      <c r="BJ13410" s="2"/>
    </row>
    <row r="13411" spans="61:62" x14ac:dyDescent="0.25">
      <c r="BI13411" s="2"/>
      <c r="BJ13411" s="2"/>
    </row>
    <row r="13412" spans="61:62" x14ac:dyDescent="0.25">
      <c r="BI13412" s="2"/>
      <c r="BJ13412" s="2"/>
    </row>
    <row r="13413" spans="61:62" x14ac:dyDescent="0.25">
      <c r="BI13413" s="2"/>
      <c r="BJ13413" s="2"/>
    </row>
    <row r="13414" spans="61:62" x14ac:dyDescent="0.25">
      <c r="BI13414" s="2"/>
      <c r="BJ13414" s="2"/>
    </row>
    <row r="13415" spans="61:62" x14ac:dyDescent="0.25">
      <c r="BI13415" s="2"/>
      <c r="BJ13415" s="2"/>
    </row>
    <row r="13416" spans="61:62" x14ac:dyDescent="0.25">
      <c r="BI13416" s="2"/>
      <c r="BJ13416" s="2"/>
    </row>
    <row r="13417" spans="61:62" x14ac:dyDescent="0.25">
      <c r="BI13417" s="2"/>
      <c r="BJ13417" s="2"/>
    </row>
    <row r="13418" spans="61:62" x14ac:dyDescent="0.25">
      <c r="BI13418" s="2"/>
      <c r="BJ13418" s="2"/>
    </row>
    <row r="13419" spans="61:62" x14ac:dyDescent="0.25">
      <c r="BI13419" s="2"/>
      <c r="BJ13419" s="2"/>
    </row>
    <row r="13420" spans="61:62" x14ac:dyDescent="0.25">
      <c r="BI13420" s="2"/>
      <c r="BJ13420" s="2"/>
    </row>
    <row r="13421" spans="61:62" x14ac:dyDescent="0.25">
      <c r="BI13421" s="2"/>
      <c r="BJ13421" s="2"/>
    </row>
    <row r="13422" spans="61:62" x14ac:dyDescent="0.25">
      <c r="BI13422" s="2"/>
      <c r="BJ13422" s="2"/>
    </row>
    <row r="13423" spans="61:62" x14ac:dyDescent="0.25">
      <c r="BI13423" s="2"/>
      <c r="BJ13423" s="2"/>
    </row>
    <row r="13424" spans="61:62" x14ac:dyDescent="0.25">
      <c r="BI13424" s="2"/>
      <c r="BJ13424" s="2"/>
    </row>
    <row r="13425" spans="61:62" x14ac:dyDescent="0.25">
      <c r="BI13425" s="2"/>
      <c r="BJ13425" s="2"/>
    </row>
    <row r="13426" spans="61:62" x14ac:dyDescent="0.25">
      <c r="BI13426" s="2"/>
      <c r="BJ13426" s="2"/>
    </row>
    <row r="13427" spans="61:62" x14ac:dyDescent="0.25">
      <c r="BI13427" s="2"/>
      <c r="BJ13427" s="2"/>
    </row>
    <row r="13428" spans="61:62" x14ac:dyDescent="0.25">
      <c r="BI13428" s="2"/>
      <c r="BJ13428" s="2"/>
    </row>
    <row r="13429" spans="61:62" x14ac:dyDescent="0.25">
      <c r="BI13429" s="2"/>
      <c r="BJ13429" s="2"/>
    </row>
    <row r="13430" spans="61:62" x14ac:dyDescent="0.25">
      <c r="BI13430" s="2"/>
      <c r="BJ13430" s="2"/>
    </row>
    <row r="13431" spans="61:62" x14ac:dyDescent="0.25">
      <c r="BI13431" s="2"/>
      <c r="BJ13431" s="2"/>
    </row>
    <row r="13432" spans="61:62" x14ac:dyDescent="0.25">
      <c r="BI13432" s="2"/>
      <c r="BJ13432" s="2"/>
    </row>
    <row r="13433" spans="61:62" x14ac:dyDescent="0.25">
      <c r="BI13433" s="2"/>
      <c r="BJ13433" s="2"/>
    </row>
    <row r="13434" spans="61:62" x14ac:dyDescent="0.25">
      <c r="BI13434" s="2"/>
      <c r="BJ13434" s="2"/>
    </row>
    <row r="13435" spans="61:62" x14ac:dyDescent="0.25">
      <c r="BI13435" s="2"/>
      <c r="BJ13435" s="2"/>
    </row>
    <row r="13436" spans="61:62" x14ac:dyDescent="0.25">
      <c r="BI13436" s="2"/>
      <c r="BJ13436" s="2"/>
    </row>
    <row r="13437" spans="61:62" x14ac:dyDescent="0.25">
      <c r="BI13437" s="2"/>
      <c r="BJ13437" s="2"/>
    </row>
    <row r="13438" spans="61:62" x14ac:dyDescent="0.25">
      <c r="BI13438" s="2"/>
      <c r="BJ13438" s="2"/>
    </row>
    <row r="13439" spans="61:62" x14ac:dyDescent="0.25">
      <c r="BI13439" s="2"/>
      <c r="BJ13439" s="2"/>
    </row>
    <row r="13440" spans="61:62" x14ac:dyDescent="0.25">
      <c r="BI13440" s="2"/>
      <c r="BJ13440" s="2"/>
    </row>
    <row r="13441" spans="61:62" x14ac:dyDescent="0.25">
      <c r="BI13441" s="2"/>
      <c r="BJ13441" s="2"/>
    </row>
    <row r="13442" spans="61:62" x14ac:dyDescent="0.25">
      <c r="BI13442" s="2"/>
      <c r="BJ13442" s="2"/>
    </row>
    <row r="13443" spans="61:62" x14ac:dyDescent="0.25">
      <c r="BI13443" s="2"/>
      <c r="BJ13443" s="2"/>
    </row>
    <row r="13444" spans="61:62" x14ac:dyDescent="0.25">
      <c r="BI13444" s="2"/>
      <c r="BJ13444" s="2"/>
    </row>
    <row r="13445" spans="61:62" x14ac:dyDescent="0.25">
      <c r="BI13445" s="2"/>
      <c r="BJ13445" s="2"/>
    </row>
    <row r="13446" spans="61:62" x14ac:dyDescent="0.25">
      <c r="BI13446" s="2"/>
      <c r="BJ13446" s="2"/>
    </row>
    <row r="13447" spans="61:62" x14ac:dyDescent="0.25">
      <c r="BI13447" s="2"/>
      <c r="BJ13447" s="2"/>
    </row>
    <row r="13448" spans="61:62" x14ac:dyDescent="0.25">
      <c r="BI13448" s="2"/>
      <c r="BJ13448" s="2"/>
    </row>
    <row r="13449" spans="61:62" x14ac:dyDescent="0.25">
      <c r="BI13449" s="2"/>
      <c r="BJ13449" s="2"/>
    </row>
    <row r="13450" spans="61:62" x14ac:dyDescent="0.25">
      <c r="BI13450" s="2"/>
      <c r="BJ13450" s="2"/>
    </row>
    <row r="13451" spans="61:62" x14ac:dyDescent="0.25">
      <c r="BI13451" s="2"/>
      <c r="BJ13451" s="2"/>
    </row>
    <row r="13452" spans="61:62" x14ac:dyDescent="0.25">
      <c r="BI13452" s="2"/>
      <c r="BJ13452" s="2"/>
    </row>
    <row r="13453" spans="61:62" x14ac:dyDescent="0.25">
      <c r="BI13453" s="2"/>
      <c r="BJ13453" s="2"/>
    </row>
    <row r="13454" spans="61:62" x14ac:dyDescent="0.25">
      <c r="BI13454" s="2"/>
      <c r="BJ13454" s="2"/>
    </row>
    <row r="13455" spans="61:62" x14ac:dyDescent="0.25">
      <c r="BI13455" s="2"/>
      <c r="BJ13455" s="2"/>
    </row>
    <row r="13456" spans="61:62" x14ac:dyDescent="0.25">
      <c r="BI13456" s="2"/>
      <c r="BJ13456" s="2"/>
    </row>
    <row r="13457" spans="61:62" x14ac:dyDescent="0.25">
      <c r="BI13457" s="2"/>
      <c r="BJ13457" s="2"/>
    </row>
    <row r="13458" spans="61:62" x14ac:dyDescent="0.25">
      <c r="BI13458" s="2"/>
      <c r="BJ13458" s="2"/>
    </row>
    <row r="13459" spans="61:62" x14ac:dyDescent="0.25">
      <c r="BI13459" s="2"/>
      <c r="BJ13459" s="2"/>
    </row>
    <row r="13460" spans="61:62" x14ac:dyDescent="0.25">
      <c r="BI13460" s="2"/>
      <c r="BJ13460" s="2"/>
    </row>
    <row r="13461" spans="61:62" x14ac:dyDescent="0.25">
      <c r="BI13461" s="2"/>
      <c r="BJ13461" s="2"/>
    </row>
    <row r="13462" spans="61:62" x14ac:dyDescent="0.25">
      <c r="BI13462" s="2"/>
      <c r="BJ13462" s="2"/>
    </row>
    <row r="13463" spans="61:62" x14ac:dyDescent="0.25">
      <c r="BI13463" s="2"/>
      <c r="BJ13463" s="2"/>
    </row>
    <row r="13464" spans="61:62" x14ac:dyDescent="0.25">
      <c r="BI13464" s="2"/>
      <c r="BJ13464" s="2"/>
    </row>
    <row r="13465" spans="61:62" x14ac:dyDescent="0.25">
      <c r="BI13465" s="2"/>
      <c r="BJ13465" s="2"/>
    </row>
    <row r="13466" spans="61:62" x14ac:dyDescent="0.25">
      <c r="BI13466" s="2"/>
      <c r="BJ13466" s="2"/>
    </row>
    <row r="13467" spans="61:62" x14ac:dyDescent="0.25">
      <c r="BI13467" s="2"/>
      <c r="BJ13467" s="2"/>
    </row>
    <row r="13468" spans="61:62" x14ac:dyDescent="0.25">
      <c r="BI13468" s="2"/>
      <c r="BJ13468" s="2"/>
    </row>
    <row r="13469" spans="61:62" x14ac:dyDescent="0.25">
      <c r="BI13469" s="2"/>
      <c r="BJ13469" s="2"/>
    </row>
    <row r="13470" spans="61:62" x14ac:dyDescent="0.25">
      <c r="BI13470" s="2"/>
      <c r="BJ13470" s="2"/>
    </row>
    <row r="13471" spans="61:62" x14ac:dyDescent="0.25">
      <c r="BI13471" s="2"/>
      <c r="BJ13471" s="2"/>
    </row>
    <row r="13472" spans="61:62" x14ac:dyDescent="0.25">
      <c r="BI13472" s="2"/>
      <c r="BJ13472" s="2"/>
    </row>
    <row r="13473" spans="61:62" x14ac:dyDescent="0.25">
      <c r="BI13473" s="2"/>
      <c r="BJ13473" s="2"/>
    </row>
    <row r="13474" spans="61:62" x14ac:dyDescent="0.25">
      <c r="BI13474" s="2"/>
      <c r="BJ13474" s="2"/>
    </row>
    <row r="13475" spans="61:62" x14ac:dyDescent="0.25">
      <c r="BI13475" s="2"/>
      <c r="BJ13475" s="2"/>
    </row>
    <row r="13476" spans="61:62" x14ac:dyDescent="0.25">
      <c r="BI13476" s="2"/>
      <c r="BJ13476" s="2"/>
    </row>
    <row r="13477" spans="61:62" x14ac:dyDescent="0.25">
      <c r="BI13477" s="2"/>
      <c r="BJ13477" s="2"/>
    </row>
    <row r="13478" spans="61:62" x14ac:dyDescent="0.25">
      <c r="BI13478" s="2"/>
      <c r="BJ13478" s="2"/>
    </row>
    <row r="13479" spans="61:62" x14ac:dyDescent="0.25">
      <c r="BI13479" s="2"/>
      <c r="BJ13479" s="2"/>
    </row>
    <row r="13480" spans="61:62" x14ac:dyDescent="0.25">
      <c r="BI13480" s="2"/>
      <c r="BJ13480" s="2"/>
    </row>
    <row r="13481" spans="61:62" x14ac:dyDescent="0.25">
      <c r="BI13481" s="2"/>
      <c r="BJ13481" s="2"/>
    </row>
    <row r="13482" spans="61:62" x14ac:dyDescent="0.25">
      <c r="BI13482" s="2"/>
      <c r="BJ13482" s="2"/>
    </row>
    <row r="13483" spans="61:62" x14ac:dyDescent="0.25">
      <c r="BI13483" s="2"/>
      <c r="BJ13483" s="2"/>
    </row>
    <row r="13484" spans="61:62" x14ac:dyDescent="0.25">
      <c r="BI13484" s="2"/>
      <c r="BJ13484" s="2"/>
    </row>
    <row r="13485" spans="61:62" x14ac:dyDescent="0.25">
      <c r="BI13485" s="2"/>
      <c r="BJ13485" s="2"/>
    </row>
    <row r="13486" spans="61:62" x14ac:dyDescent="0.25">
      <c r="BI13486" s="2"/>
      <c r="BJ13486" s="2"/>
    </row>
    <row r="13487" spans="61:62" x14ac:dyDescent="0.25">
      <c r="BI13487" s="2"/>
      <c r="BJ13487" s="2"/>
    </row>
    <row r="13488" spans="61:62" x14ac:dyDescent="0.25">
      <c r="BI13488" s="2"/>
      <c r="BJ13488" s="2"/>
    </row>
    <row r="13489" spans="61:62" x14ac:dyDescent="0.25">
      <c r="BI13489" s="2"/>
      <c r="BJ13489" s="2"/>
    </row>
    <row r="13490" spans="61:62" x14ac:dyDescent="0.25">
      <c r="BI13490" s="2"/>
      <c r="BJ13490" s="2"/>
    </row>
    <row r="13491" spans="61:62" x14ac:dyDescent="0.25">
      <c r="BI13491" s="2"/>
      <c r="BJ13491" s="2"/>
    </row>
    <row r="13492" spans="61:62" x14ac:dyDescent="0.25">
      <c r="BI13492" s="2"/>
      <c r="BJ13492" s="2"/>
    </row>
    <row r="13493" spans="61:62" x14ac:dyDescent="0.25">
      <c r="BI13493" s="2"/>
      <c r="BJ13493" s="2"/>
    </row>
    <row r="13494" spans="61:62" x14ac:dyDescent="0.25">
      <c r="BI13494" s="2"/>
      <c r="BJ13494" s="2"/>
    </row>
    <row r="13495" spans="61:62" x14ac:dyDescent="0.25">
      <c r="BI13495" s="2"/>
      <c r="BJ13495" s="2"/>
    </row>
    <row r="13496" spans="61:62" x14ac:dyDescent="0.25">
      <c r="BI13496" s="2"/>
      <c r="BJ13496" s="2"/>
    </row>
    <row r="13497" spans="61:62" x14ac:dyDescent="0.25">
      <c r="BI13497" s="2"/>
      <c r="BJ13497" s="2"/>
    </row>
    <row r="13498" spans="61:62" x14ac:dyDescent="0.25">
      <c r="BI13498" s="2"/>
      <c r="BJ13498" s="2"/>
    </row>
    <row r="13499" spans="61:62" x14ac:dyDescent="0.25">
      <c r="BI13499" s="2"/>
      <c r="BJ13499" s="2"/>
    </row>
    <row r="13500" spans="61:62" x14ac:dyDescent="0.25">
      <c r="BI13500" s="2"/>
      <c r="BJ13500" s="2"/>
    </row>
    <row r="13501" spans="61:62" x14ac:dyDescent="0.25">
      <c r="BI13501" s="2"/>
      <c r="BJ13501" s="2"/>
    </row>
    <row r="13502" spans="61:62" x14ac:dyDescent="0.25">
      <c r="BI13502" s="2"/>
      <c r="BJ13502" s="2"/>
    </row>
    <row r="13503" spans="61:62" x14ac:dyDescent="0.25">
      <c r="BI13503" s="2"/>
      <c r="BJ13503" s="2"/>
    </row>
    <row r="13504" spans="61:62" x14ac:dyDescent="0.25">
      <c r="BI13504" s="2"/>
      <c r="BJ13504" s="2"/>
    </row>
    <row r="13505" spans="61:62" x14ac:dyDescent="0.25">
      <c r="BI13505" s="2"/>
      <c r="BJ13505" s="2"/>
    </row>
    <row r="13506" spans="61:62" x14ac:dyDescent="0.25">
      <c r="BI13506" s="2"/>
      <c r="BJ13506" s="2"/>
    </row>
    <row r="13507" spans="61:62" x14ac:dyDescent="0.25">
      <c r="BI13507" s="2"/>
      <c r="BJ13507" s="2"/>
    </row>
    <row r="13508" spans="61:62" x14ac:dyDescent="0.25">
      <c r="BI13508" s="2"/>
      <c r="BJ13508" s="2"/>
    </row>
    <row r="13509" spans="61:62" x14ac:dyDescent="0.25">
      <c r="BI13509" s="2"/>
      <c r="BJ13509" s="2"/>
    </row>
    <row r="13510" spans="61:62" x14ac:dyDescent="0.25">
      <c r="BI13510" s="2"/>
      <c r="BJ13510" s="2"/>
    </row>
    <row r="13511" spans="61:62" x14ac:dyDescent="0.25">
      <c r="BI13511" s="2"/>
      <c r="BJ13511" s="2"/>
    </row>
    <row r="13512" spans="61:62" x14ac:dyDescent="0.25">
      <c r="BI13512" s="2"/>
      <c r="BJ13512" s="2"/>
    </row>
    <row r="13513" spans="61:62" x14ac:dyDescent="0.25">
      <c r="BI13513" s="2"/>
      <c r="BJ13513" s="2"/>
    </row>
    <row r="13514" spans="61:62" x14ac:dyDescent="0.25">
      <c r="BI13514" s="2"/>
      <c r="BJ13514" s="2"/>
    </row>
    <row r="13515" spans="61:62" x14ac:dyDescent="0.25">
      <c r="BI13515" s="2"/>
      <c r="BJ13515" s="2"/>
    </row>
    <row r="13516" spans="61:62" x14ac:dyDescent="0.25">
      <c r="BI13516" s="2"/>
      <c r="BJ13516" s="2"/>
    </row>
    <row r="13517" spans="61:62" x14ac:dyDescent="0.25">
      <c r="BI13517" s="2"/>
      <c r="BJ13517" s="2"/>
    </row>
    <row r="13518" spans="61:62" x14ac:dyDescent="0.25">
      <c r="BI13518" s="2"/>
      <c r="BJ13518" s="2"/>
    </row>
    <row r="13519" spans="61:62" x14ac:dyDescent="0.25">
      <c r="BI13519" s="2"/>
      <c r="BJ13519" s="2"/>
    </row>
    <row r="13520" spans="61:62" x14ac:dyDescent="0.25">
      <c r="BI13520" s="2"/>
      <c r="BJ13520" s="2"/>
    </row>
    <row r="13521" spans="61:62" x14ac:dyDescent="0.25">
      <c r="BI13521" s="2"/>
      <c r="BJ13521" s="2"/>
    </row>
    <row r="13522" spans="61:62" x14ac:dyDescent="0.25">
      <c r="BI13522" s="2"/>
      <c r="BJ13522" s="2"/>
    </row>
    <row r="13523" spans="61:62" x14ac:dyDescent="0.25">
      <c r="BI13523" s="2"/>
      <c r="BJ13523" s="2"/>
    </row>
    <row r="13524" spans="61:62" x14ac:dyDescent="0.25">
      <c r="BI13524" s="2"/>
      <c r="BJ13524" s="2"/>
    </row>
    <row r="13525" spans="61:62" x14ac:dyDescent="0.25">
      <c r="BI13525" s="2"/>
      <c r="BJ13525" s="2"/>
    </row>
    <row r="13526" spans="61:62" x14ac:dyDescent="0.25">
      <c r="BI13526" s="2"/>
      <c r="BJ13526" s="2"/>
    </row>
    <row r="13527" spans="61:62" x14ac:dyDescent="0.25">
      <c r="BI13527" s="2"/>
      <c r="BJ13527" s="2"/>
    </row>
    <row r="13528" spans="61:62" x14ac:dyDescent="0.25">
      <c r="BI13528" s="2"/>
      <c r="BJ13528" s="2"/>
    </row>
    <row r="13529" spans="61:62" x14ac:dyDescent="0.25">
      <c r="BI13529" s="2"/>
      <c r="BJ13529" s="2"/>
    </row>
    <row r="13530" spans="61:62" x14ac:dyDescent="0.25">
      <c r="BI13530" s="2"/>
      <c r="BJ13530" s="2"/>
    </row>
    <row r="13531" spans="61:62" x14ac:dyDescent="0.25">
      <c r="BI13531" s="2"/>
      <c r="BJ13531" s="2"/>
    </row>
    <row r="13532" spans="61:62" x14ac:dyDescent="0.25">
      <c r="BI13532" s="2"/>
      <c r="BJ13532" s="2"/>
    </row>
    <row r="13533" spans="61:62" x14ac:dyDescent="0.25">
      <c r="BI13533" s="2"/>
      <c r="BJ13533" s="2"/>
    </row>
    <row r="13534" spans="61:62" x14ac:dyDescent="0.25">
      <c r="BI13534" s="2"/>
      <c r="BJ13534" s="2"/>
    </row>
    <row r="13535" spans="61:62" x14ac:dyDescent="0.25">
      <c r="BI13535" s="2"/>
      <c r="BJ13535" s="2"/>
    </row>
    <row r="13536" spans="61:62" x14ac:dyDescent="0.25">
      <c r="BI13536" s="2"/>
      <c r="BJ13536" s="2"/>
    </row>
    <row r="13537" spans="61:62" x14ac:dyDescent="0.25">
      <c r="BI13537" s="2"/>
      <c r="BJ13537" s="2"/>
    </row>
    <row r="13538" spans="61:62" x14ac:dyDescent="0.25">
      <c r="BI13538" s="2"/>
      <c r="BJ13538" s="2"/>
    </row>
    <row r="13539" spans="61:62" x14ac:dyDescent="0.25">
      <c r="BI13539" s="2"/>
      <c r="BJ13539" s="2"/>
    </row>
    <row r="13540" spans="61:62" x14ac:dyDescent="0.25">
      <c r="BI13540" s="2"/>
      <c r="BJ13540" s="2"/>
    </row>
    <row r="13541" spans="61:62" x14ac:dyDescent="0.25">
      <c r="BI13541" s="2"/>
      <c r="BJ13541" s="2"/>
    </row>
    <row r="13542" spans="61:62" x14ac:dyDescent="0.25">
      <c r="BI13542" s="2"/>
      <c r="BJ13542" s="2"/>
    </row>
    <row r="13543" spans="61:62" x14ac:dyDescent="0.25">
      <c r="BI13543" s="2"/>
      <c r="BJ13543" s="2"/>
    </row>
    <row r="13544" spans="61:62" x14ac:dyDescent="0.25">
      <c r="BI13544" s="2"/>
      <c r="BJ13544" s="2"/>
    </row>
    <row r="13545" spans="61:62" x14ac:dyDescent="0.25">
      <c r="BI13545" s="2"/>
      <c r="BJ13545" s="2"/>
    </row>
    <row r="13546" spans="61:62" x14ac:dyDescent="0.25">
      <c r="BI13546" s="2"/>
      <c r="BJ13546" s="2"/>
    </row>
    <row r="13547" spans="61:62" x14ac:dyDescent="0.25">
      <c r="BI13547" s="2"/>
      <c r="BJ13547" s="2"/>
    </row>
    <row r="13548" spans="61:62" x14ac:dyDescent="0.25">
      <c r="BI13548" s="2"/>
      <c r="BJ13548" s="2"/>
    </row>
    <row r="13549" spans="61:62" x14ac:dyDescent="0.25">
      <c r="BI13549" s="2"/>
      <c r="BJ13549" s="2"/>
    </row>
    <row r="13550" spans="61:62" x14ac:dyDescent="0.25">
      <c r="BI13550" s="2"/>
      <c r="BJ13550" s="2"/>
    </row>
    <row r="13551" spans="61:62" x14ac:dyDescent="0.25">
      <c r="BI13551" s="2"/>
      <c r="BJ13551" s="2"/>
    </row>
    <row r="13552" spans="61:62" x14ac:dyDescent="0.25">
      <c r="BI13552" s="2"/>
      <c r="BJ13552" s="2"/>
    </row>
    <row r="13553" spans="61:62" x14ac:dyDescent="0.25">
      <c r="BI13553" s="2"/>
      <c r="BJ13553" s="2"/>
    </row>
    <row r="13554" spans="61:62" x14ac:dyDescent="0.25">
      <c r="BI13554" s="2"/>
      <c r="BJ13554" s="2"/>
    </row>
    <row r="13555" spans="61:62" x14ac:dyDescent="0.25">
      <c r="BI13555" s="2"/>
      <c r="BJ13555" s="2"/>
    </row>
    <row r="13556" spans="61:62" x14ac:dyDescent="0.25">
      <c r="BI13556" s="2"/>
      <c r="BJ13556" s="2"/>
    </row>
    <row r="13557" spans="61:62" x14ac:dyDescent="0.25">
      <c r="BI13557" s="2"/>
      <c r="BJ13557" s="2"/>
    </row>
    <row r="13558" spans="61:62" x14ac:dyDescent="0.25">
      <c r="BI13558" s="2"/>
      <c r="BJ13558" s="2"/>
    </row>
    <row r="13559" spans="61:62" x14ac:dyDescent="0.25">
      <c r="BI13559" s="2"/>
      <c r="BJ13559" s="2"/>
    </row>
    <row r="13560" spans="61:62" x14ac:dyDescent="0.25">
      <c r="BI13560" s="2"/>
      <c r="BJ13560" s="2"/>
    </row>
    <row r="13561" spans="61:62" x14ac:dyDescent="0.25">
      <c r="BI13561" s="2"/>
      <c r="BJ13561" s="2"/>
    </row>
    <row r="13562" spans="61:62" x14ac:dyDescent="0.25">
      <c r="BI13562" s="2"/>
      <c r="BJ13562" s="2"/>
    </row>
    <row r="13563" spans="61:62" x14ac:dyDescent="0.25">
      <c r="BI13563" s="2"/>
      <c r="BJ13563" s="2"/>
    </row>
    <row r="13564" spans="61:62" x14ac:dyDescent="0.25">
      <c r="BI13564" s="2"/>
      <c r="BJ13564" s="2"/>
    </row>
    <row r="13565" spans="61:62" x14ac:dyDescent="0.25">
      <c r="BI13565" s="2"/>
      <c r="BJ13565" s="2"/>
    </row>
    <row r="13566" spans="61:62" x14ac:dyDescent="0.25">
      <c r="BI13566" s="2"/>
      <c r="BJ13566" s="2"/>
    </row>
    <row r="13567" spans="61:62" x14ac:dyDescent="0.25">
      <c r="BI13567" s="2"/>
      <c r="BJ13567" s="2"/>
    </row>
    <row r="13568" spans="61:62" x14ac:dyDescent="0.25">
      <c r="BI13568" s="2"/>
      <c r="BJ13568" s="2"/>
    </row>
    <row r="13569" spans="61:62" x14ac:dyDescent="0.25">
      <c r="BI13569" s="2"/>
      <c r="BJ13569" s="2"/>
    </row>
    <row r="13570" spans="61:62" x14ac:dyDescent="0.25">
      <c r="BI13570" s="2"/>
      <c r="BJ13570" s="2"/>
    </row>
    <row r="13571" spans="61:62" x14ac:dyDescent="0.25">
      <c r="BI13571" s="2"/>
      <c r="BJ13571" s="2"/>
    </row>
    <row r="13572" spans="61:62" x14ac:dyDescent="0.25">
      <c r="BI13572" s="2"/>
      <c r="BJ13572" s="2"/>
    </row>
    <row r="13573" spans="61:62" x14ac:dyDescent="0.25">
      <c r="BI13573" s="2"/>
      <c r="BJ13573" s="2"/>
    </row>
    <row r="13574" spans="61:62" x14ac:dyDescent="0.25">
      <c r="BI13574" s="2"/>
      <c r="BJ13574" s="2"/>
    </row>
    <row r="13575" spans="61:62" x14ac:dyDescent="0.25">
      <c r="BI13575" s="2"/>
      <c r="BJ13575" s="2"/>
    </row>
    <row r="13576" spans="61:62" x14ac:dyDescent="0.25">
      <c r="BI13576" s="2"/>
      <c r="BJ13576" s="2"/>
    </row>
    <row r="13577" spans="61:62" x14ac:dyDescent="0.25">
      <c r="BI13577" s="2"/>
      <c r="BJ13577" s="2"/>
    </row>
    <row r="13578" spans="61:62" x14ac:dyDescent="0.25">
      <c r="BI13578" s="2"/>
      <c r="BJ13578" s="2"/>
    </row>
    <row r="13579" spans="61:62" x14ac:dyDescent="0.25">
      <c r="BI13579" s="2"/>
      <c r="BJ13579" s="2"/>
    </row>
    <row r="13580" spans="61:62" x14ac:dyDescent="0.25">
      <c r="BI13580" s="2"/>
      <c r="BJ13580" s="2"/>
    </row>
    <row r="13581" spans="61:62" x14ac:dyDescent="0.25">
      <c r="BI13581" s="2"/>
      <c r="BJ13581" s="2"/>
    </row>
    <row r="13582" spans="61:62" x14ac:dyDescent="0.25">
      <c r="BI13582" s="2"/>
      <c r="BJ13582" s="2"/>
    </row>
    <row r="13583" spans="61:62" x14ac:dyDescent="0.25">
      <c r="BI13583" s="2"/>
      <c r="BJ13583" s="2"/>
    </row>
    <row r="13584" spans="61:62" x14ac:dyDescent="0.25">
      <c r="BI13584" s="2"/>
      <c r="BJ13584" s="2"/>
    </row>
    <row r="13585" spans="61:62" x14ac:dyDescent="0.25">
      <c r="BI13585" s="2"/>
      <c r="BJ13585" s="2"/>
    </row>
    <row r="13586" spans="61:62" x14ac:dyDescent="0.25">
      <c r="BI13586" s="2"/>
      <c r="BJ13586" s="2"/>
    </row>
    <row r="13587" spans="61:62" x14ac:dyDescent="0.25">
      <c r="BI13587" s="2"/>
      <c r="BJ13587" s="2"/>
    </row>
    <row r="13588" spans="61:62" x14ac:dyDescent="0.25">
      <c r="BI13588" s="2"/>
      <c r="BJ13588" s="2"/>
    </row>
    <row r="13589" spans="61:62" x14ac:dyDescent="0.25">
      <c r="BI13589" s="2"/>
      <c r="BJ13589" s="2"/>
    </row>
    <row r="13590" spans="61:62" x14ac:dyDescent="0.25">
      <c r="BI13590" s="2"/>
      <c r="BJ13590" s="2"/>
    </row>
    <row r="13591" spans="61:62" x14ac:dyDescent="0.25">
      <c r="BI13591" s="2"/>
      <c r="BJ13591" s="2"/>
    </row>
    <row r="13592" spans="61:62" x14ac:dyDescent="0.25">
      <c r="BI13592" s="2"/>
      <c r="BJ13592" s="2"/>
    </row>
    <row r="13593" spans="61:62" x14ac:dyDescent="0.25">
      <c r="BI13593" s="2"/>
      <c r="BJ13593" s="2"/>
    </row>
    <row r="13594" spans="61:62" x14ac:dyDescent="0.25">
      <c r="BI13594" s="2"/>
      <c r="BJ13594" s="2"/>
    </row>
    <row r="13595" spans="61:62" x14ac:dyDescent="0.25">
      <c r="BI13595" s="2"/>
      <c r="BJ13595" s="2"/>
    </row>
    <row r="13596" spans="61:62" x14ac:dyDescent="0.25">
      <c r="BI13596" s="2"/>
      <c r="BJ13596" s="2"/>
    </row>
    <row r="13597" spans="61:62" x14ac:dyDescent="0.25">
      <c r="BI13597" s="2"/>
      <c r="BJ13597" s="2"/>
    </row>
    <row r="13598" spans="61:62" x14ac:dyDescent="0.25">
      <c r="BI13598" s="2"/>
      <c r="BJ13598" s="2"/>
    </row>
    <row r="13599" spans="61:62" x14ac:dyDescent="0.25">
      <c r="BI13599" s="2"/>
      <c r="BJ13599" s="2"/>
    </row>
    <row r="13600" spans="61:62" x14ac:dyDescent="0.25">
      <c r="BI13600" s="2"/>
      <c r="BJ13600" s="2"/>
    </row>
    <row r="13601" spans="61:62" x14ac:dyDescent="0.25">
      <c r="BI13601" s="2"/>
      <c r="BJ13601" s="2"/>
    </row>
    <row r="13602" spans="61:62" x14ac:dyDescent="0.25">
      <c r="BI13602" s="2"/>
      <c r="BJ13602" s="2"/>
    </row>
    <row r="13603" spans="61:62" x14ac:dyDescent="0.25">
      <c r="BI13603" s="2"/>
      <c r="BJ13603" s="2"/>
    </row>
    <row r="13604" spans="61:62" x14ac:dyDescent="0.25">
      <c r="BI13604" s="2"/>
      <c r="BJ13604" s="2"/>
    </row>
    <row r="13605" spans="61:62" x14ac:dyDescent="0.25">
      <c r="BI13605" s="2"/>
      <c r="BJ13605" s="2"/>
    </row>
    <row r="13606" spans="61:62" x14ac:dyDescent="0.25">
      <c r="BI13606" s="2"/>
      <c r="BJ13606" s="2"/>
    </row>
    <row r="13607" spans="61:62" x14ac:dyDescent="0.25">
      <c r="BI13607" s="2"/>
      <c r="BJ13607" s="2"/>
    </row>
    <row r="13608" spans="61:62" x14ac:dyDescent="0.25">
      <c r="BI13608" s="2"/>
      <c r="BJ13608" s="2"/>
    </row>
    <row r="13609" spans="61:62" x14ac:dyDescent="0.25">
      <c r="BI13609" s="2"/>
      <c r="BJ13609" s="2"/>
    </row>
    <row r="13610" spans="61:62" x14ac:dyDescent="0.25">
      <c r="BI13610" s="2"/>
      <c r="BJ13610" s="2"/>
    </row>
    <row r="13611" spans="61:62" x14ac:dyDescent="0.25">
      <c r="BI13611" s="2"/>
      <c r="BJ13611" s="2"/>
    </row>
    <row r="13612" spans="61:62" x14ac:dyDescent="0.25">
      <c r="BI13612" s="2"/>
      <c r="BJ13612" s="2"/>
    </row>
    <row r="13613" spans="61:62" x14ac:dyDescent="0.25">
      <c r="BI13613" s="2"/>
      <c r="BJ13613" s="2"/>
    </row>
    <row r="13614" spans="61:62" x14ac:dyDescent="0.25">
      <c r="BI13614" s="2"/>
      <c r="BJ13614" s="2"/>
    </row>
    <row r="13615" spans="61:62" x14ac:dyDescent="0.25">
      <c r="BI13615" s="2"/>
      <c r="BJ13615" s="2"/>
    </row>
    <row r="13616" spans="61:62" x14ac:dyDescent="0.25">
      <c r="BI13616" s="2"/>
      <c r="BJ13616" s="2"/>
    </row>
    <row r="13617" spans="61:62" x14ac:dyDescent="0.25">
      <c r="BI13617" s="2"/>
      <c r="BJ13617" s="2"/>
    </row>
    <row r="13618" spans="61:62" x14ac:dyDescent="0.25">
      <c r="BI13618" s="2"/>
      <c r="BJ13618" s="2"/>
    </row>
    <row r="13619" spans="61:62" x14ac:dyDescent="0.25">
      <c r="BI13619" s="2"/>
      <c r="BJ13619" s="2"/>
    </row>
    <row r="13620" spans="61:62" x14ac:dyDescent="0.25">
      <c r="BI13620" s="2"/>
      <c r="BJ13620" s="2"/>
    </row>
    <row r="13621" spans="61:62" x14ac:dyDescent="0.25">
      <c r="BI13621" s="2"/>
      <c r="BJ13621" s="2"/>
    </row>
    <row r="13622" spans="61:62" x14ac:dyDescent="0.25">
      <c r="BI13622" s="2"/>
      <c r="BJ13622" s="2"/>
    </row>
    <row r="13623" spans="61:62" x14ac:dyDescent="0.25">
      <c r="BI13623" s="2"/>
      <c r="BJ13623" s="2"/>
    </row>
    <row r="13624" spans="61:62" x14ac:dyDescent="0.25">
      <c r="BI13624" s="2"/>
      <c r="BJ13624" s="2"/>
    </row>
    <row r="13625" spans="61:62" x14ac:dyDescent="0.25">
      <c r="BI13625" s="2"/>
      <c r="BJ13625" s="2"/>
    </row>
    <row r="13626" spans="61:62" x14ac:dyDescent="0.25">
      <c r="BI13626" s="2"/>
      <c r="BJ13626" s="2"/>
    </row>
    <row r="13627" spans="61:62" x14ac:dyDescent="0.25">
      <c r="BI13627" s="2"/>
      <c r="BJ13627" s="2"/>
    </row>
    <row r="13628" spans="61:62" x14ac:dyDescent="0.25">
      <c r="BI13628" s="2"/>
      <c r="BJ13628" s="2"/>
    </row>
    <row r="13629" spans="61:62" x14ac:dyDescent="0.25">
      <c r="BI13629" s="2"/>
      <c r="BJ13629" s="2"/>
    </row>
    <row r="13630" spans="61:62" x14ac:dyDescent="0.25">
      <c r="BI13630" s="2"/>
      <c r="BJ13630" s="2"/>
    </row>
    <row r="13631" spans="61:62" x14ac:dyDescent="0.25">
      <c r="BI13631" s="2"/>
      <c r="BJ13631" s="2"/>
    </row>
    <row r="13632" spans="61:62" x14ac:dyDescent="0.25">
      <c r="BI13632" s="2"/>
      <c r="BJ13632" s="2"/>
    </row>
    <row r="13633" spans="61:62" x14ac:dyDescent="0.25">
      <c r="BI13633" s="2"/>
      <c r="BJ13633" s="2"/>
    </row>
    <row r="13634" spans="61:62" x14ac:dyDescent="0.25">
      <c r="BI13634" s="2"/>
      <c r="BJ13634" s="2"/>
    </row>
    <row r="13635" spans="61:62" x14ac:dyDescent="0.25">
      <c r="BI13635" s="2"/>
      <c r="BJ13635" s="2"/>
    </row>
    <row r="13636" spans="61:62" x14ac:dyDescent="0.25">
      <c r="BI13636" s="2"/>
      <c r="BJ13636" s="2"/>
    </row>
    <row r="13637" spans="61:62" x14ac:dyDescent="0.25">
      <c r="BI13637" s="2"/>
      <c r="BJ13637" s="2"/>
    </row>
    <row r="13638" spans="61:62" x14ac:dyDescent="0.25">
      <c r="BI13638" s="2"/>
      <c r="BJ13638" s="2"/>
    </row>
    <row r="13639" spans="61:62" x14ac:dyDescent="0.25">
      <c r="BI13639" s="2"/>
      <c r="BJ13639" s="2"/>
    </row>
    <row r="13640" spans="61:62" x14ac:dyDescent="0.25">
      <c r="BI13640" s="2"/>
      <c r="BJ13640" s="2"/>
    </row>
    <row r="13641" spans="61:62" x14ac:dyDescent="0.25">
      <c r="BI13641" s="2"/>
      <c r="BJ13641" s="2"/>
    </row>
    <row r="13642" spans="61:62" x14ac:dyDescent="0.25">
      <c r="BI13642" s="2"/>
      <c r="BJ13642" s="2"/>
    </row>
    <row r="13643" spans="61:62" x14ac:dyDescent="0.25">
      <c r="BI13643" s="2"/>
      <c r="BJ13643" s="2"/>
    </row>
    <row r="13644" spans="61:62" x14ac:dyDescent="0.25">
      <c r="BI13644" s="2"/>
      <c r="BJ13644" s="2"/>
    </row>
    <row r="13645" spans="61:62" x14ac:dyDescent="0.25">
      <c r="BI13645" s="2"/>
      <c r="BJ13645" s="2"/>
    </row>
    <row r="13646" spans="61:62" x14ac:dyDescent="0.25">
      <c r="BI13646" s="2"/>
      <c r="BJ13646" s="2"/>
    </row>
    <row r="13647" spans="61:62" x14ac:dyDescent="0.25">
      <c r="BI13647" s="2"/>
      <c r="BJ13647" s="2"/>
    </row>
    <row r="13648" spans="61:62" x14ac:dyDescent="0.25">
      <c r="BI13648" s="2"/>
      <c r="BJ13648" s="2"/>
    </row>
    <row r="13649" spans="61:62" x14ac:dyDescent="0.25">
      <c r="BI13649" s="2"/>
      <c r="BJ13649" s="2"/>
    </row>
    <row r="13650" spans="61:62" x14ac:dyDescent="0.25">
      <c r="BI13650" s="2"/>
      <c r="BJ13650" s="2"/>
    </row>
    <row r="13651" spans="61:62" x14ac:dyDescent="0.25">
      <c r="BI13651" s="2"/>
      <c r="BJ13651" s="2"/>
    </row>
    <row r="13652" spans="61:62" x14ac:dyDescent="0.25">
      <c r="BI13652" s="2"/>
      <c r="BJ13652" s="2"/>
    </row>
    <row r="13653" spans="61:62" x14ac:dyDescent="0.25">
      <c r="BI13653" s="2"/>
      <c r="BJ13653" s="2"/>
    </row>
    <row r="13654" spans="61:62" x14ac:dyDescent="0.25">
      <c r="BI13654" s="2"/>
      <c r="BJ13654" s="2"/>
    </row>
    <row r="13655" spans="61:62" x14ac:dyDescent="0.25">
      <c r="BI13655" s="2"/>
      <c r="BJ13655" s="2"/>
    </row>
    <row r="13656" spans="61:62" x14ac:dyDescent="0.25">
      <c r="BI13656" s="2"/>
      <c r="BJ13656" s="2"/>
    </row>
    <row r="13657" spans="61:62" x14ac:dyDescent="0.25">
      <c r="BI13657" s="2"/>
      <c r="BJ13657" s="2"/>
    </row>
    <row r="13658" spans="61:62" x14ac:dyDescent="0.25">
      <c r="BI13658" s="2"/>
      <c r="BJ13658" s="2"/>
    </row>
    <row r="13659" spans="61:62" x14ac:dyDescent="0.25">
      <c r="BI13659" s="2"/>
      <c r="BJ13659" s="2"/>
    </row>
    <row r="13660" spans="61:62" x14ac:dyDescent="0.25">
      <c r="BI13660" s="2"/>
      <c r="BJ13660" s="2"/>
    </row>
    <row r="13661" spans="61:62" x14ac:dyDescent="0.25">
      <c r="BI13661" s="2"/>
      <c r="BJ13661" s="2"/>
    </row>
    <row r="13662" spans="61:62" x14ac:dyDescent="0.25">
      <c r="BI13662" s="2"/>
      <c r="BJ13662" s="2"/>
    </row>
    <row r="13663" spans="61:62" x14ac:dyDescent="0.25">
      <c r="BI13663" s="2"/>
      <c r="BJ13663" s="2"/>
    </row>
    <row r="13664" spans="61:62" x14ac:dyDescent="0.25">
      <c r="BI13664" s="2"/>
      <c r="BJ13664" s="2"/>
    </row>
    <row r="13665" spans="61:62" x14ac:dyDescent="0.25">
      <c r="BI13665" s="2"/>
      <c r="BJ13665" s="2"/>
    </row>
    <row r="13666" spans="61:62" x14ac:dyDescent="0.25">
      <c r="BI13666" s="2"/>
      <c r="BJ13666" s="2"/>
    </row>
    <row r="13667" spans="61:62" x14ac:dyDescent="0.25">
      <c r="BI13667" s="2"/>
      <c r="BJ13667" s="2"/>
    </row>
    <row r="13668" spans="61:62" x14ac:dyDescent="0.25">
      <c r="BI13668" s="2"/>
      <c r="BJ13668" s="2"/>
    </row>
    <row r="13669" spans="61:62" x14ac:dyDescent="0.25">
      <c r="BI13669" s="2"/>
      <c r="BJ13669" s="2"/>
    </row>
    <row r="13670" spans="61:62" x14ac:dyDescent="0.25">
      <c r="BI13670" s="2"/>
      <c r="BJ13670" s="2"/>
    </row>
    <row r="13671" spans="61:62" x14ac:dyDescent="0.25">
      <c r="BI13671" s="2"/>
      <c r="BJ13671" s="2"/>
    </row>
    <row r="13672" spans="61:62" x14ac:dyDescent="0.25">
      <c r="BI13672" s="2"/>
      <c r="BJ13672" s="2"/>
    </row>
    <row r="13673" spans="61:62" x14ac:dyDescent="0.25">
      <c r="BI13673" s="2"/>
      <c r="BJ13673" s="2"/>
    </row>
    <row r="13674" spans="61:62" x14ac:dyDescent="0.25">
      <c r="BI13674" s="2"/>
      <c r="BJ13674" s="2"/>
    </row>
    <row r="13675" spans="61:62" x14ac:dyDescent="0.25">
      <c r="BI13675" s="2"/>
      <c r="BJ13675" s="2"/>
    </row>
    <row r="13676" spans="61:62" x14ac:dyDescent="0.25">
      <c r="BI13676" s="2"/>
      <c r="BJ13676" s="2"/>
    </row>
    <row r="13677" spans="61:62" x14ac:dyDescent="0.25">
      <c r="BI13677" s="2"/>
      <c r="BJ13677" s="2"/>
    </row>
    <row r="13678" spans="61:62" x14ac:dyDescent="0.25">
      <c r="BI13678" s="2"/>
      <c r="BJ13678" s="2"/>
    </row>
    <row r="13679" spans="61:62" x14ac:dyDescent="0.25">
      <c r="BI13679" s="2"/>
      <c r="BJ13679" s="2"/>
    </row>
    <row r="13680" spans="61:62" x14ac:dyDescent="0.25">
      <c r="BI13680" s="2"/>
      <c r="BJ13680" s="2"/>
    </row>
    <row r="13681" spans="61:62" x14ac:dyDescent="0.25">
      <c r="BI13681" s="2"/>
      <c r="BJ13681" s="2"/>
    </row>
    <row r="13682" spans="61:62" x14ac:dyDescent="0.25">
      <c r="BI13682" s="2"/>
      <c r="BJ13682" s="2"/>
    </row>
    <row r="13683" spans="61:62" x14ac:dyDescent="0.25">
      <c r="BI13683" s="2"/>
      <c r="BJ13683" s="2"/>
    </row>
    <row r="13684" spans="61:62" x14ac:dyDescent="0.25">
      <c r="BI13684" s="2"/>
      <c r="BJ13684" s="2"/>
    </row>
    <row r="13685" spans="61:62" x14ac:dyDescent="0.25">
      <c r="BI13685" s="2"/>
      <c r="BJ13685" s="2"/>
    </row>
    <row r="13686" spans="61:62" x14ac:dyDescent="0.25">
      <c r="BI13686" s="2"/>
      <c r="BJ13686" s="2"/>
    </row>
    <row r="13687" spans="61:62" x14ac:dyDescent="0.25">
      <c r="BI13687" s="2"/>
      <c r="BJ13687" s="2"/>
    </row>
    <row r="13688" spans="61:62" x14ac:dyDescent="0.25">
      <c r="BI13688" s="2"/>
      <c r="BJ13688" s="2"/>
    </row>
    <row r="13689" spans="61:62" x14ac:dyDescent="0.25">
      <c r="BI13689" s="2"/>
      <c r="BJ13689" s="2"/>
    </row>
    <row r="13690" spans="61:62" x14ac:dyDescent="0.25">
      <c r="BI13690" s="2"/>
      <c r="BJ13690" s="2"/>
    </row>
    <row r="13691" spans="61:62" x14ac:dyDescent="0.25">
      <c r="BI13691" s="2"/>
      <c r="BJ13691" s="2"/>
    </row>
    <row r="13692" spans="61:62" x14ac:dyDescent="0.25">
      <c r="BI13692" s="2"/>
      <c r="BJ13692" s="2"/>
    </row>
    <row r="13693" spans="61:62" x14ac:dyDescent="0.25">
      <c r="BI13693" s="2"/>
      <c r="BJ13693" s="2"/>
    </row>
    <row r="13694" spans="61:62" x14ac:dyDescent="0.25">
      <c r="BI13694" s="2"/>
      <c r="BJ13694" s="2"/>
    </row>
    <row r="13695" spans="61:62" x14ac:dyDescent="0.25">
      <c r="BI13695" s="2"/>
      <c r="BJ13695" s="2"/>
    </row>
    <row r="13696" spans="61:62" x14ac:dyDescent="0.25">
      <c r="BI13696" s="2"/>
      <c r="BJ13696" s="2"/>
    </row>
    <row r="13697" spans="61:62" x14ac:dyDescent="0.25">
      <c r="BI13697" s="2"/>
      <c r="BJ13697" s="2"/>
    </row>
    <row r="13698" spans="61:62" x14ac:dyDescent="0.25">
      <c r="BI13698" s="2"/>
      <c r="BJ13698" s="2"/>
    </row>
    <row r="13699" spans="61:62" x14ac:dyDescent="0.25">
      <c r="BI13699" s="2"/>
      <c r="BJ13699" s="2"/>
    </row>
    <row r="13700" spans="61:62" x14ac:dyDescent="0.25">
      <c r="BI13700" s="2"/>
      <c r="BJ13700" s="2"/>
    </row>
    <row r="13701" spans="61:62" x14ac:dyDescent="0.25">
      <c r="BI13701" s="2"/>
      <c r="BJ13701" s="2"/>
    </row>
    <row r="13702" spans="61:62" x14ac:dyDescent="0.25">
      <c r="BI13702" s="2"/>
      <c r="BJ13702" s="2"/>
    </row>
    <row r="13703" spans="61:62" x14ac:dyDescent="0.25">
      <c r="BI13703" s="2"/>
      <c r="BJ13703" s="2"/>
    </row>
    <row r="13704" spans="61:62" x14ac:dyDescent="0.25">
      <c r="BI13704" s="2"/>
      <c r="BJ13704" s="2"/>
    </row>
    <row r="13705" spans="61:62" x14ac:dyDescent="0.25">
      <c r="BI13705" s="2"/>
      <c r="BJ13705" s="2"/>
    </row>
    <row r="13706" spans="61:62" x14ac:dyDescent="0.25">
      <c r="BI13706" s="2"/>
      <c r="BJ13706" s="2"/>
    </row>
    <row r="13707" spans="61:62" x14ac:dyDescent="0.25">
      <c r="BI13707" s="2"/>
      <c r="BJ13707" s="2"/>
    </row>
    <row r="13708" spans="61:62" x14ac:dyDescent="0.25">
      <c r="BI13708" s="2"/>
      <c r="BJ13708" s="2"/>
    </row>
    <row r="13709" spans="61:62" x14ac:dyDescent="0.25">
      <c r="BI13709" s="2"/>
      <c r="BJ13709" s="2"/>
    </row>
    <row r="13710" spans="61:62" x14ac:dyDescent="0.25">
      <c r="BI13710" s="2"/>
      <c r="BJ13710" s="2"/>
    </row>
    <row r="13711" spans="61:62" x14ac:dyDescent="0.25">
      <c r="BI13711" s="2"/>
      <c r="BJ13711" s="2"/>
    </row>
    <row r="13712" spans="61:62" x14ac:dyDescent="0.25">
      <c r="BI13712" s="2"/>
      <c r="BJ13712" s="2"/>
    </row>
    <row r="13713" spans="61:62" x14ac:dyDescent="0.25">
      <c r="BI13713" s="2"/>
      <c r="BJ13713" s="2"/>
    </row>
    <row r="13714" spans="61:62" x14ac:dyDescent="0.25">
      <c r="BI13714" s="2"/>
      <c r="BJ13714" s="2"/>
    </row>
    <row r="13715" spans="61:62" x14ac:dyDescent="0.25">
      <c r="BI13715" s="2"/>
      <c r="BJ13715" s="2"/>
    </row>
    <row r="13716" spans="61:62" x14ac:dyDescent="0.25">
      <c r="BI13716" s="2"/>
      <c r="BJ13716" s="2"/>
    </row>
    <row r="13717" spans="61:62" x14ac:dyDescent="0.25">
      <c r="BI13717" s="2"/>
      <c r="BJ13717" s="2"/>
    </row>
    <row r="13718" spans="61:62" x14ac:dyDescent="0.25">
      <c r="BI13718" s="2"/>
      <c r="BJ13718" s="2"/>
    </row>
    <row r="13719" spans="61:62" x14ac:dyDescent="0.25">
      <c r="BI13719" s="2"/>
      <c r="BJ13719" s="2"/>
    </row>
    <row r="13720" spans="61:62" x14ac:dyDescent="0.25">
      <c r="BI13720" s="2"/>
      <c r="BJ13720" s="2"/>
    </row>
    <row r="13721" spans="61:62" x14ac:dyDescent="0.25">
      <c r="BI13721" s="2"/>
      <c r="BJ13721" s="2"/>
    </row>
    <row r="13722" spans="61:62" x14ac:dyDescent="0.25">
      <c r="BI13722" s="2"/>
      <c r="BJ13722" s="2"/>
    </row>
    <row r="13723" spans="61:62" x14ac:dyDescent="0.25">
      <c r="BI13723" s="2"/>
      <c r="BJ13723" s="2"/>
    </row>
    <row r="13724" spans="61:62" x14ac:dyDescent="0.25">
      <c r="BI13724" s="2"/>
      <c r="BJ13724" s="2"/>
    </row>
    <row r="13725" spans="61:62" x14ac:dyDescent="0.25">
      <c r="BI13725" s="2"/>
      <c r="BJ13725" s="2"/>
    </row>
    <row r="13726" spans="61:62" x14ac:dyDescent="0.25">
      <c r="BI13726" s="2"/>
      <c r="BJ13726" s="2"/>
    </row>
    <row r="13727" spans="61:62" x14ac:dyDescent="0.25">
      <c r="BI13727" s="2"/>
      <c r="BJ13727" s="2"/>
    </row>
    <row r="13728" spans="61:62" x14ac:dyDescent="0.25">
      <c r="BI13728" s="2"/>
      <c r="BJ13728" s="2"/>
    </row>
    <row r="13729" spans="61:62" x14ac:dyDescent="0.25">
      <c r="BI13729" s="2"/>
      <c r="BJ13729" s="2"/>
    </row>
    <row r="13730" spans="61:62" x14ac:dyDescent="0.25">
      <c r="BI13730" s="2"/>
      <c r="BJ13730" s="2"/>
    </row>
    <row r="13731" spans="61:62" x14ac:dyDescent="0.25">
      <c r="BI13731" s="2"/>
      <c r="BJ13731" s="2"/>
    </row>
    <row r="13732" spans="61:62" x14ac:dyDescent="0.25">
      <c r="BI13732" s="2"/>
      <c r="BJ13732" s="2"/>
    </row>
    <row r="13733" spans="61:62" x14ac:dyDescent="0.25">
      <c r="BI13733" s="2"/>
      <c r="BJ13733" s="2"/>
    </row>
    <row r="13734" spans="61:62" x14ac:dyDescent="0.25">
      <c r="BI13734" s="2"/>
      <c r="BJ13734" s="2"/>
    </row>
    <row r="13735" spans="61:62" x14ac:dyDescent="0.25">
      <c r="BI13735" s="2"/>
      <c r="BJ13735" s="2"/>
    </row>
    <row r="13736" spans="61:62" x14ac:dyDescent="0.25">
      <c r="BI13736" s="2"/>
      <c r="BJ13736" s="2"/>
    </row>
    <row r="13737" spans="61:62" x14ac:dyDescent="0.25">
      <c r="BI13737" s="2"/>
      <c r="BJ13737" s="2"/>
    </row>
    <row r="13738" spans="61:62" x14ac:dyDescent="0.25">
      <c r="BI13738" s="2"/>
      <c r="BJ13738" s="2"/>
    </row>
    <row r="13739" spans="61:62" x14ac:dyDescent="0.25">
      <c r="BI13739" s="2"/>
      <c r="BJ13739" s="2"/>
    </row>
    <row r="13740" spans="61:62" x14ac:dyDescent="0.25">
      <c r="BI13740" s="2"/>
      <c r="BJ13740" s="2"/>
    </row>
    <row r="13741" spans="61:62" x14ac:dyDescent="0.25">
      <c r="BI13741" s="2"/>
      <c r="BJ13741" s="2"/>
    </row>
    <row r="13742" spans="61:62" x14ac:dyDescent="0.25">
      <c r="BI13742" s="2"/>
      <c r="BJ13742" s="2"/>
    </row>
    <row r="13743" spans="61:62" x14ac:dyDescent="0.25">
      <c r="BI13743" s="2"/>
      <c r="BJ13743" s="2"/>
    </row>
    <row r="13744" spans="61:62" x14ac:dyDescent="0.25">
      <c r="BI13744" s="2"/>
      <c r="BJ13744" s="2"/>
    </row>
    <row r="13745" spans="61:62" x14ac:dyDescent="0.25">
      <c r="BI13745" s="2"/>
      <c r="BJ13745" s="2"/>
    </row>
    <row r="13746" spans="61:62" x14ac:dyDescent="0.25">
      <c r="BI13746" s="2"/>
      <c r="BJ13746" s="2"/>
    </row>
    <row r="13747" spans="61:62" x14ac:dyDescent="0.25">
      <c r="BI13747" s="2"/>
      <c r="BJ13747" s="2"/>
    </row>
    <row r="13748" spans="61:62" x14ac:dyDescent="0.25">
      <c r="BI13748" s="2"/>
      <c r="BJ13748" s="2"/>
    </row>
    <row r="13749" spans="61:62" x14ac:dyDescent="0.25">
      <c r="BI13749" s="2"/>
      <c r="BJ13749" s="2"/>
    </row>
    <row r="13750" spans="61:62" x14ac:dyDescent="0.25">
      <c r="BI13750" s="2"/>
      <c r="BJ13750" s="2"/>
    </row>
    <row r="13751" spans="61:62" x14ac:dyDescent="0.25">
      <c r="BI13751" s="2"/>
      <c r="BJ13751" s="2"/>
    </row>
    <row r="13752" spans="61:62" x14ac:dyDescent="0.25">
      <c r="BI13752" s="2"/>
      <c r="BJ13752" s="2"/>
    </row>
    <row r="13753" spans="61:62" x14ac:dyDescent="0.25">
      <c r="BI13753" s="2"/>
      <c r="BJ13753" s="2"/>
    </row>
    <row r="13754" spans="61:62" x14ac:dyDescent="0.25">
      <c r="BI13754" s="2"/>
      <c r="BJ13754" s="2"/>
    </row>
    <row r="13755" spans="61:62" x14ac:dyDescent="0.25">
      <c r="BI13755" s="2"/>
      <c r="BJ13755" s="2"/>
    </row>
    <row r="13756" spans="61:62" x14ac:dyDescent="0.25">
      <c r="BI13756" s="2"/>
      <c r="BJ13756" s="2"/>
    </row>
    <row r="13757" spans="61:62" x14ac:dyDescent="0.25">
      <c r="BI13757" s="2"/>
      <c r="BJ13757" s="2"/>
    </row>
    <row r="13758" spans="61:62" x14ac:dyDescent="0.25">
      <c r="BI13758" s="2"/>
      <c r="BJ13758" s="2"/>
    </row>
    <row r="13759" spans="61:62" x14ac:dyDescent="0.25">
      <c r="BI13759" s="2"/>
      <c r="BJ13759" s="2"/>
    </row>
    <row r="13760" spans="61:62" x14ac:dyDescent="0.25">
      <c r="BI13760" s="2"/>
      <c r="BJ13760" s="2"/>
    </row>
    <row r="13761" spans="61:62" x14ac:dyDescent="0.25">
      <c r="BI13761" s="2"/>
      <c r="BJ13761" s="2"/>
    </row>
    <row r="13762" spans="61:62" x14ac:dyDescent="0.25">
      <c r="BI13762" s="2"/>
      <c r="BJ13762" s="2"/>
    </row>
    <row r="13763" spans="61:62" x14ac:dyDescent="0.25">
      <c r="BI13763" s="2"/>
      <c r="BJ13763" s="2"/>
    </row>
    <row r="13764" spans="61:62" x14ac:dyDescent="0.25">
      <c r="BI13764" s="2"/>
      <c r="BJ13764" s="2"/>
    </row>
    <row r="13765" spans="61:62" x14ac:dyDescent="0.25">
      <c r="BI13765" s="2"/>
      <c r="BJ13765" s="2"/>
    </row>
    <row r="13766" spans="61:62" x14ac:dyDescent="0.25">
      <c r="BI13766" s="2"/>
      <c r="BJ13766" s="2"/>
    </row>
    <row r="13767" spans="61:62" x14ac:dyDescent="0.25">
      <c r="BI13767" s="2"/>
      <c r="BJ13767" s="2"/>
    </row>
    <row r="13768" spans="61:62" x14ac:dyDescent="0.25">
      <c r="BI13768" s="2"/>
      <c r="BJ13768" s="2"/>
    </row>
    <row r="13769" spans="61:62" x14ac:dyDescent="0.25">
      <c r="BI13769" s="2"/>
      <c r="BJ13769" s="2"/>
    </row>
    <row r="13770" spans="61:62" x14ac:dyDescent="0.25">
      <c r="BI13770" s="2"/>
      <c r="BJ13770" s="2"/>
    </row>
    <row r="13771" spans="61:62" x14ac:dyDescent="0.25">
      <c r="BI13771" s="2"/>
      <c r="BJ13771" s="2"/>
    </row>
    <row r="13772" spans="61:62" x14ac:dyDescent="0.25">
      <c r="BI13772" s="2"/>
      <c r="BJ13772" s="2"/>
    </row>
    <row r="13773" spans="61:62" x14ac:dyDescent="0.25">
      <c r="BI13773" s="2"/>
      <c r="BJ13773" s="2"/>
    </row>
    <row r="13774" spans="61:62" x14ac:dyDescent="0.25">
      <c r="BI13774" s="2"/>
      <c r="BJ13774" s="2"/>
    </row>
    <row r="13775" spans="61:62" x14ac:dyDescent="0.25">
      <c r="BI13775" s="2"/>
      <c r="BJ13775" s="2"/>
    </row>
    <row r="13776" spans="61:62" x14ac:dyDescent="0.25">
      <c r="BI13776" s="2"/>
      <c r="BJ13776" s="2"/>
    </row>
    <row r="13777" spans="61:62" x14ac:dyDescent="0.25">
      <c r="BI13777" s="2"/>
      <c r="BJ13777" s="2"/>
    </row>
    <row r="13778" spans="61:62" x14ac:dyDescent="0.25">
      <c r="BI13778" s="2"/>
      <c r="BJ13778" s="2"/>
    </row>
    <row r="13779" spans="61:62" x14ac:dyDescent="0.25">
      <c r="BI13779" s="2"/>
      <c r="BJ13779" s="2"/>
    </row>
    <row r="13780" spans="61:62" x14ac:dyDescent="0.25">
      <c r="BI13780" s="2"/>
      <c r="BJ13780" s="2"/>
    </row>
    <row r="13781" spans="61:62" x14ac:dyDescent="0.25">
      <c r="BI13781" s="2"/>
      <c r="BJ13781" s="2"/>
    </row>
    <row r="13782" spans="61:62" x14ac:dyDescent="0.25">
      <c r="BI13782" s="2"/>
      <c r="BJ13782" s="2"/>
    </row>
    <row r="13783" spans="61:62" x14ac:dyDescent="0.25">
      <c r="BI13783" s="2"/>
      <c r="BJ13783" s="2"/>
    </row>
    <row r="13784" spans="61:62" x14ac:dyDescent="0.25">
      <c r="BI13784" s="2"/>
      <c r="BJ13784" s="2"/>
    </row>
    <row r="13785" spans="61:62" x14ac:dyDescent="0.25">
      <c r="BI13785" s="2"/>
      <c r="BJ13785" s="2"/>
    </row>
    <row r="13786" spans="61:62" x14ac:dyDescent="0.25">
      <c r="BI13786" s="2"/>
      <c r="BJ13786" s="2"/>
    </row>
    <row r="13787" spans="61:62" x14ac:dyDescent="0.25">
      <c r="BI13787" s="2"/>
      <c r="BJ13787" s="2"/>
    </row>
    <row r="13788" spans="61:62" x14ac:dyDescent="0.25">
      <c r="BI13788" s="2"/>
      <c r="BJ13788" s="2"/>
    </row>
    <row r="13789" spans="61:62" x14ac:dyDescent="0.25">
      <c r="BI13789" s="2"/>
      <c r="BJ13789" s="2"/>
    </row>
    <row r="13790" spans="61:62" x14ac:dyDescent="0.25">
      <c r="BI13790" s="2"/>
      <c r="BJ13790" s="2"/>
    </row>
    <row r="13791" spans="61:62" x14ac:dyDescent="0.25">
      <c r="BI13791" s="2"/>
      <c r="BJ13791" s="2"/>
    </row>
    <row r="13792" spans="61:62" x14ac:dyDescent="0.25">
      <c r="BI13792" s="2"/>
      <c r="BJ13792" s="2"/>
    </row>
    <row r="13793" spans="61:62" x14ac:dyDescent="0.25">
      <c r="BI13793" s="2"/>
      <c r="BJ13793" s="2"/>
    </row>
    <row r="13794" spans="61:62" x14ac:dyDescent="0.25">
      <c r="BI13794" s="2"/>
      <c r="BJ13794" s="2"/>
    </row>
    <row r="13795" spans="61:62" x14ac:dyDescent="0.25">
      <c r="BI13795" s="2"/>
      <c r="BJ13795" s="2"/>
    </row>
    <row r="13796" spans="61:62" x14ac:dyDescent="0.25">
      <c r="BI13796" s="2"/>
      <c r="BJ13796" s="2"/>
    </row>
    <row r="13797" spans="61:62" x14ac:dyDescent="0.25">
      <c r="BI13797" s="2"/>
      <c r="BJ13797" s="2"/>
    </row>
    <row r="13798" spans="61:62" x14ac:dyDescent="0.25">
      <c r="BI13798" s="2"/>
      <c r="BJ13798" s="2"/>
    </row>
    <row r="13799" spans="61:62" x14ac:dyDescent="0.25">
      <c r="BI13799" s="2"/>
      <c r="BJ13799" s="2"/>
    </row>
    <row r="13800" spans="61:62" x14ac:dyDescent="0.25">
      <c r="BI13800" s="2"/>
      <c r="BJ13800" s="2"/>
    </row>
    <row r="13801" spans="61:62" x14ac:dyDescent="0.25">
      <c r="BI13801" s="2"/>
      <c r="BJ13801" s="2"/>
    </row>
    <row r="13802" spans="61:62" x14ac:dyDescent="0.25">
      <c r="BI13802" s="2"/>
      <c r="BJ13802" s="2"/>
    </row>
    <row r="13803" spans="61:62" x14ac:dyDescent="0.25">
      <c r="BI13803" s="2"/>
      <c r="BJ13803" s="2"/>
    </row>
    <row r="13804" spans="61:62" x14ac:dyDescent="0.25">
      <c r="BI13804" s="2"/>
      <c r="BJ13804" s="2"/>
    </row>
    <row r="13805" spans="61:62" x14ac:dyDescent="0.25">
      <c r="BI13805" s="2"/>
      <c r="BJ13805" s="2"/>
    </row>
    <row r="13806" spans="61:62" x14ac:dyDescent="0.25">
      <c r="BI13806" s="2"/>
      <c r="BJ13806" s="2"/>
    </row>
    <row r="13807" spans="61:62" x14ac:dyDescent="0.25">
      <c r="BI13807" s="2"/>
      <c r="BJ13807" s="2"/>
    </row>
    <row r="13808" spans="61:62" x14ac:dyDescent="0.25">
      <c r="BI13808" s="2"/>
      <c r="BJ13808" s="2"/>
    </row>
    <row r="13809" spans="61:62" x14ac:dyDescent="0.25">
      <c r="BI13809" s="2"/>
      <c r="BJ13809" s="2"/>
    </row>
    <row r="13810" spans="61:62" x14ac:dyDescent="0.25">
      <c r="BI13810" s="2"/>
      <c r="BJ13810" s="2"/>
    </row>
    <row r="13811" spans="61:62" x14ac:dyDescent="0.25">
      <c r="BI13811" s="2"/>
      <c r="BJ13811" s="2"/>
    </row>
    <row r="13812" spans="61:62" x14ac:dyDescent="0.25">
      <c r="BI13812" s="2"/>
      <c r="BJ13812" s="2"/>
    </row>
    <row r="13813" spans="61:62" x14ac:dyDescent="0.25">
      <c r="BI13813" s="2"/>
      <c r="BJ13813" s="2"/>
    </row>
    <row r="13814" spans="61:62" x14ac:dyDescent="0.25">
      <c r="BI13814" s="2"/>
      <c r="BJ13814" s="2"/>
    </row>
    <row r="13815" spans="61:62" x14ac:dyDescent="0.25">
      <c r="BI13815" s="2"/>
      <c r="BJ13815" s="2"/>
    </row>
    <row r="13816" spans="61:62" x14ac:dyDescent="0.25">
      <c r="BI13816" s="2"/>
      <c r="BJ13816" s="2"/>
    </row>
    <row r="13817" spans="61:62" x14ac:dyDescent="0.25">
      <c r="BI13817" s="2"/>
      <c r="BJ13817" s="2"/>
    </row>
    <row r="13818" spans="61:62" x14ac:dyDescent="0.25">
      <c r="BI13818" s="2"/>
      <c r="BJ13818" s="2"/>
    </row>
    <row r="13819" spans="61:62" x14ac:dyDescent="0.25">
      <c r="BI13819" s="2"/>
      <c r="BJ13819" s="2"/>
    </row>
    <row r="13820" spans="61:62" x14ac:dyDescent="0.25">
      <c r="BI13820" s="2"/>
      <c r="BJ13820" s="2"/>
    </row>
    <row r="13821" spans="61:62" x14ac:dyDescent="0.25">
      <c r="BI13821" s="2"/>
      <c r="BJ13821" s="2"/>
    </row>
    <row r="13822" spans="61:62" x14ac:dyDescent="0.25">
      <c r="BI13822" s="2"/>
      <c r="BJ13822" s="2"/>
    </row>
    <row r="13823" spans="61:62" x14ac:dyDescent="0.25">
      <c r="BI13823" s="2"/>
      <c r="BJ13823" s="2"/>
    </row>
    <row r="13824" spans="61:62" x14ac:dyDescent="0.25">
      <c r="BI13824" s="2"/>
      <c r="BJ13824" s="2"/>
    </row>
    <row r="13825" spans="61:62" x14ac:dyDescent="0.25">
      <c r="BI13825" s="2"/>
      <c r="BJ13825" s="2"/>
    </row>
    <row r="13826" spans="61:62" x14ac:dyDescent="0.25">
      <c r="BI13826" s="2"/>
      <c r="BJ13826" s="2"/>
    </row>
    <row r="13827" spans="61:62" x14ac:dyDescent="0.25">
      <c r="BI13827" s="2"/>
      <c r="BJ13827" s="2"/>
    </row>
    <row r="13828" spans="61:62" x14ac:dyDescent="0.25">
      <c r="BI13828" s="2"/>
      <c r="BJ13828" s="2"/>
    </row>
    <row r="13829" spans="61:62" x14ac:dyDescent="0.25">
      <c r="BI13829" s="2"/>
      <c r="BJ13829" s="2"/>
    </row>
    <row r="13830" spans="61:62" x14ac:dyDescent="0.25">
      <c r="BI13830" s="2"/>
      <c r="BJ13830" s="2"/>
    </row>
    <row r="13831" spans="61:62" x14ac:dyDescent="0.25">
      <c r="BI13831" s="2"/>
      <c r="BJ13831" s="2"/>
    </row>
    <row r="13832" spans="61:62" x14ac:dyDescent="0.25">
      <c r="BI13832" s="2"/>
      <c r="BJ13832" s="2"/>
    </row>
    <row r="13833" spans="61:62" x14ac:dyDescent="0.25">
      <c r="BI13833" s="2"/>
      <c r="BJ13833" s="2"/>
    </row>
    <row r="13834" spans="61:62" x14ac:dyDescent="0.25">
      <c r="BI13834" s="2"/>
      <c r="BJ13834" s="2"/>
    </row>
    <row r="13835" spans="61:62" x14ac:dyDescent="0.25">
      <c r="BI13835" s="2"/>
      <c r="BJ13835" s="2"/>
    </row>
    <row r="13836" spans="61:62" x14ac:dyDescent="0.25">
      <c r="BI13836" s="2"/>
      <c r="BJ13836" s="2"/>
    </row>
    <row r="13837" spans="61:62" x14ac:dyDescent="0.25">
      <c r="BI13837" s="2"/>
      <c r="BJ13837" s="2"/>
    </row>
    <row r="13838" spans="61:62" x14ac:dyDescent="0.25">
      <c r="BI13838" s="2"/>
      <c r="BJ13838" s="2"/>
    </row>
    <row r="13839" spans="61:62" x14ac:dyDescent="0.25">
      <c r="BI13839" s="2"/>
      <c r="BJ13839" s="2"/>
    </row>
    <row r="13840" spans="61:62" x14ac:dyDescent="0.25">
      <c r="BI13840" s="2"/>
      <c r="BJ13840" s="2"/>
    </row>
    <row r="13841" spans="61:62" x14ac:dyDescent="0.25">
      <c r="BI13841" s="2"/>
      <c r="BJ13841" s="2"/>
    </row>
    <row r="13842" spans="61:62" x14ac:dyDescent="0.25">
      <c r="BI13842" s="2"/>
      <c r="BJ13842" s="2"/>
    </row>
    <row r="13843" spans="61:62" x14ac:dyDescent="0.25">
      <c r="BI13843" s="2"/>
      <c r="BJ13843" s="2"/>
    </row>
    <row r="13844" spans="61:62" x14ac:dyDescent="0.25">
      <c r="BI13844" s="2"/>
      <c r="BJ13844" s="2"/>
    </row>
    <row r="13845" spans="61:62" x14ac:dyDescent="0.25">
      <c r="BI13845" s="2"/>
      <c r="BJ13845" s="2"/>
    </row>
    <row r="13846" spans="61:62" x14ac:dyDescent="0.25">
      <c r="BI13846" s="2"/>
      <c r="BJ13846" s="2"/>
    </row>
    <row r="13847" spans="61:62" x14ac:dyDescent="0.25">
      <c r="BI13847" s="2"/>
      <c r="BJ13847" s="2"/>
    </row>
    <row r="13848" spans="61:62" x14ac:dyDescent="0.25">
      <c r="BI13848" s="2"/>
      <c r="BJ13848" s="2"/>
    </row>
    <row r="13849" spans="61:62" x14ac:dyDescent="0.25">
      <c r="BI13849" s="2"/>
      <c r="BJ13849" s="2"/>
    </row>
    <row r="13850" spans="61:62" x14ac:dyDescent="0.25">
      <c r="BI13850" s="2"/>
      <c r="BJ13850" s="2"/>
    </row>
    <row r="13851" spans="61:62" x14ac:dyDescent="0.25">
      <c r="BI13851" s="2"/>
      <c r="BJ13851" s="2"/>
    </row>
    <row r="13852" spans="61:62" x14ac:dyDescent="0.25">
      <c r="BI13852" s="2"/>
      <c r="BJ13852" s="2"/>
    </row>
    <row r="13853" spans="61:62" x14ac:dyDescent="0.25">
      <c r="BI13853" s="2"/>
      <c r="BJ13853" s="2"/>
    </row>
    <row r="13854" spans="61:62" x14ac:dyDescent="0.25">
      <c r="BI13854" s="2"/>
      <c r="BJ13854" s="2"/>
    </row>
    <row r="13855" spans="61:62" x14ac:dyDescent="0.25">
      <c r="BI13855" s="2"/>
      <c r="BJ13855" s="2"/>
    </row>
    <row r="13856" spans="61:62" x14ac:dyDescent="0.25">
      <c r="BI13856" s="2"/>
      <c r="BJ13856" s="2"/>
    </row>
    <row r="13857" spans="61:62" x14ac:dyDescent="0.25">
      <c r="BI13857" s="2"/>
      <c r="BJ13857" s="2"/>
    </row>
    <row r="13858" spans="61:62" x14ac:dyDescent="0.25">
      <c r="BI13858" s="2"/>
      <c r="BJ13858" s="2"/>
    </row>
    <row r="13859" spans="61:62" x14ac:dyDescent="0.25">
      <c r="BI13859" s="2"/>
      <c r="BJ13859" s="2"/>
    </row>
    <row r="13860" spans="61:62" x14ac:dyDescent="0.25">
      <c r="BI13860" s="2"/>
      <c r="BJ13860" s="2"/>
    </row>
    <row r="13861" spans="61:62" x14ac:dyDescent="0.25">
      <c r="BI13861" s="2"/>
      <c r="BJ13861" s="2"/>
    </row>
    <row r="13862" spans="61:62" x14ac:dyDescent="0.25">
      <c r="BI13862" s="2"/>
      <c r="BJ13862" s="2"/>
    </row>
    <row r="13863" spans="61:62" x14ac:dyDescent="0.25">
      <c r="BI13863" s="2"/>
      <c r="BJ13863" s="2"/>
    </row>
    <row r="13864" spans="61:62" x14ac:dyDescent="0.25">
      <c r="BI13864" s="2"/>
      <c r="BJ13864" s="2"/>
    </row>
    <row r="13865" spans="61:62" x14ac:dyDescent="0.25">
      <c r="BI13865" s="2"/>
      <c r="BJ13865" s="2"/>
    </row>
    <row r="13866" spans="61:62" x14ac:dyDescent="0.25">
      <c r="BI13866" s="2"/>
      <c r="BJ13866" s="2"/>
    </row>
    <row r="13867" spans="61:62" x14ac:dyDescent="0.25">
      <c r="BI13867" s="2"/>
      <c r="BJ13867" s="2"/>
    </row>
    <row r="13868" spans="61:62" x14ac:dyDescent="0.25">
      <c r="BI13868" s="2"/>
      <c r="BJ13868" s="2"/>
    </row>
    <row r="13869" spans="61:62" x14ac:dyDescent="0.25">
      <c r="BI13869" s="2"/>
      <c r="BJ13869" s="2"/>
    </row>
    <row r="13870" spans="61:62" x14ac:dyDescent="0.25">
      <c r="BI13870" s="2"/>
      <c r="BJ13870" s="2"/>
    </row>
    <row r="13871" spans="61:62" x14ac:dyDescent="0.25">
      <c r="BI13871" s="2"/>
      <c r="BJ13871" s="2"/>
    </row>
    <row r="13872" spans="61:62" x14ac:dyDescent="0.25">
      <c r="BI13872" s="2"/>
      <c r="BJ13872" s="2"/>
    </row>
    <row r="13873" spans="61:62" x14ac:dyDescent="0.25">
      <c r="BI13873" s="2"/>
      <c r="BJ13873" s="2"/>
    </row>
    <row r="13874" spans="61:62" x14ac:dyDescent="0.25">
      <c r="BI13874" s="2"/>
      <c r="BJ13874" s="2"/>
    </row>
    <row r="13875" spans="61:62" x14ac:dyDescent="0.25">
      <c r="BI13875" s="2"/>
      <c r="BJ13875" s="2"/>
    </row>
    <row r="13876" spans="61:62" x14ac:dyDescent="0.25">
      <c r="BI13876" s="2"/>
      <c r="BJ13876" s="2"/>
    </row>
    <row r="13877" spans="61:62" x14ac:dyDescent="0.25">
      <c r="BI13877" s="2"/>
      <c r="BJ13877" s="2"/>
    </row>
    <row r="13878" spans="61:62" x14ac:dyDescent="0.25">
      <c r="BI13878" s="2"/>
      <c r="BJ13878" s="2"/>
    </row>
    <row r="13879" spans="61:62" x14ac:dyDescent="0.25">
      <c r="BI13879" s="2"/>
      <c r="BJ13879" s="2"/>
    </row>
    <row r="13880" spans="61:62" x14ac:dyDescent="0.25">
      <c r="BI13880" s="2"/>
      <c r="BJ13880" s="2"/>
    </row>
    <row r="13881" spans="61:62" x14ac:dyDescent="0.25">
      <c r="BI13881" s="2"/>
      <c r="BJ13881" s="2"/>
    </row>
    <row r="13882" spans="61:62" x14ac:dyDescent="0.25">
      <c r="BI13882" s="2"/>
      <c r="BJ13882" s="2"/>
    </row>
    <row r="13883" spans="61:62" x14ac:dyDescent="0.25">
      <c r="BI13883" s="2"/>
      <c r="BJ13883" s="2"/>
    </row>
    <row r="13884" spans="61:62" x14ac:dyDescent="0.25">
      <c r="BI13884" s="2"/>
      <c r="BJ13884" s="2"/>
    </row>
    <row r="13885" spans="61:62" x14ac:dyDescent="0.25">
      <c r="BI13885" s="2"/>
      <c r="BJ13885" s="2"/>
    </row>
    <row r="13886" spans="61:62" x14ac:dyDescent="0.25">
      <c r="BI13886" s="2"/>
      <c r="BJ13886" s="2"/>
    </row>
    <row r="13887" spans="61:62" x14ac:dyDescent="0.25">
      <c r="BI13887" s="2"/>
      <c r="BJ13887" s="2"/>
    </row>
    <row r="13888" spans="61:62" x14ac:dyDescent="0.25">
      <c r="BI13888" s="2"/>
      <c r="BJ13888" s="2"/>
    </row>
    <row r="13889" spans="61:62" x14ac:dyDescent="0.25">
      <c r="BI13889" s="2"/>
      <c r="BJ13889" s="2"/>
    </row>
    <row r="13890" spans="61:62" x14ac:dyDescent="0.25">
      <c r="BI13890" s="2"/>
      <c r="BJ13890" s="2"/>
    </row>
    <row r="13891" spans="61:62" x14ac:dyDescent="0.25">
      <c r="BI13891" s="2"/>
      <c r="BJ13891" s="2"/>
    </row>
    <row r="13892" spans="61:62" x14ac:dyDescent="0.25">
      <c r="BI13892" s="2"/>
      <c r="BJ13892" s="2"/>
    </row>
    <row r="13893" spans="61:62" x14ac:dyDescent="0.25">
      <c r="BI13893" s="2"/>
      <c r="BJ13893" s="2"/>
    </row>
    <row r="13894" spans="61:62" x14ac:dyDescent="0.25">
      <c r="BI13894" s="2"/>
      <c r="BJ13894" s="2"/>
    </row>
    <row r="13895" spans="61:62" x14ac:dyDescent="0.25">
      <c r="BI13895" s="2"/>
      <c r="BJ13895" s="2"/>
    </row>
    <row r="13896" spans="61:62" x14ac:dyDescent="0.25">
      <c r="BI13896" s="2"/>
      <c r="BJ13896" s="2"/>
    </row>
    <row r="13897" spans="61:62" x14ac:dyDescent="0.25">
      <c r="BI13897" s="2"/>
      <c r="BJ13897" s="2"/>
    </row>
    <row r="13898" spans="61:62" x14ac:dyDescent="0.25">
      <c r="BI13898" s="2"/>
      <c r="BJ13898" s="2"/>
    </row>
    <row r="13899" spans="61:62" x14ac:dyDescent="0.25">
      <c r="BI13899" s="2"/>
      <c r="BJ13899" s="2"/>
    </row>
    <row r="13900" spans="61:62" x14ac:dyDescent="0.25">
      <c r="BI13900" s="2"/>
      <c r="BJ13900" s="2"/>
    </row>
    <row r="13901" spans="61:62" x14ac:dyDescent="0.25">
      <c r="BI13901" s="2"/>
      <c r="BJ13901" s="2"/>
    </row>
    <row r="13902" spans="61:62" x14ac:dyDescent="0.25">
      <c r="BI13902" s="2"/>
      <c r="BJ13902" s="2"/>
    </row>
    <row r="13903" spans="61:62" x14ac:dyDescent="0.25">
      <c r="BI13903" s="2"/>
      <c r="BJ13903" s="2"/>
    </row>
    <row r="13904" spans="61:62" x14ac:dyDescent="0.25">
      <c r="BI13904" s="2"/>
      <c r="BJ13904" s="2"/>
    </row>
    <row r="13905" spans="61:62" x14ac:dyDescent="0.25">
      <c r="BI13905" s="2"/>
      <c r="BJ13905" s="2"/>
    </row>
    <row r="13906" spans="61:62" x14ac:dyDescent="0.25">
      <c r="BI13906" s="2"/>
      <c r="BJ13906" s="2"/>
    </row>
    <row r="13907" spans="61:62" x14ac:dyDescent="0.25">
      <c r="BI13907" s="2"/>
      <c r="BJ13907" s="2"/>
    </row>
    <row r="13908" spans="61:62" x14ac:dyDescent="0.25">
      <c r="BI13908" s="2"/>
      <c r="BJ13908" s="2"/>
    </row>
    <row r="13909" spans="61:62" x14ac:dyDescent="0.25">
      <c r="BI13909" s="2"/>
      <c r="BJ13909" s="2"/>
    </row>
    <row r="13910" spans="61:62" x14ac:dyDescent="0.25">
      <c r="BI13910" s="2"/>
      <c r="BJ13910" s="2"/>
    </row>
    <row r="13911" spans="61:62" x14ac:dyDescent="0.25">
      <c r="BI13911" s="2"/>
      <c r="BJ13911" s="2"/>
    </row>
    <row r="13912" spans="61:62" x14ac:dyDescent="0.25">
      <c r="BI13912" s="2"/>
      <c r="BJ13912" s="2"/>
    </row>
    <row r="13913" spans="61:62" x14ac:dyDescent="0.25">
      <c r="BI13913" s="2"/>
      <c r="BJ13913" s="2"/>
    </row>
    <row r="13914" spans="61:62" x14ac:dyDescent="0.25">
      <c r="BI13914" s="2"/>
      <c r="BJ13914" s="2"/>
    </row>
    <row r="13915" spans="61:62" x14ac:dyDescent="0.25">
      <c r="BI13915" s="2"/>
      <c r="BJ13915" s="2"/>
    </row>
    <row r="13916" spans="61:62" x14ac:dyDescent="0.25">
      <c r="BI13916" s="2"/>
      <c r="BJ13916" s="2"/>
    </row>
    <row r="13917" spans="61:62" x14ac:dyDescent="0.25">
      <c r="BI13917" s="2"/>
      <c r="BJ13917" s="2"/>
    </row>
    <row r="13918" spans="61:62" x14ac:dyDescent="0.25">
      <c r="BI13918" s="2"/>
      <c r="BJ13918" s="2"/>
    </row>
    <row r="13919" spans="61:62" x14ac:dyDescent="0.25">
      <c r="BI13919" s="2"/>
      <c r="BJ13919" s="2"/>
    </row>
    <row r="13920" spans="61:62" x14ac:dyDescent="0.25">
      <c r="BI13920" s="2"/>
      <c r="BJ13920" s="2"/>
    </row>
    <row r="13921" spans="61:62" x14ac:dyDescent="0.25">
      <c r="BI13921" s="2"/>
      <c r="BJ13921" s="2"/>
    </row>
    <row r="13922" spans="61:62" x14ac:dyDescent="0.25">
      <c r="BI13922" s="2"/>
      <c r="BJ13922" s="2"/>
    </row>
    <row r="13923" spans="61:62" x14ac:dyDescent="0.25">
      <c r="BI13923" s="2"/>
      <c r="BJ13923" s="2"/>
    </row>
    <row r="13924" spans="61:62" x14ac:dyDescent="0.25">
      <c r="BI13924" s="2"/>
      <c r="BJ13924" s="2"/>
    </row>
    <row r="13925" spans="61:62" x14ac:dyDescent="0.25">
      <c r="BI13925" s="2"/>
      <c r="BJ13925" s="2"/>
    </row>
    <row r="13926" spans="61:62" x14ac:dyDescent="0.25">
      <c r="BI13926" s="2"/>
      <c r="BJ13926" s="2"/>
    </row>
    <row r="13927" spans="61:62" x14ac:dyDescent="0.25">
      <c r="BI13927" s="2"/>
      <c r="BJ13927" s="2"/>
    </row>
    <row r="13928" spans="61:62" x14ac:dyDescent="0.25">
      <c r="BI13928" s="2"/>
      <c r="BJ13928" s="2"/>
    </row>
    <row r="13929" spans="61:62" x14ac:dyDescent="0.25">
      <c r="BI13929" s="2"/>
      <c r="BJ13929" s="2"/>
    </row>
    <row r="13930" spans="61:62" x14ac:dyDescent="0.25">
      <c r="BI13930" s="2"/>
      <c r="BJ13930" s="2"/>
    </row>
    <row r="13931" spans="61:62" x14ac:dyDescent="0.25">
      <c r="BI13931" s="2"/>
      <c r="BJ13931" s="2"/>
    </row>
    <row r="13932" spans="61:62" x14ac:dyDescent="0.25">
      <c r="BI13932" s="2"/>
      <c r="BJ13932" s="2"/>
    </row>
    <row r="13933" spans="61:62" x14ac:dyDescent="0.25">
      <c r="BI13933" s="2"/>
      <c r="BJ13933" s="2"/>
    </row>
    <row r="13934" spans="61:62" x14ac:dyDescent="0.25">
      <c r="BI13934" s="2"/>
      <c r="BJ13934" s="2"/>
    </row>
    <row r="13935" spans="61:62" x14ac:dyDescent="0.25">
      <c r="BI13935" s="2"/>
      <c r="BJ13935" s="2"/>
    </row>
    <row r="13936" spans="61:62" x14ac:dyDescent="0.25">
      <c r="BI13936" s="2"/>
      <c r="BJ13936" s="2"/>
    </row>
    <row r="13937" spans="61:62" x14ac:dyDescent="0.25">
      <c r="BI13937" s="2"/>
      <c r="BJ13937" s="2"/>
    </row>
    <row r="13938" spans="61:62" x14ac:dyDescent="0.25">
      <c r="BI13938" s="2"/>
      <c r="BJ13938" s="2"/>
    </row>
    <row r="13939" spans="61:62" x14ac:dyDescent="0.25">
      <c r="BI13939" s="2"/>
      <c r="BJ13939" s="2"/>
    </row>
    <row r="13940" spans="61:62" x14ac:dyDescent="0.25">
      <c r="BI13940" s="2"/>
      <c r="BJ13940" s="2"/>
    </row>
    <row r="13941" spans="61:62" x14ac:dyDescent="0.25">
      <c r="BI13941" s="2"/>
      <c r="BJ13941" s="2"/>
    </row>
    <row r="13942" spans="61:62" x14ac:dyDescent="0.25">
      <c r="BI13942" s="2"/>
      <c r="BJ13942" s="2"/>
    </row>
    <row r="13943" spans="61:62" x14ac:dyDescent="0.25">
      <c r="BI13943" s="2"/>
      <c r="BJ13943" s="2"/>
    </row>
    <row r="13944" spans="61:62" x14ac:dyDescent="0.25">
      <c r="BI13944" s="2"/>
      <c r="BJ13944" s="2"/>
    </row>
    <row r="13945" spans="61:62" x14ac:dyDescent="0.25">
      <c r="BI13945" s="2"/>
      <c r="BJ13945" s="2"/>
    </row>
    <row r="13946" spans="61:62" x14ac:dyDescent="0.25">
      <c r="BI13946" s="2"/>
      <c r="BJ13946" s="2"/>
    </row>
    <row r="13947" spans="61:62" x14ac:dyDescent="0.25">
      <c r="BI13947" s="2"/>
      <c r="BJ13947" s="2"/>
    </row>
    <row r="13948" spans="61:62" x14ac:dyDescent="0.25">
      <c r="BI13948" s="2"/>
      <c r="BJ13948" s="2"/>
    </row>
    <row r="13949" spans="61:62" x14ac:dyDescent="0.25">
      <c r="BI13949" s="2"/>
      <c r="BJ13949" s="2"/>
    </row>
    <row r="13950" spans="61:62" x14ac:dyDescent="0.25">
      <c r="BI13950" s="2"/>
      <c r="BJ13950" s="2"/>
    </row>
    <row r="13951" spans="61:62" x14ac:dyDescent="0.25">
      <c r="BI13951" s="2"/>
      <c r="BJ13951" s="2"/>
    </row>
    <row r="13952" spans="61:62" x14ac:dyDescent="0.25">
      <c r="BI13952" s="2"/>
      <c r="BJ13952" s="2"/>
    </row>
    <row r="13953" spans="61:62" x14ac:dyDescent="0.25">
      <c r="BI13953" s="2"/>
      <c r="BJ13953" s="2"/>
    </row>
    <row r="13954" spans="61:62" x14ac:dyDescent="0.25">
      <c r="BI13954" s="2"/>
      <c r="BJ13954" s="2"/>
    </row>
    <row r="13955" spans="61:62" x14ac:dyDescent="0.25">
      <c r="BI13955" s="2"/>
      <c r="BJ13955" s="2"/>
    </row>
    <row r="13956" spans="61:62" x14ac:dyDescent="0.25">
      <c r="BI13956" s="2"/>
      <c r="BJ13956" s="2"/>
    </row>
    <row r="13957" spans="61:62" x14ac:dyDescent="0.25">
      <c r="BI13957" s="2"/>
      <c r="BJ13957" s="2"/>
    </row>
    <row r="13958" spans="61:62" x14ac:dyDescent="0.25">
      <c r="BI13958" s="2"/>
      <c r="BJ13958" s="2"/>
    </row>
    <row r="13959" spans="61:62" x14ac:dyDescent="0.25">
      <c r="BI13959" s="2"/>
      <c r="BJ13959" s="2"/>
    </row>
    <row r="13960" spans="61:62" x14ac:dyDescent="0.25">
      <c r="BI13960" s="2"/>
      <c r="BJ13960" s="2"/>
    </row>
    <row r="13961" spans="61:62" x14ac:dyDescent="0.25">
      <c r="BI13961" s="2"/>
      <c r="BJ13961" s="2"/>
    </row>
    <row r="13962" spans="61:62" x14ac:dyDescent="0.25">
      <c r="BI13962" s="2"/>
      <c r="BJ13962" s="2"/>
    </row>
    <row r="13963" spans="61:62" x14ac:dyDescent="0.25">
      <c r="BI13963" s="2"/>
      <c r="BJ13963" s="2"/>
    </row>
    <row r="13964" spans="61:62" x14ac:dyDescent="0.25">
      <c r="BI13964" s="2"/>
      <c r="BJ13964" s="2"/>
    </row>
    <row r="13965" spans="61:62" x14ac:dyDescent="0.25">
      <c r="BI13965" s="2"/>
      <c r="BJ13965" s="2"/>
    </row>
    <row r="13966" spans="61:62" x14ac:dyDescent="0.25">
      <c r="BI13966" s="2"/>
      <c r="BJ13966" s="2"/>
    </row>
    <row r="13967" spans="61:62" x14ac:dyDescent="0.25">
      <c r="BI13967" s="2"/>
      <c r="BJ13967" s="2"/>
    </row>
    <row r="13968" spans="61:62" x14ac:dyDescent="0.25">
      <c r="BI13968" s="2"/>
      <c r="BJ13968" s="2"/>
    </row>
    <row r="13969" spans="61:62" x14ac:dyDescent="0.25">
      <c r="BI13969" s="2"/>
      <c r="BJ13969" s="2"/>
    </row>
    <row r="13970" spans="61:62" x14ac:dyDescent="0.25">
      <c r="BI13970" s="2"/>
      <c r="BJ13970" s="2"/>
    </row>
    <row r="13971" spans="61:62" x14ac:dyDescent="0.25">
      <c r="BI13971" s="2"/>
      <c r="BJ13971" s="2"/>
    </row>
    <row r="13972" spans="61:62" x14ac:dyDescent="0.25">
      <c r="BI13972" s="2"/>
      <c r="BJ13972" s="2"/>
    </row>
    <row r="13973" spans="61:62" x14ac:dyDescent="0.25">
      <c r="BI13973" s="2"/>
      <c r="BJ13973" s="2"/>
    </row>
    <row r="13974" spans="61:62" x14ac:dyDescent="0.25">
      <c r="BI13974" s="2"/>
      <c r="BJ13974" s="2"/>
    </row>
    <row r="13975" spans="61:62" x14ac:dyDescent="0.25">
      <c r="BI13975" s="2"/>
      <c r="BJ13975" s="2"/>
    </row>
    <row r="13976" spans="61:62" x14ac:dyDescent="0.25">
      <c r="BI13976" s="2"/>
      <c r="BJ13976" s="2"/>
    </row>
    <row r="13977" spans="61:62" x14ac:dyDescent="0.25">
      <c r="BI13977" s="2"/>
      <c r="BJ13977" s="2"/>
    </row>
    <row r="13978" spans="61:62" x14ac:dyDescent="0.25">
      <c r="BI13978" s="2"/>
      <c r="BJ13978" s="2"/>
    </row>
    <row r="13979" spans="61:62" x14ac:dyDescent="0.25">
      <c r="BI13979" s="2"/>
      <c r="BJ13979" s="2"/>
    </row>
    <row r="13980" spans="61:62" x14ac:dyDescent="0.25">
      <c r="BI13980" s="2"/>
      <c r="BJ13980" s="2"/>
    </row>
    <row r="13981" spans="61:62" x14ac:dyDescent="0.25">
      <c r="BI13981" s="2"/>
      <c r="BJ13981" s="2"/>
    </row>
    <row r="13982" spans="61:62" x14ac:dyDescent="0.25">
      <c r="BI13982" s="2"/>
      <c r="BJ13982" s="2"/>
    </row>
    <row r="13983" spans="61:62" x14ac:dyDescent="0.25">
      <c r="BI13983" s="2"/>
      <c r="BJ13983" s="2"/>
    </row>
    <row r="13984" spans="61:62" x14ac:dyDescent="0.25">
      <c r="BI13984" s="2"/>
      <c r="BJ13984" s="2"/>
    </row>
    <row r="13985" spans="61:62" x14ac:dyDescent="0.25">
      <c r="BI13985" s="2"/>
      <c r="BJ13985" s="2"/>
    </row>
    <row r="13986" spans="61:62" x14ac:dyDescent="0.25">
      <c r="BI13986" s="2"/>
      <c r="BJ13986" s="2"/>
    </row>
    <row r="13987" spans="61:62" x14ac:dyDescent="0.25">
      <c r="BI13987" s="2"/>
      <c r="BJ13987" s="2"/>
    </row>
    <row r="13988" spans="61:62" x14ac:dyDescent="0.25">
      <c r="BI13988" s="2"/>
      <c r="BJ13988" s="2"/>
    </row>
    <row r="13989" spans="61:62" x14ac:dyDescent="0.25">
      <c r="BI13989" s="2"/>
      <c r="BJ13989" s="2"/>
    </row>
    <row r="13990" spans="61:62" x14ac:dyDescent="0.25">
      <c r="BI13990" s="2"/>
      <c r="BJ13990" s="2"/>
    </row>
    <row r="13991" spans="61:62" x14ac:dyDescent="0.25">
      <c r="BI13991" s="2"/>
      <c r="BJ13991" s="2"/>
    </row>
    <row r="13992" spans="61:62" x14ac:dyDescent="0.25">
      <c r="BI13992" s="2"/>
      <c r="BJ13992" s="2"/>
    </row>
    <row r="13993" spans="61:62" x14ac:dyDescent="0.25">
      <c r="BI13993" s="2"/>
      <c r="BJ13993" s="2"/>
    </row>
    <row r="13994" spans="61:62" x14ac:dyDescent="0.25">
      <c r="BI13994" s="2"/>
      <c r="BJ13994" s="2"/>
    </row>
    <row r="13995" spans="61:62" x14ac:dyDescent="0.25">
      <c r="BI13995" s="2"/>
      <c r="BJ13995" s="2"/>
    </row>
    <row r="13996" spans="61:62" x14ac:dyDescent="0.25">
      <c r="BI13996" s="2"/>
      <c r="BJ13996" s="2"/>
    </row>
    <row r="13997" spans="61:62" x14ac:dyDescent="0.25">
      <c r="BI13997" s="2"/>
      <c r="BJ13997" s="2"/>
    </row>
    <row r="13998" spans="61:62" x14ac:dyDescent="0.25">
      <c r="BI13998" s="2"/>
      <c r="BJ13998" s="2"/>
    </row>
    <row r="13999" spans="61:62" x14ac:dyDescent="0.25">
      <c r="BI13999" s="2"/>
      <c r="BJ13999" s="2"/>
    </row>
    <row r="14000" spans="61:62" x14ac:dyDescent="0.25">
      <c r="BI14000" s="2"/>
      <c r="BJ14000" s="2"/>
    </row>
    <row r="14001" spans="61:62" x14ac:dyDescent="0.25">
      <c r="BI14001" s="2"/>
      <c r="BJ14001" s="2"/>
    </row>
    <row r="14002" spans="61:62" x14ac:dyDescent="0.25">
      <c r="BI14002" s="2"/>
      <c r="BJ14002" s="2"/>
    </row>
    <row r="14003" spans="61:62" x14ac:dyDescent="0.25">
      <c r="BI14003" s="2"/>
      <c r="BJ14003" s="2"/>
    </row>
    <row r="14004" spans="61:62" x14ac:dyDescent="0.25">
      <c r="BI14004" s="2"/>
      <c r="BJ14004" s="2"/>
    </row>
    <row r="14005" spans="61:62" x14ac:dyDescent="0.25">
      <c r="BI14005" s="2"/>
      <c r="BJ14005" s="2"/>
    </row>
    <row r="14006" spans="61:62" x14ac:dyDescent="0.25">
      <c r="BI14006" s="2"/>
      <c r="BJ14006" s="2"/>
    </row>
    <row r="14007" spans="61:62" x14ac:dyDescent="0.25">
      <c r="BI14007" s="2"/>
      <c r="BJ14007" s="2"/>
    </row>
    <row r="14008" spans="61:62" x14ac:dyDescent="0.25">
      <c r="BI14008" s="2"/>
      <c r="BJ14008" s="2"/>
    </row>
    <row r="14009" spans="61:62" x14ac:dyDescent="0.25">
      <c r="BI14009" s="2"/>
      <c r="BJ14009" s="2"/>
    </row>
    <row r="14010" spans="61:62" x14ac:dyDescent="0.25">
      <c r="BI14010" s="2"/>
      <c r="BJ14010" s="2"/>
    </row>
    <row r="14011" spans="61:62" x14ac:dyDescent="0.25">
      <c r="BI14011" s="2"/>
      <c r="BJ14011" s="2"/>
    </row>
    <row r="14012" spans="61:62" x14ac:dyDescent="0.25">
      <c r="BI14012" s="2"/>
      <c r="BJ14012" s="2"/>
    </row>
    <row r="14013" spans="61:62" x14ac:dyDescent="0.25">
      <c r="BI14013" s="2"/>
      <c r="BJ14013" s="2"/>
    </row>
    <row r="14014" spans="61:62" x14ac:dyDescent="0.25">
      <c r="BI14014" s="2"/>
      <c r="BJ14014" s="2"/>
    </row>
    <row r="14015" spans="61:62" x14ac:dyDescent="0.25">
      <c r="BI14015" s="2"/>
      <c r="BJ14015" s="2"/>
    </row>
    <row r="14016" spans="61:62" x14ac:dyDescent="0.25">
      <c r="BI14016" s="2"/>
      <c r="BJ14016" s="2"/>
    </row>
    <row r="14017" spans="61:62" x14ac:dyDescent="0.25">
      <c r="BI14017" s="2"/>
      <c r="BJ14017" s="2"/>
    </row>
    <row r="14018" spans="61:62" x14ac:dyDescent="0.25">
      <c r="BI14018" s="2"/>
      <c r="BJ14018" s="2"/>
    </row>
    <row r="14019" spans="61:62" x14ac:dyDescent="0.25">
      <c r="BI14019" s="2"/>
      <c r="BJ14019" s="2"/>
    </row>
    <row r="14020" spans="61:62" x14ac:dyDescent="0.25">
      <c r="BI14020" s="2"/>
      <c r="BJ14020" s="2"/>
    </row>
    <row r="14021" spans="61:62" x14ac:dyDescent="0.25">
      <c r="BI14021" s="2"/>
      <c r="BJ14021" s="2"/>
    </row>
    <row r="14022" spans="61:62" x14ac:dyDescent="0.25">
      <c r="BI14022" s="2"/>
      <c r="BJ14022" s="2"/>
    </row>
    <row r="14023" spans="61:62" x14ac:dyDescent="0.25">
      <c r="BI14023" s="2"/>
      <c r="BJ14023" s="2"/>
    </row>
    <row r="14024" spans="61:62" x14ac:dyDescent="0.25">
      <c r="BI14024" s="2"/>
      <c r="BJ14024" s="2"/>
    </row>
    <row r="14025" spans="61:62" x14ac:dyDescent="0.25">
      <c r="BI14025" s="2"/>
      <c r="BJ14025" s="2"/>
    </row>
    <row r="14026" spans="61:62" x14ac:dyDescent="0.25">
      <c r="BI14026" s="2"/>
      <c r="BJ14026" s="2"/>
    </row>
    <row r="14027" spans="61:62" x14ac:dyDescent="0.25">
      <c r="BI14027" s="2"/>
      <c r="BJ14027" s="2"/>
    </row>
    <row r="14028" spans="61:62" x14ac:dyDescent="0.25">
      <c r="BI14028" s="2"/>
      <c r="BJ14028" s="2"/>
    </row>
    <row r="14029" spans="61:62" x14ac:dyDescent="0.25">
      <c r="BI14029" s="2"/>
      <c r="BJ14029" s="2"/>
    </row>
    <row r="14030" spans="61:62" x14ac:dyDescent="0.25">
      <c r="BI14030" s="2"/>
      <c r="BJ14030" s="2"/>
    </row>
    <row r="14031" spans="61:62" x14ac:dyDescent="0.25">
      <c r="BI14031" s="2"/>
      <c r="BJ14031" s="2"/>
    </row>
    <row r="14032" spans="61:62" x14ac:dyDescent="0.25">
      <c r="BI14032" s="2"/>
      <c r="BJ14032" s="2"/>
    </row>
    <row r="14033" spans="61:62" x14ac:dyDescent="0.25">
      <c r="BI14033" s="2"/>
      <c r="BJ14033" s="2"/>
    </row>
    <row r="14034" spans="61:62" x14ac:dyDescent="0.25">
      <c r="BI14034" s="2"/>
      <c r="BJ14034" s="2"/>
    </row>
    <row r="14035" spans="61:62" x14ac:dyDescent="0.25">
      <c r="BI14035" s="2"/>
      <c r="BJ14035" s="2"/>
    </row>
    <row r="14036" spans="61:62" x14ac:dyDescent="0.25">
      <c r="BI14036" s="2"/>
      <c r="BJ14036" s="2"/>
    </row>
    <row r="14037" spans="61:62" x14ac:dyDescent="0.25">
      <c r="BI14037" s="2"/>
      <c r="BJ14037" s="2"/>
    </row>
    <row r="14038" spans="61:62" x14ac:dyDescent="0.25">
      <c r="BI14038" s="2"/>
      <c r="BJ14038" s="2"/>
    </row>
    <row r="14039" spans="61:62" x14ac:dyDescent="0.25">
      <c r="BI14039" s="2"/>
      <c r="BJ14039" s="2"/>
    </row>
    <row r="14040" spans="61:62" x14ac:dyDescent="0.25">
      <c r="BI14040" s="2"/>
      <c r="BJ14040" s="2"/>
    </row>
    <row r="14041" spans="61:62" x14ac:dyDescent="0.25">
      <c r="BI14041" s="2"/>
      <c r="BJ14041" s="2"/>
    </row>
    <row r="14042" spans="61:62" x14ac:dyDescent="0.25">
      <c r="BI14042" s="2"/>
      <c r="BJ14042" s="2"/>
    </row>
    <row r="14043" spans="61:62" x14ac:dyDescent="0.25">
      <c r="BI14043" s="2"/>
      <c r="BJ14043" s="2"/>
    </row>
    <row r="14044" spans="61:62" x14ac:dyDescent="0.25">
      <c r="BI14044" s="2"/>
      <c r="BJ14044" s="2"/>
    </row>
    <row r="14045" spans="61:62" x14ac:dyDescent="0.25">
      <c r="BI14045" s="2"/>
      <c r="BJ14045" s="2"/>
    </row>
    <row r="14046" spans="61:62" x14ac:dyDescent="0.25">
      <c r="BI14046" s="2"/>
      <c r="BJ14046" s="2"/>
    </row>
    <row r="14047" spans="61:62" x14ac:dyDescent="0.25">
      <c r="BI14047" s="2"/>
      <c r="BJ14047" s="2"/>
    </row>
    <row r="14048" spans="61:62" x14ac:dyDescent="0.25">
      <c r="BI14048" s="2"/>
      <c r="BJ14048" s="2"/>
    </row>
    <row r="14049" spans="61:62" x14ac:dyDescent="0.25">
      <c r="BI14049" s="2"/>
      <c r="BJ14049" s="2"/>
    </row>
    <row r="14050" spans="61:62" x14ac:dyDescent="0.25">
      <c r="BI14050" s="2"/>
      <c r="BJ14050" s="2"/>
    </row>
    <row r="14051" spans="61:62" x14ac:dyDescent="0.25">
      <c r="BI14051" s="2"/>
      <c r="BJ14051" s="2"/>
    </row>
    <row r="14052" spans="61:62" x14ac:dyDescent="0.25">
      <c r="BI14052" s="2"/>
      <c r="BJ14052" s="2"/>
    </row>
    <row r="14053" spans="61:62" x14ac:dyDescent="0.25">
      <c r="BI14053" s="2"/>
      <c r="BJ14053" s="2"/>
    </row>
    <row r="14054" spans="61:62" x14ac:dyDescent="0.25">
      <c r="BI14054" s="2"/>
      <c r="BJ14054" s="2"/>
    </row>
    <row r="14055" spans="61:62" x14ac:dyDescent="0.25">
      <c r="BI14055" s="2"/>
      <c r="BJ14055" s="2"/>
    </row>
    <row r="14056" spans="61:62" x14ac:dyDescent="0.25">
      <c r="BI14056" s="2"/>
      <c r="BJ14056" s="2"/>
    </row>
    <row r="14057" spans="61:62" x14ac:dyDescent="0.25">
      <c r="BI14057" s="2"/>
      <c r="BJ14057" s="2"/>
    </row>
    <row r="14058" spans="61:62" x14ac:dyDescent="0.25">
      <c r="BI14058" s="2"/>
      <c r="BJ14058" s="2"/>
    </row>
    <row r="14059" spans="61:62" x14ac:dyDescent="0.25">
      <c r="BI14059" s="2"/>
      <c r="BJ14059" s="2"/>
    </row>
    <row r="14060" spans="61:62" x14ac:dyDescent="0.25">
      <c r="BI14060" s="2"/>
      <c r="BJ14060" s="2"/>
    </row>
    <row r="14061" spans="61:62" x14ac:dyDescent="0.25">
      <c r="BI14061" s="2"/>
      <c r="BJ14061" s="2"/>
    </row>
    <row r="14062" spans="61:62" x14ac:dyDescent="0.25">
      <c r="BI14062" s="2"/>
      <c r="BJ14062" s="2"/>
    </row>
    <row r="14063" spans="61:62" x14ac:dyDescent="0.25">
      <c r="BI14063" s="2"/>
      <c r="BJ14063" s="2"/>
    </row>
    <row r="14064" spans="61:62" x14ac:dyDescent="0.25">
      <c r="BI14064" s="2"/>
      <c r="BJ14064" s="2"/>
    </row>
    <row r="14065" spans="61:62" x14ac:dyDescent="0.25">
      <c r="BI14065" s="2"/>
      <c r="BJ14065" s="2"/>
    </row>
    <row r="14066" spans="61:62" x14ac:dyDescent="0.25">
      <c r="BI14066" s="2"/>
      <c r="BJ14066" s="2"/>
    </row>
    <row r="14067" spans="61:62" x14ac:dyDescent="0.25">
      <c r="BI14067" s="2"/>
      <c r="BJ14067" s="2"/>
    </row>
    <row r="14068" spans="61:62" x14ac:dyDescent="0.25">
      <c r="BI14068" s="2"/>
      <c r="BJ14068" s="2"/>
    </row>
    <row r="14069" spans="61:62" x14ac:dyDescent="0.25">
      <c r="BI14069" s="2"/>
      <c r="BJ14069" s="2"/>
    </row>
    <row r="14070" spans="61:62" x14ac:dyDescent="0.25">
      <c r="BI14070" s="2"/>
      <c r="BJ14070" s="2"/>
    </row>
    <row r="14071" spans="61:62" x14ac:dyDescent="0.25">
      <c r="BI14071" s="2"/>
      <c r="BJ14071" s="2"/>
    </row>
    <row r="14072" spans="61:62" x14ac:dyDescent="0.25">
      <c r="BI14072" s="2"/>
      <c r="BJ14072" s="2"/>
    </row>
    <row r="14073" spans="61:62" x14ac:dyDescent="0.25">
      <c r="BI14073" s="2"/>
      <c r="BJ14073" s="2"/>
    </row>
    <row r="14074" spans="61:62" x14ac:dyDescent="0.25">
      <c r="BI14074" s="2"/>
      <c r="BJ14074" s="2"/>
    </row>
    <row r="14075" spans="61:62" x14ac:dyDescent="0.25">
      <c r="BI14075" s="2"/>
      <c r="BJ14075" s="2"/>
    </row>
    <row r="14076" spans="61:62" x14ac:dyDescent="0.25">
      <c r="BI14076" s="2"/>
      <c r="BJ14076" s="2"/>
    </row>
    <row r="14077" spans="61:62" x14ac:dyDescent="0.25">
      <c r="BI14077" s="2"/>
      <c r="BJ14077" s="2"/>
    </row>
    <row r="14078" spans="61:62" x14ac:dyDescent="0.25">
      <c r="BI14078" s="2"/>
      <c r="BJ14078" s="2"/>
    </row>
    <row r="14079" spans="61:62" x14ac:dyDescent="0.25">
      <c r="BI14079" s="2"/>
      <c r="BJ14079" s="2"/>
    </row>
    <row r="14080" spans="61:62" x14ac:dyDescent="0.25">
      <c r="BI14080" s="2"/>
      <c r="BJ14080" s="2"/>
    </row>
    <row r="14081" spans="61:62" x14ac:dyDescent="0.25">
      <c r="BI14081" s="2"/>
      <c r="BJ14081" s="2"/>
    </row>
    <row r="14082" spans="61:62" x14ac:dyDescent="0.25">
      <c r="BI14082" s="2"/>
      <c r="BJ14082" s="2"/>
    </row>
    <row r="14083" spans="61:62" x14ac:dyDescent="0.25">
      <c r="BI14083" s="2"/>
      <c r="BJ14083" s="2"/>
    </row>
    <row r="14084" spans="61:62" x14ac:dyDescent="0.25">
      <c r="BI14084" s="2"/>
      <c r="BJ14084" s="2"/>
    </row>
    <row r="14085" spans="61:62" x14ac:dyDescent="0.25">
      <c r="BI14085" s="2"/>
      <c r="BJ14085" s="2"/>
    </row>
    <row r="14086" spans="61:62" x14ac:dyDescent="0.25">
      <c r="BI14086" s="2"/>
      <c r="BJ14086" s="2"/>
    </row>
    <row r="14087" spans="61:62" x14ac:dyDescent="0.25">
      <c r="BI14087" s="2"/>
      <c r="BJ14087" s="2"/>
    </row>
    <row r="14088" spans="61:62" x14ac:dyDescent="0.25">
      <c r="BI14088" s="2"/>
      <c r="BJ14088" s="2"/>
    </row>
    <row r="14089" spans="61:62" x14ac:dyDescent="0.25">
      <c r="BI14089" s="2"/>
      <c r="BJ14089" s="2"/>
    </row>
    <row r="14090" spans="61:62" x14ac:dyDescent="0.25">
      <c r="BI14090" s="2"/>
      <c r="BJ14090" s="2"/>
    </row>
    <row r="14091" spans="61:62" x14ac:dyDescent="0.25">
      <c r="BI14091" s="2"/>
      <c r="BJ14091" s="2"/>
    </row>
    <row r="14092" spans="61:62" x14ac:dyDescent="0.25">
      <c r="BI14092" s="2"/>
      <c r="BJ14092" s="2"/>
    </row>
    <row r="14093" spans="61:62" x14ac:dyDescent="0.25">
      <c r="BI14093" s="2"/>
      <c r="BJ14093" s="2"/>
    </row>
    <row r="14094" spans="61:62" x14ac:dyDescent="0.25">
      <c r="BI14094" s="2"/>
      <c r="BJ14094" s="2"/>
    </row>
    <row r="14095" spans="61:62" x14ac:dyDescent="0.25">
      <c r="BI14095" s="2"/>
      <c r="BJ14095" s="2"/>
    </row>
    <row r="14096" spans="61:62" x14ac:dyDescent="0.25">
      <c r="BI14096" s="2"/>
      <c r="BJ14096" s="2"/>
    </row>
    <row r="14097" spans="61:62" x14ac:dyDescent="0.25">
      <c r="BI14097" s="2"/>
      <c r="BJ14097" s="2"/>
    </row>
    <row r="14098" spans="61:62" x14ac:dyDescent="0.25">
      <c r="BI14098" s="2"/>
      <c r="BJ14098" s="2"/>
    </row>
    <row r="14099" spans="61:62" x14ac:dyDescent="0.25">
      <c r="BI14099" s="2"/>
      <c r="BJ14099" s="2"/>
    </row>
    <row r="14100" spans="61:62" x14ac:dyDescent="0.25">
      <c r="BI14100" s="2"/>
      <c r="BJ14100" s="2"/>
    </row>
    <row r="14101" spans="61:62" x14ac:dyDescent="0.25">
      <c r="BI14101" s="2"/>
      <c r="BJ14101" s="2"/>
    </row>
    <row r="14102" spans="61:62" x14ac:dyDescent="0.25">
      <c r="BI14102" s="2"/>
      <c r="BJ14102" s="2"/>
    </row>
    <row r="14103" spans="61:62" x14ac:dyDescent="0.25">
      <c r="BI14103" s="2"/>
      <c r="BJ14103" s="2"/>
    </row>
    <row r="14104" spans="61:62" x14ac:dyDescent="0.25">
      <c r="BI14104" s="2"/>
      <c r="BJ14104" s="2"/>
    </row>
    <row r="14105" spans="61:62" x14ac:dyDescent="0.25">
      <c r="BI14105" s="2"/>
      <c r="BJ14105" s="2"/>
    </row>
    <row r="14106" spans="61:62" x14ac:dyDescent="0.25">
      <c r="BI14106" s="2"/>
      <c r="BJ14106" s="2"/>
    </row>
    <row r="14107" spans="61:62" x14ac:dyDescent="0.25">
      <c r="BI14107" s="2"/>
      <c r="BJ14107" s="2"/>
    </row>
    <row r="14108" spans="61:62" x14ac:dyDescent="0.25">
      <c r="BI14108" s="2"/>
      <c r="BJ14108" s="2"/>
    </row>
    <row r="14109" spans="61:62" x14ac:dyDescent="0.25">
      <c r="BI14109" s="2"/>
      <c r="BJ14109" s="2"/>
    </row>
    <row r="14110" spans="61:62" x14ac:dyDescent="0.25">
      <c r="BI14110" s="2"/>
      <c r="BJ14110" s="2"/>
    </row>
    <row r="14111" spans="61:62" x14ac:dyDescent="0.25">
      <c r="BI14111" s="2"/>
      <c r="BJ14111" s="2"/>
    </row>
    <row r="14112" spans="61:62" x14ac:dyDescent="0.25">
      <c r="BI14112" s="2"/>
      <c r="BJ14112" s="2"/>
    </row>
    <row r="14113" spans="61:62" x14ac:dyDescent="0.25">
      <c r="BI14113" s="2"/>
      <c r="BJ14113" s="2"/>
    </row>
    <row r="14114" spans="61:62" x14ac:dyDescent="0.25">
      <c r="BI14114" s="2"/>
      <c r="BJ14114" s="2"/>
    </row>
    <row r="14115" spans="61:62" x14ac:dyDescent="0.25">
      <c r="BI14115" s="2"/>
      <c r="BJ14115" s="2"/>
    </row>
    <row r="14116" spans="61:62" x14ac:dyDescent="0.25">
      <c r="BI14116" s="2"/>
      <c r="BJ14116" s="2"/>
    </row>
    <row r="14117" spans="61:62" x14ac:dyDescent="0.25">
      <c r="BI14117" s="2"/>
      <c r="BJ14117" s="2"/>
    </row>
    <row r="14118" spans="61:62" x14ac:dyDescent="0.25">
      <c r="BI14118" s="2"/>
      <c r="BJ14118" s="2"/>
    </row>
    <row r="14119" spans="61:62" x14ac:dyDescent="0.25">
      <c r="BI14119" s="2"/>
      <c r="BJ14119" s="2"/>
    </row>
    <row r="14120" spans="61:62" x14ac:dyDescent="0.25">
      <c r="BI14120" s="2"/>
      <c r="BJ14120" s="2"/>
    </row>
    <row r="14121" spans="61:62" x14ac:dyDescent="0.25">
      <c r="BI14121" s="2"/>
      <c r="BJ14121" s="2"/>
    </row>
    <row r="14122" spans="61:62" x14ac:dyDescent="0.25">
      <c r="BI14122" s="2"/>
      <c r="BJ14122" s="2"/>
    </row>
    <row r="14123" spans="61:62" x14ac:dyDescent="0.25">
      <c r="BI14123" s="2"/>
      <c r="BJ14123" s="2"/>
    </row>
    <row r="14124" spans="61:62" x14ac:dyDescent="0.25">
      <c r="BI14124" s="2"/>
      <c r="BJ14124" s="2"/>
    </row>
    <row r="14125" spans="61:62" x14ac:dyDescent="0.25">
      <c r="BI14125" s="2"/>
      <c r="BJ14125" s="2"/>
    </row>
    <row r="14126" spans="61:62" x14ac:dyDescent="0.25">
      <c r="BI14126" s="2"/>
      <c r="BJ14126" s="2"/>
    </row>
    <row r="14127" spans="61:62" x14ac:dyDescent="0.25">
      <c r="BI14127" s="2"/>
      <c r="BJ14127" s="2"/>
    </row>
    <row r="14128" spans="61:62" x14ac:dyDescent="0.25">
      <c r="BI14128" s="2"/>
      <c r="BJ14128" s="2"/>
    </row>
    <row r="14129" spans="61:62" x14ac:dyDescent="0.25">
      <c r="BI14129" s="2"/>
      <c r="BJ14129" s="2"/>
    </row>
    <row r="14130" spans="61:62" x14ac:dyDescent="0.25">
      <c r="BI14130" s="2"/>
      <c r="BJ14130" s="2"/>
    </row>
    <row r="14131" spans="61:62" x14ac:dyDescent="0.25">
      <c r="BI14131" s="2"/>
      <c r="BJ14131" s="2"/>
    </row>
    <row r="14132" spans="61:62" x14ac:dyDescent="0.25">
      <c r="BI14132" s="2"/>
      <c r="BJ14132" s="2"/>
    </row>
    <row r="14133" spans="61:62" x14ac:dyDescent="0.25">
      <c r="BI14133" s="2"/>
      <c r="BJ14133" s="2"/>
    </row>
    <row r="14134" spans="61:62" x14ac:dyDescent="0.25">
      <c r="BI14134" s="2"/>
      <c r="BJ14134" s="2"/>
    </row>
    <row r="14135" spans="61:62" x14ac:dyDescent="0.25">
      <c r="BI14135" s="2"/>
      <c r="BJ14135" s="2"/>
    </row>
    <row r="14136" spans="61:62" x14ac:dyDescent="0.25">
      <c r="BI14136" s="2"/>
      <c r="BJ14136" s="2"/>
    </row>
    <row r="14137" spans="61:62" x14ac:dyDescent="0.25">
      <c r="BI14137" s="2"/>
      <c r="BJ14137" s="2"/>
    </row>
    <row r="14138" spans="61:62" x14ac:dyDescent="0.25">
      <c r="BI14138" s="2"/>
      <c r="BJ14138" s="2"/>
    </row>
    <row r="14139" spans="61:62" x14ac:dyDescent="0.25">
      <c r="BI14139" s="2"/>
      <c r="BJ14139" s="2"/>
    </row>
    <row r="14140" spans="61:62" x14ac:dyDescent="0.25">
      <c r="BI14140" s="2"/>
      <c r="BJ14140" s="2"/>
    </row>
    <row r="14141" spans="61:62" x14ac:dyDescent="0.25">
      <c r="BI14141" s="2"/>
      <c r="BJ14141" s="2"/>
    </row>
    <row r="14142" spans="61:62" x14ac:dyDescent="0.25">
      <c r="BI14142" s="2"/>
      <c r="BJ14142" s="2"/>
    </row>
    <row r="14143" spans="61:62" x14ac:dyDescent="0.25">
      <c r="BI14143" s="2"/>
      <c r="BJ14143" s="2"/>
    </row>
    <row r="14144" spans="61:62" x14ac:dyDescent="0.25">
      <c r="BI14144" s="2"/>
      <c r="BJ14144" s="2"/>
    </row>
    <row r="14145" spans="61:62" x14ac:dyDescent="0.25">
      <c r="BI14145" s="2"/>
      <c r="BJ14145" s="2"/>
    </row>
    <row r="14146" spans="61:62" x14ac:dyDescent="0.25">
      <c r="BI14146" s="2"/>
      <c r="BJ14146" s="2"/>
    </row>
    <row r="14147" spans="61:62" x14ac:dyDescent="0.25">
      <c r="BI14147" s="2"/>
      <c r="BJ14147" s="2"/>
    </row>
    <row r="14148" spans="61:62" x14ac:dyDescent="0.25">
      <c r="BI14148" s="2"/>
      <c r="BJ14148" s="2"/>
    </row>
    <row r="14149" spans="61:62" x14ac:dyDescent="0.25">
      <c r="BI14149" s="2"/>
      <c r="BJ14149" s="2"/>
    </row>
    <row r="14150" spans="61:62" x14ac:dyDescent="0.25">
      <c r="BI14150" s="2"/>
      <c r="BJ14150" s="2"/>
    </row>
    <row r="14151" spans="61:62" x14ac:dyDescent="0.25">
      <c r="BI14151" s="2"/>
      <c r="BJ14151" s="2"/>
    </row>
    <row r="14152" spans="61:62" x14ac:dyDescent="0.25">
      <c r="BI14152" s="2"/>
      <c r="BJ14152" s="2"/>
    </row>
    <row r="14153" spans="61:62" x14ac:dyDescent="0.25">
      <c r="BI14153" s="2"/>
      <c r="BJ14153" s="2"/>
    </row>
    <row r="14154" spans="61:62" x14ac:dyDescent="0.25">
      <c r="BI14154" s="2"/>
      <c r="BJ14154" s="2"/>
    </row>
    <row r="14155" spans="61:62" x14ac:dyDescent="0.25">
      <c r="BI14155" s="2"/>
      <c r="BJ14155" s="2"/>
    </row>
    <row r="14156" spans="61:62" x14ac:dyDescent="0.25">
      <c r="BI14156" s="2"/>
      <c r="BJ14156" s="2"/>
    </row>
    <row r="14157" spans="61:62" x14ac:dyDescent="0.25">
      <c r="BI14157" s="2"/>
      <c r="BJ14157" s="2"/>
    </row>
    <row r="14158" spans="61:62" x14ac:dyDescent="0.25">
      <c r="BI14158" s="2"/>
      <c r="BJ14158" s="2"/>
    </row>
    <row r="14159" spans="61:62" x14ac:dyDescent="0.25">
      <c r="BI14159" s="2"/>
      <c r="BJ14159" s="2"/>
    </row>
    <row r="14160" spans="61:62" x14ac:dyDescent="0.25">
      <c r="BI14160" s="2"/>
      <c r="BJ14160" s="2"/>
    </row>
    <row r="14161" spans="61:62" x14ac:dyDescent="0.25">
      <c r="BI14161" s="2"/>
      <c r="BJ14161" s="2"/>
    </row>
    <row r="14162" spans="61:62" x14ac:dyDescent="0.25">
      <c r="BI14162" s="2"/>
      <c r="BJ14162" s="2"/>
    </row>
    <row r="14163" spans="61:62" x14ac:dyDescent="0.25">
      <c r="BI14163" s="2"/>
      <c r="BJ14163" s="2"/>
    </row>
    <row r="14164" spans="61:62" x14ac:dyDescent="0.25">
      <c r="BI14164" s="2"/>
      <c r="BJ14164" s="2"/>
    </row>
    <row r="14165" spans="61:62" x14ac:dyDescent="0.25">
      <c r="BI14165" s="2"/>
      <c r="BJ14165" s="2"/>
    </row>
    <row r="14166" spans="61:62" x14ac:dyDescent="0.25">
      <c r="BI14166" s="2"/>
      <c r="BJ14166" s="2"/>
    </row>
    <row r="14167" spans="61:62" x14ac:dyDescent="0.25">
      <c r="BI14167" s="2"/>
      <c r="BJ14167" s="2"/>
    </row>
    <row r="14168" spans="61:62" x14ac:dyDescent="0.25">
      <c r="BI14168" s="2"/>
      <c r="BJ14168" s="2"/>
    </row>
    <row r="14169" spans="61:62" x14ac:dyDescent="0.25">
      <c r="BI14169" s="2"/>
      <c r="BJ14169" s="2"/>
    </row>
    <row r="14170" spans="61:62" x14ac:dyDescent="0.25">
      <c r="BI14170" s="2"/>
      <c r="BJ14170" s="2"/>
    </row>
    <row r="14171" spans="61:62" x14ac:dyDescent="0.25">
      <c r="BI14171" s="2"/>
      <c r="BJ14171" s="2"/>
    </row>
    <row r="14172" spans="61:62" x14ac:dyDescent="0.25">
      <c r="BI14172" s="2"/>
      <c r="BJ14172" s="2"/>
    </row>
    <row r="14173" spans="61:62" x14ac:dyDescent="0.25">
      <c r="BI14173" s="2"/>
      <c r="BJ14173" s="2"/>
    </row>
    <row r="14174" spans="61:62" x14ac:dyDescent="0.25">
      <c r="BI14174" s="2"/>
      <c r="BJ14174" s="2"/>
    </row>
    <row r="14175" spans="61:62" x14ac:dyDescent="0.25">
      <c r="BI14175" s="2"/>
      <c r="BJ14175" s="2"/>
    </row>
    <row r="14176" spans="61:62" x14ac:dyDescent="0.25">
      <c r="BI14176" s="2"/>
      <c r="BJ14176" s="2"/>
    </row>
    <row r="14177" spans="61:62" x14ac:dyDescent="0.25">
      <c r="BI14177" s="2"/>
      <c r="BJ14177" s="2"/>
    </row>
    <row r="14178" spans="61:62" x14ac:dyDescent="0.25">
      <c r="BI14178" s="2"/>
      <c r="BJ14178" s="2"/>
    </row>
    <row r="14179" spans="61:62" x14ac:dyDescent="0.25">
      <c r="BI14179" s="2"/>
      <c r="BJ14179" s="2"/>
    </row>
    <row r="14180" spans="61:62" x14ac:dyDescent="0.25">
      <c r="BI14180" s="2"/>
      <c r="BJ14180" s="2"/>
    </row>
    <row r="14181" spans="61:62" x14ac:dyDescent="0.25">
      <c r="BI14181" s="2"/>
      <c r="BJ14181" s="2"/>
    </row>
    <row r="14182" spans="61:62" x14ac:dyDescent="0.25">
      <c r="BI14182" s="2"/>
      <c r="BJ14182" s="2"/>
    </row>
    <row r="14183" spans="61:62" x14ac:dyDescent="0.25">
      <c r="BI14183" s="2"/>
      <c r="BJ14183" s="2"/>
    </row>
    <row r="14184" spans="61:62" x14ac:dyDescent="0.25">
      <c r="BI14184" s="2"/>
      <c r="BJ14184" s="2"/>
    </row>
    <row r="14185" spans="61:62" x14ac:dyDescent="0.25">
      <c r="BI14185" s="2"/>
      <c r="BJ14185" s="2"/>
    </row>
    <row r="14186" spans="61:62" x14ac:dyDescent="0.25">
      <c r="BI14186" s="2"/>
      <c r="BJ14186" s="2"/>
    </row>
    <row r="14187" spans="61:62" x14ac:dyDescent="0.25">
      <c r="BI14187" s="2"/>
      <c r="BJ14187" s="2"/>
    </row>
    <row r="14188" spans="61:62" x14ac:dyDescent="0.25">
      <c r="BI14188" s="2"/>
      <c r="BJ14188" s="2"/>
    </row>
    <row r="14189" spans="61:62" x14ac:dyDescent="0.25">
      <c r="BI14189" s="2"/>
      <c r="BJ14189" s="2"/>
    </row>
    <row r="14190" spans="61:62" x14ac:dyDescent="0.25">
      <c r="BI14190" s="2"/>
      <c r="BJ14190" s="2"/>
    </row>
    <row r="14191" spans="61:62" x14ac:dyDescent="0.25">
      <c r="BI14191" s="2"/>
      <c r="BJ14191" s="2"/>
    </row>
    <row r="14192" spans="61:62" x14ac:dyDescent="0.25">
      <c r="BI14192" s="2"/>
      <c r="BJ14192" s="2"/>
    </row>
    <row r="14193" spans="61:62" x14ac:dyDescent="0.25">
      <c r="BI14193" s="2"/>
      <c r="BJ14193" s="2"/>
    </row>
    <row r="14194" spans="61:62" x14ac:dyDescent="0.25">
      <c r="BI14194" s="2"/>
      <c r="BJ14194" s="2"/>
    </row>
    <row r="14195" spans="61:62" x14ac:dyDescent="0.25">
      <c r="BI14195" s="2"/>
      <c r="BJ14195" s="2"/>
    </row>
    <row r="14196" spans="61:62" x14ac:dyDescent="0.25">
      <c r="BI14196" s="2"/>
      <c r="BJ14196" s="2"/>
    </row>
    <row r="14197" spans="61:62" x14ac:dyDescent="0.25">
      <c r="BI14197" s="2"/>
      <c r="BJ14197" s="2"/>
    </row>
    <row r="14198" spans="61:62" x14ac:dyDescent="0.25">
      <c r="BI14198" s="2"/>
      <c r="BJ14198" s="2"/>
    </row>
    <row r="14199" spans="61:62" x14ac:dyDescent="0.25">
      <c r="BI14199" s="2"/>
      <c r="BJ14199" s="2"/>
    </row>
    <row r="14200" spans="61:62" x14ac:dyDescent="0.25">
      <c r="BI14200" s="2"/>
      <c r="BJ14200" s="2"/>
    </row>
    <row r="14201" spans="61:62" x14ac:dyDescent="0.25">
      <c r="BI14201" s="2"/>
      <c r="BJ14201" s="2"/>
    </row>
    <row r="14202" spans="61:62" x14ac:dyDescent="0.25">
      <c r="BI14202" s="2"/>
      <c r="BJ14202" s="2"/>
    </row>
    <row r="14203" spans="61:62" x14ac:dyDescent="0.25">
      <c r="BI14203" s="2"/>
      <c r="BJ14203" s="2"/>
    </row>
    <row r="14204" spans="61:62" x14ac:dyDescent="0.25">
      <c r="BI14204" s="2"/>
      <c r="BJ14204" s="2"/>
    </row>
    <row r="14205" spans="61:62" x14ac:dyDescent="0.25">
      <c r="BI14205" s="2"/>
      <c r="BJ14205" s="2"/>
    </row>
    <row r="14206" spans="61:62" x14ac:dyDescent="0.25">
      <c r="BI14206" s="2"/>
      <c r="BJ14206" s="2"/>
    </row>
    <row r="14207" spans="61:62" x14ac:dyDescent="0.25">
      <c r="BI14207" s="2"/>
      <c r="BJ14207" s="2"/>
    </row>
    <row r="14208" spans="61:62" x14ac:dyDescent="0.25">
      <c r="BI14208" s="2"/>
      <c r="BJ14208" s="2"/>
    </row>
    <row r="14209" spans="61:62" x14ac:dyDescent="0.25">
      <c r="BI14209" s="2"/>
      <c r="BJ14209" s="2"/>
    </row>
    <row r="14210" spans="61:62" x14ac:dyDescent="0.25">
      <c r="BI14210" s="2"/>
      <c r="BJ14210" s="2"/>
    </row>
    <row r="14211" spans="61:62" x14ac:dyDescent="0.25">
      <c r="BI14211" s="2"/>
      <c r="BJ14211" s="2"/>
    </row>
    <row r="14212" spans="61:62" x14ac:dyDescent="0.25">
      <c r="BI14212" s="2"/>
      <c r="BJ14212" s="2"/>
    </row>
    <row r="14213" spans="61:62" x14ac:dyDescent="0.25">
      <c r="BI14213" s="2"/>
      <c r="BJ14213" s="2"/>
    </row>
    <row r="14214" spans="61:62" x14ac:dyDescent="0.25">
      <c r="BI14214" s="2"/>
      <c r="BJ14214" s="2"/>
    </row>
    <row r="14215" spans="61:62" x14ac:dyDescent="0.25">
      <c r="BI14215" s="2"/>
      <c r="BJ14215" s="2"/>
    </row>
    <row r="14216" spans="61:62" x14ac:dyDescent="0.25">
      <c r="BI14216" s="2"/>
      <c r="BJ14216" s="2"/>
    </row>
    <row r="14217" spans="61:62" x14ac:dyDescent="0.25">
      <c r="BI14217" s="2"/>
      <c r="BJ14217" s="2"/>
    </row>
    <row r="14218" spans="61:62" x14ac:dyDescent="0.25">
      <c r="BI14218" s="2"/>
      <c r="BJ14218" s="2"/>
    </row>
    <row r="14219" spans="61:62" x14ac:dyDescent="0.25">
      <c r="BI14219" s="2"/>
      <c r="BJ14219" s="2"/>
    </row>
    <row r="14220" spans="61:62" x14ac:dyDescent="0.25">
      <c r="BI14220" s="2"/>
      <c r="BJ14220" s="2"/>
    </row>
    <row r="14221" spans="61:62" x14ac:dyDescent="0.25">
      <c r="BI14221" s="2"/>
      <c r="BJ14221" s="2"/>
    </row>
    <row r="14222" spans="61:62" x14ac:dyDescent="0.25">
      <c r="BI14222" s="2"/>
      <c r="BJ14222" s="2"/>
    </row>
    <row r="14223" spans="61:62" x14ac:dyDescent="0.25">
      <c r="BI14223" s="2"/>
      <c r="BJ14223" s="2"/>
    </row>
    <row r="14224" spans="61:62" x14ac:dyDescent="0.25">
      <c r="BI14224" s="2"/>
      <c r="BJ14224" s="2"/>
    </row>
    <row r="14225" spans="61:62" x14ac:dyDescent="0.25">
      <c r="BI14225" s="2"/>
      <c r="BJ14225" s="2"/>
    </row>
    <row r="14226" spans="61:62" x14ac:dyDescent="0.25">
      <c r="BI14226" s="2"/>
      <c r="BJ14226" s="2"/>
    </row>
    <row r="14227" spans="61:62" x14ac:dyDescent="0.25">
      <c r="BI14227" s="2"/>
      <c r="BJ14227" s="2"/>
    </row>
    <row r="14228" spans="61:62" x14ac:dyDescent="0.25">
      <c r="BI14228" s="2"/>
      <c r="BJ14228" s="2"/>
    </row>
    <row r="14229" spans="61:62" x14ac:dyDescent="0.25">
      <c r="BI14229" s="2"/>
      <c r="BJ14229" s="2"/>
    </row>
    <row r="14230" spans="61:62" x14ac:dyDescent="0.25">
      <c r="BI14230" s="2"/>
      <c r="BJ14230" s="2"/>
    </row>
    <row r="14231" spans="61:62" x14ac:dyDescent="0.25">
      <c r="BI14231" s="2"/>
      <c r="BJ14231" s="2"/>
    </row>
    <row r="14232" spans="61:62" x14ac:dyDescent="0.25">
      <c r="BI14232" s="2"/>
      <c r="BJ14232" s="2"/>
    </row>
    <row r="14233" spans="61:62" x14ac:dyDescent="0.25">
      <c r="BI14233" s="2"/>
      <c r="BJ14233" s="2"/>
    </row>
    <row r="14234" spans="61:62" x14ac:dyDescent="0.25">
      <c r="BI14234" s="2"/>
      <c r="BJ14234" s="2"/>
    </row>
    <row r="14235" spans="61:62" x14ac:dyDescent="0.25">
      <c r="BI14235" s="2"/>
      <c r="BJ14235" s="2"/>
    </row>
    <row r="14236" spans="61:62" x14ac:dyDescent="0.25">
      <c r="BI14236" s="2"/>
      <c r="BJ14236" s="2"/>
    </row>
    <row r="14237" spans="61:62" x14ac:dyDescent="0.25">
      <c r="BI14237" s="2"/>
      <c r="BJ14237" s="2"/>
    </row>
    <row r="14238" spans="61:62" x14ac:dyDescent="0.25">
      <c r="BI14238" s="2"/>
      <c r="BJ14238" s="2"/>
    </row>
    <row r="14239" spans="61:62" x14ac:dyDescent="0.25">
      <c r="BI14239" s="2"/>
      <c r="BJ14239" s="2"/>
    </row>
    <row r="14240" spans="61:62" x14ac:dyDescent="0.25">
      <c r="BI14240" s="2"/>
      <c r="BJ14240" s="2"/>
    </row>
    <row r="14241" spans="61:62" x14ac:dyDescent="0.25">
      <c r="BI14241" s="2"/>
      <c r="BJ14241" s="2"/>
    </row>
    <row r="14242" spans="61:62" x14ac:dyDescent="0.25">
      <c r="BI14242" s="2"/>
      <c r="BJ14242" s="2"/>
    </row>
    <row r="14243" spans="61:62" x14ac:dyDescent="0.25">
      <c r="BI14243" s="2"/>
      <c r="BJ14243" s="2"/>
    </row>
    <row r="14244" spans="61:62" x14ac:dyDescent="0.25">
      <c r="BI14244" s="2"/>
      <c r="BJ14244" s="2"/>
    </row>
    <row r="14245" spans="61:62" x14ac:dyDescent="0.25">
      <c r="BI14245" s="2"/>
      <c r="BJ14245" s="2"/>
    </row>
    <row r="14246" spans="61:62" x14ac:dyDescent="0.25">
      <c r="BI14246" s="2"/>
      <c r="BJ14246" s="2"/>
    </row>
    <row r="14247" spans="61:62" x14ac:dyDescent="0.25">
      <c r="BI14247" s="2"/>
      <c r="BJ14247" s="2"/>
    </row>
    <row r="14248" spans="61:62" x14ac:dyDescent="0.25">
      <c r="BI14248" s="2"/>
      <c r="BJ14248" s="2"/>
    </row>
    <row r="14249" spans="61:62" x14ac:dyDescent="0.25">
      <c r="BI14249" s="2"/>
      <c r="BJ14249" s="2"/>
    </row>
    <row r="14250" spans="61:62" x14ac:dyDescent="0.25">
      <c r="BI14250" s="2"/>
      <c r="BJ14250" s="2"/>
    </row>
    <row r="14251" spans="61:62" x14ac:dyDescent="0.25">
      <c r="BI14251" s="2"/>
      <c r="BJ14251" s="2"/>
    </row>
    <row r="14252" spans="61:62" x14ac:dyDescent="0.25">
      <c r="BI14252" s="2"/>
      <c r="BJ14252" s="2"/>
    </row>
    <row r="14253" spans="61:62" x14ac:dyDescent="0.25">
      <c r="BI14253" s="2"/>
      <c r="BJ14253" s="2"/>
    </row>
    <row r="14254" spans="61:62" x14ac:dyDescent="0.25">
      <c r="BI14254" s="2"/>
      <c r="BJ14254" s="2"/>
    </row>
    <row r="14255" spans="61:62" x14ac:dyDescent="0.25">
      <c r="BI14255" s="2"/>
      <c r="BJ14255" s="2"/>
    </row>
    <row r="14256" spans="61:62" x14ac:dyDescent="0.25">
      <c r="BI14256" s="2"/>
      <c r="BJ14256" s="2"/>
    </row>
    <row r="14257" spans="61:62" x14ac:dyDescent="0.25">
      <c r="BI14257" s="2"/>
      <c r="BJ14257" s="2"/>
    </row>
    <row r="14258" spans="61:62" x14ac:dyDescent="0.25">
      <c r="BI14258" s="2"/>
      <c r="BJ14258" s="2"/>
    </row>
    <row r="14259" spans="61:62" x14ac:dyDescent="0.25">
      <c r="BI14259" s="2"/>
      <c r="BJ14259" s="2"/>
    </row>
    <row r="14260" spans="61:62" x14ac:dyDescent="0.25">
      <c r="BI14260" s="2"/>
      <c r="BJ14260" s="2"/>
    </row>
    <row r="14261" spans="61:62" x14ac:dyDescent="0.25">
      <c r="BI14261" s="2"/>
      <c r="BJ14261" s="2"/>
    </row>
    <row r="14262" spans="61:62" x14ac:dyDescent="0.25">
      <c r="BI14262" s="2"/>
      <c r="BJ14262" s="2"/>
    </row>
    <row r="14263" spans="61:62" x14ac:dyDescent="0.25">
      <c r="BI14263" s="2"/>
      <c r="BJ14263" s="2"/>
    </row>
    <row r="14264" spans="61:62" x14ac:dyDescent="0.25">
      <c r="BI14264" s="2"/>
      <c r="BJ14264" s="2"/>
    </row>
    <row r="14265" spans="61:62" x14ac:dyDescent="0.25">
      <c r="BI14265" s="2"/>
      <c r="BJ14265" s="2"/>
    </row>
    <row r="14266" spans="61:62" x14ac:dyDescent="0.25">
      <c r="BI14266" s="2"/>
      <c r="BJ14266" s="2"/>
    </row>
    <row r="14267" spans="61:62" x14ac:dyDescent="0.25">
      <c r="BI14267" s="2"/>
      <c r="BJ14267" s="2"/>
    </row>
    <row r="14268" spans="61:62" x14ac:dyDescent="0.25">
      <c r="BI14268" s="2"/>
      <c r="BJ14268" s="2"/>
    </row>
    <row r="14269" spans="61:62" x14ac:dyDescent="0.25">
      <c r="BI14269" s="2"/>
      <c r="BJ14269" s="2"/>
    </row>
    <row r="14270" spans="61:62" x14ac:dyDescent="0.25">
      <c r="BI14270" s="2"/>
      <c r="BJ14270" s="2"/>
    </row>
    <row r="14271" spans="61:62" x14ac:dyDescent="0.25">
      <c r="BI14271" s="2"/>
      <c r="BJ14271" s="2"/>
    </row>
    <row r="14272" spans="61:62" x14ac:dyDescent="0.25">
      <c r="BI14272" s="2"/>
      <c r="BJ14272" s="2"/>
    </row>
    <row r="14273" spans="61:62" x14ac:dyDescent="0.25">
      <c r="BI14273" s="2"/>
      <c r="BJ14273" s="2"/>
    </row>
    <row r="14274" spans="61:62" x14ac:dyDescent="0.25">
      <c r="BI14274" s="2"/>
      <c r="BJ14274" s="2"/>
    </row>
    <row r="14275" spans="61:62" x14ac:dyDescent="0.25">
      <c r="BI14275" s="2"/>
      <c r="BJ14275" s="2"/>
    </row>
    <row r="14276" spans="61:62" x14ac:dyDescent="0.25">
      <c r="BI14276" s="2"/>
      <c r="BJ14276" s="2"/>
    </row>
    <row r="14277" spans="61:62" x14ac:dyDescent="0.25">
      <c r="BI14277" s="2"/>
      <c r="BJ14277" s="2"/>
    </row>
    <row r="14278" spans="61:62" x14ac:dyDescent="0.25">
      <c r="BI14278" s="2"/>
      <c r="BJ14278" s="2"/>
    </row>
    <row r="14279" spans="61:62" x14ac:dyDescent="0.25">
      <c r="BI14279" s="2"/>
      <c r="BJ14279" s="2"/>
    </row>
    <row r="14280" spans="61:62" x14ac:dyDescent="0.25">
      <c r="BI14280" s="2"/>
      <c r="BJ14280" s="2"/>
    </row>
    <row r="14281" spans="61:62" x14ac:dyDescent="0.25">
      <c r="BI14281" s="2"/>
      <c r="BJ14281" s="2"/>
    </row>
    <row r="14282" spans="61:62" x14ac:dyDescent="0.25">
      <c r="BI14282" s="2"/>
      <c r="BJ14282" s="2"/>
    </row>
    <row r="14283" spans="61:62" x14ac:dyDescent="0.25">
      <c r="BI14283" s="2"/>
      <c r="BJ14283" s="2"/>
    </row>
    <row r="14284" spans="61:62" x14ac:dyDescent="0.25">
      <c r="BI14284" s="2"/>
      <c r="BJ14284" s="2"/>
    </row>
    <row r="14285" spans="61:62" x14ac:dyDescent="0.25">
      <c r="BI14285" s="2"/>
      <c r="BJ14285" s="2"/>
    </row>
    <row r="14286" spans="61:62" x14ac:dyDescent="0.25">
      <c r="BI14286" s="2"/>
      <c r="BJ14286" s="2"/>
    </row>
    <row r="14287" spans="61:62" x14ac:dyDescent="0.25">
      <c r="BI14287" s="2"/>
      <c r="BJ14287" s="2"/>
    </row>
    <row r="14288" spans="61:62" x14ac:dyDescent="0.25">
      <c r="BI14288" s="2"/>
      <c r="BJ14288" s="2"/>
    </row>
    <row r="14289" spans="61:62" x14ac:dyDescent="0.25">
      <c r="BI14289" s="2"/>
      <c r="BJ14289" s="2"/>
    </row>
    <row r="14290" spans="61:62" x14ac:dyDescent="0.25">
      <c r="BI14290" s="2"/>
      <c r="BJ14290" s="2"/>
    </row>
    <row r="14291" spans="61:62" x14ac:dyDescent="0.25">
      <c r="BI14291" s="2"/>
      <c r="BJ14291" s="2"/>
    </row>
    <row r="14292" spans="61:62" x14ac:dyDescent="0.25">
      <c r="BI14292" s="2"/>
      <c r="BJ14292" s="2"/>
    </row>
    <row r="14293" spans="61:62" x14ac:dyDescent="0.25">
      <c r="BI14293" s="2"/>
      <c r="BJ14293" s="2"/>
    </row>
    <row r="14294" spans="61:62" x14ac:dyDescent="0.25">
      <c r="BI14294" s="2"/>
      <c r="BJ14294" s="2"/>
    </row>
    <row r="14295" spans="61:62" x14ac:dyDescent="0.25">
      <c r="BI14295" s="2"/>
      <c r="BJ14295" s="2"/>
    </row>
    <row r="14296" spans="61:62" x14ac:dyDescent="0.25">
      <c r="BI14296" s="2"/>
      <c r="BJ14296" s="2"/>
    </row>
    <row r="14297" spans="61:62" x14ac:dyDescent="0.25">
      <c r="BI14297" s="2"/>
      <c r="BJ14297" s="2"/>
    </row>
    <row r="14298" spans="61:62" x14ac:dyDescent="0.25">
      <c r="BI14298" s="2"/>
      <c r="BJ14298" s="2"/>
    </row>
    <row r="14299" spans="61:62" x14ac:dyDescent="0.25">
      <c r="BI14299" s="2"/>
      <c r="BJ14299" s="2"/>
    </row>
    <row r="14300" spans="61:62" x14ac:dyDescent="0.25">
      <c r="BI14300" s="2"/>
      <c r="BJ14300" s="2"/>
    </row>
    <row r="14301" spans="61:62" x14ac:dyDescent="0.25">
      <c r="BI14301" s="2"/>
      <c r="BJ14301" s="2"/>
    </row>
    <row r="14302" spans="61:62" x14ac:dyDescent="0.25">
      <c r="BI14302" s="2"/>
      <c r="BJ14302" s="2"/>
    </row>
    <row r="14303" spans="61:62" x14ac:dyDescent="0.25">
      <c r="BI14303" s="2"/>
      <c r="BJ14303" s="2"/>
    </row>
    <row r="14304" spans="61:62" x14ac:dyDescent="0.25">
      <c r="BI14304" s="2"/>
      <c r="BJ14304" s="2"/>
    </row>
    <row r="14305" spans="61:62" x14ac:dyDescent="0.25">
      <c r="BI14305" s="2"/>
      <c r="BJ14305" s="2"/>
    </row>
    <row r="14306" spans="61:62" x14ac:dyDescent="0.25">
      <c r="BI14306" s="2"/>
      <c r="BJ14306" s="2"/>
    </row>
    <row r="14307" spans="61:62" x14ac:dyDescent="0.25">
      <c r="BI14307" s="2"/>
      <c r="BJ14307" s="2"/>
    </row>
    <row r="14308" spans="61:62" x14ac:dyDescent="0.25">
      <c r="BI14308" s="2"/>
      <c r="BJ14308" s="2"/>
    </row>
    <row r="14309" spans="61:62" x14ac:dyDescent="0.25">
      <c r="BI14309" s="2"/>
      <c r="BJ14309" s="2"/>
    </row>
    <row r="14310" spans="61:62" x14ac:dyDescent="0.25">
      <c r="BI14310" s="2"/>
      <c r="BJ14310" s="2"/>
    </row>
    <row r="14311" spans="61:62" x14ac:dyDescent="0.25">
      <c r="BI14311" s="2"/>
      <c r="BJ14311" s="2"/>
    </row>
    <row r="14312" spans="61:62" x14ac:dyDescent="0.25">
      <c r="BI14312" s="2"/>
      <c r="BJ14312" s="2"/>
    </row>
    <row r="14313" spans="61:62" x14ac:dyDescent="0.25">
      <c r="BI14313" s="2"/>
      <c r="BJ14313" s="2"/>
    </row>
    <row r="14314" spans="61:62" x14ac:dyDescent="0.25">
      <c r="BI14314" s="2"/>
      <c r="BJ14314" s="2"/>
    </row>
    <row r="14315" spans="61:62" x14ac:dyDescent="0.25">
      <c r="BI14315" s="2"/>
      <c r="BJ14315" s="2"/>
    </row>
    <row r="14316" spans="61:62" x14ac:dyDescent="0.25">
      <c r="BI14316" s="2"/>
      <c r="BJ14316" s="2"/>
    </row>
    <row r="14317" spans="61:62" x14ac:dyDescent="0.25">
      <c r="BI14317" s="2"/>
      <c r="BJ14317" s="2"/>
    </row>
    <row r="14318" spans="61:62" x14ac:dyDescent="0.25">
      <c r="BI14318" s="2"/>
      <c r="BJ14318" s="2"/>
    </row>
    <row r="14319" spans="61:62" x14ac:dyDescent="0.25">
      <c r="BI14319" s="2"/>
      <c r="BJ14319" s="2"/>
    </row>
    <row r="14320" spans="61:62" x14ac:dyDescent="0.25">
      <c r="BI14320" s="2"/>
      <c r="BJ14320" s="2"/>
    </row>
    <row r="14321" spans="61:62" x14ac:dyDescent="0.25">
      <c r="BI14321" s="2"/>
      <c r="BJ14321" s="2"/>
    </row>
    <row r="14322" spans="61:62" x14ac:dyDescent="0.25">
      <c r="BI14322" s="2"/>
      <c r="BJ14322" s="2"/>
    </row>
    <row r="14323" spans="61:62" x14ac:dyDescent="0.25">
      <c r="BI14323" s="2"/>
      <c r="BJ14323" s="2"/>
    </row>
    <row r="14324" spans="61:62" x14ac:dyDescent="0.25">
      <c r="BI14324" s="2"/>
      <c r="BJ14324" s="2"/>
    </row>
    <row r="14325" spans="61:62" x14ac:dyDescent="0.25">
      <c r="BI14325" s="2"/>
      <c r="BJ14325" s="2"/>
    </row>
    <row r="14326" spans="61:62" x14ac:dyDescent="0.25">
      <c r="BI14326" s="2"/>
      <c r="BJ14326" s="2"/>
    </row>
    <row r="14327" spans="61:62" x14ac:dyDescent="0.25">
      <c r="BI14327" s="2"/>
      <c r="BJ14327" s="2"/>
    </row>
    <row r="14328" spans="61:62" x14ac:dyDescent="0.25">
      <c r="BI14328" s="2"/>
      <c r="BJ14328" s="2"/>
    </row>
    <row r="14329" spans="61:62" x14ac:dyDescent="0.25">
      <c r="BI14329" s="2"/>
      <c r="BJ14329" s="2"/>
    </row>
    <row r="14330" spans="61:62" x14ac:dyDescent="0.25">
      <c r="BI14330" s="2"/>
      <c r="BJ14330" s="2"/>
    </row>
    <row r="14331" spans="61:62" x14ac:dyDescent="0.25">
      <c r="BI14331" s="2"/>
      <c r="BJ14331" s="2"/>
    </row>
    <row r="14332" spans="61:62" x14ac:dyDescent="0.25">
      <c r="BI14332" s="2"/>
      <c r="BJ14332" s="2"/>
    </row>
    <row r="14333" spans="61:62" x14ac:dyDescent="0.25">
      <c r="BI14333" s="2"/>
      <c r="BJ14333" s="2"/>
    </row>
    <row r="14334" spans="61:62" x14ac:dyDescent="0.25">
      <c r="BI14334" s="2"/>
      <c r="BJ14334" s="2"/>
    </row>
    <row r="14335" spans="61:62" x14ac:dyDescent="0.25">
      <c r="BI14335" s="2"/>
      <c r="BJ14335" s="2"/>
    </row>
    <row r="14336" spans="61:62" x14ac:dyDescent="0.25">
      <c r="BI14336" s="2"/>
      <c r="BJ14336" s="2"/>
    </row>
    <row r="14337" spans="61:62" x14ac:dyDescent="0.25">
      <c r="BI14337" s="2"/>
      <c r="BJ14337" s="2"/>
    </row>
    <row r="14338" spans="61:62" x14ac:dyDescent="0.25">
      <c r="BI14338" s="2"/>
      <c r="BJ14338" s="2"/>
    </row>
    <row r="14339" spans="61:62" x14ac:dyDescent="0.25">
      <c r="BI14339" s="2"/>
      <c r="BJ14339" s="2"/>
    </row>
    <row r="14340" spans="61:62" x14ac:dyDescent="0.25">
      <c r="BI14340" s="2"/>
      <c r="BJ14340" s="2"/>
    </row>
    <row r="14341" spans="61:62" x14ac:dyDescent="0.25">
      <c r="BI14341" s="2"/>
      <c r="BJ14341" s="2"/>
    </row>
    <row r="14342" spans="61:62" x14ac:dyDescent="0.25">
      <c r="BI14342" s="2"/>
      <c r="BJ14342" s="2"/>
    </row>
    <row r="14343" spans="61:62" x14ac:dyDescent="0.25">
      <c r="BI14343" s="2"/>
      <c r="BJ14343" s="2"/>
    </row>
    <row r="14344" spans="61:62" x14ac:dyDescent="0.25">
      <c r="BI14344" s="2"/>
      <c r="BJ14344" s="2"/>
    </row>
    <row r="14345" spans="61:62" x14ac:dyDescent="0.25">
      <c r="BI14345" s="2"/>
      <c r="BJ14345" s="2"/>
    </row>
    <row r="14346" spans="61:62" x14ac:dyDescent="0.25">
      <c r="BI14346" s="2"/>
      <c r="BJ14346" s="2"/>
    </row>
    <row r="14347" spans="61:62" x14ac:dyDescent="0.25">
      <c r="BI14347" s="2"/>
      <c r="BJ14347" s="2"/>
    </row>
    <row r="14348" spans="61:62" x14ac:dyDescent="0.25">
      <c r="BI14348" s="2"/>
      <c r="BJ14348" s="2"/>
    </row>
    <row r="14349" spans="61:62" x14ac:dyDescent="0.25">
      <c r="BI14349" s="2"/>
      <c r="BJ14349" s="2"/>
    </row>
    <row r="14350" spans="61:62" x14ac:dyDescent="0.25">
      <c r="BI14350" s="2"/>
      <c r="BJ14350" s="2"/>
    </row>
    <row r="14351" spans="61:62" x14ac:dyDescent="0.25">
      <c r="BI14351" s="2"/>
      <c r="BJ14351" s="2"/>
    </row>
    <row r="14352" spans="61:62" x14ac:dyDescent="0.25">
      <c r="BI14352" s="2"/>
      <c r="BJ14352" s="2"/>
    </row>
    <row r="14353" spans="61:62" x14ac:dyDescent="0.25">
      <c r="BI14353" s="2"/>
      <c r="BJ14353" s="2"/>
    </row>
    <row r="14354" spans="61:62" x14ac:dyDescent="0.25">
      <c r="BI14354" s="2"/>
      <c r="BJ14354" s="2"/>
    </row>
    <row r="14355" spans="61:62" x14ac:dyDescent="0.25">
      <c r="BI14355" s="2"/>
      <c r="BJ14355" s="2"/>
    </row>
    <row r="14356" spans="61:62" x14ac:dyDescent="0.25">
      <c r="BI14356" s="2"/>
      <c r="BJ14356" s="2"/>
    </row>
    <row r="14357" spans="61:62" x14ac:dyDescent="0.25">
      <c r="BI14357" s="2"/>
      <c r="BJ14357" s="2"/>
    </row>
    <row r="14358" spans="61:62" x14ac:dyDescent="0.25">
      <c r="BI14358" s="2"/>
      <c r="BJ14358" s="2"/>
    </row>
    <row r="14359" spans="61:62" x14ac:dyDescent="0.25">
      <c r="BI14359" s="2"/>
      <c r="BJ14359" s="2"/>
    </row>
    <row r="14360" spans="61:62" x14ac:dyDescent="0.25">
      <c r="BI14360" s="2"/>
      <c r="BJ14360" s="2"/>
    </row>
    <row r="14361" spans="61:62" x14ac:dyDescent="0.25">
      <c r="BI14361" s="2"/>
      <c r="BJ14361" s="2"/>
    </row>
    <row r="14362" spans="61:62" x14ac:dyDescent="0.25">
      <c r="BI14362" s="2"/>
      <c r="BJ14362" s="2"/>
    </row>
    <row r="14363" spans="61:62" x14ac:dyDescent="0.25">
      <c r="BI14363" s="2"/>
      <c r="BJ14363" s="2"/>
    </row>
    <row r="14364" spans="61:62" x14ac:dyDescent="0.25">
      <c r="BI14364" s="2"/>
      <c r="BJ14364" s="2"/>
    </row>
    <row r="14365" spans="61:62" x14ac:dyDescent="0.25">
      <c r="BI14365" s="2"/>
      <c r="BJ14365" s="2"/>
    </row>
    <row r="14366" spans="61:62" x14ac:dyDescent="0.25">
      <c r="BI14366" s="2"/>
      <c r="BJ14366" s="2"/>
    </row>
    <row r="14367" spans="61:62" x14ac:dyDescent="0.25">
      <c r="BI14367" s="2"/>
      <c r="BJ14367" s="2"/>
    </row>
    <row r="14368" spans="61:62" x14ac:dyDescent="0.25">
      <c r="BI14368" s="2"/>
      <c r="BJ14368" s="2"/>
    </row>
    <row r="14369" spans="61:62" x14ac:dyDescent="0.25">
      <c r="BI14369" s="2"/>
      <c r="BJ14369" s="2"/>
    </row>
    <row r="14370" spans="61:62" x14ac:dyDescent="0.25">
      <c r="BI14370" s="2"/>
      <c r="BJ14370" s="2"/>
    </row>
    <row r="14371" spans="61:62" x14ac:dyDescent="0.25">
      <c r="BI14371" s="2"/>
      <c r="BJ14371" s="2"/>
    </row>
    <row r="14372" spans="61:62" x14ac:dyDescent="0.25">
      <c r="BI14372" s="2"/>
      <c r="BJ14372" s="2"/>
    </row>
    <row r="14373" spans="61:62" x14ac:dyDescent="0.25">
      <c r="BI14373" s="2"/>
      <c r="BJ14373" s="2"/>
    </row>
    <row r="14374" spans="61:62" x14ac:dyDescent="0.25">
      <c r="BI14374" s="2"/>
      <c r="BJ14374" s="2"/>
    </row>
    <row r="14375" spans="61:62" x14ac:dyDescent="0.25">
      <c r="BI14375" s="2"/>
      <c r="BJ14375" s="2"/>
    </row>
    <row r="14376" spans="61:62" x14ac:dyDescent="0.25">
      <c r="BI14376" s="2"/>
      <c r="BJ14376" s="2"/>
    </row>
    <row r="14377" spans="61:62" x14ac:dyDescent="0.25">
      <c r="BI14377" s="2"/>
      <c r="BJ14377" s="2"/>
    </row>
    <row r="14378" spans="61:62" x14ac:dyDescent="0.25">
      <c r="BI14378" s="2"/>
      <c r="BJ14378" s="2"/>
    </row>
    <row r="14379" spans="61:62" x14ac:dyDescent="0.25">
      <c r="BI14379" s="2"/>
      <c r="BJ14379" s="2"/>
    </row>
    <row r="14380" spans="61:62" x14ac:dyDescent="0.25">
      <c r="BI14380" s="2"/>
      <c r="BJ14380" s="2"/>
    </row>
    <row r="14381" spans="61:62" x14ac:dyDescent="0.25">
      <c r="BI14381" s="2"/>
      <c r="BJ14381" s="2"/>
    </row>
    <row r="14382" spans="61:62" x14ac:dyDescent="0.25">
      <c r="BI14382" s="2"/>
      <c r="BJ14382" s="2"/>
    </row>
    <row r="14383" spans="61:62" x14ac:dyDescent="0.25">
      <c r="BI14383" s="2"/>
      <c r="BJ14383" s="2"/>
    </row>
    <row r="14384" spans="61:62" x14ac:dyDescent="0.25">
      <c r="BI14384" s="2"/>
      <c r="BJ14384" s="2"/>
    </row>
    <row r="14385" spans="61:62" x14ac:dyDescent="0.25">
      <c r="BI14385" s="2"/>
      <c r="BJ14385" s="2"/>
    </row>
    <row r="14386" spans="61:62" x14ac:dyDescent="0.25">
      <c r="BI14386" s="2"/>
      <c r="BJ14386" s="2"/>
    </row>
    <row r="14387" spans="61:62" x14ac:dyDescent="0.25">
      <c r="BI14387" s="2"/>
      <c r="BJ14387" s="2"/>
    </row>
    <row r="14388" spans="61:62" x14ac:dyDescent="0.25">
      <c r="BI14388" s="2"/>
      <c r="BJ14388" s="2"/>
    </row>
    <row r="14389" spans="61:62" x14ac:dyDescent="0.25">
      <c r="BI14389" s="2"/>
      <c r="BJ14389" s="2"/>
    </row>
    <row r="14390" spans="61:62" x14ac:dyDescent="0.25">
      <c r="BI14390" s="2"/>
      <c r="BJ14390" s="2"/>
    </row>
    <row r="14391" spans="61:62" x14ac:dyDescent="0.25">
      <c r="BI14391" s="2"/>
      <c r="BJ14391" s="2"/>
    </row>
    <row r="14392" spans="61:62" x14ac:dyDescent="0.25">
      <c r="BI14392" s="2"/>
      <c r="BJ14392" s="2"/>
    </row>
    <row r="14393" spans="61:62" x14ac:dyDescent="0.25">
      <c r="BI14393" s="2"/>
      <c r="BJ14393" s="2"/>
    </row>
    <row r="14394" spans="61:62" x14ac:dyDescent="0.25">
      <c r="BI14394" s="2"/>
      <c r="BJ14394" s="2"/>
    </row>
    <row r="14395" spans="61:62" x14ac:dyDescent="0.25">
      <c r="BI14395" s="2"/>
      <c r="BJ14395" s="2"/>
    </row>
    <row r="14396" spans="61:62" x14ac:dyDescent="0.25">
      <c r="BI14396" s="2"/>
      <c r="BJ14396" s="2"/>
    </row>
    <row r="14397" spans="61:62" x14ac:dyDescent="0.25">
      <c r="BI14397" s="2"/>
      <c r="BJ14397" s="2"/>
    </row>
    <row r="14398" spans="61:62" x14ac:dyDescent="0.25">
      <c r="BI14398" s="2"/>
      <c r="BJ14398" s="2"/>
    </row>
    <row r="14399" spans="61:62" x14ac:dyDescent="0.25">
      <c r="BI14399" s="2"/>
      <c r="BJ14399" s="2"/>
    </row>
    <row r="14400" spans="61:62" x14ac:dyDescent="0.25">
      <c r="BI14400" s="2"/>
      <c r="BJ14400" s="2"/>
    </row>
    <row r="14401" spans="61:62" x14ac:dyDescent="0.25">
      <c r="BI14401" s="2"/>
      <c r="BJ14401" s="2"/>
    </row>
    <row r="14402" spans="61:62" x14ac:dyDescent="0.25">
      <c r="BI14402" s="2"/>
      <c r="BJ14402" s="2"/>
    </row>
    <row r="14403" spans="61:62" x14ac:dyDescent="0.25">
      <c r="BI14403" s="2"/>
      <c r="BJ14403" s="2"/>
    </row>
    <row r="14404" spans="61:62" x14ac:dyDescent="0.25">
      <c r="BI14404" s="2"/>
      <c r="BJ14404" s="2"/>
    </row>
    <row r="14405" spans="61:62" x14ac:dyDescent="0.25">
      <c r="BI14405" s="2"/>
      <c r="BJ14405" s="2"/>
    </row>
    <row r="14406" spans="61:62" x14ac:dyDescent="0.25">
      <c r="BI14406" s="2"/>
      <c r="BJ14406" s="2"/>
    </row>
    <row r="14407" spans="61:62" x14ac:dyDescent="0.25">
      <c r="BI14407" s="2"/>
      <c r="BJ14407" s="2"/>
    </row>
    <row r="14408" spans="61:62" x14ac:dyDescent="0.25">
      <c r="BI14408" s="2"/>
      <c r="BJ14408" s="2"/>
    </row>
    <row r="14409" spans="61:62" x14ac:dyDescent="0.25">
      <c r="BI14409" s="2"/>
      <c r="BJ14409" s="2"/>
    </row>
    <row r="14410" spans="61:62" x14ac:dyDescent="0.25">
      <c r="BI14410" s="2"/>
      <c r="BJ14410" s="2"/>
    </row>
    <row r="14411" spans="61:62" x14ac:dyDescent="0.25">
      <c r="BI14411" s="2"/>
      <c r="BJ14411" s="2"/>
    </row>
    <row r="14412" spans="61:62" x14ac:dyDescent="0.25">
      <c r="BI14412" s="2"/>
      <c r="BJ14412" s="2"/>
    </row>
    <row r="14413" spans="61:62" x14ac:dyDescent="0.25">
      <c r="BI14413" s="2"/>
      <c r="BJ14413" s="2"/>
    </row>
    <row r="14414" spans="61:62" x14ac:dyDescent="0.25">
      <c r="BI14414" s="2"/>
      <c r="BJ14414" s="2"/>
    </row>
    <row r="14415" spans="61:62" x14ac:dyDescent="0.25">
      <c r="BI14415" s="2"/>
      <c r="BJ14415" s="2"/>
    </row>
    <row r="14416" spans="61:62" x14ac:dyDescent="0.25">
      <c r="BI14416" s="2"/>
      <c r="BJ14416" s="2"/>
    </row>
    <row r="14417" spans="61:62" x14ac:dyDescent="0.25">
      <c r="BI14417" s="2"/>
      <c r="BJ14417" s="2"/>
    </row>
    <row r="14418" spans="61:62" x14ac:dyDescent="0.25">
      <c r="BI14418" s="2"/>
      <c r="BJ14418" s="2"/>
    </row>
    <row r="14419" spans="61:62" x14ac:dyDescent="0.25">
      <c r="BI14419" s="2"/>
      <c r="BJ14419" s="2"/>
    </row>
    <row r="14420" spans="61:62" x14ac:dyDescent="0.25">
      <c r="BI14420" s="2"/>
      <c r="BJ14420" s="2"/>
    </row>
    <row r="14421" spans="61:62" x14ac:dyDescent="0.25">
      <c r="BI14421" s="2"/>
      <c r="BJ14421" s="2"/>
    </row>
    <row r="14422" spans="61:62" x14ac:dyDescent="0.25">
      <c r="BI14422" s="2"/>
      <c r="BJ14422" s="2"/>
    </row>
    <row r="14423" spans="61:62" x14ac:dyDescent="0.25">
      <c r="BI14423" s="2"/>
      <c r="BJ14423" s="2"/>
    </row>
    <row r="14424" spans="61:62" x14ac:dyDescent="0.25">
      <c r="BI14424" s="2"/>
      <c r="BJ14424" s="2"/>
    </row>
    <row r="14425" spans="61:62" x14ac:dyDescent="0.25">
      <c r="BI14425" s="2"/>
      <c r="BJ14425" s="2"/>
    </row>
    <row r="14426" spans="61:62" x14ac:dyDescent="0.25">
      <c r="BI14426" s="2"/>
      <c r="BJ14426" s="2"/>
    </row>
    <row r="14427" spans="61:62" x14ac:dyDescent="0.25">
      <c r="BI14427" s="2"/>
      <c r="BJ14427" s="2"/>
    </row>
    <row r="14428" spans="61:62" x14ac:dyDescent="0.25">
      <c r="BI14428" s="2"/>
      <c r="BJ14428" s="2"/>
    </row>
    <row r="14429" spans="61:62" x14ac:dyDescent="0.25">
      <c r="BI14429" s="2"/>
      <c r="BJ14429" s="2"/>
    </row>
    <row r="14430" spans="61:62" x14ac:dyDescent="0.25">
      <c r="BI14430" s="2"/>
      <c r="BJ14430" s="2"/>
    </row>
    <row r="14431" spans="61:62" x14ac:dyDescent="0.25">
      <c r="BI14431" s="2"/>
      <c r="BJ14431" s="2"/>
    </row>
    <row r="14432" spans="61:62" x14ac:dyDescent="0.25">
      <c r="BI14432" s="2"/>
      <c r="BJ14432" s="2"/>
    </row>
    <row r="14433" spans="61:62" x14ac:dyDescent="0.25">
      <c r="BI14433" s="2"/>
      <c r="BJ14433" s="2"/>
    </row>
    <row r="14434" spans="61:62" x14ac:dyDescent="0.25">
      <c r="BI14434" s="2"/>
      <c r="BJ14434" s="2"/>
    </row>
    <row r="14435" spans="61:62" x14ac:dyDescent="0.25">
      <c r="BI14435" s="2"/>
      <c r="BJ14435" s="2"/>
    </row>
    <row r="14436" spans="61:62" x14ac:dyDescent="0.25">
      <c r="BI14436" s="2"/>
      <c r="BJ14436" s="2"/>
    </row>
    <row r="14437" spans="61:62" x14ac:dyDescent="0.25">
      <c r="BI14437" s="2"/>
      <c r="BJ14437" s="2"/>
    </row>
    <row r="14438" spans="61:62" x14ac:dyDescent="0.25">
      <c r="BI14438" s="2"/>
      <c r="BJ14438" s="2"/>
    </row>
    <row r="14439" spans="61:62" x14ac:dyDescent="0.25">
      <c r="BI14439" s="2"/>
      <c r="BJ14439" s="2"/>
    </row>
    <row r="14440" spans="61:62" x14ac:dyDescent="0.25">
      <c r="BI14440" s="2"/>
      <c r="BJ14440" s="2"/>
    </row>
    <row r="14441" spans="61:62" x14ac:dyDescent="0.25">
      <c r="BI14441" s="2"/>
      <c r="BJ14441" s="2"/>
    </row>
    <row r="14442" spans="61:62" x14ac:dyDescent="0.25">
      <c r="BI14442" s="2"/>
      <c r="BJ14442" s="2"/>
    </row>
    <row r="14443" spans="61:62" x14ac:dyDescent="0.25">
      <c r="BI14443" s="2"/>
      <c r="BJ14443" s="2"/>
    </row>
    <row r="14444" spans="61:62" x14ac:dyDescent="0.25">
      <c r="BI14444" s="2"/>
      <c r="BJ14444" s="2"/>
    </row>
    <row r="14445" spans="61:62" x14ac:dyDescent="0.25">
      <c r="BI14445" s="2"/>
      <c r="BJ14445" s="2"/>
    </row>
    <row r="14446" spans="61:62" x14ac:dyDescent="0.25">
      <c r="BI14446" s="2"/>
      <c r="BJ14446" s="2"/>
    </row>
    <row r="14447" spans="61:62" x14ac:dyDescent="0.25">
      <c r="BI14447" s="2"/>
      <c r="BJ14447" s="2"/>
    </row>
    <row r="14448" spans="61:62" x14ac:dyDescent="0.25">
      <c r="BI14448" s="2"/>
      <c r="BJ14448" s="2"/>
    </row>
    <row r="14449" spans="61:62" x14ac:dyDescent="0.25">
      <c r="BI14449" s="2"/>
      <c r="BJ14449" s="2"/>
    </row>
    <row r="14450" spans="61:62" x14ac:dyDescent="0.25">
      <c r="BI14450" s="2"/>
      <c r="BJ14450" s="2"/>
    </row>
    <row r="14451" spans="61:62" x14ac:dyDescent="0.25">
      <c r="BI14451" s="2"/>
      <c r="BJ14451" s="2"/>
    </row>
    <row r="14452" spans="61:62" x14ac:dyDescent="0.25">
      <c r="BI14452" s="2"/>
      <c r="BJ14452" s="2"/>
    </row>
    <row r="14453" spans="61:62" x14ac:dyDescent="0.25">
      <c r="BI14453" s="2"/>
      <c r="BJ14453" s="2"/>
    </row>
    <row r="14454" spans="61:62" x14ac:dyDescent="0.25">
      <c r="BI14454" s="2"/>
      <c r="BJ14454" s="2"/>
    </row>
    <row r="14455" spans="61:62" x14ac:dyDescent="0.25">
      <c r="BI14455" s="2"/>
      <c r="BJ14455" s="2"/>
    </row>
    <row r="14456" spans="61:62" x14ac:dyDescent="0.25">
      <c r="BI14456" s="2"/>
      <c r="BJ14456" s="2"/>
    </row>
    <row r="14457" spans="61:62" x14ac:dyDescent="0.25">
      <c r="BI14457" s="2"/>
      <c r="BJ14457" s="2"/>
    </row>
    <row r="14458" spans="61:62" x14ac:dyDescent="0.25">
      <c r="BI14458" s="2"/>
      <c r="BJ14458" s="2"/>
    </row>
    <row r="14459" spans="61:62" x14ac:dyDescent="0.25">
      <c r="BI14459" s="2"/>
      <c r="BJ14459" s="2"/>
    </row>
    <row r="14460" spans="61:62" x14ac:dyDescent="0.25">
      <c r="BI14460" s="2"/>
      <c r="BJ14460" s="2"/>
    </row>
    <row r="14461" spans="61:62" x14ac:dyDescent="0.25">
      <c r="BI14461" s="2"/>
      <c r="BJ14461" s="2"/>
    </row>
    <row r="14462" spans="61:62" x14ac:dyDescent="0.25">
      <c r="BI14462" s="2"/>
      <c r="BJ14462" s="2"/>
    </row>
    <row r="14463" spans="61:62" x14ac:dyDescent="0.25">
      <c r="BI14463" s="2"/>
      <c r="BJ14463" s="2"/>
    </row>
    <row r="14464" spans="61:62" x14ac:dyDescent="0.25">
      <c r="BI14464" s="2"/>
      <c r="BJ14464" s="2"/>
    </row>
    <row r="14465" spans="61:62" x14ac:dyDescent="0.25">
      <c r="BI14465" s="2"/>
      <c r="BJ14465" s="2"/>
    </row>
    <row r="14466" spans="61:62" x14ac:dyDescent="0.25">
      <c r="BI14466" s="2"/>
      <c r="BJ14466" s="2"/>
    </row>
    <row r="14467" spans="61:62" x14ac:dyDescent="0.25">
      <c r="BI14467" s="2"/>
      <c r="BJ14467" s="2"/>
    </row>
    <row r="14468" spans="61:62" x14ac:dyDescent="0.25">
      <c r="BI14468" s="2"/>
      <c r="BJ14468" s="2"/>
    </row>
    <row r="14469" spans="61:62" x14ac:dyDescent="0.25">
      <c r="BI14469" s="2"/>
      <c r="BJ14469" s="2"/>
    </row>
    <row r="14470" spans="61:62" x14ac:dyDescent="0.25">
      <c r="BI14470" s="2"/>
      <c r="BJ14470" s="2"/>
    </row>
    <row r="14471" spans="61:62" x14ac:dyDescent="0.25">
      <c r="BI14471" s="2"/>
      <c r="BJ14471" s="2"/>
    </row>
    <row r="14472" spans="61:62" x14ac:dyDescent="0.25">
      <c r="BI14472" s="2"/>
      <c r="BJ14472" s="2"/>
    </row>
    <row r="14473" spans="61:62" x14ac:dyDescent="0.25">
      <c r="BI14473" s="2"/>
      <c r="BJ14473" s="2"/>
    </row>
    <row r="14474" spans="61:62" x14ac:dyDescent="0.25">
      <c r="BI14474" s="2"/>
      <c r="BJ14474" s="2"/>
    </row>
    <row r="14475" spans="61:62" x14ac:dyDescent="0.25">
      <c r="BI14475" s="2"/>
      <c r="BJ14475" s="2"/>
    </row>
    <row r="14476" spans="61:62" x14ac:dyDescent="0.25">
      <c r="BI14476" s="2"/>
      <c r="BJ14476" s="2"/>
    </row>
    <row r="14477" spans="61:62" x14ac:dyDescent="0.25">
      <c r="BI14477" s="2"/>
      <c r="BJ14477" s="2"/>
    </row>
    <row r="14478" spans="61:62" x14ac:dyDescent="0.25">
      <c r="BI14478" s="2"/>
      <c r="BJ14478" s="2"/>
    </row>
    <row r="14479" spans="61:62" x14ac:dyDescent="0.25">
      <c r="BI14479" s="2"/>
      <c r="BJ14479" s="2"/>
    </row>
    <row r="14480" spans="61:62" x14ac:dyDescent="0.25">
      <c r="BI14480" s="2"/>
      <c r="BJ14480" s="2"/>
    </row>
    <row r="14481" spans="61:62" x14ac:dyDescent="0.25">
      <c r="BI14481" s="2"/>
      <c r="BJ14481" s="2"/>
    </row>
    <row r="14482" spans="61:62" x14ac:dyDescent="0.25">
      <c r="BI14482" s="2"/>
      <c r="BJ14482" s="2"/>
    </row>
    <row r="14483" spans="61:62" x14ac:dyDescent="0.25">
      <c r="BI14483" s="2"/>
      <c r="BJ14483" s="2"/>
    </row>
    <row r="14484" spans="61:62" x14ac:dyDescent="0.25">
      <c r="BI14484" s="2"/>
      <c r="BJ14484" s="2"/>
    </row>
    <row r="14485" spans="61:62" x14ac:dyDescent="0.25">
      <c r="BI14485" s="2"/>
      <c r="BJ14485" s="2"/>
    </row>
    <row r="14486" spans="61:62" x14ac:dyDescent="0.25">
      <c r="BI14486" s="2"/>
      <c r="BJ14486" s="2"/>
    </row>
    <row r="14487" spans="61:62" x14ac:dyDescent="0.25">
      <c r="BI14487" s="2"/>
      <c r="BJ14487" s="2"/>
    </row>
    <row r="14488" spans="61:62" x14ac:dyDescent="0.25">
      <c r="BI14488" s="2"/>
      <c r="BJ14488" s="2"/>
    </row>
    <row r="14489" spans="61:62" x14ac:dyDescent="0.25">
      <c r="BI14489" s="2"/>
      <c r="BJ14489" s="2"/>
    </row>
    <row r="14490" spans="61:62" x14ac:dyDescent="0.25">
      <c r="BI14490" s="2"/>
      <c r="BJ14490" s="2"/>
    </row>
    <row r="14491" spans="61:62" x14ac:dyDescent="0.25">
      <c r="BI14491" s="2"/>
      <c r="BJ14491" s="2"/>
    </row>
    <row r="14492" spans="61:62" x14ac:dyDescent="0.25">
      <c r="BI14492" s="2"/>
      <c r="BJ14492" s="2"/>
    </row>
    <row r="14493" spans="61:62" x14ac:dyDescent="0.25">
      <c r="BI14493" s="2"/>
      <c r="BJ14493" s="2"/>
    </row>
    <row r="14494" spans="61:62" x14ac:dyDescent="0.25">
      <c r="BI14494" s="2"/>
      <c r="BJ14494" s="2"/>
    </row>
    <row r="14495" spans="61:62" x14ac:dyDescent="0.25">
      <c r="BI14495" s="2"/>
      <c r="BJ14495" s="2"/>
    </row>
    <row r="14496" spans="61:62" x14ac:dyDescent="0.25">
      <c r="BI14496" s="2"/>
      <c r="BJ14496" s="2"/>
    </row>
    <row r="14497" spans="61:62" x14ac:dyDescent="0.25">
      <c r="BI14497" s="2"/>
      <c r="BJ14497" s="2"/>
    </row>
    <row r="14498" spans="61:62" x14ac:dyDescent="0.25">
      <c r="BI14498" s="2"/>
      <c r="BJ14498" s="2"/>
    </row>
    <row r="14499" spans="61:62" x14ac:dyDescent="0.25">
      <c r="BI14499" s="2"/>
      <c r="BJ14499" s="2"/>
    </row>
    <row r="14500" spans="61:62" x14ac:dyDescent="0.25">
      <c r="BI14500" s="2"/>
      <c r="BJ14500" s="2"/>
    </row>
    <row r="14501" spans="61:62" x14ac:dyDescent="0.25">
      <c r="BI14501" s="2"/>
      <c r="BJ14501" s="2"/>
    </row>
    <row r="14502" spans="61:62" x14ac:dyDescent="0.25">
      <c r="BI14502" s="2"/>
      <c r="BJ14502" s="2"/>
    </row>
    <row r="14503" spans="61:62" x14ac:dyDescent="0.25">
      <c r="BI14503" s="2"/>
      <c r="BJ14503" s="2"/>
    </row>
    <row r="14504" spans="61:62" x14ac:dyDescent="0.25">
      <c r="BI14504" s="2"/>
      <c r="BJ14504" s="2"/>
    </row>
    <row r="14505" spans="61:62" x14ac:dyDescent="0.25">
      <c r="BI14505" s="2"/>
      <c r="BJ14505" s="2"/>
    </row>
    <row r="14506" spans="61:62" x14ac:dyDescent="0.25">
      <c r="BI14506" s="2"/>
      <c r="BJ14506" s="2"/>
    </row>
    <row r="14507" spans="61:62" x14ac:dyDescent="0.25">
      <c r="BI14507" s="2"/>
      <c r="BJ14507" s="2"/>
    </row>
    <row r="14508" spans="61:62" x14ac:dyDescent="0.25">
      <c r="BI14508" s="2"/>
      <c r="BJ14508" s="2"/>
    </row>
    <row r="14509" spans="61:62" x14ac:dyDescent="0.25">
      <c r="BI14509" s="2"/>
      <c r="BJ14509" s="2"/>
    </row>
    <row r="14510" spans="61:62" x14ac:dyDescent="0.25">
      <c r="BI14510" s="2"/>
      <c r="BJ14510" s="2"/>
    </row>
    <row r="14511" spans="61:62" x14ac:dyDescent="0.25">
      <c r="BI14511" s="2"/>
      <c r="BJ14511" s="2"/>
    </row>
    <row r="14512" spans="61:62" x14ac:dyDescent="0.25">
      <c r="BI14512" s="2"/>
      <c r="BJ14512" s="2"/>
    </row>
    <row r="14513" spans="61:62" x14ac:dyDescent="0.25">
      <c r="BI14513" s="2"/>
      <c r="BJ14513" s="2"/>
    </row>
    <row r="14514" spans="61:62" x14ac:dyDescent="0.25">
      <c r="BI14514" s="2"/>
      <c r="BJ14514" s="2"/>
    </row>
    <row r="14515" spans="61:62" x14ac:dyDescent="0.25">
      <c r="BI14515" s="2"/>
      <c r="BJ14515" s="2"/>
    </row>
    <row r="14516" spans="61:62" x14ac:dyDescent="0.25">
      <c r="BI14516" s="2"/>
      <c r="BJ14516" s="2"/>
    </row>
    <row r="14517" spans="61:62" x14ac:dyDescent="0.25">
      <c r="BI14517" s="2"/>
      <c r="BJ14517" s="2"/>
    </row>
    <row r="14518" spans="61:62" x14ac:dyDescent="0.25">
      <c r="BI14518" s="2"/>
      <c r="BJ14518" s="2"/>
    </row>
    <row r="14519" spans="61:62" x14ac:dyDescent="0.25">
      <c r="BI14519" s="2"/>
      <c r="BJ14519" s="2"/>
    </row>
    <row r="14520" spans="61:62" x14ac:dyDescent="0.25">
      <c r="BI14520" s="2"/>
      <c r="BJ14520" s="2"/>
    </row>
    <row r="14521" spans="61:62" x14ac:dyDescent="0.25">
      <c r="BI14521" s="2"/>
      <c r="BJ14521" s="2"/>
    </row>
    <row r="14522" spans="61:62" x14ac:dyDescent="0.25">
      <c r="BI14522" s="2"/>
      <c r="BJ14522" s="2"/>
    </row>
    <row r="14523" spans="61:62" x14ac:dyDescent="0.25">
      <c r="BI14523" s="2"/>
      <c r="BJ14523" s="2"/>
    </row>
    <row r="14524" spans="61:62" x14ac:dyDescent="0.25">
      <c r="BI14524" s="2"/>
      <c r="BJ14524" s="2"/>
    </row>
    <row r="14525" spans="61:62" x14ac:dyDescent="0.25">
      <c r="BI14525" s="2"/>
      <c r="BJ14525" s="2"/>
    </row>
    <row r="14526" spans="61:62" x14ac:dyDescent="0.25">
      <c r="BI14526" s="2"/>
      <c r="BJ14526" s="2"/>
    </row>
    <row r="14527" spans="61:62" x14ac:dyDescent="0.25">
      <c r="BI14527" s="2"/>
      <c r="BJ14527" s="2"/>
    </row>
    <row r="14528" spans="61:62" x14ac:dyDescent="0.25">
      <c r="BI14528" s="2"/>
      <c r="BJ14528" s="2"/>
    </row>
    <row r="14529" spans="61:62" x14ac:dyDescent="0.25">
      <c r="BI14529" s="2"/>
      <c r="BJ14529" s="2"/>
    </row>
    <row r="14530" spans="61:62" x14ac:dyDescent="0.25">
      <c r="BI14530" s="2"/>
      <c r="BJ14530" s="2"/>
    </row>
    <row r="14531" spans="61:62" x14ac:dyDescent="0.25">
      <c r="BI14531" s="2"/>
      <c r="BJ14531" s="2"/>
    </row>
    <row r="14532" spans="61:62" x14ac:dyDescent="0.25">
      <c r="BI14532" s="2"/>
      <c r="BJ14532" s="2"/>
    </row>
    <row r="14533" spans="61:62" x14ac:dyDescent="0.25">
      <c r="BI14533" s="2"/>
      <c r="BJ14533" s="2"/>
    </row>
    <row r="14534" spans="61:62" x14ac:dyDescent="0.25">
      <c r="BI14534" s="2"/>
      <c r="BJ14534" s="2"/>
    </row>
    <row r="14535" spans="61:62" x14ac:dyDescent="0.25">
      <c r="BI14535" s="2"/>
      <c r="BJ14535" s="2"/>
    </row>
    <row r="14536" spans="61:62" x14ac:dyDescent="0.25">
      <c r="BI14536" s="2"/>
      <c r="BJ14536" s="2"/>
    </row>
    <row r="14537" spans="61:62" x14ac:dyDescent="0.25">
      <c r="BI14537" s="2"/>
      <c r="BJ14537" s="2"/>
    </row>
    <row r="14538" spans="61:62" x14ac:dyDescent="0.25">
      <c r="BI14538" s="2"/>
      <c r="BJ14538" s="2"/>
    </row>
    <row r="14539" spans="61:62" x14ac:dyDescent="0.25">
      <c r="BI14539" s="2"/>
      <c r="BJ14539" s="2"/>
    </row>
    <row r="14540" spans="61:62" x14ac:dyDescent="0.25">
      <c r="BI14540" s="2"/>
      <c r="BJ14540" s="2"/>
    </row>
    <row r="14541" spans="61:62" x14ac:dyDescent="0.25">
      <c r="BI14541" s="2"/>
      <c r="BJ14541" s="2"/>
    </row>
    <row r="14542" spans="61:62" x14ac:dyDescent="0.25">
      <c r="BI14542" s="2"/>
      <c r="BJ14542" s="2"/>
    </row>
    <row r="14543" spans="61:62" x14ac:dyDescent="0.25">
      <c r="BI14543" s="2"/>
      <c r="BJ14543" s="2"/>
    </row>
    <row r="14544" spans="61:62" x14ac:dyDescent="0.25">
      <c r="BI14544" s="2"/>
      <c r="BJ14544" s="2"/>
    </row>
    <row r="14545" spans="61:62" x14ac:dyDescent="0.25">
      <c r="BI14545" s="2"/>
      <c r="BJ14545" s="2"/>
    </row>
    <row r="14546" spans="61:62" x14ac:dyDescent="0.25">
      <c r="BI14546" s="2"/>
      <c r="BJ14546" s="2"/>
    </row>
    <row r="14547" spans="61:62" x14ac:dyDescent="0.25">
      <c r="BI14547" s="2"/>
      <c r="BJ14547" s="2"/>
    </row>
    <row r="14548" spans="61:62" x14ac:dyDescent="0.25">
      <c r="BI14548" s="2"/>
      <c r="BJ14548" s="2"/>
    </row>
    <row r="14549" spans="61:62" x14ac:dyDescent="0.25">
      <c r="BI14549" s="2"/>
      <c r="BJ14549" s="2"/>
    </row>
    <row r="14550" spans="61:62" x14ac:dyDescent="0.25">
      <c r="BI14550" s="2"/>
      <c r="BJ14550" s="2"/>
    </row>
    <row r="14551" spans="61:62" x14ac:dyDescent="0.25">
      <c r="BI14551" s="2"/>
      <c r="BJ14551" s="2"/>
    </row>
    <row r="14552" spans="61:62" x14ac:dyDescent="0.25">
      <c r="BI14552" s="2"/>
      <c r="BJ14552" s="2"/>
    </row>
    <row r="14553" spans="61:62" x14ac:dyDescent="0.25">
      <c r="BI14553" s="2"/>
      <c r="BJ14553" s="2"/>
    </row>
    <row r="14554" spans="61:62" x14ac:dyDescent="0.25">
      <c r="BI14554" s="2"/>
      <c r="BJ14554" s="2"/>
    </row>
    <row r="14555" spans="61:62" x14ac:dyDescent="0.25">
      <c r="BI14555" s="2"/>
      <c r="BJ14555" s="2"/>
    </row>
    <row r="14556" spans="61:62" x14ac:dyDescent="0.25">
      <c r="BI14556" s="2"/>
      <c r="BJ14556" s="2"/>
    </row>
    <row r="14557" spans="61:62" x14ac:dyDescent="0.25">
      <c r="BI14557" s="2"/>
      <c r="BJ14557" s="2"/>
    </row>
    <row r="14558" spans="61:62" x14ac:dyDescent="0.25">
      <c r="BI14558" s="2"/>
      <c r="BJ14558" s="2"/>
    </row>
    <row r="14559" spans="61:62" x14ac:dyDescent="0.25">
      <c r="BI14559" s="2"/>
      <c r="BJ14559" s="2"/>
    </row>
    <row r="14560" spans="61:62" x14ac:dyDescent="0.25">
      <c r="BI14560" s="2"/>
      <c r="BJ14560" s="2"/>
    </row>
    <row r="14561" spans="61:62" x14ac:dyDescent="0.25">
      <c r="BI14561" s="2"/>
      <c r="BJ14561" s="2"/>
    </row>
    <row r="14562" spans="61:62" x14ac:dyDescent="0.25">
      <c r="BI14562" s="2"/>
      <c r="BJ14562" s="2"/>
    </row>
    <row r="14563" spans="61:62" x14ac:dyDescent="0.25">
      <c r="BI14563" s="2"/>
      <c r="BJ14563" s="2"/>
    </row>
    <row r="14564" spans="61:62" x14ac:dyDescent="0.25">
      <c r="BI14564" s="2"/>
      <c r="BJ14564" s="2"/>
    </row>
    <row r="14565" spans="61:62" x14ac:dyDescent="0.25">
      <c r="BI14565" s="2"/>
      <c r="BJ14565" s="2"/>
    </row>
    <row r="14566" spans="61:62" x14ac:dyDescent="0.25">
      <c r="BI14566" s="2"/>
      <c r="BJ14566" s="2"/>
    </row>
    <row r="14567" spans="61:62" x14ac:dyDescent="0.25">
      <c r="BI14567" s="2"/>
      <c r="BJ14567" s="2"/>
    </row>
    <row r="14568" spans="61:62" x14ac:dyDescent="0.25">
      <c r="BI14568" s="2"/>
      <c r="BJ14568" s="2"/>
    </row>
    <row r="14569" spans="61:62" x14ac:dyDescent="0.25">
      <c r="BI14569" s="2"/>
      <c r="BJ14569" s="2"/>
    </row>
    <row r="14570" spans="61:62" x14ac:dyDescent="0.25">
      <c r="BI14570" s="2"/>
      <c r="BJ14570" s="2"/>
    </row>
    <row r="14571" spans="61:62" x14ac:dyDescent="0.25">
      <c r="BI14571" s="2"/>
      <c r="BJ14571" s="2"/>
    </row>
    <row r="14572" spans="61:62" x14ac:dyDescent="0.25">
      <c r="BI14572" s="2"/>
      <c r="BJ14572" s="2"/>
    </row>
    <row r="14573" spans="61:62" x14ac:dyDescent="0.25">
      <c r="BI14573" s="2"/>
      <c r="BJ14573" s="2"/>
    </row>
    <row r="14574" spans="61:62" x14ac:dyDescent="0.25">
      <c r="BI14574" s="2"/>
      <c r="BJ14574" s="2"/>
    </row>
    <row r="14575" spans="61:62" x14ac:dyDescent="0.25">
      <c r="BI14575" s="2"/>
      <c r="BJ14575" s="2"/>
    </row>
    <row r="14576" spans="61:62" x14ac:dyDescent="0.25">
      <c r="BI14576" s="2"/>
      <c r="BJ14576" s="2"/>
    </row>
    <row r="14577" spans="61:62" x14ac:dyDescent="0.25">
      <c r="BI14577" s="2"/>
      <c r="BJ14577" s="2"/>
    </row>
    <row r="14578" spans="61:62" x14ac:dyDescent="0.25">
      <c r="BI14578" s="2"/>
      <c r="BJ14578" s="2"/>
    </row>
    <row r="14579" spans="61:62" x14ac:dyDescent="0.25">
      <c r="BI14579" s="2"/>
      <c r="BJ14579" s="2"/>
    </row>
    <row r="14580" spans="61:62" x14ac:dyDescent="0.25">
      <c r="BI14580" s="2"/>
      <c r="BJ14580" s="2"/>
    </row>
    <row r="14581" spans="61:62" x14ac:dyDescent="0.25">
      <c r="BI14581" s="2"/>
      <c r="BJ14581" s="2"/>
    </row>
    <row r="14582" spans="61:62" x14ac:dyDescent="0.25">
      <c r="BI14582" s="2"/>
      <c r="BJ14582" s="2"/>
    </row>
    <row r="14583" spans="61:62" x14ac:dyDescent="0.25">
      <c r="BI14583" s="2"/>
      <c r="BJ14583" s="2"/>
    </row>
    <row r="14584" spans="61:62" x14ac:dyDescent="0.25">
      <c r="BI14584" s="2"/>
      <c r="BJ14584" s="2"/>
    </row>
    <row r="14585" spans="61:62" x14ac:dyDescent="0.25">
      <c r="BI14585" s="2"/>
      <c r="BJ14585" s="2"/>
    </row>
    <row r="14586" spans="61:62" x14ac:dyDescent="0.25">
      <c r="BI14586" s="2"/>
      <c r="BJ14586" s="2"/>
    </row>
    <row r="14587" spans="61:62" x14ac:dyDescent="0.25">
      <c r="BI14587" s="2"/>
      <c r="BJ14587" s="2"/>
    </row>
    <row r="14588" spans="61:62" x14ac:dyDescent="0.25">
      <c r="BI14588" s="2"/>
      <c r="BJ14588" s="2"/>
    </row>
    <row r="14589" spans="61:62" x14ac:dyDescent="0.25">
      <c r="BI14589" s="2"/>
      <c r="BJ14589" s="2"/>
    </row>
    <row r="14590" spans="61:62" x14ac:dyDescent="0.25">
      <c r="BI14590" s="2"/>
      <c r="BJ14590" s="2"/>
    </row>
    <row r="14591" spans="61:62" x14ac:dyDescent="0.25">
      <c r="BI14591" s="2"/>
      <c r="BJ14591" s="2"/>
    </row>
    <row r="14592" spans="61:62" x14ac:dyDescent="0.25">
      <c r="BI14592" s="2"/>
      <c r="BJ14592" s="2"/>
    </row>
    <row r="14593" spans="61:62" x14ac:dyDescent="0.25">
      <c r="BI14593" s="2"/>
      <c r="BJ14593" s="2"/>
    </row>
    <row r="14594" spans="61:62" x14ac:dyDescent="0.25">
      <c r="BI14594" s="2"/>
      <c r="BJ14594" s="2"/>
    </row>
    <row r="14595" spans="61:62" x14ac:dyDescent="0.25">
      <c r="BI14595" s="2"/>
      <c r="BJ14595" s="2"/>
    </row>
    <row r="14596" spans="61:62" x14ac:dyDescent="0.25">
      <c r="BI14596" s="2"/>
      <c r="BJ14596" s="2"/>
    </row>
    <row r="14597" spans="61:62" x14ac:dyDescent="0.25">
      <c r="BI14597" s="2"/>
      <c r="BJ14597" s="2"/>
    </row>
    <row r="14598" spans="61:62" x14ac:dyDescent="0.25">
      <c r="BI14598" s="2"/>
      <c r="BJ14598" s="2"/>
    </row>
    <row r="14599" spans="61:62" x14ac:dyDescent="0.25">
      <c r="BI14599" s="2"/>
      <c r="BJ14599" s="2"/>
    </row>
    <row r="14600" spans="61:62" x14ac:dyDescent="0.25">
      <c r="BI14600" s="2"/>
      <c r="BJ14600" s="2"/>
    </row>
    <row r="14601" spans="61:62" x14ac:dyDescent="0.25">
      <c r="BI14601" s="2"/>
      <c r="BJ14601" s="2"/>
    </row>
    <row r="14602" spans="61:62" x14ac:dyDescent="0.25">
      <c r="BI14602" s="2"/>
      <c r="BJ14602" s="2"/>
    </row>
    <row r="14603" spans="61:62" x14ac:dyDescent="0.25">
      <c r="BI14603" s="2"/>
      <c r="BJ14603" s="2"/>
    </row>
    <row r="14604" spans="61:62" x14ac:dyDescent="0.25">
      <c r="BI14604" s="2"/>
      <c r="BJ14604" s="2"/>
    </row>
    <row r="14605" spans="61:62" x14ac:dyDescent="0.25">
      <c r="BI14605" s="2"/>
      <c r="BJ14605" s="2"/>
    </row>
    <row r="14606" spans="61:62" x14ac:dyDescent="0.25">
      <c r="BI14606" s="2"/>
      <c r="BJ14606" s="2"/>
    </row>
    <row r="14607" spans="61:62" x14ac:dyDescent="0.25">
      <c r="BI14607" s="2"/>
      <c r="BJ14607" s="2"/>
    </row>
    <row r="14608" spans="61:62" x14ac:dyDescent="0.25">
      <c r="BI14608" s="2"/>
      <c r="BJ14608" s="2"/>
    </row>
    <row r="14609" spans="61:62" x14ac:dyDescent="0.25">
      <c r="BI14609" s="2"/>
      <c r="BJ14609" s="2"/>
    </row>
    <row r="14610" spans="61:62" x14ac:dyDescent="0.25">
      <c r="BI14610" s="2"/>
      <c r="BJ14610" s="2"/>
    </row>
    <row r="14611" spans="61:62" x14ac:dyDescent="0.25">
      <c r="BI14611" s="2"/>
      <c r="BJ14611" s="2"/>
    </row>
    <row r="14612" spans="61:62" x14ac:dyDescent="0.25">
      <c r="BI14612" s="2"/>
      <c r="BJ14612" s="2"/>
    </row>
    <row r="14613" spans="61:62" x14ac:dyDescent="0.25">
      <c r="BI14613" s="2"/>
      <c r="BJ14613" s="2"/>
    </row>
    <row r="14614" spans="61:62" x14ac:dyDescent="0.25">
      <c r="BI14614" s="2"/>
      <c r="BJ14614" s="2"/>
    </row>
    <row r="14615" spans="61:62" x14ac:dyDescent="0.25">
      <c r="BI14615" s="2"/>
      <c r="BJ14615" s="2"/>
    </row>
    <row r="14616" spans="61:62" x14ac:dyDescent="0.25">
      <c r="BI14616" s="2"/>
      <c r="BJ14616" s="2"/>
    </row>
    <row r="14617" spans="61:62" x14ac:dyDescent="0.25">
      <c r="BI14617" s="2"/>
      <c r="BJ14617" s="2"/>
    </row>
    <row r="14618" spans="61:62" x14ac:dyDescent="0.25">
      <c r="BI14618" s="2"/>
      <c r="BJ14618" s="2"/>
    </row>
    <row r="14619" spans="61:62" x14ac:dyDescent="0.25">
      <c r="BI14619" s="2"/>
      <c r="BJ14619" s="2"/>
    </row>
    <row r="14620" spans="61:62" x14ac:dyDescent="0.25">
      <c r="BI14620" s="2"/>
      <c r="BJ14620" s="2"/>
    </row>
    <row r="14621" spans="61:62" x14ac:dyDescent="0.25">
      <c r="BI14621" s="2"/>
      <c r="BJ14621" s="2"/>
    </row>
    <row r="14622" spans="61:62" x14ac:dyDescent="0.25">
      <c r="BI14622" s="2"/>
      <c r="BJ14622" s="2"/>
    </row>
    <row r="14623" spans="61:62" x14ac:dyDescent="0.25">
      <c r="BI14623" s="2"/>
      <c r="BJ14623" s="2"/>
    </row>
    <row r="14624" spans="61:62" x14ac:dyDescent="0.25">
      <c r="BI14624" s="2"/>
      <c r="BJ14624" s="2"/>
    </row>
    <row r="14625" spans="61:62" x14ac:dyDescent="0.25">
      <c r="BI14625" s="2"/>
      <c r="BJ14625" s="2"/>
    </row>
    <row r="14626" spans="61:62" x14ac:dyDescent="0.25">
      <c r="BI14626" s="2"/>
      <c r="BJ14626" s="2"/>
    </row>
    <row r="14627" spans="61:62" x14ac:dyDescent="0.25">
      <c r="BI14627" s="2"/>
      <c r="BJ14627" s="2"/>
    </row>
    <row r="14628" spans="61:62" x14ac:dyDescent="0.25">
      <c r="BI14628" s="2"/>
      <c r="BJ14628" s="2"/>
    </row>
    <row r="14629" spans="61:62" x14ac:dyDescent="0.25">
      <c r="BI14629" s="2"/>
      <c r="BJ14629" s="2"/>
    </row>
    <row r="14630" spans="61:62" x14ac:dyDescent="0.25">
      <c r="BI14630" s="2"/>
      <c r="BJ14630" s="2"/>
    </row>
    <row r="14631" spans="61:62" x14ac:dyDescent="0.25">
      <c r="BI14631" s="2"/>
      <c r="BJ14631" s="2"/>
    </row>
    <row r="14632" spans="61:62" x14ac:dyDescent="0.25">
      <c r="BI14632" s="2"/>
      <c r="BJ14632" s="2"/>
    </row>
    <row r="14633" spans="61:62" x14ac:dyDescent="0.25">
      <c r="BI14633" s="2"/>
      <c r="BJ14633" s="2"/>
    </row>
    <row r="14634" spans="61:62" x14ac:dyDescent="0.25">
      <c r="BI14634" s="2"/>
      <c r="BJ14634" s="2"/>
    </row>
    <row r="14635" spans="61:62" x14ac:dyDescent="0.25">
      <c r="BI14635" s="2"/>
      <c r="BJ14635" s="2"/>
    </row>
    <row r="14636" spans="61:62" x14ac:dyDescent="0.25">
      <c r="BI14636" s="2"/>
      <c r="BJ14636" s="2"/>
    </row>
    <row r="14637" spans="61:62" x14ac:dyDescent="0.25">
      <c r="BI14637" s="2"/>
      <c r="BJ14637" s="2"/>
    </row>
    <row r="14638" spans="61:62" x14ac:dyDescent="0.25">
      <c r="BI14638" s="2"/>
      <c r="BJ14638" s="2"/>
    </row>
    <row r="14639" spans="61:62" x14ac:dyDescent="0.25">
      <c r="BI14639" s="2"/>
      <c r="BJ14639" s="2"/>
    </row>
    <row r="14640" spans="61:62" x14ac:dyDescent="0.25">
      <c r="BI14640" s="2"/>
      <c r="BJ14640" s="2"/>
    </row>
    <row r="14641" spans="61:62" x14ac:dyDescent="0.25">
      <c r="BI14641" s="2"/>
      <c r="BJ14641" s="2"/>
    </row>
    <row r="14642" spans="61:62" x14ac:dyDescent="0.25">
      <c r="BI14642" s="2"/>
      <c r="BJ14642" s="2"/>
    </row>
    <row r="14643" spans="61:62" x14ac:dyDescent="0.25">
      <c r="BI14643" s="2"/>
      <c r="BJ14643" s="2"/>
    </row>
    <row r="14644" spans="61:62" x14ac:dyDescent="0.25">
      <c r="BI14644" s="2"/>
      <c r="BJ14644" s="2"/>
    </row>
    <row r="14645" spans="61:62" x14ac:dyDescent="0.25">
      <c r="BI14645" s="2"/>
      <c r="BJ14645" s="2"/>
    </row>
    <row r="14646" spans="61:62" x14ac:dyDescent="0.25">
      <c r="BI14646" s="2"/>
      <c r="BJ14646" s="2"/>
    </row>
    <row r="14647" spans="61:62" x14ac:dyDescent="0.25">
      <c r="BI14647" s="2"/>
      <c r="BJ14647" s="2"/>
    </row>
    <row r="14648" spans="61:62" x14ac:dyDescent="0.25">
      <c r="BI14648" s="2"/>
      <c r="BJ14648" s="2"/>
    </row>
    <row r="14649" spans="61:62" x14ac:dyDescent="0.25">
      <c r="BI14649" s="2"/>
      <c r="BJ14649" s="2"/>
    </row>
    <row r="14650" spans="61:62" x14ac:dyDescent="0.25">
      <c r="BI14650" s="2"/>
      <c r="BJ14650" s="2"/>
    </row>
    <row r="14651" spans="61:62" x14ac:dyDescent="0.25">
      <c r="BI14651" s="2"/>
      <c r="BJ14651" s="2"/>
    </row>
    <row r="14652" spans="61:62" x14ac:dyDescent="0.25">
      <c r="BI14652" s="2"/>
      <c r="BJ14652" s="2"/>
    </row>
    <row r="14653" spans="61:62" x14ac:dyDescent="0.25">
      <c r="BI14653" s="2"/>
      <c r="BJ14653" s="2"/>
    </row>
    <row r="14654" spans="61:62" x14ac:dyDescent="0.25">
      <c r="BI14654" s="2"/>
      <c r="BJ14654" s="2"/>
    </row>
    <row r="14655" spans="61:62" x14ac:dyDescent="0.25">
      <c r="BI14655" s="2"/>
      <c r="BJ14655" s="2"/>
    </row>
    <row r="14656" spans="61:62" x14ac:dyDescent="0.25">
      <c r="BI14656" s="2"/>
      <c r="BJ14656" s="2"/>
    </row>
    <row r="14657" spans="61:62" x14ac:dyDescent="0.25">
      <c r="BI14657" s="2"/>
      <c r="BJ14657" s="2"/>
    </row>
    <row r="14658" spans="61:62" x14ac:dyDescent="0.25">
      <c r="BI14658" s="2"/>
      <c r="BJ14658" s="2"/>
    </row>
    <row r="14659" spans="61:62" x14ac:dyDescent="0.25">
      <c r="BI14659" s="2"/>
      <c r="BJ14659" s="2"/>
    </row>
    <row r="14660" spans="61:62" x14ac:dyDescent="0.25">
      <c r="BI14660" s="2"/>
      <c r="BJ14660" s="2"/>
    </row>
    <row r="14661" spans="61:62" x14ac:dyDescent="0.25">
      <c r="BI14661" s="2"/>
      <c r="BJ14661" s="2"/>
    </row>
    <row r="14662" spans="61:62" x14ac:dyDescent="0.25">
      <c r="BI14662" s="2"/>
      <c r="BJ14662" s="2"/>
    </row>
    <row r="14663" spans="61:62" x14ac:dyDescent="0.25">
      <c r="BI14663" s="2"/>
      <c r="BJ14663" s="2"/>
    </row>
    <row r="14664" spans="61:62" x14ac:dyDescent="0.25">
      <c r="BI14664" s="2"/>
      <c r="BJ14664" s="2"/>
    </row>
    <row r="14665" spans="61:62" x14ac:dyDescent="0.25">
      <c r="BI14665" s="2"/>
      <c r="BJ14665" s="2"/>
    </row>
    <row r="14666" spans="61:62" x14ac:dyDescent="0.25">
      <c r="BI14666" s="2"/>
      <c r="BJ14666" s="2"/>
    </row>
    <row r="14667" spans="61:62" x14ac:dyDescent="0.25">
      <c r="BI14667" s="2"/>
      <c r="BJ14667" s="2"/>
    </row>
    <row r="14668" spans="61:62" x14ac:dyDescent="0.25">
      <c r="BI14668" s="2"/>
      <c r="BJ14668" s="2"/>
    </row>
    <row r="14669" spans="61:62" x14ac:dyDescent="0.25">
      <c r="BI14669" s="2"/>
      <c r="BJ14669" s="2"/>
    </row>
    <row r="14670" spans="61:62" x14ac:dyDescent="0.25">
      <c r="BI14670" s="2"/>
      <c r="BJ14670" s="2"/>
    </row>
    <row r="14671" spans="61:62" x14ac:dyDescent="0.25">
      <c r="BI14671" s="2"/>
      <c r="BJ14671" s="2"/>
    </row>
    <row r="14672" spans="61:62" x14ac:dyDescent="0.25">
      <c r="BI14672" s="2"/>
      <c r="BJ14672" s="2"/>
    </row>
    <row r="14673" spans="61:62" x14ac:dyDescent="0.25">
      <c r="BI14673" s="2"/>
      <c r="BJ14673" s="2"/>
    </row>
    <row r="14674" spans="61:62" x14ac:dyDescent="0.25">
      <c r="BI14674" s="2"/>
      <c r="BJ14674" s="2"/>
    </row>
    <row r="14675" spans="61:62" x14ac:dyDescent="0.25">
      <c r="BI14675" s="2"/>
      <c r="BJ14675" s="2"/>
    </row>
    <row r="14676" spans="61:62" x14ac:dyDescent="0.25">
      <c r="BI14676" s="2"/>
      <c r="BJ14676" s="2"/>
    </row>
    <row r="14677" spans="61:62" x14ac:dyDescent="0.25">
      <c r="BI14677" s="2"/>
      <c r="BJ14677" s="2"/>
    </row>
    <row r="14678" spans="61:62" x14ac:dyDescent="0.25">
      <c r="BI14678" s="2"/>
      <c r="BJ14678" s="2"/>
    </row>
    <row r="14679" spans="61:62" x14ac:dyDescent="0.25">
      <c r="BI14679" s="2"/>
      <c r="BJ14679" s="2"/>
    </row>
    <row r="14680" spans="61:62" x14ac:dyDescent="0.25">
      <c r="BI14680" s="2"/>
      <c r="BJ14680" s="2"/>
    </row>
    <row r="14681" spans="61:62" x14ac:dyDescent="0.25">
      <c r="BI14681" s="2"/>
      <c r="BJ14681" s="2"/>
    </row>
    <row r="14682" spans="61:62" x14ac:dyDescent="0.25">
      <c r="BI14682" s="2"/>
      <c r="BJ14682" s="2"/>
    </row>
    <row r="14683" spans="61:62" x14ac:dyDescent="0.25">
      <c r="BI14683" s="2"/>
      <c r="BJ14683" s="2"/>
    </row>
    <row r="14684" spans="61:62" x14ac:dyDescent="0.25">
      <c r="BI14684" s="2"/>
      <c r="BJ14684" s="2"/>
    </row>
    <row r="14685" spans="61:62" x14ac:dyDescent="0.25">
      <c r="BI14685" s="2"/>
      <c r="BJ14685" s="2"/>
    </row>
    <row r="14686" spans="61:62" x14ac:dyDescent="0.25">
      <c r="BI14686" s="2"/>
      <c r="BJ14686" s="2"/>
    </row>
    <row r="14687" spans="61:62" x14ac:dyDescent="0.25">
      <c r="BI14687" s="2"/>
      <c r="BJ14687" s="2"/>
    </row>
    <row r="14688" spans="61:62" x14ac:dyDescent="0.25">
      <c r="BI14688" s="2"/>
      <c r="BJ14688" s="2"/>
    </row>
    <row r="14689" spans="61:62" x14ac:dyDescent="0.25">
      <c r="BI14689" s="2"/>
      <c r="BJ14689" s="2"/>
    </row>
    <row r="14690" spans="61:62" x14ac:dyDescent="0.25">
      <c r="BI14690" s="2"/>
      <c r="BJ14690" s="2"/>
    </row>
    <row r="14691" spans="61:62" x14ac:dyDescent="0.25">
      <c r="BI14691" s="2"/>
      <c r="BJ14691" s="2"/>
    </row>
    <row r="14692" spans="61:62" x14ac:dyDescent="0.25">
      <c r="BI14692" s="2"/>
      <c r="BJ14692" s="2"/>
    </row>
    <row r="14693" spans="61:62" x14ac:dyDescent="0.25">
      <c r="BI14693" s="2"/>
      <c r="BJ14693" s="2"/>
    </row>
    <row r="14694" spans="61:62" x14ac:dyDescent="0.25">
      <c r="BI14694" s="2"/>
      <c r="BJ14694" s="2"/>
    </row>
    <row r="14695" spans="61:62" x14ac:dyDescent="0.25">
      <c r="BI14695" s="2"/>
      <c r="BJ14695" s="2"/>
    </row>
    <row r="14696" spans="61:62" x14ac:dyDescent="0.25">
      <c r="BI14696" s="2"/>
      <c r="BJ14696" s="2"/>
    </row>
    <row r="14697" spans="61:62" x14ac:dyDescent="0.25">
      <c r="BI14697" s="2"/>
      <c r="BJ14697" s="2"/>
    </row>
    <row r="14698" spans="61:62" x14ac:dyDescent="0.25">
      <c r="BI14698" s="2"/>
      <c r="BJ14698" s="2"/>
    </row>
    <row r="14699" spans="61:62" x14ac:dyDescent="0.25">
      <c r="BI14699" s="2"/>
      <c r="BJ14699" s="2"/>
    </row>
    <row r="14700" spans="61:62" x14ac:dyDescent="0.25">
      <c r="BI14700" s="2"/>
      <c r="BJ14700" s="2"/>
    </row>
    <row r="14701" spans="61:62" x14ac:dyDescent="0.25">
      <c r="BI14701" s="2"/>
      <c r="BJ14701" s="2"/>
    </row>
    <row r="14702" spans="61:62" x14ac:dyDescent="0.25">
      <c r="BI14702" s="2"/>
      <c r="BJ14702" s="2"/>
    </row>
    <row r="14703" spans="61:62" x14ac:dyDescent="0.25">
      <c r="BI14703" s="2"/>
      <c r="BJ14703" s="2"/>
    </row>
    <row r="14704" spans="61:62" x14ac:dyDescent="0.25">
      <c r="BI14704" s="2"/>
      <c r="BJ14704" s="2"/>
    </row>
    <row r="14705" spans="61:62" x14ac:dyDescent="0.25">
      <c r="BI14705" s="2"/>
      <c r="BJ14705" s="2"/>
    </row>
    <row r="14706" spans="61:62" x14ac:dyDescent="0.25">
      <c r="BI14706" s="2"/>
      <c r="BJ14706" s="2"/>
    </row>
    <row r="14707" spans="61:62" x14ac:dyDescent="0.25">
      <c r="BI14707" s="2"/>
      <c r="BJ14707" s="2"/>
    </row>
    <row r="14708" spans="61:62" x14ac:dyDescent="0.25">
      <c r="BI14708" s="2"/>
      <c r="BJ14708" s="2"/>
    </row>
    <row r="14709" spans="61:62" x14ac:dyDescent="0.25">
      <c r="BI14709" s="2"/>
      <c r="BJ14709" s="2"/>
    </row>
    <row r="14710" spans="61:62" x14ac:dyDescent="0.25">
      <c r="BI14710" s="2"/>
      <c r="BJ14710" s="2"/>
    </row>
    <row r="14711" spans="61:62" x14ac:dyDescent="0.25">
      <c r="BI14711" s="2"/>
      <c r="BJ14711" s="2"/>
    </row>
    <row r="14712" spans="61:62" x14ac:dyDescent="0.25">
      <c r="BI14712" s="2"/>
      <c r="BJ14712" s="2"/>
    </row>
    <row r="14713" spans="61:62" x14ac:dyDescent="0.25">
      <c r="BI14713" s="2"/>
      <c r="BJ14713" s="2"/>
    </row>
    <row r="14714" spans="61:62" x14ac:dyDescent="0.25">
      <c r="BI14714" s="2"/>
      <c r="BJ14714" s="2"/>
    </row>
    <row r="14715" spans="61:62" x14ac:dyDescent="0.25">
      <c r="BI14715" s="2"/>
      <c r="BJ14715" s="2"/>
    </row>
    <row r="14716" spans="61:62" x14ac:dyDescent="0.25">
      <c r="BI14716" s="2"/>
      <c r="BJ14716" s="2"/>
    </row>
    <row r="14717" spans="61:62" x14ac:dyDescent="0.25">
      <c r="BI14717" s="2"/>
      <c r="BJ14717" s="2"/>
    </row>
    <row r="14718" spans="61:62" x14ac:dyDescent="0.25">
      <c r="BI14718" s="2"/>
      <c r="BJ14718" s="2"/>
    </row>
    <row r="14719" spans="61:62" x14ac:dyDescent="0.25">
      <c r="BI14719" s="2"/>
      <c r="BJ14719" s="2"/>
    </row>
    <row r="14720" spans="61:62" x14ac:dyDescent="0.25">
      <c r="BI14720" s="2"/>
      <c r="BJ14720" s="2"/>
    </row>
    <row r="14721" spans="61:62" x14ac:dyDescent="0.25">
      <c r="BI14721" s="2"/>
      <c r="BJ14721" s="2"/>
    </row>
    <row r="14722" spans="61:62" x14ac:dyDescent="0.25">
      <c r="BI14722" s="2"/>
      <c r="BJ14722" s="2"/>
    </row>
    <row r="14723" spans="61:62" x14ac:dyDescent="0.25">
      <c r="BI14723" s="2"/>
      <c r="BJ14723" s="2"/>
    </row>
    <row r="14724" spans="61:62" x14ac:dyDescent="0.25">
      <c r="BI14724" s="2"/>
      <c r="BJ14724" s="2"/>
    </row>
    <row r="14725" spans="61:62" x14ac:dyDescent="0.25">
      <c r="BI14725" s="2"/>
      <c r="BJ14725" s="2"/>
    </row>
    <row r="14726" spans="61:62" x14ac:dyDescent="0.25">
      <c r="BI14726" s="2"/>
      <c r="BJ14726" s="2"/>
    </row>
    <row r="14727" spans="61:62" x14ac:dyDescent="0.25">
      <c r="BI14727" s="2"/>
      <c r="BJ14727" s="2"/>
    </row>
    <row r="14728" spans="61:62" x14ac:dyDescent="0.25">
      <c r="BI14728" s="2"/>
      <c r="BJ14728" s="2"/>
    </row>
    <row r="14729" spans="61:62" x14ac:dyDescent="0.25">
      <c r="BI14729" s="2"/>
      <c r="BJ14729" s="2"/>
    </row>
    <row r="14730" spans="61:62" x14ac:dyDescent="0.25">
      <c r="BI14730" s="2"/>
      <c r="BJ14730" s="2"/>
    </row>
    <row r="14731" spans="61:62" x14ac:dyDescent="0.25">
      <c r="BI14731" s="2"/>
      <c r="BJ14731" s="2"/>
    </row>
    <row r="14732" spans="61:62" x14ac:dyDescent="0.25">
      <c r="BI14732" s="2"/>
      <c r="BJ14732" s="2"/>
    </row>
    <row r="14733" spans="61:62" x14ac:dyDescent="0.25">
      <c r="BI14733" s="2"/>
      <c r="BJ14733" s="2"/>
    </row>
    <row r="14734" spans="61:62" x14ac:dyDescent="0.25">
      <c r="BI14734" s="2"/>
      <c r="BJ14734" s="2"/>
    </row>
    <row r="14735" spans="61:62" x14ac:dyDescent="0.25">
      <c r="BI14735" s="2"/>
      <c r="BJ14735" s="2"/>
    </row>
    <row r="14736" spans="61:62" x14ac:dyDescent="0.25">
      <c r="BI14736" s="2"/>
      <c r="BJ14736" s="2"/>
    </row>
    <row r="14737" spans="61:62" x14ac:dyDescent="0.25">
      <c r="BI14737" s="2"/>
      <c r="BJ14737" s="2"/>
    </row>
    <row r="14738" spans="61:62" x14ac:dyDescent="0.25">
      <c r="BI14738" s="2"/>
      <c r="BJ14738" s="2"/>
    </row>
    <row r="14739" spans="61:62" x14ac:dyDescent="0.25">
      <c r="BI14739" s="2"/>
      <c r="BJ14739" s="2"/>
    </row>
    <row r="14740" spans="61:62" x14ac:dyDescent="0.25">
      <c r="BI14740" s="2"/>
      <c r="BJ14740" s="2"/>
    </row>
    <row r="14741" spans="61:62" x14ac:dyDescent="0.25">
      <c r="BI14741" s="2"/>
      <c r="BJ14741" s="2"/>
    </row>
    <row r="14742" spans="61:62" x14ac:dyDescent="0.25">
      <c r="BI14742" s="2"/>
      <c r="BJ14742" s="2"/>
    </row>
    <row r="14743" spans="61:62" x14ac:dyDescent="0.25">
      <c r="BI14743" s="2"/>
      <c r="BJ14743" s="2"/>
    </row>
    <row r="14744" spans="61:62" x14ac:dyDescent="0.25">
      <c r="BI14744" s="2"/>
      <c r="BJ14744" s="2"/>
    </row>
    <row r="14745" spans="61:62" x14ac:dyDescent="0.25">
      <c r="BI14745" s="2"/>
      <c r="BJ14745" s="2"/>
    </row>
    <row r="14746" spans="61:62" x14ac:dyDescent="0.25">
      <c r="BI14746" s="2"/>
      <c r="BJ14746" s="2"/>
    </row>
    <row r="14747" spans="61:62" x14ac:dyDescent="0.25">
      <c r="BI14747" s="2"/>
      <c r="BJ14747" s="2"/>
    </row>
    <row r="14748" spans="61:62" x14ac:dyDescent="0.25">
      <c r="BI14748" s="2"/>
      <c r="BJ14748" s="2"/>
    </row>
    <row r="14749" spans="61:62" x14ac:dyDescent="0.25">
      <c r="BI14749" s="2"/>
      <c r="BJ14749" s="2"/>
    </row>
    <row r="14750" spans="61:62" x14ac:dyDescent="0.25">
      <c r="BI14750" s="2"/>
      <c r="BJ14750" s="2"/>
    </row>
    <row r="14751" spans="61:62" x14ac:dyDescent="0.25">
      <c r="BI14751" s="2"/>
      <c r="BJ14751" s="2"/>
    </row>
    <row r="14752" spans="61:62" x14ac:dyDescent="0.25">
      <c r="BI14752" s="2"/>
      <c r="BJ14752" s="2"/>
    </row>
    <row r="14753" spans="61:62" x14ac:dyDescent="0.25">
      <c r="BI14753" s="2"/>
      <c r="BJ14753" s="2"/>
    </row>
    <row r="14754" spans="61:62" x14ac:dyDescent="0.25">
      <c r="BI14754" s="2"/>
      <c r="BJ14754" s="2"/>
    </row>
    <row r="14755" spans="61:62" x14ac:dyDescent="0.25">
      <c r="BI14755" s="2"/>
      <c r="BJ14755" s="2"/>
    </row>
    <row r="14756" spans="61:62" x14ac:dyDescent="0.25">
      <c r="BI14756" s="2"/>
      <c r="BJ14756" s="2"/>
    </row>
    <row r="14757" spans="61:62" x14ac:dyDescent="0.25">
      <c r="BI14757" s="2"/>
      <c r="BJ14757" s="2"/>
    </row>
    <row r="14758" spans="61:62" x14ac:dyDescent="0.25">
      <c r="BI14758" s="2"/>
      <c r="BJ14758" s="2"/>
    </row>
    <row r="14759" spans="61:62" x14ac:dyDescent="0.25">
      <c r="BI14759" s="2"/>
      <c r="BJ14759" s="2"/>
    </row>
    <row r="14760" spans="61:62" x14ac:dyDescent="0.25">
      <c r="BI14760" s="2"/>
      <c r="BJ14760" s="2"/>
    </row>
    <row r="14761" spans="61:62" x14ac:dyDescent="0.25">
      <c r="BI14761" s="2"/>
      <c r="BJ14761" s="2"/>
    </row>
    <row r="14762" spans="61:62" x14ac:dyDescent="0.25">
      <c r="BI14762" s="2"/>
      <c r="BJ14762" s="2"/>
    </row>
    <row r="14763" spans="61:62" x14ac:dyDescent="0.25">
      <c r="BI14763" s="2"/>
      <c r="BJ14763" s="2"/>
    </row>
    <row r="14764" spans="61:62" x14ac:dyDescent="0.25">
      <c r="BI14764" s="2"/>
      <c r="BJ14764" s="2"/>
    </row>
    <row r="14765" spans="61:62" x14ac:dyDescent="0.25">
      <c r="BI14765" s="2"/>
      <c r="BJ14765" s="2"/>
    </row>
    <row r="14766" spans="61:62" x14ac:dyDescent="0.25">
      <c r="BI14766" s="2"/>
      <c r="BJ14766" s="2"/>
    </row>
    <row r="14767" spans="61:62" x14ac:dyDescent="0.25">
      <c r="BI14767" s="2"/>
      <c r="BJ14767" s="2"/>
    </row>
    <row r="14768" spans="61:62" x14ac:dyDescent="0.25">
      <c r="BI14768" s="2"/>
      <c r="BJ14768" s="2"/>
    </row>
    <row r="14769" spans="61:62" x14ac:dyDescent="0.25">
      <c r="BI14769" s="2"/>
      <c r="BJ14769" s="2"/>
    </row>
    <row r="14770" spans="61:62" x14ac:dyDescent="0.25">
      <c r="BI14770" s="2"/>
      <c r="BJ14770" s="2"/>
    </row>
    <row r="14771" spans="61:62" x14ac:dyDescent="0.25">
      <c r="BI14771" s="2"/>
      <c r="BJ14771" s="2"/>
    </row>
    <row r="14772" spans="61:62" x14ac:dyDescent="0.25">
      <c r="BI14772" s="2"/>
      <c r="BJ14772" s="2"/>
    </row>
    <row r="14773" spans="61:62" x14ac:dyDescent="0.25">
      <c r="BI14773" s="2"/>
      <c r="BJ14773" s="2"/>
    </row>
    <row r="14774" spans="61:62" x14ac:dyDescent="0.25">
      <c r="BI14774" s="2"/>
      <c r="BJ14774" s="2"/>
    </row>
    <row r="14775" spans="61:62" x14ac:dyDescent="0.25">
      <c r="BI14775" s="2"/>
      <c r="BJ14775" s="2"/>
    </row>
    <row r="14776" spans="61:62" x14ac:dyDescent="0.25">
      <c r="BI14776" s="2"/>
      <c r="BJ14776" s="2"/>
    </row>
    <row r="14777" spans="61:62" x14ac:dyDescent="0.25">
      <c r="BI14777" s="2"/>
      <c r="BJ14777" s="2"/>
    </row>
    <row r="14778" spans="61:62" x14ac:dyDescent="0.25">
      <c r="BI14778" s="2"/>
      <c r="BJ14778" s="2"/>
    </row>
    <row r="14779" spans="61:62" x14ac:dyDescent="0.25">
      <c r="BI14779" s="2"/>
      <c r="BJ14779" s="2"/>
    </row>
    <row r="14780" spans="61:62" x14ac:dyDescent="0.25">
      <c r="BI14780" s="2"/>
      <c r="BJ14780" s="2"/>
    </row>
    <row r="14781" spans="61:62" x14ac:dyDescent="0.25">
      <c r="BI14781" s="2"/>
      <c r="BJ14781" s="2"/>
    </row>
    <row r="14782" spans="61:62" x14ac:dyDescent="0.25">
      <c r="BI14782" s="2"/>
      <c r="BJ14782" s="2"/>
    </row>
    <row r="14783" spans="61:62" x14ac:dyDescent="0.25">
      <c r="BI14783" s="2"/>
      <c r="BJ14783" s="2"/>
    </row>
    <row r="14784" spans="61:62" x14ac:dyDescent="0.25">
      <c r="BI14784" s="2"/>
      <c r="BJ14784" s="2"/>
    </row>
    <row r="14785" spans="61:62" x14ac:dyDescent="0.25">
      <c r="BI14785" s="2"/>
      <c r="BJ14785" s="2"/>
    </row>
    <row r="14786" spans="61:62" x14ac:dyDescent="0.25">
      <c r="BI14786" s="2"/>
      <c r="BJ14786" s="2"/>
    </row>
    <row r="14787" spans="61:62" x14ac:dyDescent="0.25">
      <c r="BI14787" s="2"/>
      <c r="BJ14787" s="2"/>
    </row>
    <row r="14788" spans="61:62" x14ac:dyDescent="0.25">
      <c r="BI14788" s="2"/>
      <c r="BJ14788" s="2"/>
    </row>
    <row r="14789" spans="61:62" x14ac:dyDescent="0.25">
      <c r="BI14789" s="2"/>
      <c r="BJ14789" s="2"/>
    </row>
    <row r="14790" spans="61:62" x14ac:dyDescent="0.25">
      <c r="BI14790" s="2"/>
      <c r="BJ14790" s="2"/>
    </row>
    <row r="14791" spans="61:62" x14ac:dyDescent="0.25">
      <c r="BI14791" s="2"/>
      <c r="BJ14791" s="2"/>
    </row>
    <row r="14792" spans="61:62" x14ac:dyDescent="0.25">
      <c r="BI14792" s="2"/>
      <c r="BJ14792" s="2"/>
    </row>
    <row r="14793" spans="61:62" x14ac:dyDescent="0.25">
      <c r="BI14793" s="2"/>
      <c r="BJ14793" s="2"/>
    </row>
    <row r="14794" spans="61:62" x14ac:dyDescent="0.25">
      <c r="BI14794" s="2"/>
      <c r="BJ14794" s="2"/>
    </row>
    <row r="14795" spans="61:62" x14ac:dyDescent="0.25">
      <c r="BI14795" s="2"/>
      <c r="BJ14795" s="2"/>
    </row>
    <row r="14796" spans="61:62" x14ac:dyDescent="0.25">
      <c r="BI14796" s="2"/>
      <c r="BJ14796" s="2"/>
    </row>
    <row r="14797" spans="61:62" x14ac:dyDescent="0.25">
      <c r="BI14797" s="2"/>
      <c r="BJ14797" s="2"/>
    </row>
    <row r="14798" spans="61:62" x14ac:dyDescent="0.25">
      <c r="BI14798" s="2"/>
      <c r="BJ14798" s="2"/>
    </row>
    <row r="14799" spans="61:62" x14ac:dyDescent="0.25">
      <c r="BI14799" s="2"/>
      <c r="BJ14799" s="2"/>
    </row>
    <row r="14800" spans="61:62" x14ac:dyDescent="0.25">
      <c r="BI14800" s="2"/>
      <c r="BJ14800" s="2"/>
    </row>
    <row r="14801" spans="61:62" x14ac:dyDescent="0.25">
      <c r="BI14801" s="2"/>
      <c r="BJ14801" s="2"/>
    </row>
    <row r="14802" spans="61:62" x14ac:dyDescent="0.25">
      <c r="BI14802" s="2"/>
      <c r="BJ14802" s="2"/>
    </row>
    <row r="14803" spans="61:62" x14ac:dyDescent="0.25">
      <c r="BI14803" s="2"/>
      <c r="BJ14803" s="2"/>
    </row>
    <row r="14804" spans="61:62" x14ac:dyDescent="0.25">
      <c r="BI14804" s="2"/>
      <c r="BJ14804" s="2"/>
    </row>
    <row r="14805" spans="61:62" x14ac:dyDescent="0.25">
      <c r="BI14805" s="2"/>
      <c r="BJ14805" s="2"/>
    </row>
    <row r="14806" spans="61:62" x14ac:dyDescent="0.25">
      <c r="BI14806" s="2"/>
      <c r="BJ14806" s="2"/>
    </row>
    <row r="14807" spans="61:62" x14ac:dyDescent="0.25">
      <c r="BI14807" s="2"/>
      <c r="BJ14807" s="2"/>
    </row>
    <row r="14808" spans="61:62" x14ac:dyDescent="0.25">
      <c r="BI14808" s="2"/>
      <c r="BJ14808" s="2"/>
    </row>
    <row r="14809" spans="61:62" x14ac:dyDescent="0.25">
      <c r="BI14809" s="2"/>
      <c r="BJ14809" s="2"/>
    </row>
    <row r="14810" spans="61:62" x14ac:dyDescent="0.25">
      <c r="BI14810" s="2"/>
      <c r="BJ14810" s="2"/>
    </row>
    <row r="14811" spans="61:62" x14ac:dyDescent="0.25">
      <c r="BI14811" s="2"/>
      <c r="BJ14811" s="2"/>
    </row>
    <row r="14812" spans="61:62" x14ac:dyDescent="0.25">
      <c r="BI14812" s="2"/>
      <c r="BJ14812" s="2"/>
    </row>
    <row r="14813" spans="61:62" x14ac:dyDescent="0.25">
      <c r="BI14813" s="2"/>
      <c r="BJ14813" s="2"/>
    </row>
    <row r="14814" spans="61:62" x14ac:dyDescent="0.25">
      <c r="BI14814" s="2"/>
      <c r="BJ14814" s="2"/>
    </row>
    <row r="14815" spans="61:62" x14ac:dyDescent="0.25">
      <c r="BI14815" s="2"/>
      <c r="BJ14815" s="2"/>
    </row>
    <row r="14816" spans="61:62" x14ac:dyDescent="0.25">
      <c r="BI14816" s="2"/>
      <c r="BJ14816" s="2"/>
    </row>
    <row r="14817" spans="61:62" x14ac:dyDescent="0.25">
      <c r="BI14817" s="2"/>
      <c r="BJ14817" s="2"/>
    </row>
    <row r="14818" spans="61:62" x14ac:dyDescent="0.25">
      <c r="BI14818" s="2"/>
      <c r="BJ14818" s="2"/>
    </row>
    <row r="14819" spans="61:62" x14ac:dyDescent="0.25">
      <c r="BI14819" s="2"/>
      <c r="BJ14819" s="2"/>
    </row>
    <row r="14820" spans="61:62" x14ac:dyDescent="0.25">
      <c r="BI14820" s="2"/>
      <c r="BJ14820" s="2"/>
    </row>
    <row r="14821" spans="61:62" x14ac:dyDescent="0.25">
      <c r="BI14821" s="2"/>
      <c r="BJ14821" s="2"/>
    </row>
    <row r="14822" spans="61:62" x14ac:dyDescent="0.25">
      <c r="BI14822" s="2"/>
      <c r="BJ14822" s="2"/>
    </row>
    <row r="14823" spans="61:62" x14ac:dyDescent="0.25">
      <c r="BI14823" s="2"/>
      <c r="BJ14823" s="2"/>
    </row>
    <row r="14824" spans="61:62" x14ac:dyDescent="0.25">
      <c r="BI14824" s="2"/>
      <c r="BJ14824" s="2"/>
    </row>
    <row r="14825" spans="61:62" x14ac:dyDescent="0.25">
      <c r="BI14825" s="2"/>
      <c r="BJ14825" s="2"/>
    </row>
    <row r="14826" spans="61:62" x14ac:dyDescent="0.25">
      <c r="BI14826" s="2"/>
      <c r="BJ14826" s="2"/>
    </row>
    <row r="14827" spans="61:62" x14ac:dyDescent="0.25">
      <c r="BI14827" s="2"/>
      <c r="BJ14827" s="2"/>
    </row>
    <row r="14828" spans="61:62" x14ac:dyDescent="0.25">
      <c r="BI14828" s="2"/>
      <c r="BJ14828" s="2"/>
    </row>
    <row r="14829" spans="61:62" x14ac:dyDescent="0.25">
      <c r="BI14829" s="2"/>
      <c r="BJ14829" s="2"/>
    </row>
    <row r="14830" spans="61:62" x14ac:dyDescent="0.25">
      <c r="BI14830" s="2"/>
      <c r="BJ14830" s="2"/>
    </row>
    <row r="14831" spans="61:62" x14ac:dyDescent="0.25">
      <c r="BI14831" s="2"/>
      <c r="BJ14831" s="2"/>
    </row>
    <row r="14832" spans="61:62" x14ac:dyDescent="0.25">
      <c r="BI14832" s="2"/>
      <c r="BJ14832" s="2"/>
    </row>
    <row r="14833" spans="61:62" x14ac:dyDescent="0.25">
      <c r="BI14833" s="2"/>
      <c r="BJ14833" s="2"/>
    </row>
    <row r="14834" spans="61:62" x14ac:dyDescent="0.25">
      <c r="BI14834" s="2"/>
      <c r="BJ14834" s="2"/>
    </row>
    <row r="14835" spans="61:62" x14ac:dyDescent="0.25">
      <c r="BI14835" s="2"/>
      <c r="BJ14835" s="2"/>
    </row>
    <row r="14836" spans="61:62" x14ac:dyDescent="0.25">
      <c r="BI14836" s="2"/>
      <c r="BJ14836" s="2"/>
    </row>
    <row r="14837" spans="61:62" x14ac:dyDescent="0.25">
      <c r="BI14837" s="2"/>
      <c r="BJ14837" s="2"/>
    </row>
    <row r="14838" spans="61:62" x14ac:dyDescent="0.25">
      <c r="BI14838" s="2"/>
      <c r="BJ14838" s="2"/>
    </row>
    <row r="14839" spans="61:62" x14ac:dyDescent="0.25">
      <c r="BI14839" s="2"/>
      <c r="BJ14839" s="2"/>
    </row>
    <row r="14840" spans="61:62" x14ac:dyDescent="0.25">
      <c r="BI14840" s="2"/>
      <c r="BJ14840" s="2"/>
    </row>
    <row r="14841" spans="61:62" x14ac:dyDescent="0.25">
      <c r="BI14841" s="2"/>
      <c r="BJ14841" s="2"/>
    </row>
    <row r="14842" spans="61:62" x14ac:dyDescent="0.25">
      <c r="BI14842" s="2"/>
      <c r="BJ14842" s="2"/>
    </row>
    <row r="14843" spans="61:62" x14ac:dyDescent="0.25">
      <c r="BI14843" s="2"/>
      <c r="BJ14843" s="2"/>
    </row>
    <row r="14844" spans="61:62" x14ac:dyDescent="0.25">
      <c r="BI14844" s="2"/>
      <c r="BJ14844" s="2"/>
    </row>
    <row r="14845" spans="61:62" x14ac:dyDescent="0.25">
      <c r="BI14845" s="2"/>
      <c r="BJ14845" s="2"/>
    </row>
    <row r="14846" spans="61:62" x14ac:dyDescent="0.25">
      <c r="BI14846" s="2"/>
      <c r="BJ14846" s="2"/>
    </row>
    <row r="14847" spans="61:62" x14ac:dyDescent="0.25">
      <c r="BI14847" s="2"/>
      <c r="BJ14847" s="2"/>
    </row>
    <row r="14848" spans="61:62" x14ac:dyDescent="0.25">
      <c r="BI14848" s="2"/>
      <c r="BJ14848" s="2"/>
    </row>
    <row r="14849" spans="61:62" x14ac:dyDescent="0.25">
      <c r="BI14849" s="2"/>
      <c r="BJ14849" s="2"/>
    </row>
    <row r="14850" spans="61:62" x14ac:dyDescent="0.25">
      <c r="BI14850" s="2"/>
      <c r="BJ14850" s="2"/>
    </row>
    <row r="14851" spans="61:62" x14ac:dyDescent="0.25">
      <c r="BI14851" s="2"/>
      <c r="BJ14851" s="2"/>
    </row>
    <row r="14852" spans="61:62" x14ac:dyDescent="0.25">
      <c r="BI14852" s="2"/>
      <c r="BJ14852" s="2"/>
    </row>
    <row r="14853" spans="61:62" x14ac:dyDescent="0.25">
      <c r="BI14853" s="2"/>
      <c r="BJ14853" s="2"/>
    </row>
    <row r="14854" spans="61:62" x14ac:dyDescent="0.25">
      <c r="BI14854" s="2"/>
      <c r="BJ14854" s="2"/>
    </row>
    <row r="14855" spans="61:62" x14ac:dyDescent="0.25">
      <c r="BI14855" s="2"/>
      <c r="BJ14855" s="2"/>
    </row>
    <row r="14856" spans="61:62" x14ac:dyDescent="0.25">
      <c r="BI14856" s="2"/>
      <c r="BJ14856" s="2"/>
    </row>
    <row r="14857" spans="61:62" x14ac:dyDescent="0.25">
      <c r="BI14857" s="2"/>
      <c r="BJ14857" s="2"/>
    </row>
    <row r="14858" spans="61:62" x14ac:dyDescent="0.25">
      <c r="BI14858" s="2"/>
      <c r="BJ14858" s="2"/>
    </row>
    <row r="14859" spans="61:62" x14ac:dyDescent="0.25">
      <c r="BI14859" s="2"/>
      <c r="BJ14859" s="2"/>
    </row>
    <row r="14860" spans="61:62" x14ac:dyDescent="0.25">
      <c r="BI14860" s="2"/>
      <c r="BJ14860" s="2"/>
    </row>
    <row r="14861" spans="61:62" x14ac:dyDescent="0.25">
      <c r="BI14861" s="2"/>
      <c r="BJ14861" s="2"/>
    </row>
    <row r="14862" spans="61:62" x14ac:dyDescent="0.25">
      <c r="BI14862" s="2"/>
      <c r="BJ14862" s="2"/>
    </row>
    <row r="14863" spans="61:62" x14ac:dyDescent="0.25">
      <c r="BI14863" s="2"/>
      <c r="BJ14863" s="2"/>
    </row>
    <row r="14864" spans="61:62" x14ac:dyDescent="0.25">
      <c r="BI14864" s="2"/>
      <c r="BJ14864" s="2"/>
    </row>
    <row r="14865" spans="61:62" x14ac:dyDescent="0.25">
      <c r="BI14865" s="2"/>
      <c r="BJ14865" s="2"/>
    </row>
    <row r="14866" spans="61:62" x14ac:dyDescent="0.25">
      <c r="BI14866" s="2"/>
      <c r="BJ14866" s="2"/>
    </row>
    <row r="14867" spans="61:62" x14ac:dyDescent="0.25">
      <c r="BI14867" s="2"/>
      <c r="BJ14867" s="2"/>
    </row>
    <row r="14868" spans="61:62" x14ac:dyDescent="0.25">
      <c r="BI14868" s="2"/>
      <c r="BJ14868" s="2"/>
    </row>
    <row r="14869" spans="61:62" x14ac:dyDescent="0.25">
      <c r="BI14869" s="2"/>
      <c r="BJ14869" s="2"/>
    </row>
    <row r="14870" spans="61:62" x14ac:dyDescent="0.25">
      <c r="BI14870" s="2"/>
      <c r="BJ14870" s="2"/>
    </row>
    <row r="14871" spans="61:62" x14ac:dyDescent="0.25">
      <c r="BI14871" s="2"/>
      <c r="BJ14871" s="2"/>
    </row>
    <row r="14872" spans="61:62" x14ac:dyDescent="0.25">
      <c r="BI14872" s="2"/>
      <c r="BJ14872" s="2"/>
    </row>
    <row r="14873" spans="61:62" x14ac:dyDescent="0.25">
      <c r="BI14873" s="2"/>
      <c r="BJ14873" s="2"/>
    </row>
    <row r="14874" spans="61:62" x14ac:dyDescent="0.25">
      <c r="BI14874" s="2"/>
      <c r="BJ14874" s="2"/>
    </row>
    <row r="14875" spans="61:62" x14ac:dyDescent="0.25">
      <c r="BI14875" s="2"/>
      <c r="BJ14875" s="2"/>
    </row>
    <row r="14876" spans="61:62" x14ac:dyDescent="0.25">
      <c r="BI14876" s="2"/>
      <c r="BJ14876" s="2"/>
    </row>
    <row r="14877" spans="61:62" x14ac:dyDescent="0.25">
      <c r="BI14877" s="2"/>
      <c r="BJ14877" s="2"/>
    </row>
    <row r="14878" spans="61:62" x14ac:dyDescent="0.25">
      <c r="BI14878" s="2"/>
      <c r="BJ14878" s="2"/>
    </row>
    <row r="14879" spans="61:62" x14ac:dyDescent="0.25">
      <c r="BI14879" s="2"/>
      <c r="BJ14879" s="2"/>
    </row>
    <row r="14880" spans="61:62" x14ac:dyDescent="0.25">
      <c r="BI14880" s="2"/>
      <c r="BJ14880" s="2"/>
    </row>
    <row r="14881" spans="61:62" x14ac:dyDescent="0.25">
      <c r="BI14881" s="2"/>
      <c r="BJ14881" s="2"/>
    </row>
    <row r="14882" spans="61:62" x14ac:dyDescent="0.25">
      <c r="BI14882" s="2"/>
      <c r="BJ14882" s="2"/>
    </row>
    <row r="14883" spans="61:62" x14ac:dyDescent="0.25">
      <c r="BI14883" s="2"/>
      <c r="BJ14883" s="2"/>
    </row>
    <row r="14884" spans="61:62" x14ac:dyDescent="0.25">
      <c r="BI14884" s="2"/>
      <c r="BJ14884" s="2"/>
    </row>
    <row r="14885" spans="61:62" x14ac:dyDescent="0.25">
      <c r="BI14885" s="2"/>
      <c r="BJ14885" s="2"/>
    </row>
    <row r="14886" spans="61:62" x14ac:dyDescent="0.25">
      <c r="BI14886" s="2"/>
      <c r="BJ14886" s="2"/>
    </row>
    <row r="14887" spans="61:62" x14ac:dyDescent="0.25">
      <c r="BI14887" s="2"/>
      <c r="BJ14887" s="2"/>
    </row>
    <row r="14888" spans="61:62" x14ac:dyDescent="0.25">
      <c r="BI14888" s="2"/>
      <c r="BJ14888" s="2"/>
    </row>
    <row r="14889" spans="61:62" x14ac:dyDescent="0.25">
      <c r="BI14889" s="2"/>
      <c r="BJ14889" s="2"/>
    </row>
    <row r="14890" spans="61:62" x14ac:dyDescent="0.25">
      <c r="BI14890" s="2"/>
      <c r="BJ14890" s="2"/>
    </row>
    <row r="14891" spans="61:62" x14ac:dyDescent="0.25">
      <c r="BI14891" s="2"/>
      <c r="BJ14891" s="2"/>
    </row>
    <row r="14892" spans="61:62" x14ac:dyDescent="0.25">
      <c r="BI14892" s="2"/>
      <c r="BJ14892" s="2"/>
    </row>
    <row r="14893" spans="61:62" x14ac:dyDescent="0.25">
      <c r="BI14893" s="2"/>
      <c r="BJ14893" s="2"/>
    </row>
    <row r="14894" spans="61:62" x14ac:dyDescent="0.25">
      <c r="BI14894" s="2"/>
      <c r="BJ14894" s="2"/>
    </row>
    <row r="14895" spans="61:62" x14ac:dyDescent="0.25">
      <c r="BI14895" s="2"/>
      <c r="BJ14895" s="2"/>
    </row>
    <row r="14896" spans="61:62" x14ac:dyDescent="0.25">
      <c r="BI14896" s="2"/>
      <c r="BJ14896" s="2"/>
    </row>
    <row r="14897" spans="61:62" x14ac:dyDescent="0.25">
      <c r="BI14897" s="2"/>
      <c r="BJ14897" s="2"/>
    </row>
    <row r="14898" spans="61:62" x14ac:dyDescent="0.25">
      <c r="BI14898" s="2"/>
      <c r="BJ14898" s="2"/>
    </row>
    <row r="14899" spans="61:62" x14ac:dyDescent="0.25">
      <c r="BI14899" s="2"/>
      <c r="BJ14899" s="2"/>
    </row>
    <row r="14900" spans="61:62" x14ac:dyDescent="0.25">
      <c r="BI14900" s="2"/>
      <c r="BJ14900" s="2"/>
    </row>
    <row r="14901" spans="61:62" x14ac:dyDescent="0.25">
      <c r="BI14901" s="2"/>
      <c r="BJ14901" s="2"/>
    </row>
    <row r="14902" spans="61:62" x14ac:dyDescent="0.25">
      <c r="BI14902" s="2"/>
      <c r="BJ14902" s="2"/>
    </row>
    <row r="14903" spans="61:62" x14ac:dyDescent="0.25">
      <c r="BI14903" s="2"/>
      <c r="BJ14903" s="2"/>
    </row>
    <row r="14904" spans="61:62" x14ac:dyDescent="0.25">
      <c r="BI14904" s="2"/>
      <c r="BJ14904" s="2"/>
    </row>
    <row r="14905" spans="61:62" x14ac:dyDescent="0.25">
      <c r="BI14905" s="2"/>
      <c r="BJ14905" s="2"/>
    </row>
    <row r="14906" spans="61:62" x14ac:dyDescent="0.25">
      <c r="BI14906" s="2"/>
      <c r="BJ14906" s="2"/>
    </row>
    <row r="14907" spans="61:62" x14ac:dyDescent="0.25">
      <c r="BI14907" s="2"/>
      <c r="BJ14907" s="2"/>
    </row>
    <row r="14908" spans="61:62" x14ac:dyDescent="0.25">
      <c r="BI14908" s="2"/>
      <c r="BJ14908" s="2"/>
    </row>
    <row r="14909" spans="61:62" x14ac:dyDescent="0.25">
      <c r="BI14909" s="2"/>
      <c r="BJ14909" s="2"/>
    </row>
    <row r="14910" spans="61:62" x14ac:dyDescent="0.25">
      <c r="BI14910" s="2"/>
      <c r="BJ14910" s="2"/>
    </row>
    <row r="14911" spans="61:62" x14ac:dyDescent="0.25">
      <c r="BI14911" s="2"/>
      <c r="BJ14911" s="2"/>
    </row>
    <row r="14912" spans="61:62" x14ac:dyDescent="0.25">
      <c r="BI14912" s="2"/>
      <c r="BJ14912" s="2"/>
    </row>
    <row r="14913" spans="61:62" x14ac:dyDescent="0.25">
      <c r="BI14913" s="2"/>
      <c r="BJ14913" s="2"/>
    </row>
    <row r="14914" spans="61:62" x14ac:dyDescent="0.25">
      <c r="BI14914" s="2"/>
      <c r="BJ14914" s="2"/>
    </row>
    <row r="14915" spans="61:62" x14ac:dyDescent="0.25">
      <c r="BI14915" s="2"/>
      <c r="BJ14915" s="2"/>
    </row>
    <row r="14916" spans="61:62" x14ac:dyDescent="0.25">
      <c r="BI14916" s="2"/>
      <c r="BJ14916" s="2"/>
    </row>
    <row r="14917" spans="61:62" x14ac:dyDescent="0.25">
      <c r="BI14917" s="2"/>
      <c r="BJ14917" s="2"/>
    </row>
    <row r="14918" spans="61:62" x14ac:dyDescent="0.25">
      <c r="BI14918" s="2"/>
      <c r="BJ14918" s="2"/>
    </row>
    <row r="14919" spans="61:62" x14ac:dyDescent="0.25">
      <c r="BI14919" s="2"/>
      <c r="BJ14919" s="2"/>
    </row>
    <row r="14920" spans="61:62" x14ac:dyDescent="0.25">
      <c r="BI14920" s="2"/>
      <c r="BJ14920" s="2"/>
    </row>
    <row r="14921" spans="61:62" x14ac:dyDescent="0.25">
      <c r="BI14921" s="2"/>
      <c r="BJ14921" s="2"/>
    </row>
    <row r="14922" spans="61:62" x14ac:dyDescent="0.25">
      <c r="BI14922" s="2"/>
      <c r="BJ14922" s="2"/>
    </row>
    <row r="14923" spans="61:62" x14ac:dyDescent="0.25">
      <c r="BI14923" s="2"/>
      <c r="BJ14923" s="2"/>
    </row>
    <row r="14924" spans="61:62" x14ac:dyDescent="0.25">
      <c r="BI14924" s="2"/>
      <c r="BJ14924" s="2"/>
    </row>
    <row r="14925" spans="61:62" x14ac:dyDescent="0.25">
      <c r="BI14925" s="2"/>
      <c r="BJ14925" s="2"/>
    </row>
    <row r="14926" spans="61:62" x14ac:dyDescent="0.25">
      <c r="BI14926" s="2"/>
      <c r="BJ14926" s="2"/>
    </row>
    <row r="14927" spans="61:62" x14ac:dyDescent="0.25">
      <c r="BI14927" s="2"/>
      <c r="BJ14927" s="2"/>
    </row>
    <row r="14928" spans="61:62" x14ac:dyDescent="0.25">
      <c r="BI14928" s="2"/>
      <c r="BJ14928" s="2"/>
    </row>
    <row r="14929" spans="61:62" x14ac:dyDescent="0.25">
      <c r="BI14929" s="2"/>
      <c r="BJ14929" s="2"/>
    </row>
    <row r="14930" spans="61:62" x14ac:dyDescent="0.25">
      <c r="BI14930" s="2"/>
      <c r="BJ14930" s="2"/>
    </row>
    <row r="14931" spans="61:62" x14ac:dyDescent="0.25">
      <c r="BI14931" s="2"/>
      <c r="BJ14931" s="2"/>
    </row>
    <row r="14932" spans="61:62" x14ac:dyDescent="0.25">
      <c r="BI14932" s="2"/>
      <c r="BJ14932" s="2"/>
    </row>
    <row r="14933" spans="61:62" x14ac:dyDescent="0.25">
      <c r="BI14933" s="2"/>
      <c r="BJ14933" s="2"/>
    </row>
    <row r="14934" spans="61:62" x14ac:dyDescent="0.25">
      <c r="BI14934" s="2"/>
      <c r="BJ14934" s="2"/>
    </row>
    <row r="14935" spans="61:62" x14ac:dyDescent="0.25">
      <c r="BI14935" s="2"/>
      <c r="BJ14935" s="2"/>
    </row>
    <row r="14936" spans="61:62" x14ac:dyDescent="0.25">
      <c r="BI14936" s="2"/>
      <c r="BJ14936" s="2"/>
    </row>
    <row r="14937" spans="61:62" x14ac:dyDescent="0.25">
      <c r="BI14937" s="2"/>
      <c r="BJ14937" s="2"/>
    </row>
    <row r="14938" spans="61:62" x14ac:dyDescent="0.25">
      <c r="BI14938" s="2"/>
      <c r="BJ14938" s="2"/>
    </row>
    <row r="14939" spans="61:62" x14ac:dyDescent="0.25">
      <c r="BI14939" s="2"/>
      <c r="BJ14939" s="2"/>
    </row>
    <row r="14940" spans="61:62" x14ac:dyDescent="0.25">
      <c r="BI14940" s="2"/>
      <c r="BJ14940" s="2"/>
    </row>
    <row r="14941" spans="61:62" x14ac:dyDescent="0.25">
      <c r="BI14941" s="2"/>
      <c r="BJ14941" s="2"/>
    </row>
    <row r="14942" spans="61:62" x14ac:dyDescent="0.25">
      <c r="BI14942" s="2"/>
      <c r="BJ14942" s="2"/>
    </row>
    <row r="14943" spans="61:62" x14ac:dyDescent="0.25">
      <c r="BI14943" s="2"/>
      <c r="BJ14943" s="2"/>
    </row>
    <row r="14944" spans="61:62" x14ac:dyDescent="0.25">
      <c r="BI14944" s="2"/>
      <c r="BJ14944" s="2"/>
    </row>
    <row r="14945" spans="61:62" x14ac:dyDescent="0.25">
      <c r="BI14945" s="2"/>
      <c r="BJ14945" s="2"/>
    </row>
    <row r="14946" spans="61:62" x14ac:dyDescent="0.25">
      <c r="BI14946" s="2"/>
      <c r="BJ14946" s="2"/>
    </row>
    <row r="14947" spans="61:62" x14ac:dyDescent="0.25">
      <c r="BI14947" s="2"/>
      <c r="BJ14947" s="2"/>
    </row>
    <row r="14948" spans="61:62" x14ac:dyDescent="0.25">
      <c r="BI14948" s="2"/>
      <c r="BJ14948" s="2"/>
    </row>
    <row r="14949" spans="61:62" x14ac:dyDescent="0.25">
      <c r="BI14949" s="2"/>
      <c r="BJ14949" s="2"/>
    </row>
    <row r="14950" spans="61:62" x14ac:dyDescent="0.25">
      <c r="BI14950" s="2"/>
      <c r="BJ14950" s="2"/>
    </row>
    <row r="14951" spans="61:62" x14ac:dyDescent="0.25">
      <c r="BI14951" s="2"/>
      <c r="BJ14951" s="2"/>
    </row>
    <row r="14952" spans="61:62" x14ac:dyDescent="0.25">
      <c r="BI14952" s="2"/>
      <c r="BJ14952" s="2"/>
    </row>
    <row r="14953" spans="61:62" x14ac:dyDescent="0.25">
      <c r="BI14953" s="2"/>
      <c r="BJ14953" s="2"/>
    </row>
    <row r="14954" spans="61:62" x14ac:dyDescent="0.25">
      <c r="BI14954" s="2"/>
      <c r="BJ14954" s="2"/>
    </row>
    <row r="14955" spans="61:62" x14ac:dyDescent="0.25">
      <c r="BI14955" s="2"/>
      <c r="BJ14955" s="2"/>
    </row>
    <row r="14956" spans="61:62" x14ac:dyDescent="0.25">
      <c r="BI14956" s="2"/>
      <c r="BJ14956" s="2"/>
    </row>
    <row r="14957" spans="61:62" x14ac:dyDescent="0.25">
      <c r="BI14957" s="2"/>
      <c r="BJ14957" s="2"/>
    </row>
    <row r="14958" spans="61:62" x14ac:dyDescent="0.25">
      <c r="BI14958" s="2"/>
      <c r="BJ14958" s="2"/>
    </row>
    <row r="14959" spans="61:62" x14ac:dyDescent="0.25">
      <c r="BI14959" s="2"/>
      <c r="BJ14959" s="2"/>
    </row>
    <row r="14960" spans="61:62" x14ac:dyDescent="0.25">
      <c r="BI14960" s="2"/>
      <c r="BJ14960" s="2"/>
    </row>
    <row r="14961" spans="61:62" x14ac:dyDescent="0.25">
      <c r="BI14961" s="2"/>
      <c r="BJ14961" s="2"/>
    </row>
    <row r="14962" spans="61:62" x14ac:dyDescent="0.25">
      <c r="BI14962" s="2"/>
      <c r="BJ14962" s="2"/>
    </row>
    <row r="14963" spans="61:62" x14ac:dyDescent="0.25">
      <c r="BI14963" s="2"/>
      <c r="BJ14963" s="2"/>
    </row>
    <row r="14964" spans="61:62" x14ac:dyDescent="0.25">
      <c r="BI14964" s="2"/>
      <c r="BJ14964" s="2"/>
    </row>
    <row r="14965" spans="61:62" x14ac:dyDescent="0.25">
      <c r="BI14965" s="2"/>
      <c r="BJ14965" s="2"/>
    </row>
    <row r="14966" spans="61:62" x14ac:dyDescent="0.25">
      <c r="BI14966" s="2"/>
      <c r="BJ14966" s="2"/>
    </row>
    <row r="14967" spans="61:62" x14ac:dyDescent="0.25">
      <c r="BI14967" s="2"/>
      <c r="BJ14967" s="2"/>
    </row>
    <row r="14968" spans="61:62" x14ac:dyDescent="0.25">
      <c r="BI14968" s="2"/>
      <c r="BJ14968" s="2"/>
    </row>
    <row r="14969" spans="61:62" x14ac:dyDescent="0.25">
      <c r="BI14969" s="2"/>
      <c r="BJ14969" s="2"/>
    </row>
    <row r="14970" spans="61:62" x14ac:dyDescent="0.25">
      <c r="BI14970" s="2"/>
      <c r="BJ14970" s="2"/>
    </row>
    <row r="14971" spans="61:62" x14ac:dyDescent="0.25">
      <c r="BI14971" s="2"/>
      <c r="BJ14971" s="2"/>
    </row>
    <row r="14972" spans="61:62" x14ac:dyDescent="0.25">
      <c r="BI14972" s="2"/>
      <c r="BJ14972" s="2"/>
    </row>
    <row r="14973" spans="61:62" x14ac:dyDescent="0.25">
      <c r="BI14973" s="2"/>
      <c r="BJ14973" s="2"/>
    </row>
    <row r="14974" spans="61:62" x14ac:dyDescent="0.25">
      <c r="BI14974" s="2"/>
      <c r="BJ14974" s="2"/>
    </row>
    <row r="14975" spans="61:62" x14ac:dyDescent="0.25">
      <c r="BI14975" s="2"/>
      <c r="BJ14975" s="2"/>
    </row>
    <row r="14976" spans="61:62" x14ac:dyDescent="0.25">
      <c r="BI14976" s="2"/>
      <c r="BJ14976" s="2"/>
    </row>
    <row r="14977" spans="61:62" x14ac:dyDescent="0.25">
      <c r="BI14977" s="2"/>
      <c r="BJ14977" s="2"/>
    </row>
    <row r="14978" spans="61:62" x14ac:dyDescent="0.25">
      <c r="BI14978" s="2"/>
      <c r="BJ14978" s="2"/>
    </row>
    <row r="14979" spans="61:62" x14ac:dyDescent="0.25">
      <c r="BI14979" s="2"/>
      <c r="BJ14979" s="2"/>
    </row>
    <row r="14980" spans="61:62" x14ac:dyDescent="0.25">
      <c r="BI14980" s="2"/>
      <c r="BJ14980" s="2"/>
    </row>
    <row r="14981" spans="61:62" x14ac:dyDescent="0.25">
      <c r="BI14981" s="2"/>
      <c r="BJ14981" s="2"/>
    </row>
    <row r="14982" spans="61:62" x14ac:dyDescent="0.25">
      <c r="BI14982" s="2"/>
      <c r="BJ14982" s="2"/>
    </row>
    <row r="14983" spans="61:62" x14ac:dyDescent="0.25">
      <c r="BI14983" s="2"/>
      <c r="BJ14983" s="2"/>
    </row>
    <row r="14984" spans="61:62" x14ac:dyDescent="0.25">
      <c r="BI14984" s="2"/>
      <c r="BJ14984" s="2"/>
    </row>
    <row r="14985" spans="61:62" x14ac:dyDescent="0.25">
      <c r="BI14985" s="2"/>
      <c r="BJ14985" s="2"/>
    </row>
    <row r="14986" spans="61:62" x14ac:dyDescent="0.25">
      <c r="BI14986" s="2"/>
      <c r="BJ14986" s="2"/>
    </row>
    <row r="14987" spans="61:62" x14ac:dyDescent="0.25">
      <c r="BI14987" s="2"/>
      <c r="BJ14987" s="2"/>
    </row>
    <row r="14988" spans="61:62" x14ac:dyDescent="0.25">
      <c r="BI14988" s="2"/>
      <c r="BJ14988" s="2"/>
    </row>
    <row r="14989" spans="61:62" x14ac:dyDescent="0.25">
      <c r="BI14989" s="2"/>
      <c r="BJ14989" s="2"/>
    </row>
    <row r="14990" spans="61:62" x14ac:dyDescent="0.25">
      <c r="BI14990" s="2"/>
      <c r="BJ14990" s="2"/>
    </row>
    <row r="14991" spans="61:62" x14ac:dyDescent="0.25">
      <c r="BI14991" s="2"/>
      <c r="BJ14991" s="2"/>
    </row>
    <row r="14992" spans="61:62" x14ac:dyDescent="0.25">
      <c r="BI14992" s="2"/>
      <c r="BJ14992" s="2"/>
    </row>
    <row r="14993" spans="61:62" x14ac:dyDescent="0.25">
      <c r="BI14993" s="2"/>
      <c r="BJ14993" s="2"/>
    </row>
    <row r="14994" spans="61:62" x14ac:dyDescent="0.25">
      <c r="BI14994" s="2"/>
      <c r="BJ14994" s="2"/>
    </row>
    <row r="14995" spans="61:62" x14ac:dyDescent="0.25">
      <c r="BI14995" s="2"/>
      <c r="BJ14995" s="2"/>
    </row>
    <row r="14996" spans="61:62" x14ac:dyDescent="0.25">
      <c r="BI14996" s="2"/>
      <c r="BJ14996" s="2"/>
    </row>
    <row r="14997" spans="61:62" x14ac:dyDescent="0.25">
      <c r="BI14997" s="2"/>
      <c r="BJ14997" s="2"/>
    </row>
    <row r="14998" spans="61:62" x14ac:dyDescent="0.25">
      <c r="BI14998" s="2"/>
      <c r="BJ14998" s="2"/>
    </row>
    <row r="14999" spans="61:62" x14ac:dyDescent="0.25">
      <c r="BI14999" s="2"/>
      <c r="BJ14999" s="2"/>
    </row>
    <row r="15000" spans="61:62" x14ac:dyDescent="0.25">
      <c r="BI15000" s="2"/>
      <c r="BJ15000" s="2"/>
    </row>
    <row r="15001" spans="61:62" x14ac:dyDescent="0.25">
      <c r="BI15001" s="2"/>
      <c r="BJ15001" s="2"/>
    </row>
    <row r="15002" spans="61:62" x14ac:dyDescent="0.25">
      <c r="BI15002" s="2"/>
      <c r="BJ15002" s="2"/>
    </row>
    <row r="15003" spans="61:62" x14ac:dyDescent="0.25">
      <c r="BI15003" s="2"/>
      <c r="BJ15003" s="2"/>
    </row>
    <row r="15004" spans="61:62" x14ac:dyDescent="0.25">
      <c r="BI15004" s="2"/>
      <c r="BJ15004" s="2"/>
    </row>
    <row r="15005" spans="61:62" x14ac:dyDescent="0.25">
      <c r="BI15005" s="2"/>
      <c r="BJ15005" s="2"/>
    </row>
    <row r="15006" spans="61:62" x14ac:dyDescent="0.25">
      <c r="BI15006" s="2"/>
      <c r="BJ15006" s="2"/>
    </row>
    <row r="15007" spans="61:62" x14ac:dyDescent="0.25">
      <c r="BI15007" s="2"/>
      <c r="BJ15007" s="2"/>
    </row>
    <row r="15008" spans="61:62" x14ac:dyDescent="0.25">
      <c r="BI15008" s="2"/>
      <c r="BJ15008" s="2"/>
    </row>
    <row r="15009" spans="61:62" x14ac:dyDescent="0.25">
      <c r="BI15009" s="2"/>
      <c r="BJ15009" s="2"/>
    </row>
    <row r="15010" spans="61:62" x14ac:dyDescent="0.25">
      <c r="BI15010" s="2"/>
      <c r="BJ15010" s="2"/>
    </row>
    <row r="15011" spans="61:62" x14ac:dyDescent="0.25">
      <c r="BI15011" s="2"/>
      <c r="BJ15011" s="2"/>
    </row>
    <row r="15012" spans="61:62" x14ac:dyDescent="0.25">
      <c r="BI15012" s="2"/>
      <c r="BJ15012" s="2"/>
    </row>
    <row r="15013" spans="61:62" x14ac:dyDescent="0.25">
      <c r="BI15013" s="2"/>
      <c r="BJ15013" s="2"/>
    </row>
    <row r="15014" spans="61:62" x14ac:dyDescent="0.25">
      <c r="BI15014" s="2"/>
      <c r="BJ15014" s="2"/>
    </row>
    <row r="15015" spans="61:62" x14ac:dyDescent="0.25">
      <c r="BI15015" s="2"/>
      <c r="BJ15015" s="2"/>
    </row>
    <row r="15016" spans="61:62" x14ac:dyDescent="0.25">
      <c r="BI15016" s="2"/>
      <c r="BJ15016" s="2"/>
    </row>
    <row r="15017" spans="61:62" x14ac:dyDescent="0.25">
      <c r="BI15017" s="2"/>
      <c r="BJ15017" s="2"/>
    </row>
    <row r="15018" spans="61:62" x14ac:dyDescent="0.25">
      <c r="BI15018" s="2"/>
      <c r="BJ15018" s="2"/>
    </row>
    <row r="15019" spans="61:62" x14ac:dyDescent="0.25">
      <c r="BI15019" s="2"/>
      <c r="BJ15019" s="2"/>
    </row>
    <row r="15020" spans="61:62" x14ac:dyDescent="0.25">
      <c r="BI15020" s="2"/>
      <c r="BJ15020" s="2"/>
    </row>
    <row r="15021" spans="61:62" x14ac:dyDescent="0.25">
      <c r="BI15021" s="2"/>
      <c r="BJ15021" s="2"/>
    </row>
    <row r="15022" spans="61:62" x14ac:dyDescent="0.25">
      <c r="BI15022" s="2"/>
      <c r="BJ15022" s="2"/>
    </row>
    <row r="15023" spans="61:62" x14ac:dyDescent="0.25">
      <c r="BI15023" s="2"/>
      <c r="BJ15023" s="2"/>
    </row>
    <row r="15024" spans="61:62" x14ac:dyDescent="0.25">
      <c r="BI15024" s="2"/>
      <c r="BJ15024" s="2"/>
    </row>
    <row r="15025" spans="61:62" x14ac:dyDescent="0.25">
      <c r="BI15025" s="2"/>
      <c r="BJ15025" s="2"/>
    </row>
    <row r="15026" spans="61:62" x14ac:dyDescent="0.25">
      <c r="BI15026" s="2"/>
      <c r="BJ15026" s="2"/>
    </row>
    <row r="15027" spans="61:62" x14ac:dyDescent="0.25">
      <c r="BI15027" s="2"/>
      <c r="BJ15027" s="2"/>
    </row>
    <row r="15028" spans="61:62" x14ac:dyDescent="0.25">
      <c r="BI15028" s="2"/>
      <c r="BJ15028" s="2"/>
    </row>
    <row r="15029" spans="61:62" x14ac:dyDescent="0.25">
      <c r="BI15029" s="2"/>
      <c r="BJ15029" s="2"/>
    </row>
    <row r="15030" spans="61:62" x14ac:dyDescent="0.25">
      <c r="BI15030" s="2"/>
      <c r="BJ15030" s="2"/>
    </row>
    <row r="15031" spans="61:62" x14ac:dyDescent="0.25">
      <c r="BI15031" s="2"/>
      <c r="BJ15031" s="2"/>
    </row>
    <row r="15032" spans="61:62" x14ac:dyDescent="0.25">
      <c r="BI15032" s="2"/>
      <c r="BJ15032" s="2"/>
    </row>
    <row r="15033" spans="61:62" x14ac:dyDescent="0.25">
      <c r="BI15033" s="2"/>
      <c r="BJ15033" s="2"/>
    </row>
    <row r="15034" spans="61:62" x14ac:dyDescent="0.25">
      <c r="BI15034" s="2"/>
      <c r="BJ15034" s="2"/>
    </row>
    <row r="15035" spans="61:62" x14ac:dyDescent="0.25">
      <c r="BI15035" s="2"/>
      <c r="BJ15035" s="2"/>
    </row>
    <row r="15036" spans="61:62" x14ac:dyDescent="0.25">
      <c r="BI15036" s="2"/>
      <c r="BJ15036" s="2"/>
    </row>
    <row r="15037" spans="61:62" x14ac:dyDescent="0.25">
      <c r="BI15037" s="2"/>
      <c r="BJ15037" s="2"/>
    </row>
    <row r="15038" spans="61:62" x14ac:dyDescent="0.25">
      <c r="BI15038" s="2"/>
      <c r="BJ15038" s="2"/>
    </row>
    <row r="15039" spans="61:62" x14ac:dyDescent="0.25">
      <c r="BI15039" s="2"/>
      <c r="BJ15039" s="2"/>
    </row>
    <row r="15040" spans="61:62" x14ac:dyDescent="0.25">
      <c r="BI15040" s="2"/>
      <c r="BJ15040" s="2"/>
    </row>
    <row r="15041" spans="61:62" x14ac:dyDescent="0.25">
      <c r="BI15041" s="2"/>
      <c r="BJ15041" s="2"/>
    </row>
    <row r="15042" spans="61:62" x14ac:dyDescent="0.25">
      <c r="BI15042" s="2"/>
      <c r="BJ15042" s="2"/>
    </row>
    <row r="15043" spans="61:62" x14ac:dyDescent="0.25">
      <c r="BI15043" s="2"/>
      <c r="BJ15043" s="2"/>
    </row>
    <row r="15044" spans="61:62" x14ac:dyDescent="0.25">
      <c r="BI15044" s="2"/>
      <c r="BJ15044" s="2"/>
    </row>
    <row r="15045" spans="61:62" x14ac:dyDescent="0.25">
      <c r="BI15045" s="2"/>
      <c r="BJ15045" s="2"/>
    </row>
    <row r="15046" spans="61:62" x14ac:dyDescent="0.25">
      <c r="BI15046" s="2"/>
      <c r="BJ15046" s="2"/>
    </row>
    <row r="15047" spans="61:62" x14ac:dyDescent="0.25">
      <c r="BI15047" s="2"/>
      <c r="BJ15047" s="2"/>
    </row>
    <row r="15048" spans="61:62" x14ac:dyDescent="0.25">
      <c r="BI15048" s="2"/>
      <c r="BJ15048" s="2"/>
    </row>
    <row r="15049" spans="61:62" x14ac:dyDescent="0.25">
      <c r="BI15049" s="2"/>
      <c r="BJ15049" s="2"/>
    </row>
    <row r="15050" spans="61:62" x14ac:dyDescent="0.25">
      <c r="BI15050" s="2"/>
      <c r="BJ15050" s="2"/>
    </row>
    <row r="15051" spans="61:62" x14ac:dyDescent="0.25">
      <c r="BI15051" s="2"/>
      <c r="BJ15051" s="2"/>
    </row>
    <row r="15052" spans="61:62" x14ac:dyDescent="0.25">
      <c r="BI15052" s="2"/>
      <c r="BJ15052" s="2"/>
    </row>
    <row r="15053" spans="61:62" x14ac:dyDescent="0.25">
      <c r="BI15053" s="2"/>
      <c r="BJ15053" s="2"/>
    </row>
    <row r="15054" spans="61:62" x14ac:dyDescent="0.25">
      <c r="BI15054" s="2"/>
      <c r="BJ15054" s="2"/>
    </row>
    <row r="15055" spans="61:62" x14ac:dyDescent="0.25">
      <c r="BI15055" s="2"/>
      <c r="BJ15055" s="2"/>
    </row>
    <row r="15056" spans="61:62" x14ac:dyDescent="0.25">
      <c r="BI15056" s="2"/>
      <c r="BJ15056" s="2"/>
    </row>
    <row r="15057" spans="61:62" x14ac:dyDescent="0.25">
      <c r="BI15057" s="2"/>
      <c r="BJ15057" s="2"/>
    </row>
    <row r="15058" spans="61:62" x14ac:dyDescent="0.25">
      <c r="BI15058" s="2"/>
      <c r="BJ15058" s="2"/>
    </row>
    <row r="15059" spans="61:62" x14ac:dyDescent="0.25">
      <c r="BI15059" s="2"/>
      <c r="BJ15059" s="2"/>
    </row>
    <row r="15060" spans="61:62" x14ac:dyDescent="0.25">
      <c r="BI15060" s="2"/>
      <c r="BJ15060" s="2"/>
    </row>
    <row r="15061" spans="61:62" x14ac:dyDescent="0.25">
      <c r="BI15061" s="2"/>
      <c r="BJ15061" s="2"/>
    </row>
    <row r="15062" spans="61:62" x14ac:dyDescent="0.25">
      <c r="BI15062" s="2"/>
      <c r="BJ15062" s="2"/>
    </row>
    <row r="15063" spans="61:62" x14ac:dyDescent="0.25">
      <c r="BI15063" s="2"/>
      <c r="BJ15063" s="2"/>
    </row>
    <row r="15064" spans="61:62" x14ac:dyDescent="0.25">
      <c r="BI15064" s="2"/>
      <c r="BJ15064" s="2"/>
    </row>
    <row r="15065" spans="61:62" x14ac:dyDescent="0.25">
      <c r="BI15065" s="2"/>
      <c r="BJ15065" s="2"/>
    </row>
    <row r="15066" spans="61:62" x14ac:dyDescent="0.25">
      <c r="BI15066" s="2"/>
      <c r="BJ15066" s="2"/>
    </row>
    <row r="15067" spans="61:62" x14ac:dyDescent="0.25">
      <c r="BI15067" s="2"/>
      <c r="BJ15067" s="2"/>
    </row>
    <row r="15068" spans="61:62" x14ac:dyDescent="0.25">
      <c r="BI15068" s="2"/>
      <c r="BJ15068" s="2"/>
    </row>
    <row r="15069" spans="61:62" x14ac:dyDescent="0.25">
      <c r="BI15069" s="2"/>
      <c r="BJ15069" s="2"/>
    </row>
    <row r="15070" spans="61:62" x14ac:dyDescent="0.25">
      <c r="BI15070" s="2"/>
      <c r="BJ15070" s="2"/>
    </row>
    <row r="15071" spans="61:62" x14ac:dyDescent="0.25">
      <c r="BI15071" s="2"/>
      <c r="BJ15071" s="2"/>
    </row>
    <row r="15072" spans="61:62" x14ac:dyDescent="0.25">
      <c r="BI15072" s="2"/>
      <c r="BJ15072" s="2"/>
    </row>
    <row r="15073" spans="61:62" x14ac:dyDescent="0.25">
      <c r="BI15073" s="2"/>
      <c r="BJ15073" s="2"/>
    </row>
    <row r="15074" spans="61:62" x14ac:dyDescent="0.25">
      <c r="BI15074" s="2"/>
      <c r="BJ15074" s="2"/>
    </row>
    <row r="15075" spans="61:62" x14ac:dyDescent="0.25">
      <c r="BI15075" s="2"/>
      <c r="BJ15075" s="2"/>
    </row>
    <row r="15076" spans="61:62" x14ac:dyDescent="0.25">
      <c r="BI15076" s="2"/>
      <c r="BJ15076" s="2"/>
    </row>
    <row r="15077" spans="61:62" x14ac:dyDescent="0.25">
      <c r="BI15077" s="2"/>
      <c r="BJ15077" s="2"/>
    </row>
    <row r="15078" spans="61:62" x14ac:dyDescent="0.25">
      <c r="BI15078" s="2"/>
      <c r="BJ15078" s="2"/>
    </row>
    <row r="15079" spans="61:62" x14ac:dyDescent="0.25">
      <c r="BI15079" s="2"/>
      <c r="BJ15079" s="2"/>
    </row>
    <row r="15080" spans="61:62" x14ac:dyDescent="0.25">
      <c r="BI15080" s="2"/>
      <c r="BJ15080" s="2"/>
    </row>
    <row r="15081" spans="61:62" x14ac:dyDescent="0.25">
      <c r="BI15081" s="2"/>
      <c r="BJ15081" s="2"/>
    </row>
    <row r="15082" spans="61:62" x14ac:dyDescent="0.25">
      <c r="BI15082" s="2"/>
      <c r="BJ15082" s="2"/>
    </row>
    <row r="15083" spans="61:62" x14ac:dyDescent="0.25">
      <c r="BI15083" s="2"/>
      <c r="BJ15083" s="2"/>
    </row>
    <row r="15084" spans="61:62" x14ac:dyDescent="0.25">
      <c r="BI15084" s="2"/>
      <c r="BJ15084" s="2"/>
    </row>
    <row r="15085" spans="61:62" x14ac:dyDescent="0.25">
      <c r="BI15085" s="2"/>
      <c r="BJ15085" s="2"/>
    </row>
    <row r="15086" spans="61:62" x14ac:dyDescent="0.25">
      <c r="BI15086" s="2"/>
      <c r="BJ15086" s="2"/>
    </row>
    <row r="15087" spans="61:62" x14ac:dyDescent="0.25">
      <c r="BI15087" s="2"/>
      <c r="BJ15087" s="2"/>
    </row>
    <row r="15088" spans="61:62" x14ac:dyDescent="0.25">
      <c r="BI15088" s="2"/>
      <c r="BJ15088" s="2"/>
    </row>
    <row r="15089" spans="61:62" x14ac:dyDescent="0.25">
      <c r="BI15089" s="2"/>
      <c r="BJ15089" s="2"/>
    </row>
    <row r="15090" spans="61:62" x14ac:dyDescent="0.25">
      <c r="BI15090" s="2"/>
      <c r="BJ15090" s="2"/>
    </row>
    <row r="15091" spans="61:62" x14ac:dyDescent="0.25">
      <c r="BI15091" s="2"/>
      <c r="BJ15091" s="2"/>
    </row>
    <row r="15092" spans="61:62" x14ac:dyDescent="0.25">
      <c r="BI15092" s="2"/>
      <c r="BJ15092" s="2"/>
    </row>
    <row r="15093" spans="61:62" x14ac:dyDescent="0.25">
      <c r="BI15093" s="2"/>
      <c r="BJ15093" s="2"/>
    </row>
    <row r="15094" spans="61:62" x14ac:dyDescent="0.25">
      <c r="BI15094" s="2"/>
      <c r="BJ15094" s="2"/>
    </row>
    <row r="15095" spans="61:62" x14ac:dyDescent="0.25">
      <c r="BI15095" s="2"/>
      <c r="BJ15095" s="2"/>
    </row>
    <row r="15096" spans="61:62" x14ac:dyDescent="0.25">
      <c r="BI15096" s="2"/>
      <c r="BJ15096" s="2"/>
    </row>
    <row r="15097" spans="61:62" x14ac:dyDescent="0.25">
      <c r="BI15097" s="2"/>
      <c r="BJ15097" s="2"/>
    </row>
    <row r="15098" spans="61:62" x14ac:dyDescent="0.25">
      <c r="BI15098" s="2"/>
      <c r="BJ15098" s="2"/>
    </row>
    <row r="15099" spans="61:62" x14ac:dyDescent="0.25">
      <c r="BI15099" s="2"/>
      <c r="BJ15099" s="2"/>
    </row>
    <row r="15100" spans="61:62" x14ac:dyDescent="0.25">
      <c r="BI15100" s="2"/>
      <c r="BJ15100" s="2"/>
    </row>
    <row r="15101" spans="61:62" x14ac:dyDescent="0.25">
      <c r="BI15101" s="2"/>
      <c r="BJ15101" s="2"/>
    </row>
    <row r="15102" spans="61:62" x14ac:dyDescent="0.25">
      <c r="BI15102" s="2"/>
      <c r="BJ15102" s="2"/>
    </row>
    <row r="15103" spans="61:62" x14ac:dyDescent="0.25">
      <c r="BI15103" s="2"/>
      <c r="BJ15103" s="2"/>
    </row>
    <row r="15104" spans="61:62" x14ac:dyDescent="0.25">
      <c r="BI15104" s="2"/>
      <c r="BJ15104" s="2"/>
    </row>
    <row r="15105" spans="61:62" x14ac:dyDescent="0.25">
      <c r="BI15105" s="2"/>
      <c r="BJ15105" s="2"/>
    </row>
    <row r="15106" spans="61:62" x14ac:dyDescent="0.25">
      <c r="BI15106" s="2"/>
      <c r="BJ15106" s="2"/>
    </row>
    <row r="15107" spans="61:62" x14ac:dyDescent="0.25">
      <c r="BI15107" s="2"/>
      <c r="BJ15107" s="2"/>
    </row>
    <row r="15108" spans="61:62" x14ac:dyDescent="0.25">
      <c r="BI15108" s="2"/>
      <c r="BJ15108" s="2"/>
    </row>
    <row r="15109" spans="61:62" x14ac:dyDescent="0.25">
      <c r="BI15109" s="2"/>
      <c r="BJ15109" s="2"/>
    </row>
    <row r="15110" spans="61:62" x14ac:dyDescent="0.25">
      <c r="BI15110" s="2"/>
      <c r="BJ15110" s="2"/>
    </row>
    <row r="15111" spans="61:62" x14ac:dyDescent="0.25">
      <c r="BI15111" s="2"/>
      <c r="BJ15111" s="2"/>
    </row>
    <row r="15112" spans="61:62" x14ac:dyDescent="0.25">
      <c r="BI15112" s="2"/>
      <c r="BJ15112" s="2"/>
    </row>
    <row r="15113" spans="61:62" x14ac:dyDescent="0.25">
      <c r="BI15113" s="2"/>
      <c r="BJ15113" s="2"/>
    </row>
    <row r="15114" spans="61:62" x14ac:dyDescent="0.25">
      <c r="BI15114" s="2"/>
      <c r="BJ15114" s="2"/>
    </row>
    <row r="15115" spans="61:62" x14ac:dyDescent="0.25">
      <c r="BI15115" s="2"/>
      <c r="BJ15115" s="2"/>
    </row>
    <row r="15116" spans="61:62" x14ac:dyDescent="0.25">
      <c r="BI15116" s="2"/>
      <c r="BJ15116" s="2"/>
    </row>
    <row r="15117" spans="61:62" x14ac:dyDescent="0.25">
      <c r="BI15117" s="2"/>
      <c r="BJ15117" s="2"/>
    </row>
    <row r="15118" spans="61:62" x14ac:dyDescent="0.25">
      <c r="BI15118" s="2"/>
      <c r="BJ15118" s="2"/>
    </row>
    <row r="15119" spans="61:62" x14ac:dyDescent="0.25">
      <c r="BI15119" s="2"/>
      <c r="BJ15119" s="2"/>
    </row>
    <row r="15120" spans="61:62" x14ac:dyDescent="0.25">
      <c r="BI15120" s="2"/>
      <c r="BJ15120" s="2"/>
    </row>
    <row r="15121" spans="61:62" x14ac:dyDescent="0.25">
      <c r="BI15121" s="2"/>
      <c r="BJ15121" s="2"/>
    </row>
    <row r="15122" spans="61:62" x14ac:dyDescent="0.25">
      <c r="BI15122" s="2"/>
      <c r="BJ15122" s="2"/>
    </row>
    <row r="15123" spans="61:62" x14ac:dyDescent="0.25">
      <c r="BI15123" s="2"/>
      <c r="BJ15123" s="2"/>
    </row>
    <row r="15124" spans="61:62" x14ac:dyDescent="0.25">
      <c r="BI15124" s="2"/>
      <c r="BJ15124" s="2"/>
    </row>
    <row r="15125" spans="61:62" x14ac:dyDescent="0.25">
      <c r="BI15125" s="2"/>
      <c r="BJ15125" s="2"/>
    </row>
    <row r="15126" spans="61:62" x14ac:dyDescent="0.25">
      <c r="BI15126" s="2"/>
      <c r="BJ15126" s="2"/>
    </row>
    <row r="15127" spans="61:62" x14ac:dyDescent="0.25">
      <c r="BI15127" s="2"/>
      <c r="BJ15127" s="2"/>
    </row>
    <row r="15128" spans="61:62" x14ac:dyDescent="0.25">
      <c r="BI15128" s="2"/>
      <c r="BJ15128" s="2"/>
    </row>
    <row r="15129" spans="61:62" x14ac:dyDescent="0.25">
      <c r="BI15129" s="2"/>
      <c r="BJ15129" s="2"/>
    </row>
    <row r="15130" spans="61:62" x14ac:dyDescent="0.25">
      <c r="BI15130" s="2"/>
      <c r="BJ15130" s="2"/>
    </row>
    <row r="15131" spans="61:62" x14ac:dyDescent="0.25">
      <c r="BI15131" s="2"/>
      <c r="BJ15131" s="2"/>
    </row>
    <row r="15132" spans="61:62" x14ac:dyDescent="0.25">
      <c r="BI15132" s="2"/>
      <c r="BJ15132" s="2"/>
    </row>
    <row r="15133" spans="61:62" x14ac:dyDescent="0.25">
      <c r="BI15133" s="2"/>
      <c r="BJ15133" s="2"/>
    </row>
    <row r="15134" spans="61:62" x14ac:dyDescent="0.25">
      <c r="BI15134" s="2"/>
      <c r="BJ15134" s="2"/>
    </row>
    <row r="15135" spans="61:62" x14ac:dyDescent="0.25">
      <c r="BI15135" s="2"/>
      <c r="BJ15135" s="2"/>
    </row>
    <row r="15136" spans="61:62" x14ac:dyDescent="0.25">
      <c r="BI15136" s="2"/>
      <c r="BJ15136" s="2"/>
    </row>
    <row r="15137" spans="61:62" x14ac:dyDescent="0.25">
      <c r="BI15137" s="2"/>
      <c r="BJ15137" s="2"/>
    </row>
    <row r="15138" spans="61:62" x14ac:dyDescent="0.25">
      <c r="BI15138" s="2"/>
      <c r="BJ15138" s="2"/>
    </row>
    <row r="15139" spans="61:62" x14ac:dyDescent="0.25">
      <c r="BI15139" s="2"/>
      <c r="BJ15139" s="2"/>
    </row>
    <row r="15140" spans="61:62" x14ac:dyDescent="0.25">
      <c r="BI15140" s="2"/>
      <c r="BJ15140" s="2"/>
    </row>
    <row r="15141" spans="61:62" x14ac:dyDescent="0.25">
      <c r="BI15141" s="2"/>
      <c r="BJ15141" s="2"/>
    </row>
    <row r="15142" spans="61:62" x14ac:dyDescent="0.25">
      <c r="BI15142" s="2"/>
      <c r="BJ15142" s="2"/>
    </row>
    <row r="15143" spans="61:62" x14ac:dyDescent="0.25">
      <c r="BI15143" s="2"/>
      <c r="BJ15143" s="2"/>
    </row>
    <row r="15144" spans="61:62" x14ac:dyDescent="0.25">
      <c r="BI15144" s="2"/>
      <c r="BJ15144" s="2"/>
    </row>
    <row r="15145" spans="61:62" x14ac:dyDescent="0.25">
      <c r="BI15145" s="2"/>
      <c r="BJ15145" s="2"/>
    </row>
    <row r="15146" spans="61:62" x14ac:dyDescent="0.25">
      <c r="BI15146" s="2"/>
      <c r="BJ15146" s="2"/>
    </row>
    <row r="15147" spans="61:62" x14ac:dyDescent="0.25">
      <c r="BI15147" s="2"/>
      <c r="BJ15147" s="2"/>
    </row>
    <row r="15148" spans="61:62" x14ac:dyDescent="0.25">
      <c r="BI15148" s="2"/>
      <c r="BJ15148" s="2"/>
    </row>
    <row r="15149" spans="61:62" x14ac:dyDescent="0.25">
      <c r="BI15149" s="2"/>
      <c r="BJ15149" s="2"/>
    </row>
    <row r="15150" spans="61:62" x14ac:dyDescent="0.25">
      <c r="BI15150" s="2"/>
      <c r="BJ15150" s="2"/>
    </row>
    <row r="15151" spans="61:62" x14ac:dyDescent="0.25">
      <c r="BI15151" s="2"/>
      <c r="BJ15151" s="2"/>
    </row>
    <row r="15152" spans="61:62" x14ac:dyDescent="0.25">
      <c r="BI15152" s="2"/>
      <c r="BJ15152" s="2"/>
    </row>
    <row r="15153" spans="61:62" x14ac:dyDescent="0.25">
      <c r="BI15153" s="2"/>
      <c r="BJ15153" s="2"/>
    </row>
    <row r="15154" spans="61:62" x14ac:dyDescent="0.25">
      <c r="BI15154" s="2"/>
      <c r="BJ15154" s="2"/>
    </row>
    <row r="15155" spans="61:62" x14ac:dyDescent="0.25">
      <c r="BI15155" s="2"/>
      <c r="BJ15155" s="2"/>
    </row>
    <row r="15156" spans="61:62" x14ac:dyDescent="0.25">
      <c r="BI15156" s="2"/>
      <c r="BJ15156" s="2"/>
    </row>
    <row r="15157" spans="61:62" x14ac:dyDescent="0.25">
      <c r="BI15157" s="2"/>
      <c r="BJ15157" s="2"/>
    </row>
    <row r="15158" spans="61:62" x14ac:dyDescent="0.25">
      <c r="BI15158" s="2"/>
      <c r="BJ15158" s="2"/>
    </row>
    <row r="15159" spans="61:62" x14ac:dyDescent="0.25">
      <c r="BI15159" s="2"/>
      <c r="BJ15159" s="2"/>
    </row>
    <row r="15160" spans="61:62" x14ac:dyDescent="0.25">
      <c r="BI15160" s="2"/>
      <c r="BJ15160" s="2"/>
    </row>
    <row r="15161" spans="61:62" x14ac:dyDescent="0.25">
      <c r="BI15161" s="2"/>
      <c r="BJ15161" s="2"/>
    </row>
    <row r="15162" spans="61:62" x14ac:dyDescent="0.25">
      <c r="BI15162" s="2"/>
      <c r="BJ15162" s="2"/>
    </row>
    <row r="15163" spans="61:62" x14ac:dyDescent="0.25">
      <c r="BI15163" s="2"/>
      <c r="BJ15163" s="2"/>
    </row>
    <row r="15164" spans="61:62" x14ac:dyDescent="0.25">
      <c r="BI15164" s="2"/>
      <c r="BJ15164" s="2"/>
    </row>
    <row r="15165" spans="61:62" x14ac:dyDescent="0.25">
      <c r="BI15165" s="2"/>
      <c r="BJ15165" s="2"/>
    </row>
    <row r="15166" spans="61:62" x14ac:dyDescent="0.25">
      <c r="BI15166" s="2"/>
      <c r="BJ15166" s="2"/>
    </row>
    <row r="15167" spans="61:62" x14ac:dyDescent="0.25">
      <c r="BI15167" s="2"/>
      <c r="BJ15167" s="2"/>
    </row>
    <row r="15168" spans="61:62" x14ac:dyDescent="0.25">
      <c r="BI15168" s="2"/>
      <c r="BJ15168" s="2"/>
    </row>
    <row r="15169" spans="61:62" x14ac:dyDescent="0.25">
      <c r="BI15169" s="2"/>
      <c r="BJ15169" s="2"/>
    </row>
    <row r="15170" spans="61:62" x14ac:dyDescent="0.25">
      <c r="BI15170" s="2"/>
      <c r="BJ15170" s="2"/>
    </row>
    <row r="15171" spans="61:62" x14ac:dyDescent="0.25">
      <c r="BI15171" s="2"/>
      <c r="BJ15171" s="2"/>
    </row>
    <row r="15172" spans="61:62" x14ac:dyDescent="0.25">
      <c r="BI15172" s="2"/>
      <c r="BJ15172" s="2"/>
    </row>
    <row r="15173" spans="61:62" x14ac:dyDescent="0.25">
      <c r="BI15173" s="2"/>
      <c r="BJ15173" s="2"/>
    </row>
    <row r="15174" spans="61:62" x14ac:dyDescent="0.25">
      <c r="BI15174" s="2"/>
      <c r="BJ15174" s="2"/>
    </row>
    <row r="15175" spans="61:62" x14ac:dyDescent="0.25">
      <c r="BI15175" s="2"/>
      <c r="BJ15175" s="2"/>
    </row>
    <row r="15176" spans="61:62" x14ac:dyDescent="0.25">
      <c r="BI15176" s="2"/>
      <c r="BJ15176" s="2"/>
    </row>
    <row r="15177" spans="61:62" x14ac:dyDescent="0.25">
      <c r="BI15177" s="2"/>
      <c r="BJ15177" s="2"/>
    </row>
    <row r="15178" spans="61:62" x14ac:dyDescent="0.25">
      <c r="BI15178" s="2"/>
      <c r="BJ15178" s="2"/>
    </row>
    <row r="15179" spans="61:62" x14ac:dyDescent="0.25">
      <c r="BI15179" s="2"/>
      <c r="BJ15179" s="2"/>
    </row>
    <row r="15180" spans="61:62" x14ac:dyDescent="0.25">
      <c r="BI15180" s="2"/>
      <c r="BJ15180" s="2"/>
    </row>
    <row r="15181" spans="61:62" x14ac:dyDescent="0.25">
      <c r="BI15181" s="2"/>
      <c r="BJ15181" s="2"/>
    </row>
    <row r="15182" spans="61:62" x14ac:dyDescent="0.25">
      <c r="BI15182" s="2"/>
      <c r="BJ15182" s="2"/>
    </row>
    <row r="15183" spans="61:62" x14ac:dyDescent="0.25">
      <c r="BI15183" s="2"/>
      <c r="BJ15183" s="2"/>
    </row>
    <row r="15184" spans="61:62" x14ac:dyDescent="0.25">
      <c r="BI15184" s="2"/>
      <c r="BJ15184" s="2"/>
    </row>
    <row r="15185" spans="61:62" x14ac:dyDescent="0.25">
      <c r="BI15185" s="2"/>
      <c r="BJ15185" s="2"/>
    </row>
    <row r="15186" spans="61:62" x14ac:dyDescent="0.25">
      <c r="BI15186" s="2"/>
      <c r="BJ15186" s="2"/>
    </row>
    <row r="15187" spans="61:62" x14ac:dyDescent="0.25">
      <c r="BI15187" s="2"/>
      <c r="BJ15187" s="2"/>
    </row>
    <row r="15188" spans="61:62" x14ac:dyDescent="0.25">
      <c r="BI15188" s="2"/>
      <c r="BJ15188" s="2"/>
    </row>
    <row r="15189" spans="61:62" x14ac:dyDescent="0.25">
      <c r="BI15189" s="2"/>
      <c r="BJ15189" s="2"/>
    </row>
    <row r="15190" spans="61:62" x14ac:dyDescent="0.25">
      <c r="BI15190" s="2"/>
      <c r="BJ15190" s="2"/>
    </row>
    <row r="15191" spans="61:62" x14ac:dyDescent="0.25">
      <c r="BI15191" s="2"/>
      <c r="BJ15191" s="2"/>
    </row>
    <row r="15192" spans="61:62" x14ac:dyDescent="0.25">
      <c r="BI15192" s="2"/>
      <c r="BJ15192" s="2"/>
    </row>
    <row r="15193" spans="61:62" x14ac:dyDescent="0.25">
      <c r="BI15193" s="2"/>
      <c r="BJ15193" s="2"/>
    </row>
    <row r="15194" spans="61:62" x14ac:dyDescent="0.25">
      <c r="BI15194" s="2"/>
      <c r="BJ15194" s="2"/>
    </row>
    <row r="15195" spans="61:62" x14ac:dyDescent="0.25">
      <c r="BI15195" s="2"/>
      <c r="BJ15195" s="2"/>
    </row>
    <row r="15196" spans="61:62" x14ac:dyDescent="0.25">
      <c r="BI15196" s="2"/>
      <c r="BJ15196" s="2"/>
    </row>
    <row r="15197" spans="61:62" x14ac:dyDescent="0.25">
      <c r="BI15197" s="2"/>
      <c r="BJ15197" s="2"/>
    </row>
    <row r="15198" spans="61:62" x14ac:dyDescent="0.25">
      <c r="BI15198" s="2"/>
      <c r="BJ15198" s="2"/>
    </row>
    <row r="15199" spans="61:62" x14ac:dyDescent="0.25">
      <c r="BI15199" s="2"/>
      <c r="BJ15199" s="2"/>
    </row>
    <row r="15200" spans="61:62" x14ac:dyDescent="0.25">
      <c r="BI15200" s="2"/>
      <c r="BJ15200" s="2"/>
    </row>
    <row r="15201" spans="61:62" x14ac:dyDescent="0.25">
      <c r="BI15201" s="2"/>
      <c r="BJ15201" s="2"/>
    </row>
    <row r="15202" spans="61:62" x14ac:dyDescent="0.25">
      <c r="BI15202" s="2"/>
      <c r="BJ15202" s="2"/>
    </row>
    <row r="15203" spans="61:62" x14ac:dyDescent="0.25">
      <c r="BI15203" s="2"/>
      <c r="BJ15203" s="2"/>
    </row>
    <row r="15204" spans="61:62" x14ac:dyDescent="0.25">
      <c r="BI15204" s="2"/>
      <c r="BJ15204" s="2"/>
    </row>
    <row r="15205" spans="61:62" x14ac:dyDescent="0.25">
      <c r="BI15205" s="2"/>
      <c r="BJ15205" s="2"/>
    </row>
    <row r="15206" spans="61:62" x14ac:dyDescent="0.25">
      <c r="BI15206" s="2"/>
      <c r="BJ15206" s="2"/>
    </row>
    <row r="15207" spans="61:62" x14ac:dyDescent="0.25">
      <c r="BI15207" s="2"/>
      <c r="BJ15207" s="2"/>
    </row>
    <row r="15208" spans="61:62" x14ac:dyDescent="0.25">
      <c r="BI15208" s="2"/>
      <c r="BJ15208" s="2"/>
    </row>
    <row r="15209" spans="61:62" x14ac:dyDescent="0.25">
      <c r="BI15209" s="2"/>
      <c r="BJ15209" s="2"/>
    </row>
    <row r="15210" spans="61:62" x14ac:dyDescent="0.25">
      <c r="BI15210" s="2"/>
      <c r="BJ15210" s="2"/>
    </row>
    <row r="15211" spans="61:62" x14ac:dyDescent="0.25">
      <c r="BI15211" s="2"/>
      <c r="BJ15211" s="2"/>
    </row>
    <row r="15212" spans="61:62" x14ac:dyDescent="0.25">
      <c r="BI15212" s="2"/>
      <c r="BJ15212" s="2"/>
    </row>
    <row r="15213" spans="61:62" x14ac:dyDescent="0.25">
      <c r="BI15213" s="2"/>
      <c r="BJ15213" s="2"/>
    </row>
    <row r="15214" spans="61:62" x14ac:dyDescent="0.25">
      <c r="BI15214" s="2"/>
      <c r="BJ15214" s="2"/>
    </row>
    <row r="15215" spans="61:62" x14ac:dyDescent="0.25">
      <c r="BI15215" s="2"/>
      <c r="BJ15215" s="2"/>
    </row>
    <row r="15216" spans="61:62" x14ac:dyDescent="0.25">
      <c r="BI15216" s="2"/>
      <c r="BJ15216" s="2"/>
    </row>
    <row r="15217" spans="61:62" x14ac:dyDescent="0.25">
      <c r="BI15217" s="2"/>
      <c r="BJ15217" s="2"/>
    </row>
    <row r="15218" spans="61:62" x14ac:dyDescent="0.25">
      <c r="BI15218" s="2"/>
      <c r="BJ15218" s="2"/>
    </row>
    <row r="15219" spans="61:62" x14ac:dyDescent="0.25">
      <c r="BI15219" s="2"/>
      <c r="BJ15219" s="2"/>
    </row>
    <row r="15220" spans="61:62" x14ac:dyDescent="0.25">
      <c r="BI15220" s="2"/>
      <c r="BJ15220" s="2"/>
    </row>
    <row r="15221" spans="61:62" x14ac:dyDescent="0.25">
      <c r="BI15221" s="2"/>
      <c r="BJ15221" s="2"/>
    </row>
    <row r="15222" spans="61:62" x14ac:dyDescent="0.25">
      <c r="BI15222" s="2"/>
      <c r="BJ15222" s="2"/>
    </row>
    <row r="15223" spans="61:62" x14ac:dyDescent="0.25">
      <c r="BI15223" s="2"/>
      <c r="BJ15223" s="2"/>
    </row>
    <row r="15224" spans="61:62" x14ac:dyDescent="0.25">
      <c r="BI15224" s="2"/>
      <c r="BJ15224" s="2"/>
    </row>
    <row r="15225" spans="61:62" x14ac:dyDescent="0.25">
      <c r="BI15225" s="2"/>
      <c r="BJ15225" s="2"/>
    </row>
    <row r="15226" spans="61:62" x14ac:dyDescent="0.25">
      <c r="BI15226" s="2"/>
      <c r="BJ15226" s="2"/>
    </row>
    <row r="15227" spans="61:62" x14ac:dyDescent="0.25">
      <c r="BI15227" s="2"/>
      <c r="BJ15227" s="2"/>
    </row>
    <row r="15228" spans="61:62" x14ac:dyDescent="0.25">
      <c r="BI15228" s="2"/>
      <c r="BJ15228" s="2"/>
    </row>
    <row r="15229" spans="61:62" x14ac:dyDescent="0.25">
      <c r="BI15229" s="2"/>
      <c r="BJ15229" s="2"/>
    </row>
    <row r="15230" spans="61:62" x14ac:dyDescent="0.25">
      <c r="BI15230" s="2"/>
      <c r="BJ15230" s="2"/>
    </row>
    <row r="15231" spans="61:62" x14ac:dyDescent="0.25">
      <c r="BI15231" s="2"/>
      <c r="BJ15231" s="2"/>
    </row>
    <row r="15232" spans="61:62" x14ac:dyDescent="0.25">
      <c r="BI15232" s="2"/>
      <c r="BJ15232" s="2"/>
    </row>
    <row r="15233" spans="61:62" x14ac:dyDescent="0.25">
      <c r="BI15233" s="2"/>
      <c r="BJ15233" s="2"/>
    </row>
    <row r="15234" spans="61:62" x14ac:dyDescent="0.25">
      <c r="BI15234" s="2"/>
      <c r="BJ15234" s="2"/>
    </row>
    <row r="15235" spans="61:62" x14ac:dyDescent="0.25">
      <c r="BI15235" s="2"/>
      <c r="BJ15235" s="2"/>
    </row>
    <row r="15236" spans="61:62" x14ac:dyDescent="0.25">
      <c r="BI15236" s="2"/>
      <c r="BJ15236" s="2"/>
    </row>
    <row r="15237" spans="61:62" x14ac:dyDescent="0.25">
      <c r="BI15237" s="2"/>
      <c r="BJ15237" s="2"/>
    </row>
    <row r="15238" spans="61:62" x14ac:dyDescent="0.25">
      <c r="BI15238" s="2"/>
      <c r="BJ15238" s="2"/>
    </row>
    <row r="15239" spans="61:62" x14ac:dyDescent="0.25">
      <c r="BI15239" s="2"/>
      <c r="BJ15239" s="2"/>
    </row>
    <row r="15240" spans="61:62" x14ac:dyDescent="0.25">
      <c r="BI15240" s="2"/>
      <c r="BJ15240" s="2"/>
    </row>
    <row r="15241" spans="61:62" x14ac:dyDescent="0.25">
      <c r="BI15241" s="2"/>
      <c r="BJ15241" s="2"/>
    </row>
    <row r="15242" spans="61:62" x14ac:dyDescent="0.25">
      <c r="BI15242" s="2"/>
      <c r="BJ15242" s="2"/>
    </row>
    <row r="15243" spans="61:62" x14ac:dyDescent="0.25">
      <c r="BI15243" s="2"/>
      <c r="BJ15243" s="2"/>
    </row>
    <row r="15244" spans="61:62" x14ac:dyDescent="0.25">
      <c r="BI15244" s="2"/>
      <c r="BJ15244" s="2"/>
    </row>
    <row r="15245" spans="61:62" x14ac:dyDescent="0.25">
      <c r="BI15245" s="2"/>
      <c r="BJ15245" s="2"/>
    </row>
    <row r="15246" spans="61:62" x14ac:dyDescent="0.25">
      <c r="BI15246" s="2"/>
      <c r="BJ15246" s="2"/>
    </row>
    <row r="15247" spans="61:62" x14ac:dyDescent="0.25">
      <c r="BI15247" s="2"/>
      <c r="BJ15247" s="2"/>
    </row>
    <row r="15248" spans="61:62" x14ac:dyDescent="0.25">
      <c r="BI15248" s="2"/>
      <c r="BJ15248" s="2"/>
    </row>
    <row r="15249" spans="61:62" x14ac:dyDescent="0.25">
      <c r="BI15249" s="2"/>
      <c r="BJ15249" s="2"/>
    </row>
    <row r="15250" spans="61:62" x14ac:dyDescent="0.25">
      <c r="BI15250" s="2"/>
      <c r="BJ15250" s="2"/>
    </row>
    <row r="15251" spans="61:62" x14ac:dyDescent="0.25">
      <c r="BI15251" s="2"/>
      <c r="BJ15251" s="2"/>
    </row>
    <row r="15252" spans="61:62" x14ac:dyDescent="0.25">
      <c r="BI15252" s="2"/>
      <c r="BJ15252" s="2"/>
    </row>
    <row r="15253" spans="61:62" x14ac:dyDescent="0.25">
      <c r="BI15253" s="2"/>
      <c r="BJ15253" s="2"/>
    </row>
    <row r="15254" spans="61:62" x14ac:dyDescent="0.25">
      <c r="BI15254" s="2"/>
      <c r="BJ15254" s="2"/>
    </row>
    <row r="15255" spans="61:62" x14ac:dyDescent="0.25">
      <c r="BI15255" s="2"/>
      <c r="BJ15255" s="2"/>
    </row>
    <row r="15256" spans="61:62" x14ac:dyDescent="0.25">
      <c r="BI15256" s="2"/>
      <c r="BJ15256" s="2"/>
    </row>
    <row r="15257" spans="61:62" x14ac:dyDescent="0.25">
      <c r="BI15257" s="2"/>
      <c r="BJ15257" s="2"/>
    </row>
    <row r="15258" spans="61:62" x14ac:dyDescent="0.25">
      <c r="BI15258" s="2"/>
      <c r="BJ15258" s="2"/>
    </row>
    <row r="15259" spans="61:62" x14ac:dyDescent="0.25">
      <c r="BI15259" s="2"/>
      <c r="BJ15259" s="2"/>
    </row>
    <row r="15260" spans="61:62" x14ac:dyDescent="0.25">
      <c r="BI15260" s="2"/>
      <c r="BJ15260" s="2"/>
    </row>
    <row r="15261" spans="61:62" x14ac:dyDescent="0.25">
      <c r="BI15261" s="2"/>
      <c r="BJ15261" s="2"/>
    </row>
    <row r="15262" spans="61:62" x14ac:dyDescent="0.25">
      <c r="BI15262" s="2"/>
      <c r="BJ15262" s="2"/>
    </row>
    <row r="15263" spans="61:62" x14ac:dyDescent="0.25">
      <c r="BI15263" s="2"/>
      <c r="BJ15263" s="2"/>
    </row>
    <row r="15264" spans="61:62" x14ac:dyDescent="0.25">
      <c r="BI15264" s="2"/>
      <c r="BJ15264" s="2"/>
    </row>
    <row r="15265" spans="61:62" x14ac:dyDescent="0.25">
      <c r="BI15265" s="2"/>
      <c r="BJ15265" s="2"/>
    </row>
    <row r="15266" spans="61:62" x14ac:dyDescent="0.25">
      <c r="BI15266" s="2"/>
      <c r="BJ15266" s="2"/>
    </row>
    <row r="15267" spans="61:62" x14ac:dyDescent="0.25">
      <c r="BI15267" s="2"/>
      <c r="BJ15267" s="2"/>
    </row>
    <row r="15268" spans="61:62" x14ac:dyDescent="0.25">
      <c r="BI15268" s="2"/>
      <c r="BJ15268" s="2"/>
    </row>
    <row r="15269" spans="61:62" x14ac:dyDescent="0.25">
      <c r="BI15269" s="2"/>
      <c r="BJ15269" s="2"/>
    </row>
    <row r="15270" spans="61:62" x14ac:dyDescent="0.25">
      <c r="BI15270" s="2"/>
      <c r="BJ15270" s="2"/>
    </row>
    <row r="15271" spans="61:62" x14ac:dyDescent="0.25">
      <c r="BI15271" s="2"/>
      <c r="BJ15271" s="2"/>
    </row>
    <row r="15272" spans="61:62" x14ac:dyDescent="0.25">
      <c r="BI15272" s="2"/>
      <c r="BJ15272" s="2"/>
    </row>
    <row r="15273" spans="61:62" x14ac:dyDescent="0.25">
      <c r="BI15273" s="2"/>
      <c r="BJ15273" s="2"/>
    </row>
    <row r="15274" spans="61:62" x14ac:dyDescent="0.25">
      <c r="BI15274" s="2"/>
      <c r="BJ15274" s="2"/>
    </row>
    <row r="15275" spans="61:62" x14ac:dyDescent="0.25">
      <c r="BI15275" s="2"/>
      <c r="BJ15275" s="2"/>
    </row>
    <row r="15276" spans="61:62" x14ac:dyDescent="0.25">
      <c r="BI15276" s="2"/>
      <c r="BJ15276" s="2"/>
    </row>
    <row r="15277" spans="61:62" x14ac:dyDescent="0.25">
      <c r="BI15277" s="2"/>
      <c r="BJ15277" s="2"/>
    </row>
    <row r="15278" spans="61:62" x14ac:dyDescent="0.25">
      <c r="BI15278" s="2"/>
      <c r="BJ15278" s="2"/>
    </row>
    <row r="15279" spans="61:62" x14ac:dyDescent="0.25">
      <c r="BI15279" s="2"/>
      <c r="BJ15279" s="2"/>
    </row>
    <row r="15280" spans="61:62" x14ac:dyDescent="0.25">
      <c r="BI15280" s="2"/>
      <c r="BJ15280" s="2"/>
    </row>
    <row r="15281" spans="61:62" x14ac:dyDescent="0.25">
      <c r="BI15281" s="2"/>
      <c r="BJ15281" s="2"/>
    </row>
    <row r="15282" spans="61:62" x14ac:dyDescent="0.25">
      <c r="BI15282" s="2"/>
      <c r="BJ15282" s="2"/>
    </row>
    <row r="15283" spans="61:62" x14ac:dyDescent="0.25">
      <c r="BI15283" s="2"/>
      <c r="BJ15283" s="2"/>
    </row>
    <row r="15284" spans="61:62" x14ac:dyDescent="0.25">
      <c r="BI15284" s="2"/>
      <c r="BJ15284" s="2"/>
    </row>
    <row r="15285" spans="61:62" x14ac:dyDescent="0.25">
      <c r="BI15285" s="2"/>
      <c r="BJ15285" s="2"/>
    </row>
    <row r="15286" spans="61:62" x14ac:dyDescent="0.25">
      <c r="BI15286" s="2"/>
      <c r="BJ15286" s="2"/>
    </row>
    <row r="15287" spans="61:62" x14ac:dyDescent="0.25">
      <c r="BI15287" s="2"/>
      <c r="BJ15287" s="2"/>
    </row>
    <row r="15288" spans="61:62" x14ac:dyDescent="0.25">
      <c r="BI15288" s="2"/>
      <c r="BJ15288" s="2"/>
    </row>
    <row r="15289" spans="61:62" x14ac:dyDescent="0.25">
      <c r="BI15289" s="2"/>
      <c r="BJ15289" s="2"/>
    </row>
    <row r="15290" spans="61:62" x14ac:dyDescent="0.25">
      <c r="BI15290" s="2"/>
      <c r="BJ15290" s="2"/>
    </row>
    <row r="15291" spans="61:62" x14ac:dyDescent="0.25">
      <c r="BI15291" s="2"/>
      <c r="BJ15291" s="2"/>
    </row>
    <row r="15292" spans="61:62" x14ac:dyDescent="0.25">
      <c r="BI15292" s="2"/>
      <c r="BJ15292" s="2"/>
    </row>
    <row r="15293" spans="61:62" x14ac:dyDescent="0.25">
      <c r="BI15293" s="2"/>
      <c r="BJ15293" s="2"/>
    </row>
    <row r="15294" spans="61:62" x14ac:dyDescent="0.25">
      <c r="BI15294" s="2"/>
      <c r="BJ15294" s="2"/>
    </row>
    <row r="15295" spans="61:62" x14ac:dyDescent="0.25">
      <c r="BI15295" s="2"/>
      <c r="BJ15295" s="2"/>
    </row>
    <row r="15296" spans="61:62" x14ac:dyDescent="0.25">
      <c r="BI15296" s="2"/>
      <c r="BJ15296" s="2"/>
    </row>
    <row r="15297" spans="61:62" x14ac:dyDescent="0.25">
      <c r="BI15297" s="2"/>
      <c r="BJ15297" s="2"/>
    </row>
    <row r="15298" spans="61:62" x14ac:dyDescent="0.25">
      <c r="BI15298" s="2"/>
      <c r="BJ15298" s="2"/>
    </row>
    <row r="15299" spans="61:62" x14ac:dyDescent="0.25">
      <c r="BI15299" s="2"/>
      <c r="BJ15299" s="2"/>
    </row>
    <row r="15300" spans="61:62" x14ac:dyDescent="0.25">
      <c r="BI15300" s="2"/>
      <c r="BJ15300" s="2"/>
    </row>
    <row r="15301" spans="61:62" x14ac:dyDescent="0.25">
      <c r="BI15301" s="2"/>
      <c r="BJ15301" s="2"/>
    </row>
    <row r="15302" spans="61:62" x14ac:dyDescent="0.25">
      <c r="BI15302" s="2"/>
      <c r="BJ15302" s="2"/>
    </row>
    <row r="15303" spans="61:62" x14ac:dyDescent="0.25">
      <c r="BI15303" s="2"/>
      <c r="BJ15303" s="2"/>
    </row>
    <row r="15304" spans="61:62" x14ac:dyDescent="0.25">
      <c r="BI15304" s="2"/>
      <c r="BJ15304" s="2"/>
    </row>
    <row r="15305" spans="61:62" x14ac:dyDescent="0.25">
      <c r="BI15305" s="2"/>
      <c r="BJ15305" s="2"/>
    </row>
    <row r="15306" spans="61:62" x14ac:dyDescent="0.25">
      <c r="BI15306" s="2"/>
      <c r="BJ15306" s="2"/>
    </row>
    <row r="15307" spans="61:62" x14ac:dyDescent="0.25">
      <c r="BI15307" s="2"/>
      <c r="BJ15307" s="2"/>
    </row>
    <row r="15308" spans="61:62" x14ac:dyDescent="0.25">
      <c r="BI15308" s="2"/>
      <c r="BJ15308" s="2"/>
    </row>
    <row r="15309" spans="61:62" x14ac:dyDescent="0.25">
      <c r="BI15309" s="2"/>
      <c r="BJ15309" s="2"/>
    </row>
    <row r="15310" spans="61:62" x14ac:dyDescent="0.25">
      <c r="BI15310" s="2"/>
      <c r="BJ15310" s="2"/>
    </row>
    <row r="15311" spans="61:62" x14ac:dyDescent="0.25">
      <c r="BI15311" s="2"/>
      <c r="BJ15311" s="2"/>
    </row>
    <row r="15312" spans="61:62" x14ac:dyDescent="0.25">
      <c r="BI15312" s="2"/>
      <c r="BJ15312" s="2"/>
    </row>
    <row r="15313" spans="61:62" x14ac:dyDescent="0.25">
      <c r="BI15313" s="2"/>
      <c r="BJ15313" s="2"/>
    </row>
    <row r="15314" spans="61:62" x14ac:dyDescent="0.25">
      <c r="BI15314" s="2"/>
      <c r="BJ15314" s="2"/>
    </row>
    <row r="15315" spans="61:62" x14ac:dyDescent="0.25">
      <c r="BI15315" s="2"/>
      <c r="BJ15315" s="2"/>
    </row>
    <row r="15316" spans="61:62" x14ac:dyDescent="0.25">
      <c r="BI15316" s="2"/>
      <c r="BJ15316" s="2"/>
    </row>
    <row r="15317" spans="61:62" x14ac:dyDescent="0.25">
      <c r="BI15317" s="2"/>
      <c r="BJ15317" s="2"/>
    </row>
    <row r="15318" spans="61:62" x14ac:dyDescent="0.25">
      <c r="BI15318" s="2"/>
      <c r="BJ15318" s="2"/>
    </row>
    <row r="15319" spans="61:62" x14ac:dyDescent="0.25">
      <c r="BI15319" s="2"/>
      <c r="BJ15319" s="2"/>
    </row>
    <row r="15320" spans="61:62" x14ac:dyDescent="0.25">
      <c r="BI15320" s="2"/>
      <c r="BJ15320" s="2"/>
    </row>
    <row r="15321" spans="61:62" x14ac:dyDescent="0.25">
      <c r="BI15321" s="2"/>
      <c r="BJ15321" s="2"/>
    </row>
    <row r="15322" spans="61:62" x14ac:dyDescent="0.25">
      <c r="BI15322" s="2"/>
      <c r="BJ15322" s="2"/>
    </row>
    <row r="15323" spans="61:62" x14ac:dyDescent="0.25">
      <c r="BI15323" s="2"/>
      <c r="BJ15323" s="2"/>
    </row>
    <row r="15324" spans="61:62" x14ac:dyDescent="0.25">
      <c r="BI15324" s="2"/>
      <c r="BJ15324" s="2"/>
    </row>
    <row r="15325" spans="61:62" x14ac:dyDescent="0.25">
      <c r="BI15325" s="2"/>
      <c r="BJ15325" s="2"/>
    </row>
    <row r="15326" spans="61:62" x14ac:dyDescent="0.25">
      <c r="BI15326" s="2"/>
      <c r="BJ15326" s="2"/>
    </row>
    <row r="15327" spans="61:62" x14ac:dyDescent="0.25">
      <c r="BI15327" s="2"/>
      <c r="BJ15327" s="2"/>
    </row>
    <row r="15328" spans="61:62" x14ac:dyDescent="0.25">
      <c r="BI15328" s="2"/>
      <c r="BJ15328" s="2"/>
    </row>
    <row r="15329" spans="61:62" x14ac:dyDescent="0.25">
      <c r="BI15329" s="2"/>
      <c r="BJ15329" s="2"/>
    </row>
    <row r="15330" spans="61:62" x14ac:dyDescent="0.25">
      <c r="BI15330" s="2"/>
      <c r="BJ15330" s="2"/>
    </row>
    <row r="15331" spans="61:62" x14ac:dyDescent="0.25">
      <c r="BI15331" s="2"/>
      <c r="BJ15331" s="2"/>
    </row>
    <row r="15332" spans="61:62" x14ac:dyDescent="0.25">
      <c r="BI15332" s="2"/>
      <c r="BJ15332" s="2"/>
    </row>
    <row r="15333" spans="61:62" x14ac:dyDescent="0.25">
      <c r="BI15333" s="2"/>
      <c r="BJ15333" s="2"/>
    </row>
    <row r="15334" spans="61:62" x14ac:dyDescent="0.25">
      <c r="BI15334" s="2"/>
      <c r="BJ15334" s="2"/>
    </row>
    <row r="15335" spans="61:62" x14ac:dyDescent="0.25">
      <c r="BI15335" s="2"/>
      <c r="BJ15335" s="2"/>
    </row>
    <row r="15336" spans="61:62" x14ac:dyDescent="0.25">
      <c r="BI15336" s="2"/>
      <c r="BJ15336" s="2"/>
    </row>
    <row r="15337" spans="61:62" x14ac:dyDescent="0.25">
      <c r="BI15337" s="2"/>
      <c r="BJ15337" s="2"/>
    </row>
    <row r="15338" spans="61:62" x14ac:dyDescent="0.25">
      <c r="BI15338" s="2"/>
      <c r="BJ15338" s="2"/>
    </row>
    <row r="15339" spans="61:62" x14ac:dyDescent="0.25">
      <c r="BI15339" s="2"/>
      <c r="BJ15339" s="2"/>
    </row>
    <row r="15340" spans="61:62" x14ac:dyDescent="0.25">
      <c r="BI15340" s="2"/>
      <c r="BJ15340" s="2"/>
    </row>
    <row r="15341" spans="61:62" x14ac:dyDescent="0.25">
      <c r="BI15341" s="2"/>
      <c r="BJ15341" s="2"/>
    </row>
    <row r="15342" spans="61:62" x14ac:dyDescent="0.25">
      <c r="BI15342" s="2"/>
      <c r="BJ15342" s="2"/>
    </row>
    <row r="15343" spans="61:62" x14ac:dyDescent="0.25">
      <c r="BI15343" s="2"/>
      <c r="BJ15343" s="2"/>
    </row>
    <row r="15344" spans="61:62" x14ac:dyDescent="0.25">
      <c r="BI15344" s="2"/>
      <c r="BJ15344" s="2"/>
    </row>
    <row r="15345" spans="61:62" x14ac:dyDescent="0.25">
      <c r="BI15345" s="2"/>
      <c r="BJ15345" s="2"/>
    </row>
    <row r="15346" spans="61:62" x14ac:dyDescent="0.25">
      <c r="BI15346" s="2"/>
      <c r="BJ15346" s="2"/>
    </row>
    <row r="15347" spans="61:62" x14ac:dyDescent="0.25">
      <c r="BI15347" s="2"/>
      <c r="BJ15347" s="2"/>
    </row>
    <row r="15348" spans="61:62" x14ac:dyDescent="0.25">
      <c r="BI15348" s="2"/>
      <c r="BJ15348" s="2"/>
    </row>
    <row r="15349" spans="61:62" x14ac:dyDescent="0.25">
      <c r="BI15349" s="2"/>
      <c r="BJ15349" s="2"/>
    </row>
    <row r="15350" spans="61:62" x14ac:dyDescent="0.25">
      <c r="BI15350" s="2"/>
      <c r="BJ15350" s="2"/>
    </row>
    <row r="15351" spans="61:62" x14ac:dyDescent="0.25">
      <c r="BI15351" s="2"/>
      <c r="BJ15351" s="2"/>
    </row>
    <row r="15352" spans="61:62" x14ac:dyDescent="0.25">
      <c r="BI15352" s="2"/>
      <c r="BJ15352" s="2"/>
    </row>
    <row r="15353" spans="61:62" x14ac:dyDescent="0.25">
      <c r="BI15353" s="2"/>
      <c r="BJ15353" s="2"/>
    </row>
    <row r="15354" spans="61:62" x14ac:dyDescent="0.25">
      <c r="BI15354" s="2"/>
      <c r="BJ15354" s="2"/>
    </row>
    <row r="15355" spans="61:62" x14ac:dyDescent="0.25">
      <c r="BI15355" s="2"/>
      <c r="BJ15355" s="2"/>
    </row>
    <row r="15356" spans="61:62" x14ac:dyDescent="0.25">
      <c r="BI15356" s="2"/>
      <c r="BJ15356" s="2"/>
    </row>
    <row r="15357" spans="61:62" x14ac:dyDescent="0.25">
      <c r="BI15357" s="2"/>
      <c r="BJ15357" s="2"/>
    </row>
    <row r="15358" spans="61:62" x14ac:dyDescent="0.25">
      <c r="BI15358" s="2"/>
      <c r="BJ15358" s="2"/>
    </row>
    <row r="15359" spans="61:62" x14ac:dyDescent="0.25">
      <c r="BI15359" s="2"/>
      <c r="BJ15359" s="2"/>
    </row>
    <row r="15360" spans="61:62" x14ac:dyDescent="0.25">
      <c r="BI15360" s="2"/>
      <c r="BJ15360" s="2"/>
    </row>
    <row r="15361" spans="61:62" x14ac:dyDescent="0.25">
      <c r="BI15361" s="2"/>
      <c r="BJ15361" s="2"/>
    </row>
    <row r="15362" spans="61:62" x14ac:dyDescent="0.25">
      <c r="BI15362" s="2"/>
      <c r="BJ15362" s="2"/>
    </row>
    <row r="15363" spans="61:62" x14ac:dyDescent="0.25">
      <c r="BI15363" s="2"/>
      <c r="BJ15363" s="2"/>
    </row>
    <row r="15364" spans="61:62" x14ac:dyDescent="0.25">
      <c r="BI15364" s="2"/>
      <c r="BJ15364" s="2"/>
    </row>
    <row r="15365" spans="61:62" x14ac:dyDescent="0.25">
      <c r="BI15365" s="2"/>
      <c r="BJ15365" s="2"/>
    </row>
    <row r="15366" spans="61:62" x14ac:dyDescent="0.25">
      <c r="BI15366" s="2"/>
      <c r="BJ15366" s="2"/>
    </row>
    <row r="15367" spans="61:62" x14ac:dyDescent="0.25">
      <c r="BI15367" s="2"/>
      <c r="BJ15367" s="2"/>
    </row>
    <row r="15368" spans="61:62" x14ac:dyDescent="0.25">
      <c r="BI15368" s="2"/>
      <c r="BJ15368" s="2"/>
    </row>
    <row r="15369" spans="61:62" x14ac:dyDescent="0.25">
      <c r="BI15369" s="2"/>
      <c r="BJ15369" s="2"/>
    </row>
    <row r="15370" spans="61:62" x14ac:dyDescent="0.25">
      <c r="BI15370" s="2"/>
      <c r="BJ15370" s="2"/>
    </row>
    <row r="15371" spans="61:62" x14ac:dyDescent="0.25">
      <c r="BI15371" s="2"/>
      <c r="BJ15371" s="2"/>
    </row>
    <row r="15372" spans="61:62" x14ac:dyDescent="0.25">
      <c r="BI15372" s="2"/>
      <c r="BJ15372" s="2"/>
    </row>
    <row r="15373" spans="61:62" x14ac:dyDescent="0.25">
      <c r="BI15373" s="2"/>
      <c r="BJ15373" s="2"/>
    </row>
    <row r="15374" spans="61:62" x14ac:dyDescent="0.25">
      <c r="BI15374" s="2"/>
      <c r="BJ15374" s="2"/>
    </row>
    <row r="15375" spans="61:62" x14ac:dyDescent="0.25">
      <c r="BI15375" s="2"/>
      <c r="BJ15375" s="2"/>
    </row>
    <row r="15376" spans="61:62" x14ac:dyDescent="0.25">
      <c r="BI15376" s="2"/>
      <c r="BJ15376" s="2"/>
    </row>
    <row r="15377" spans="61:62" x14ac:dyDescent="0.25">
      <c r="BI15377" s="2"/>
      <c r="BJ15377" s="2"/>
    </row>
    <row r="15378" spans="61:62" x14ac:dyDescent="0.25">
      <c r="BI15378" s="2"/>
      <c r="BJ15378" s="2"/>
    </row>
    <row r="15379" spans="61:62" x14ac:dyDescent="0.25">
      <c r="BI15379" s="2"/>
      <c r="BJ15379" s="2"/>
    </row>
    <row r="15380" spans="61:62" x14ac:dyDescent="0.25">
      <c r="BI15380" s="2"/>
      <c r="BJ15380" s="2"/>
    </row>
    <row r="15381" spans="61:62" x14ac:dyDescent="0.25">
      <c r="BI15381" s="2"/>
      <c r="BJ15381" s="2"/>
    </row>
    <row r="15382" spans="61:62" x14ac:dyDescent="0.25">
      <c r="BI15382" s="2"/>
      <c r="BJ15382" s="2"/>
    </row>
    <row r="15383" spans="61:62" x14ac:dyDescent="0.25">
      <c r="BI15383" s="2"/>
      <c r="BJ15383" s="2"/>
    </row>
    <row r="15384" spans="61:62" x14ac:dyDescent="0.25">
      <c r="BI15384" s="2"/>
      <c r="BJ15384" s="2"/>
    </row>
    <row r="15385" spans="61:62" x14ac:dyDescent="0.25">
      <c r="BI15385" s="2"/>
      <c r="BJ15385" s="2"/>
    </row>
    <row r="15386" spans="61:62" x14ac:dyDescent="0.25">
      <c r="BI15386" s="2"/>
      <c r="BJ15386" s="2"/>
    </row>
    <row r="15387" spans="61:62" x14ac:dyDescent="0.25">
      <c r="BI15387" s="2"/>
      <c r="BJ15387" s="2"/>
    </row>
    <row r="15388" spans="61:62" x14ac:dyDescent="0.25">
      <c r="BI15388" s="2"/>
      <c r="BJ15388" s="2"/>
    </row>
    <row r="15389" spans="61:62" x14ac:dyDescent="0.25">
      <c r="BI15389" s="2"/>
      <c r="BJ15389" s="2"/>
    </row>
    <row r="15390" spans="61:62" x14ac:dyDescent="0.25">
      <c r="BI15390" s="2"/>
      <c r="BJ15390" s="2"/>
    </row>
    <row r="15391" spans="61:62" x14ac:dyDescent="0.25">
      <c r="BI15391" s="2"/>
      <c r="BJ15391" s="2"/>
    </row>
    <row r="15392" spans="61:62" x14ac:dyDescent="0.25">
      <c r="BI15392" s="2"/>
      <c r="BJ15392" s="2"/>
    </row>
    <row r="15393" spans="61:62" x14ac:dyDescent="0.25">
      <c r="BI15393" s="2"/>
      <c r="BJ15393" s="2"/>
    </row>
    <row r="15394" spans="61:62" x14ac:dyDescent="0.25">
      <c r="BI15394" s="2"/>
      <c r="BJ15394" s="2"/>
    </row>
    <row r="15395" spans="61:62" x14ac:dyDescent="0.25">
      <c r="BI15395" s="2"/>
      <c r="BJ15395" s="2"/>
    </row>
    <row r="15396" spans="61:62" x14ac:dyDescent="0.25">
      <c r="BI15396" s="2"/>
      <c r="BJ15396" s="2"/>
    </row>
    <row r="15397" spans="61:62" x14ac:dyDescent="0.25">
      <c r="BI15397" s="2"/>
      <c r="BJ15397" s="2"/>
    </row>
    <row r="15398" spans="61:62" x14ac:dyDescent="0.25">
      <c r="BI15398" s="2"/>
      <c r="BJ15398" s="2"/>
    </row>
    <row r="15399" spans="61:62" x14ac:dyDescent="0.25">
      <c r="BI15399" s="2"/>
      <c r="BJ15399" s="2"/>
    </row>
    <row r="15400" spans="61:62" x14ac:dyDescent="0.25">
      <c r="BI15400" s="2"/>
      <c r="BJ15400" s="2"/>
    </row>
    <row r="15401" spans="61:62" x14ac:dyDescent="0.25">
      <c r="BI15401" s="2"/>
      <c r="BJ15401" s="2"/>
    </row>
    <row r="15402" spans="61:62" x14ac:dyDescent="0.25">
      <c r="BI15402" s="2"/>
      <c r="BJ15402" s="2"/>
    </row>
    <row r="15403" spans="61:62" x14ac:dyDescent="0.25">
      <c r="BI15403" s="2"/>
      <c r="BJ15403" s="2"/>
    </row>
    <row r="15404" spans="61:62" x14ac:dyDescent="0.25">
      <c r="BI15404" s="2"/>
      <c r="BJ15404" s="2"/>
    </row>
    <row r="15405" spans="61:62" x14ac:dyDescent="0.25">
      <c r="BI15405" s="2"/>
      <c r="BJ15405" s="2"/>
    </row>
    <row r="15406" spans="61:62" x14ac:dyDescent="0.25">
      <c r="BI15406" s="2"/>
      <c r="BJ15406" s="2"/>
    </row>
    <row r="15407" spans="61:62" x14ac:dyDescent="0.25">
      <c r="BI15407" s="2"/>
      <c r="BJ15407" s="2"/>
    </row>
    <row r="15408" spans="61:62" x14ac:dyDescent="0.25">
      <c r="BI15408" s="2"/>
      <c r="BJ15408" s="2"/>
    </row>
    <row r="15409" spans="61:62" x14ac:dyDescent="0.25">
      <c r="BI15409" s="2"/>
      <c r="BJ15409" s="2"/>
    </row>
    <row r="15410" spans="61:62" x14ac:dyDescent="0.25">
      <c r="BI15410" s="2"/>
      <c r="BJ15410" s="2"/>
    </row>
    <row r="15411" spans="61:62" x14ac:dyDescent="0.25">
      <c r="BI15411" s="2"/>
      <c r="BJ15411" s="2"/>
    </row>
    <row r="15412" spans="61:62" x14ac:dyDescent="0.25">
      <c r="BI15412" s="2"/>
      <c r="BJ15412" s="2"/>
    </row>
    <row r="15413" spans="61:62" x14ac:dyDescent="0.25">
      <c r="BI15413" s="2"/>
      <c r="BJ15413" s="2"/>
    </row>
    <row r="15414" spans="61:62" x14ac:dyDescent="0.25">
      <c r="BI15414" s="2"/>
      <c r="BJ15414" s="2"/>
    </row>
    <row r="15415" spans="61:62" x14ac:dyDescent="0.25">
      <c r="BI15415" s="2"/>
      <c r="BJ15415" s="2"/>
    </row>
    <row r="15416" spans="61:62" x14ac:dyDescent="0.25">
      <c r="BI15416" s="2"/>
      <c r="BJ15416" s="2"/>
    </row>
    <row r="15417" spans="61:62" x14ac:dyDescent="0.25">
      <c r="BI15417" s="2"/>
      <c r="BJ15417" s="2"/>
    </row>
    <row r="15418" spans="61:62" x14ac:dyDescent="0.25">
      <c r="BI15418" s="2"/>
      <c r="BJ15418" s="2"/>
    </row>
    <row r="15419" spans="61:62" x14ac:dyDescent="0.25">
      <c r="BI15419" s="2"/>
      <c r="BJ15419" s="2"/>
    </row>
    <row r="15420" spans="61:62" x14ac:dyDescent="0.25">
      <c r="BI15420" s="2"/>
      <c r="BJ15420" s="2"/>
    </row>
    <row r="15421" spans="61:62" x14ac:dyDescent="0.25">
      <c r="BI15421" s="2"/>
      <c r="BJ15421" s="2"/>
    </row>
    <row r="15422" spans="61:62" x14ac:dyDescent="0.25">
      <c r="BI15422" s="2"/>
      <c r="BJ15422" s="2"/>
    </row>
    <row r="15423" spans="61:62" x14ac:dyDescent="0.25">
      <c r="BI15423" s="2"/>
      <c r="BJ15423" s="2"/>
    </row>
    <row r="15424" spans="61:62" x14ac:dyDescent="0.25">
      <c r="BI15424" s="2"/>
      <c r="BJ15424" s="2"/>
    </row>
    <row r="15425" spans="61:62" x14ac:dyDescent="0.25">
      <c r="BI15425" s="2"/>
      <c r="BJ15425" s="2"/>
    </row>
    <row r="15426" spans="61:62" x14ac:dyDescent="0.25">
      <c r="BI15426" s="2"/>
      <c r="BJ15426" s="2"/>
    </row>
    <row r="15427" spans="61:62" x14ac:dyDescent="0.25">
      <c r="BI15427" s="2"/>
      <c r="BJ15427" s="2"/>
    </row>
    <row r="15428" spans="61:62" x14ac:dyDescent="0.25">
      <c r="BI15428" s="2"/>
      <c r="BJ15428" s="2"/>
    </row>
    <row r="15429" spans="61:62" x14ac:dyDescent="0.25">
      <c r="BI15429" s="2"/>
      <c r="BJ15429" s="2"/>
    </row>
    <row r="15430" spans="61:62" x14ac:dyDescent="0.25">
      <c r="BI15430" s="2"/>
      <c r="BJ15430" s="2"/>
    </row>
    <row r="15431" spans="61:62" x14ac:dyDescent="0.25">
      <c r="BI15431" s="2"/>
      <c r="BJ15431" s="2"/>
    </row>
    <row r="15432" spans="61:62" x14ac:dyDescent="0.25">
      <c r="BI15432" s="2"/>
      <c r="BJ15432" s="2"/>
    </row>
    <row r="15433" spans="61:62" x14ac:dyDescent="0.25">
      <c r="BI15433" s="2"/>
      <c r="BJ15433" s="2"/>
    </row>
    <row r="15434" spans="61:62" x14ac:dyDescent="0.25">
      <c r="BI15434" s="2"/>
      <c r="BJ15434" s="2"/>
    </row>
    <row r="15435" spans="61:62" x14ac:dyDescent="0.25">
      <c r="BI15435" s="2"/>
      <c r="BJ15435" s="2"/>
    </row>
    <row r="15436" spans="61:62" x14ac:dyDescent="0.25">
      <c r="BI15436" s="2"/>
      <c r="BJ15436" s="2"/>
    </row>
    <row r="15437" spans="61:62" x14ac:dyDescent="0.25">
      <c r="BI15437" s="2"/>
      <c r="BJ15437" s="2"/>
    </row>
    <row r="15438" spans="61:62" x14ac:dyDescent="0.25">
      <c r="BI15438" s="2"/>
      <c r="BJ15438" s="2"/>
    </row>
    <row r="15439" spans="61:62" x14ac:dyDescent="0.25">
      <c r="BI15439" s="2"/>
      <c r="BJ15439" s="2"/>
    </row>
    <row r="15440" spans="61:62" x14ac:dyDescent="0.25">
      <c r="BI15440" s="2"/>
      <c r="BJ15440" s="2"/>
    </row>
    <row r="15441" spans="61:62" x14ac:dyDescent="0.25">
      <c r="BI15441" s="2"/>
      <c r="BJ15441" s="2"/>
    </row>
    <row r="15442" spans="61:62" x14ac:dyDescent="0.25">
      <c r="BI15442" s="2"/>
      <c r="BJ15442" s="2"/>
    </row>
    <row r="15443" spans="61:62" x14ac:dyDescent="0.25">
      <c r="BI15443" s="2"/>
      <c r="BJ15443" s="2"/>
    </row>
    <row r="15444" spans="61:62" x14ac:dyDescent="0.25">
      <c r="BI15444" s="2"/>
      <c r="BJ15444" s="2"/>
    </row>
    <row r="15445" spans="61:62" x14ac:dyDescent="0.25">
      <c r="BI15445" s="2"/>
      <c r="BJ15445" s="2"/>
    </row>
    <row r="15446" spans="61:62" x14ac:dyDescent="0.25">
      <c r="BI15446" s="2"/>
      <c r="BJ15446" s="2"/>
    </row>
    <row r="15447" spans="61:62" x14ac:dyDescent="0.25">
      <c r="BI15447" s="2"/>
      <c r="BJ15447" s="2"/>
    </row>
    <row r="15448" spans="61:62" x14ac:dyDescent="0.25">
      <c r="BI15448" s="2"/>
      <c r="BJ15448" s="2"/>
    </row>
    <row r="15449" spans="61:62" x14ac:dyDescent="0.25">
      <c r="BI15449" s="2"/>
      <c r="BJ15449" s="2"/>
    </row>
    <row r="15450" spans="61:62" x14ac:dyDescent="0.25">
      <c r="BI15450" s="2"/>
      <c r="BJ15450" s="2"/>
    </row>
    <row r="15451" spans="61:62" x14ac:dyDescent="0.25">
      <c r="BI15451" s="2"/>
      <c r="BJ15451" s="2"/>
    </row>
    <row r="15452" spans="61:62" x14ac:dyDescent="0.25">
      <c r="BI15452" s="2"/>
      <c r="BJ15452" s="2"/>
    </row>
    <row r="15453" spans="61:62" x14ac:dyDescent="0.25">
      <c r="BI15453" s="2"/>
      <c r="BJ15453" s="2"/>
    </row>
    <row r="15454" spans="61:62" x14ac:dyDescent="0.25">
      <c r="BI15454" s="2"/>
      <c r="BJ15454" s="2"/>
    </row>
    <row r="15455" spans="61:62" x14ac:dyDescent="0.25">
      <c r="BI15455" s="2"/>
      <c r="BJ15455" s="2"/>
    </row>
    <row r="15456" spans="61:62" x14ac:dyDescent="0.25">
      <c r="BI15456" s="2"/>
      <c r="BJ15456" s="2"/>
    </row>
    <row r="15457" spans="61:62" x14ac:dyDescent="0.25">
      <c r="BI15457" s="2"/>
      <c r="BJ15457" s="2"/>
    </row>
    <row r="15458" spans="61:62" x14ac:dyDescent="0.25">
      <c r="BI15458" s="2"/>
      <c r="BJ15458" s="2"/>
    </row>
    <row r="15459" spans="61:62" x14ac:dyDescent="0.25">
      <c r="BI15459" s="2"/>
      <c r="BJ15459" s="2"/>
    </row>
    <row r="15460" spans="61:62" x14ac:dyDescent="0.25">
      <c r="BI15460" s="2"/>
      <c r="BJ15460" s="2"/>
    </row>
    <row r="15461" spans="61:62" x14ac:dyDescent="0.25">
      <c r="BI15461" s="2"/>
      <c r="BJ15461" s="2"/>
    </row>
    <row r="15462" spans="61:62" x14ac:dyDescent="0.25">
      <c r="BI15462" s="2"/>
      <c r="BJ15462" s="2"/>
    </row>
    <row r="15463" spans="61:62" x14ac:dyDescent="0.25">
      <c r="BI15463" s="2"/>
      <c r="BJ15463" s="2"/>
    </row>
    <row r="15464" spans="61:62" x14ac:dyDescent="0.25">
      <c r="BI15464" s="2"/>
      <c r="BJ15464" s="2"/>
    </row>
    <row r="15465" spans="61:62" x14ac:dyDescent="0.25">
      <c r="BI15465" s="2"/>
      <c r="BJ15465" s="2"/>
    </row>
    <row r="15466" spans="61:62" x14ac:dyDescent="0.25">
      <c r="BI15466" s="2"/>
      <c r="BJ15466" s="2"/>
    </row>
    <row r="15467" spans="61:62" x14ac:dyDescent="0.25">
      <c r="BI15467" s="2"/>
      <c r="BJ15467" s="2"/>
    </row>
    <row r="15468" spans="61:62" x14ac:dyDescent="0.25">
      <c r="BI15468" s="2"/>
      <c r="BJ15468" s="2"/>
    </row>
    <row r="15469" spans="61:62" x14ac:dyDescent="0.25">
      <c r="BI15469" s="2"/>
      <c r="BJ15469" s="2"/>
    </row>
    <row r="15470" spans="61:62" x14ac:dyDescent="0.25">
      <c r="BI15470" s="2"/>
      <c r="BJ15470" s="2"/>
    </row>
    <row r="15471" spans="61:62" x14ac:dyDescent="0.25">
      <c r="BI15471" s="2"/>
      <c r="BJ15471" s="2"/>
    </row>
    <row r="15472" spans="61:62" x14ac:dyDescent="0.25">
      <c r="BI15472" s="2"/>
      <c r="BJ15472" s="2"/>
    </row>
    <row r="15473" spans="61:62" x14ac:dyDescent="0.25">
      <c r="BI15473" s="2"/>
      <c r="BJ15473" s="2"/>
    </row>
    <row r="15474" spans="61:62" x14ac:dyDescent="0.25">
      <c r="BI15474" s="2"/>
      <c r="BJ15474" s="2"/>
    </row>
    <row r="15475" spans="61:62" x14ac:dyDescent="0.25">
      <c r="BI15475" s="2"/>
      <c r="BJ15475" s="2"/>
    </row>
    <row r="15476" spans="61:62" x14ac:dyDescent="0.25">
      <c r="BI15476" s="2"/>
      <c r="BJ15476" s="2"/>
    </row>
    <row r="15477" spans="61:62" x14ac:dyDescent="0.25">
      <c r="BI15477" s="2"/>
      <c r="BJ15477" s="2"/>
    </row>
    <row r="15478" spans="61:62" x14ac:dyDescent="0.25">
      <c r="BI15478" s="2"/>
      <c r="BJ15478" s="2"/>
    </row>
    <row r="15479" spans="61:62" x14ac:dyDescent="0.25">
      <c r="BI15479" s="2"/>
      <c r="BJ15479" s="2"/>
    </row>
    <row r="15480" spans="61:62" x14ac:dyDescent="0.25">
      <c r="BI15480" s="2"/>
      <c r="BJ15480" s="2"/>
    </row>
    <row r="15481" spans="61:62" x14ac:dyDescent="0.25">
      <c r="BI15481" s="2"/>
      <c r="BJ15481" s="2"/>
    </row>
    <row r="15482" spans="61:62" x14ac:dyDescent="0.25">
      <c r="BI15482" s="2"/>
      <c r="BJ15482" s="2"/>
    </row>
    <row r="15483" spans="61:62" x14ac:dyDescent="0.25">
      <c r="BI15483" s="2"/>
      <c r="BJ15483" s="2"/>
    </row>
    <row r="15484" spans="61:62" x14ac:dyDescent="0.25">
      <c r="BI15484" s="2"/>
      <c r="BJ15484" s="2"/>
    </row>
    <row r="15485" spans="61:62" x14ac:dyDescent="0.25">
      <c r="BI15485" s="2"/>
      <c r="BJ15485" s="2"/>
    </row>
    <row r="15486" spans="61:62" x14ac:dyDescent="0.25">
      <c r="BI15486" s="2"/>
      <c r="BJ15486" s="2"/>
    </row>
    <row r="15487" spans="61:62" x14ac:dyDescent="0.25">
      <c r="BI15487" s="2"/>
      <c r="BJ15487" s="2"/>
    </row>
    <row r="15488" spans="61:62" x14ac:dyDescent="0.25">
      <c r="BI15488" s="2"/>
      <c r="BJ15488" s="2"/>
    </row>
    <row r="15489" spans="61:62" x14ac:dyDescent="0.25">
      <c r="BI15489" s="2"/>
      <c r="BJ15489" s="2"/>
    </row>
    <row r="15490" spans="61:62" x14ac:dyDescent="0.25">
      <c r="BI15490" s="2"/>
      <c r="BJ15490" s="2"/>
    </row>
    <row r="15491" spans="61:62" x14ac:dyDescent="0.25">
      <c r="BI15491" s="2"/>
      <c r="BJ15491" s="2"/>
    </row>
    <row r="15492" spans="61:62" x14ac:dyDescent="0.25">
      <c r="BI15492" s="2"/>
      <c r="BJ15492" s="2"/>
    </row>
    <row r="15493" spans="61:62" x14ac:dyDescent="0.25">
      <c r="BI15493" s="2"/>
      <c r="BJ15493" s="2"/>
    </row>
    <row r="15494" spans="61:62" x14ac:dyDescent="0.25">
      <c r="BI15494" s="2"/>
      <c r="BJ15494" s="2"/>
    </row>
    <row r="15495" spans="61:62" x14ac:dyDescent="0.25">
      <c r="BI15495" s="2"/>
      <c r="BJ15495" s="2"/>
    </row>
    <row r="15496" spans="61:62" x14ac:dyDescent="0.25">
      <c r="BI15496" s="2"/>
      <c r="BJ15496" s="2"/>
    </row>
    <row r="15497" spans="61:62" x14ac:dyDescent="0.25">
      <c r="BI15497" s="2"/>
      <c r="BJ15497" s="2"/>
    </row>
    <row r="15498" spans="61:62" x14ac:dyDescent="0.25">
      <c r="BI15498" s="2"/>
      <c r="BJ15498" s="2"/>
    </row>
    <row r="15499" spans="61:62" x14ac:dyDescent="0.25">
      <c r="BI15499" s="2"/>
      <c r="BJ15499" s="2"/>
    </row>
    <row r="15500" spans="61:62" x14ac:dyDescent="0.25">
      <c r="BI15500" s="2"/>
      <c r="BJ15500" s="2"/>
    </row>
    <row r="15501" spans="61:62" x14ac:dyDescent="0.25">
      <c r="BI15501" s="2"/>
      <c r="BJ15501" s="2"/>
    </row>
    <row r="15502" spans="61:62" x14ac:dyDescent="0.25">
      <c r="BI15502" s="2"/>
      <c r="BJ15502" s="2"/>
    </row>
    <row r="15503" spans="61:62" x14ac:dyDescent="0.25">
      <c r="BI15503" s="2"/>
      <c r="BJ15503" s="2"/>
    </row>
    <row r="15504" spans="61:62" x14ac:dyDescent="0.25">
      <c r="BI15504" s="2"/>
      <c r="BJ15504" s="2"/>
    </row>
    <row r="15505" spans="61:62" x14ac:dyDescent="0.25">
      <c r="BI15505" s="2"/>
      <c r="BJ15505" s="2"/>
    </row>
    <row r="15506" spans="61:62" x14ac:dyDescent="0.25">
      <c r="BI15506" s="2"/>
      <c r="BJ15506" s="2"/>
    </row>
    <row r="15507" spans="61:62" x14ac:dyDescent="0.25">
      <c r="BI15507" s="2"/>
      <c r="BJ15507" s="2"/>
    </row>
    <row r="15508" spans="61:62" x14ac:dyDescent="0.25">
      <c r="BI15508" s="2"/>
      <c r="BJ15508" s="2"/>
    </row>
    <row r="15509" spans="61:62" x14ac:dyDescent="0.25">
      <c r="BI15509" s="2"/>
      <c r="BJ15509" s="2"/>
    </row>
    <row r="15510" spans="61:62" x14ac:dyDescent="0.25">
      <c r="BI15510" s="2"/>
      <c r="BJ15510" s="2"/>
    </row>
    <row r="15511" spans="61:62" x14ac:dyDescent="0.25">
      <c r="BI15511" s="2"/>
      <c r="BJ15511" s="2"/>
    </row>
    <row r="15512" spans="61:62" x14ac:dyDescent="0.25">
      <c r="BI15512" s="2"/>
      <c r="BJ15512" s="2"/>
    </row>
    <row r="15513" spans="61:62" x14ac:dyDescent="0.25">
      <c r="BI15513" s="2"/>
      <c r="BJ15513" s="2"/>
    </row>
    <row r="15514" spans="61:62" x14ac:dyDescent="0.25">
      <c r="BI15514" s="2"/>
      <c r="BJ15514" s="2"/>
    </row>
    <row r="15515" spans="61:62" x14ac:dyDescent="0.25">
      <c r="BI15515" s="2"/>
      <c r="BJ15515" s="2"/>
    </row>
    <row r="15516" spans="61:62" x14ac:dyDescent="0.25">
      <c r="BI15516" s="2"/>
      <c r="BJ15516" s="2"/>
    </row>
    <row r="15517" spans="61:62" x14ac:dyDescent="0.25">
      <c r="BI15517" s="2"/>
      <c r="BJ15517" s="2"/>
    </row>
    <row r="15518" spans="61:62" x14ac:dyDescent="0.25">
      <c r="BI15518" s="2"/>
      <c r="BJ15518" s="2"/>
    </row>
    <row r="15519" spans="61:62" x14ac:dyDescent="0.25">
      <c r="BI15519" s="2"/>
      <c r="BJ15519" s="2"/>
    </row>
    <row r="15520" spans="61:62" x14ac:dyDescent="0.25">
      <c r="BI15520" s="2"/>
      <c r="BJ15520" s="2"/>
    </row>
    <row r="15521" spans="61:62" x14ac:dyDescent="0.25">
      <c r="BI15521" s="2"/>
      <c r="BJ15521" s="2"/>
    </row>
    <row r="15522" spans="61:62" x14ac:dyDescent="0.25">
      <c r="BI15522" s="2"/>
      <c r="BJ15522" s="2"/>
    </row>
    <row r="15523" spans="61:62" x14ac:dyDescent="0.25">
      <c r="BI15523" s="2"/>
      <c r="BJ15523" s="2"/>
    </row>
    <row r="15524" spans="61:62" x14ac:dyDescent="0.25">
      <c r="BI15524" s="2"/>
      <c r="BJ15524" s="2"/>
    </row>
    <row r="15525" spans="61:62" x14ac:dyDescent="0.25">
      <c r="BI15525" s="2"/>
      <c r="BJ15525" s="2"/>
    </row>
    <row r="15526" spans="61:62" x14ac:dyDescent="0.25">
      <c r="BI15526" s="2"/>
      <c r="BJ15526" s="2"/>
    </row>
    <row r="15527" spans="61:62" x14ac:dyDescent="0.25">
      <c r="BI15527" s="2"/>
      <c r="BJ15527" s="2"/>
    </row>
    <row r="15528" spans="61:62" x14ac:dyDescent="0.25">
      <c r="BI15528" s="2"/>
      <c r="BJ15528" s="2"/>
    </row>
    <row r="15529" spans="61:62" x14ac:dyDescent="0.25">
      <c r="BI15529" s="2"/>
      <c r="BJ15529" s="2"/>
    </row>
    <row r="15530" spans="61:62" x14ac:dyDescent="0.25">
      <c r="BI15530" s="2"/>
      <c r="BJ15530" s="2"/>
    </row>
    <row r="15531" spans="61:62" x14ac:dyDescent="0.25">
      <c r="BI15531" s="2"/>
      <c r="BJ15531" s="2"/>
    </row>
    <row r="15532" spans="61:62" x14ac:dyDescent="0.25">
      <c r="BI15532" s="2"/>
      <c r="BJ15532" s="2"/>
    </row>
    <row r="15533" spans="61:62" x14ac:dyDescent="0.25">
      <c r="BI15533" s="2"/>
      <c r="BJ15533" s="2"/>
    </row>
    <row r="15534" spans="61:62" x14ac:dyDescent="0.25">
      <c r="BI15534" s="2"/>
      <c r="BJ15534" s="2"/>
    </row>
    <row r="15535" spans="61:62" x14ac:dyDescent="0.25">
      <c r="BI15535" s="2"/>
      <c r="BJ15535" s="2"/>
    </row>
    <row r="15536" spans="61:62" x14ac:dyDescent="0.25">
      <c r="BI15536" s="2"/>
      <c r="BJ15536" s="2"/>
    </row>
    <row r="15537" spans="61:62" x14ac:dyDescent="0.25">
      <c r="BI15537" s="2"/>
      <c r="BJ15537" s="2"/>
    </row>
    <row r="15538" spans="61:62" x14ac:dyDescent="0.25">
      <c r="BI15538" s="2"/>
      <c r="BJ15538" s="2"/>
    </row>
    <row r="15539" spans="61:62" x14ac:dyDescent="0.25">
      <c r="BI15539" s="2"/>
      <c r="BJ15539" s="2"/>
    </row>
    <row r="15540" spans="61:62" x14ac:dyDescent="0.25">
      <c r="BI15540" s="2"/>
      <c r="BJ15540" s="2"/>
    </row>
    <row r="15541" spans="61:62" x14ac:dyDescent="0.25">
      <c r="BI15541" s="2"/>
      <c r="BJ15541" s="2"/>
    </row>
    <row r="15542" spans="61:62" x14ac:dyDescent="0.25">
      <c r="BI15542" s="2"/>
      <c r="BJ15542" s="2"/>
    </row>
    <row r="15543" spans="61:62" x14ac:dyDescent="0.25">
      <c r="BI15543" s="2"/>
      <c r="BJ15543" s="2"/>
    </row>
    <row r="15544" spans="61:62" x14ac:dyDescent="0.25">
      <c r="BI15544" s="2"/>
      <c r="BJ15544" s="2"/>
    </row>
    <row r="15545" spans="61:62" x14ac:dyDescent="0.25">
      <c r="BI15545" s="2"/>
      <c r="BJ15545" s="2"/>
    </row>
    <row r="15546" spans="61:62" x14ac:dyDescent="0.25">
      <c r="BI15546" s="2"/>
      <c r="BJ15546" s="2"/>
    </row>
    <row r="15547" spans="61:62" x14ac:dyDescent="0.25">
      <c r="BI15547" s="2"/>
      <c r="BJ15547" s="2"/>
    </row>
    <row r="15548" spans="61:62" x14ac:dyDescent="0.25">
      <c r="BI15548" s="2"/>
      <c r="BJ15548" s="2"/>
    </row>
    <row r="15549" spans="61:62" x14ac:dyDescent="0.25">
      <c r="BI15549" s="2"/>
      <c r="BJ15549" s="2"/>
    </row>
    <row r="15550" spans="61:62" x14ac:dyDescent="0.25">
      <c r="BI15550" s="2"/>
      <c r="BJ15550" s="2"/>
    </row>
    <row r="15551" spans="61:62" x14ac:dyDescent="0.25">
      <c r="BI15551" s="2"/>
      <c r="BJ15551" s="2"/>
    </row>
    <row r="15552" spans="61:62" x14ac:dyDescent="0.25">
      <c r="BI15552" s="2"/>
      <c r="BJ15552" s="2"/>
    </row>
    <row r="15553" spans="61:62" x14ac:dyDescent="0.25">
      <c r="BI15553" s="2"/>
      <c r="BJ15553" s="2"/>
    </row>
    <row r="15554" spans="61:62" x14ac:dyDescent="0.25">
      <c r="BI15554" s="2"/>
      <c r="BJ15554" s="2"/>
    </row>
    <row r="15555" spans="61:62" x14ac:dyDescent="0.25">
      <c r="BI15555" s="2"/>
      <c r="BJ15555" s="2"/>
    </row>
    <row r="15556" spans="61:62" x14ac:dyDescent="0.25">
      <c r="BI15556" s="2"/>
      <c r="BJ15556" s="2"/>
    </row>
    <row r="15557" spans="61:62" x14ac:dyDescent="0.25">
      <c r="BI15557" s="2"/>
      <c r="BJ15557" s="2"/>
    </row>
    <row r="15558" spans="61:62" x14ac:dyDescent="0.25">
      <c r="BI15558" s="2"/>
      <c r="BJ15558" s="2"/>
    </row>
    <row r="15559" spans="61:62" x14ac:dyDescent="0.25">
      <c r="BI15559" s="2"/>
      <c r="BJ15559" s="2"/>
    </row>
    <row r="15560" spans="61:62" x14ac:dyDescent="0.25">
      <c r="BI15560" s="2"/>
      <c r="BJ15560" s="2"/>
    </row>
    <row r="15561" spans="61:62" x14ac:dyDescent="0.25">
      <c r="BI15561" s="2"/>
      <c r="BJ15561" s="2"/>
    </row>
    <row r="15562" spans="61:62" x14ac:dyDescent="0.25">
      <c r="BI15562" s="2"/>
      <c r="BJ15562" s="2"/>
    </row>
    <row r="15563" spans="61:62" x14ac:dyDescent="0.25">
      <c r="BI15563" s="2"/>
      <c r="BJ15563" s="2"/>
    </row>
    <row r="15564" spans="61:62" x14ac:dyDescent="0.25">
      <c r="BI15564" s="2"/>
      <c r="BJ15564" s="2"/>
    </row>
    <row r="15565" spans="61:62" x14ac:dyDescent="0.25">
      <c r="BI15565" s="2"/>
      <c r="BJ15565" s="2"/>
    </row>
    <row r="15566" spans="61:62" x14ac:dyDescent="0.25">
      <c r="BI15566" s="2"/>
      <c r="BJ15566" s="2"/>
    </row>
    <row r="15567" spans="61:62" x14ac:dyDescent="0.25">
      <c r="BI15567" s="2"/>
      <c r="BJ15567" s="2"/>
    </row>
    <row r="15568" spans="61:62" x14ac:dyDescent="0.25">
      <c r="BI15568" s="2"/>
      <c r="BJ15568" s="2"/>
    </row>
    <row r="15569" spans="61:62" x14ac:dyDescent="0.25">
      <c r="BI15569" s="2"/>
      <c r="BJ15569" s="2"/>
    </row>
    <row r="15570" spans="61:62" x14ac:dyDescent="0.25">
      <c r="BI15570" s="2"/>
      <c r="BJ15570" s="2"/>
    </row>
    <row r="15571" spans="61:62" x14ac:dyDescent="0.25">
      <c r="BI15571" s="2"/>
      <c r="BJ15571" s="2"/>
    </row>
    <row r="15572" spans="61:62" x14ac:dyDescent="0.25">
      <c r="BI15572" s="2"/>
      <c r="BJ15572" s="2"/>
    </row>
    <row r="15573" spans="61:62" x14ac:dyDescent="0.25">
      <c r="BI15573" s="2"/>
      <c r="BJ15573" s="2"/>
    </row>
    <row r="15574" spans="61:62" x14ac:dyDescent="0.25">
      <c r="BI15574" s="2"/>
      <c r="BJ15574" s="2"/>
    </row>
    <row r="15575" spans="61:62" x14ac:dyDescent="0.25">
      <c r="BI15575" s="2"/>
      <c r="BJ15575" s="2"/>
    </row>
    <row r="15576" spans="61:62" x14ac:dyDescent="0.25">
      <c r="BI15576" s="2"/>
      <c r="BJ15576" s="2"/>
    </row>
    <row r="15577" spans="61:62" x14ac:dyDescent="0.25">
      <c r="BI15577" s="2"/>
      <c r="BJ15577" s="2"/>
    </row>
    <row r="15578" spans="61:62" x14ac:dyDescent="0.25">
      <c r="BI15578" s="2"/>
      <c r="BJ15578" s="2"/>
    </row>
    <row r="15579" spans="61:62" x14ac:dyDescent="0.25">
      <c r="BI15579" s="2"/>
      <c r="BJ15579" s="2"/>
    </row>
    <row r="15580" spans="61:62" x14ac:dyDescent="0.25">
      <c r="BI15580" s="2"/>
      <c r="BJ15580" s="2"/>
    </row>
    <row r="15581" spans="61:62" x14ac:dyDescent="0.25">
      <c r="BI15581" s="2"/>
      <c r="BJ15581" s="2"/>
    </row>
    <row r="15582" spans="61:62" x14ac:dyDescent="0.25">
      <c r="BI15582" s="2"/>
      <c r="BJ15582" s="2"/>
    </row>
    <row r="15583" spans="61:62" x14ac:dyDescent="0.25">
      <c r="BI15583" s="2"/>
      <c r="BJ15583" s="2"/>
    </row>
    <row r="15584" spans="61:62" x14ac:dyDescent="0.25">
      <c r="BI15584" s="2"/>
      <c r="BJ15584" s="2"/>
    </row>
    <row r="15585" spans="61:62" x14ac:dyDescent="0.25">
      <c r="BI15585" s="2"/>
      <c r="BJ15585" s="2"/>
    </row>
    <row r="15586" spans="61:62" x14ac:dyDescent="0.25">
      <c r="BI15586" s="2"/>
      <c r="BJ15586" s="2"/>
    </row>
    <row r="15587" spans="61:62" x14ac:dyDescent="0.25">
      <c r="BI15587" s="2"/>
      <c r="BJ15587" s="2"/>
    </row>
    <row r="15588" spans="61:62" x14ac:dyDescent="0.25">
      <c r="BI15588" s="2"/>
      <c r="BJ15588" s="2"/>
    </row>
    <row r="15589" spans="61:62" x14ac:dyDescent="0.25">
      <c r="BI15589" s="2"/>
      <c r="BJ15589" s="2"/>
    </row>
    <row r="15590" spans="61:62" x14ac:dyDescent="0.25">
      <c r="BI15590" s="2"/>
      <c r="BJ15590" s="2"/>
    </row>
    <row r="15591" spans="61:62" x14ac:dyDescent="0.25">
      <c r="BI15591" s="2"/>
      <c r="BJ15591" s="2"/>
    </row>
    <row r="15592" spans="61:62" x14ac:dyDescent="0.25">
      <c r="BI15592" s="2"/>
      <c r="BJ15592" s="2"/>
    </row>
    <row r="15593" spans="61:62" x14ac:dyDescent="0.25">
      <c r="BI15593" s="2"/>
      <c r="BJ15593" s="2"/>
    </row>
    <row r="15594" spans="61:62" x14ac:dyDescent="0.25">
      <c r="BI15594" s="2"/>
      <c r="BJ15594" s="2"/>
    </row>
    <row r="15595" spans="61:62" x14ac:dyDescent="0.25">
      <c r="BI15595" s="2"/>
      <c r="BJ15595" s="2"/>
    </row>
    <row r="15596" spans="61:62" x14ac:dyDescent="0.25">
      <c r="BI15596" s="2"/>
      <c r="BJ15596" s="2"/>
    </row>
    <row r="15597" spans="61:62" x14ac:dyDescent="0.25">
      <c r="BI15597" s="2"/>
      <c r="BJ15597" s="2"/>
    </row>
    <row r="15598" spans="61:62" x14ac:dyDescent="0.25">
      <c r="BI15598" s="2"/>
      <c r="BJ15598" s="2"/>
    </row>
    <row r="15599" spans="61:62" x14ac:dyDescent="0.25">
      <c r="BI15599" s="2"/>
      <c r="BJ15599" s="2"/>
    </row>
    <row r="15600" spans="61:62" x14ac:dyDescent="0.25">
      <c r="BI15600" s="2"/>
      <c r="BJ15600" s="2"/>
    </row>
    <row r="15601" spans="61:62" x14ac:dyDescent="0.25">
      <c r="BI15601" s="2"/>
      <c r="BJ15601" s="2"/>
    </row>
    <row r="15602" spans="61:62" x14ac:dyDescent="0.25">
      <c r="BI15602" s="2"/>
      <c r="BJ15602" s="2"/>
    </row>
    <row r="15603" spans="61:62" x14ac:dyDescent="0.25">
      <c r="BI15603" s="2"/>
      <c r="BJ15603" s="2"/>
    </row>
    <row r="15604" spans="61:62" x14ac:dyDescent="0.25">
      <c r="BI15604" s="2"/>
      <c r="BJ15604" s="2"/>
    </row>
    <row r="15605" spans="61:62" x14ac:dyDescent="0.25">
      <c r="BI15605" s="2"/>
      <c r="BJ15605" s="2"/>
    </row>
    <row r="15606" spans="61:62" x14ac:dyDescent="0.25">
      <c r="BI15606" s="2"/>
      <c r="BJ15606" s="2"/>
    </row>
    <row r="15607" spans="61:62" x14ac:dyDescent="0.25">
      <c r="BI15607" s="2"/>
      <c r="BJ15607" s="2"/>
    </row>
    <row r="15608" spans="61:62" x14ac:dyDescent="0.25">
      <c r="BI15608" s="2"/>
      <c r="BJ15608" s="2"/>
    </row>
    <row r="15609" spans="61:62" x14ac:dyDescent="0.25">
      <c r="BI15609" s="2"/>
      <c r="BJ15609" s="2"/>
    </row>
    <row r="15610" spans="61:62" x14ac:dyDescent="0.25">
      <c r="BI15610" s="2"/>
      <c r="BJ15610" s="2"/>
    </row>
    <row r="15611" spans="61:62" x14ac:dyDescent="0.25">
      <c r="BI15611" s="2"/>
      <c r="BJ15611" s="2"/>
    </row>
    <row r="15612" spans="61:62" x14ac:dyDescent="0.25">
      <c r="BI15612" s="2"/>
      <c r="BJ15612" s="2"/>
    </row>
    <row r="15613" spans="61:62" x14ac:dyDescent="0.25">
      <c r="BI15613" s="2"/>
      <c r="BJ15613" s="2"/>
    </row>
    <row r="15614" spans="61:62" x14ac:dyDescent="0.25">
      <c r="BI15614" s="2"/>
      <c r="BJ15614" s="2"/>
    </row>
    <row r="15615" spans="61:62" x14ac:dyDescent="0.25">
      <c r="BI15615" s="2"/>
      <c r="BJ15615" s="2"/>
    </row>
    <row r="15616" spans="61:62" x14ac:dyDescent="0.25">
      <c r="BI15616" s="2"/>
      <c r="BJ15616" s="2"/>
    </row>
    <row r="15617" spans="61:62" x14ac:dyDescent="0.25">
      <c r="BI15617" s="2"/>
      <c r="BJ15617" s="2"/>
    </row>
    <row r="15618" spans="61:62" x14ac:dyDescent="0.25">
      <c r="BI15618" s="2"/>
      <c r="BJ15618" s="2"/>
    </row>
    <row r="15619" spans="61:62" x14ac:dyDescent="0.25">
      <c r="BI15619" s="2"/>
      <c r="BJ15619" s="2"/>
    </row>
    <row r="15620" spans="61:62" x14ac:dyDescent="0.25">
      <c r="BI15620" s="2"/>
      <c r="BJ15620" s="2"/>
    </row>
    <row r="15621" spans="61:62" x14ac:dyDescent="0.25">
      <c r="BI15621" s="2"/>
      <c r="BJ15621" s="2"/>
    </row>
    <row r="15622" spans="61:62" x14ac:dyDescent="0.25">
      <c r="BI15622" s="2"/>
      <c r="BJ15622" s="2"/>
    </row>
    <row r="15623" spans="61:62" x14ac:dyDescent="0.25">
      <c r="BI15623" s="2"/>
      <c r="BJ15623" s="2"/>
    </row>
    <row r="15624" spans="61:62" x14ac:dyDescent="0.25">
      <c r="BI15624" s="2"/>
      <c r="BJ15624" s="2"/>
    </row>
    <row r="15625" spans="61:62" x14ac:dyDescent="0.25">
      <c r="BI15625" s="2"/>
      <c r="BJ15625" s="2"/>
    </row>
    <row r="15626" spans="61:62" x14ac:dyDescent="0.25">
      <c r="BI15626" s="2"/>
      <c r="BJ15626" s="2"/>
    </row>
    <row r="15627" spans="61:62" x14ac:dyDescent="0.25">
      <c r="BI15627" s="2"/>
      <c r="BJ15627" s="2"/>
    </row>
    <row r="15628" spans="61:62" x14ac:dyDescent="0.25">
      <c r="BI15628" s="2"/>
      <c r="BJ15628" s="2"/>
    </row>
    <row r="15629" spans="61:62" x14ac:dyDescent="0.25">
      <c r="BI15629" s="2"/>
      <c r="BJ15629" s="2"/>
    </row>
    <row r="15630" spans="61:62" x14ac:dyDescent="0.25">
      <c r="BI15630" s="2"/>
      <c r="BJ15630" s="2"/>
    </row>
    <row r="15631" spans="61:62" x14ac:dyDescent="0.25">
      <c r="BI15631" s="2"/>
      <c r="BJ15631" s="2"/>
    </row>
    <row r="15632" spans="61:62" x14ac:dyDescent="0.25">
      <c r="BI15632" s="2"/>
      <c r="BJ15632" s="2"/>
    </row>
    <row r="15633" spans="61:62" x14ac:dyDescent="0.25">
      <c r="BI15633" s="2"/>
      <c r="BJ15633" s="2"/>
    </row>
    <row r="15634" spans="61:62" x14ac:dyDescent="0.25">
      <c r="BI15634" s="2"/>
      <c r="BJ15634" s="2"/>
    </row>
    <row r="15635" spans="61:62" x14ac:dyDescent="0.25">
      <c r="BI15635" s="2"/>
      <c r="BJ15635" s="2"/>
    </row>
    <row r="15636" spans="61:62" x14ac:dyDescent="0.25">
      <c r="BI15636" s="2"/>
      <c r="BJ15636" s="2"/>
    </row>
    <row r="15637" spans="61:62" x14ac:dyDescent="0.25">
      <c r="BI15637" s="2"/>
      <c r="BJ15637" s="2"/>
    </row>
    <row r="15638" spans="61:62" x14ac:dyDescent="0.25">
      <c r="BI15638" s="2"/>
      <c r="BJ15638" s="2"/>
    </row>
    <row r="15639" spans="61:62" x14ac:dyDescent="0.25">
      <c r="BI15639" s="2"/>
      <c r="BJ15639" s="2"/>
    </row>
    <row r="15640" spans="61:62" x14ac:dyDescent="0.25">
      <c r="BI15640" s="2"/>
      <c r="BJ15640" s="2"/>
    </row>
    <row r="15641" spans="61:62" x14ac:dyDescent="0.25">
      <c r="BI15641" s="2"/>
      <c r="BJ15641" s="2"/>
    </row>
    <row r="15642" spans="61:62" x14ac:dyDescent="0.25">
      <c r="BI15642" s="2"/>
      <c r="BJ15642" s="2"/>
    </row>
    <row r="15643" spans="61:62" x14ac:dyDescent="0.25">
      <c r="BI15643" s="2"/>
      <c r="BJ15643" s="2"/>
    </row>
    <row r="15644" spans="61:62" x14ac:dyDescent="0.25">
      <c r="BI15644" s="2"/>
      <c r="BJ15644" s="2"/>
    </row>
    <row r="15645" spans="61:62" x14ac:dyDescent="0.25">
      <c r="BI15645" s="2"/>
      <c r="BJ15645" s="2"/>
    </row>
    <row r="15646" spans="61:62" x14ac:dyDescent="0.25">
      <c r="BI15646" s="2"/>
      <c r="BJ15646" s="2"/>
    </row>
    <row r="15647" spans="61:62" x14ac:dyDescent="0.25">
      <c r="BI15647" s="2"/>
      <c r="BJ15647" s="2"/>
    </row>
    <row r="15648" spans="61:62" x14ac:dyDescent="0.25">
      <c r="BI15648" s="2"/>
      <c r="BJ15648" s="2"/>
    </row>
    <row r="15649" spans="61:62" x14ac:dyDescent="0.25">
      <c r="BI15649" s="2"/>
      <c r="BJ15649" s="2"/>
    </row>
    <row r="15650" spans="61:62" x14ac:dyDescent="0.25">
      <c r="BI15650" s="2"/>
      <c r="BJ15650" s="2"/>
    </row>
    <row r="15651" spans="61:62" x14ac:dyDescent="0.25">
      <c r="BI15651" s="2"/>
      <c r="BJ15651" s="2"/>
    </row>
    <row r="15652" spans="61:62" x14ac:dyDescent="0.25">
      <c r="BI15652" s="2"/>
      <c r="BJ15652" s="2"/>
    </row>
    <row r="15653" spans="61:62" x14ac:dyDescent="0.25">
      <c r="BI15653" s="2"/>
      <c r="BJ15653" s="2"/>
    </row>
    <row r="15654" spans="61:62" x14ac:dyDescent="0.25">
      <c r="BI15654" s="2"/>
      <c r="BJ15654" s="2"/>
    </row>
    <row r="15655" spans="61:62" x14ac:dyDescent="0.25">
      <c r="BI15655" s="2"/>
      <c r="BJ15655" s="2"/>
    </row>
    <row r="15656" spans="61:62" x14ac:dyDescent="0.25">
      <c r="BI15656" s="2"/>
      <c r="BJ15656" s="2"/>
    </row>
    <row r="15657" spans="61:62" x14ac:dyDescent="0.25">
      <c r="BI15657" s="2"/>
      <c r="BJ15657" s="2"/>
    </row>
    <row r="15658" spans="61:62" x14ac:dyDescent="0.25">
      <c r="BI15658" s="2"/>
      <c r="BJ15658" s="2"/>
    </row>
    <row r="15659" spans="61:62" x14ac:dyDescent="0.25">
      <c r="BI15659" s="2"/>
      <c r="BJ15659" s="2"/>
    </row>
    <row r="15660" spans="61:62" x14ac:dyDescent="0.25">
      <c r="BI15660" s="2"/>
      <c r="BJ15660" s="2"/>
    </row>
    <row r="15661" spans="61:62" x14ac:dyDescent="0.25">
      <c r="BI15661" s="2"/>
      <c r="BJ15661" s="2"/>
    </row>
    <row r="15662" spans="61:62" x14ac:dyDescent="0.25">
      <c r="BI15662" s="2"/>
      <c r="BJ15662" s="2"/>
    </row>
    <row r="15663" spans="61:62" x14ac:dyDescent="0.25">
      <c r="BI15663" s="2"/>
      <c r="BJ15663" s="2"/>
    </row>
    <row r="15664" spans="61:62" x14ac:dyDescent="0.25">
      <c r="BI15664" s="2"/>
      <c r="BJ15664" s="2"/>
    </row>
    <row r="15665" spans="61:62" x14ac:dyDescent="0.25">
      <c r="BI15665" s="2"/>
      <c r="BJ15665" s="2"/>
    </row>
    <row r="15666" spans="61:62" x14ac:dyDescent="0.25">
      <c r="BI15666" s="2"/>
      <c r="BJ15666" s="2"/>
    </row>
    <row r="15667" spans="61:62" x14ac:dyDescent="0.25">
      <c r="BI15667" s="2"/>
      <c r="BJ15667" s="2"/>
    </row>
    <row r="15668" spans="61:62" x14ac:dyDescent="0.25">
      <c r="BI15668" s="2"/>
      <c r="BJ15668" s="2"/>
    </row>
    <row r="15669" spans="61:62" x14ac:dyDescent="0.25">
      <c r="BI15669" s="2"/>
      <c r="BJ15669" s="2"/>
    </row>
    <row r="15670" spans="61:62" x14ac:dyDescent="0.25">
      <c r="BI15670" s="2"/>
      <c r="BJ15670" s="2"/>
    </row>
    <row r="15671" spans="61:62" x14ac:dyDescent="0.25">
      <c r="BI15671" s="2"/>
      <c r="BJ15671" s="2"/>
    </row>
    <row r="15672" spans="61:62" x14ac:dyDescent="0.25">
      <c r="BI15672" s="2"/>
      <c r="BJ15672" s="2"/>
    </row>
    <row r="15673" spans="61:62" x14ac:dyDescent="0.25">
      <c r="BI15673" s="2"/>
      <c r="BJ15673" s="2"/>
    </row>
    <row r="15674" spans="61:62" x14ac:dyDescent="0.25">
      <c r="BI15674" s="2"/>
      <c r="BJ15674" s="2"/>
    </row>
    <row r="15675" spans="61:62" x14ac:dyDescent="0.25">
      <c r="BI15675" s="2"/>
      <c r="BJ15675" s="2"/>
    </row>
    <row r="15676" spans="61:62" x14ac:dyDescent="0.25">
      <c r="BI15676" s="2"/>
      <c r="BJ15676" s="2"/>
    </row>
    <row r="15677" spans="61:62" x14ac:dyDescent="0.25">
      <c r="BI15677" s="2"/>
      <c r="BJ15677" s="2"/>
    </row>
    <row r="15678" spans="61:62" x14ac:dyDescent="0.25">
      <c r="BI15678" s="2"/>
      <c r="BJ15678" s="2"/>
    </row>
    <row r="15679" spans="61:62" x14ac:dyDescent="0.25">
      <c r="BI15679" s="2"/>
      <c r="BJ15679" s="2"/>
    </row>
    <row r="15680" spans="61:62" x14ac:dyDescent="0.25">
      <c r="BI15680" s="2"/>
      <c r="BJ15680" s="2"/>
    </row>
    <row r="15681" spans="61:62" x14ac:dyDescent="0.25">
      <c r="BI15681" s="2"/>
      <c r="BJ15681" s="2"/>
    </row>
    <row r="15682" spans="61:62" x14ac:dyDescent="0.25">
      <c r="BI15682" s="2"/>
      <c r="BJ15682" s="2"/>
    </row>
    <row r="15683" spans="61:62" x14ac:dyDescent="0.25">
      <c r="BI15683" s="2"/>
      <c r="BJ15683" s="2"/>
    </row>
    <row r="15684" spans="61:62" x14ac:dyDescent="0.25">
      <c r="BI15684" s="2"/>
      <c r="BJ15684" s="2"/>
    </row>
    <row r="15685" spans="61:62" x14ac:dyDescent="0.25">
      <c r="BI15685" s="2"/>
      <c r="BJ15685" s="2"/>
    </row>
    <row r="15686" spans="61:62" x14ac:dyDescent="0.25">
      <c r="BI15686" s="2"/>
      <c r="BJ15686" s="2"/>
    </row>
    <row r="15687" spans="61:62" x14ac:dyDescent="0.25">
      <c r="BI15687" s="2"/>
      <c r="BJ15687" s="2"/>
    </row>
    <row r="15688" spans="61:62" x14ac:dyDescent="0.25">
      <c r="BI15688" s="2"/>
      <c r="BJ15688" s="2"/>
    </row>
    <row r="15689" spans="61:62" x14ac:dyDescent="0.25">
      <c r="BI15689" s="2"/>
      <c r="BJ15689" s="2"/>
    </row>
    <row r="15690" spans="61:62" x14ac:dyDescent="0.25">
      <c r="BI15690" s="2"/>
      <c r="BJ15690" s="2"/>
    </row>
    <row r="15691" spans="61:62" x14ac:dyDescent="0.25">
      <c r="BI15691" s="2"/>
      <c r="BJ15691" s="2"/>
    </row>
    <row r="15692" spans="61:62" x14ac:dyDescent="0.25">
      <c r="BI15692" s="2"/>
      <c r="BJ15692" s="2"/>
    </row>
    <row r="15693" spans="61:62" x14ac:dyDescent="0.25">
      <c r="BI15693" s="2"/>
      <c r="BJ15693" s="2"/>
    </row>
    <row r="15694" spans="61:62" x14ac:dyDescent="0.25">
      <c r="BI15694" s="2"/>
      <c r="BJ15694" s="2"/>
    </row>
    <row r="15695" spans="61:62" x14ac:dyDescent="0.25">
      <c r="BI15695" s="2"/>
      <c r="BJ15695" s="2"/>
    </row>
    <row r="15696" spans="61:62" x14ac:dyDescent="0.25">
      <c r="BI15696" s="2"/>
      <c r="BJ15696" s="2"/>
    </row>
    <row r="15697" spans="61:62" x14ac:dyDescent="0.25">
      <c r="BI15697" s="2"/>
      <c r="BJ15697" s="2"/>
    </row>
    <row r="15698" spans="61:62" x14ac:dyDescent="0.25">
      <c r="BI15698" s="2"/>
      <c r="BJ15698" s="2"/>
    </row>
    <row r="15699" spans="61:62" x14ac:dyDescent="0.25">
      <c r="BI15699" s="2"/>
      <c r="BJ15699" s="2"/>
    </row>
    <row r="15700" spans="61:62" x14ac:dyDescent="0.25">
      <c r="BI15700" s="2"/>
      <c r="BJ15700" s="2"/>
    </row>
    <row r="15701" spans="61:62" x14ac:dyDescent="0.25">
      <c r="BI15701" s="2"/>
      <c r="BJ15701" s="2"/>
    </row>
    <row r="15702" spans="61:62" x14ac:dyDescent="0.25">
      <c r="BI15702" s="2"/>
      <c r="BJ15702" s="2"/>
    </row>
    <row r="15703" spans="61:62" x14ac:dyDescent="0.25">
      <c r="BI15703" s="2"/>
      <c r="BJ15703" s="2"/>
    </row>
    <row r="15704" spans="61:62" x14ac:dyDescent="0.25">
      <c r="BI15704" s="2"/>
      <c r="BJ15704" s="2"/>
    </row>
    <row r="15705" spans="61:62" x14ac:dyDescent="0.25">
      <c r="BI15705" s="2"/>
      <c r="BJ15705" s="2"/>
    </row>
    <row r="15706" spans="61:62" x14ac:dyDescent="0.25">
      <c r="BI15706" s="2"/>
      <c r="BJ15706" s="2"/>
    </row>
    <row r="15707" spans="61:62" x14ac:dyDescent="0.25">
      <c r="BI15707" s="2"/>
      <c r="BJ15707" s="2"/>
    </row>
    <row r="15708" spans="61:62" x14ac:dyDescent="0.25">
      <c r="BI15708" s="2"/>
      <c r="BJ15708" s="2"/>
    </row>
    <row r="15709" spans="61:62" x14ac:dyDescent="0.25">
      <c r="BI15709" s="2"/>
      <c r="BJ15709" s="2"/>
    </row>
    <row r="15710" spans="61:62" x14ac:dyDescent="0.25">
      <c r="BI15710" s="2"/>
      <c r="BJ15710" s="2"/>
    </row>
    <row r="15711" spans="61:62" x14ac:dyDescent="0.25">
      <c r="BI15711" s="2"/>
      <c r="BJ15711" s="2"/>
    </row>
    <row r="15712" spans="61:62" x14ac:dyDescent="0.25">
      <c r="BI15712" s="2"/>
      <c r="BJ15712" s="2"/>
    </row>
    <row r="15713" spans="61:62" x14ac:dyDescent="0.25">
      <c r="BI15713" s="2"/>
      <c r="BJ15713" s="2"/>
    </row>
    <row r="15714" spans="61:62" x14ac:dyDescent="0.25">
      <c r="BI15714" s="2"/>
      <c r="BJ15714" s="2"/>
    </row>
    <row r="15715" spans="61:62" x14ac:dyDescent="0.25">
      <c r="BI15715" s="2"/>
      <c r="BJ15715" s="2"/>
    </row>
    <row r="15716" spans="61:62" x14ac:dyDescent="0.25">
      <c r="BI15716" s="2"/>
      <c r="BJ15716" s="2"/>
    </row>
    <row r="15717" spans="61:62" x14ac:dyDescent="0.25">
      <c r="BI15717" s="2"/>
      <c r="BJ15717" s="2"/>
    </row>
    <row r="15718" spans="61:62" x14ac:dyDescent="0.25">
      <c r="BI15718" s="2"/>
      <c r="BJ15718" s="2"/>
    </row>
    <row r="15719" spans="61:62" x14ac:dyDescent="0.25">
      <c r="BI15719" s="2"/>
      <c r="BJ15719" s="2"/>
    </row>
    <row r="15720" spans="61:62" x14ac:dyDescent="0.25">
      <c r="BI15720" s="2"/>
      <c r="BJ15720" s="2"/>
    </row>
    <row r="15721" spans="61:62" x14ac:dyDescent="0.25">
      <c r="BI15721" s="2"/>
      <c r="BJ15721" s="2"/>
    </row>
    <row r="15722" spans="61:62" x14ac:dyDescent="0.25">
      <c r="BI15722" s="2"/>
      <c r="BJ15722" s="2"/>
    </row>
    <row r="15723" spans="61:62" x14ac:dyDescent="0.25">
      <c r="BI15723" s="2"/>
      <c r="BJ15723" s="2"/>
    </row>
    <row r="15724" spans="61:62" x14ac:dyDescent="0.25">
      <c r="BI15724" s="2"/>
      <c r="BJ15724" s="2"/>
    </row>
    <row r="15725" spans="61:62" x14ac:dyDescent="0.25">
      <c r="BI15725" s="2"/>
      <c r="BJ15725" s="2"/>
    </row>
    <row r="15726" spans="61:62" x14ac:dyDescent="0.25">
      <c r="BI15726" s="2"/>
      <c r="BJ15726" s="2"/>
    </row>
    <row r="15727" spans="61:62" x14ac:dyDescent="0.25">
      <c r="BI15727" s="2"/>
      <c r="BJ15727" s="2"/>
    </row>
    <row r="15728" spans="61:62" x14ac:dyDescent="0.25">
      <c r="BI15728" s="2"/>
      <c r="BJ15728" s="2"/>
    </row>
    <row r="15729" spans="61:62" x14ac:dyDescent="0.25">
      <c r="BI15729" s="2"/>
      <c r="BJ15729" s="2"/>
    </row>
    <row r="15730" spans="61:62" x14ac:dyDescent="0.25">
      <c r="BI15730" s="2"/>
      <c r="BJ15730" s="2"/>
    </row>
    <row r="15731" spans="61:62" x14ac:dyDescent="0.25">
      <c r="BI15731" s="2"/>
      <c r="BJ15731" s="2"/>
    </row>
    <row r="15732" spans="61:62" x14ac:dyDescent="0.25">
      <c r="BI15732" s="2"/>
      <c r="BJ15732" s="2"/>
    </row>
    <row r="15733" spans="61:62" x14ac:dyDescent="0.25">
      <c r="BI15733" s="2"/>
      <c r="BJ15733" s="2"/>
    </row>
    <row r="15734" spans="61:62" x14ac:dyDescent="0.25">
      <c r="BI15734" s="2"/>
      <c r="BJ15734" s="2"/>
    </row>
    <row r="15735" spans="61:62" x14ac:dyDescent="0.25">
      <c r="BI15735" s="2"/>
      <c r="BJ15735" s="2"/>
    </row>
    <row r="15736" spans="61:62" x14ac:dyDescent="0.25">
      <c r="BI15736" s="2"/>
      <c r="BJ15736" s="2"/>
    </row>
    <row r="15737" spans="61:62" x14ac:dyDescent="0.25">
      <c r="BI15737" s="2"/>
      <c r="BJ15737" s="2"/>
    </row>
    <row r="15738" spans="61:62" x14ac:dyDescent="0.25">
      <c r="BI15738" s="2"/>
      <c r="BJ15738" s="2"/>
    </row>
    <row r="15739" spans="61:62" x14ac:dyDescent="0.25">
      <c r="BI15739" s="2"/>
      <c r="BJ15739" s="2"/>
    </row>
    <row r="15740" spans="61:62" x14ac:dyDescent="0.25">
      <c r="BI15740" s="2"/>
      <c r="BJ15740" s="2"/>
    </row>
    <row r="15741" spans="61:62" x14ac:dyDescent="0.25">
      <c r="BI15741" s="2"/>
      <c r="BJ15741" s="2"/>
    </row>
    <row r="15742" spans="61:62" x14ac:dyDescent="0.25">
      <c r="BI15742" s="2"/>
      <c r="BJ15742" s="2"/>
    </row>
    <row r="15743" spans="61:62" x14ac:dyDescent="0.25">
      <c r="BI15743" s="2"/>
      <c r="BJ15743" s="2"/>
    </row>
    <row r="15744" spans="61:62" x14ac:dyDescent="0.25">
      <c r="BI15744" s="2"/>
      <c r="BJ15744" s="2"/>
    </row>
    <row r="15745" spans="61:62" x14ac:dyDescent="0.25">
      <c r="BI15745" s="2"/>
      <c r="BJ15745" s="2"/>
    </row>
    <row r="15746" spans="61:62" x14ac:dyDescent="0.25">
      <c r="BI15746" s="2"/>
      <c r="BJ15746" s="2"/>
    </row>
    <row r="15747" spans="61:62" x14ac:dyDescent="0.25">
      <c r="BI15747" s="2"/>
      <c r="BJ15747" s="2"/>
    </row>
    <row r="15748" spans="61:62" x14ac:dyDescent="0.25">
      <c r="BI15748" s="2"/>
      <c r="BJ15748" s="2"/>
    </row>
    <row r="15749" spans="61:62" x14ac:dyDescent="0.25">
      <c r="BI15749" s="2"/>
      <c r="BJ15749" s="2"/>
    </row>
    <row r="15750" spans="61:62" x14ac:dyDescent="0.25">
      <c r="BI15750" s="2"/>
      <c r="BJ15750" s="2"/>
    </row>
    <row r="15751" spans="61:62" x14ac:dyDescent="0.25">
      <c r="BI15751" s="2"/>
      <c r="BJ15751" s="2"/>
    </row>
    <row r="15752" spans="61:62" x14ac:dyDescent="0.25">
      <c r="BI15752" s="2"/>
      <c r="BJ15752" s="2"/>
    </row>
    <row r="15753" spans="61:62" x14ac:dyDescent="0.25">
      <c r="BI15753" s="2"/>
      <c r="BJ15753" s="2"/>
    </row>
    <row r="15754" spans="61:62" x14ac:dyDescent="0.25">
      <c r="BI15754" s="2"/>
      <c r="BJ15754" s="2"/>
    </row>
    <row r="15755" spans="61:62" x14ac:dyDescent="0.25">
      <c r="BI15755" s="2"/>
      <c r="BJ15755" s="2"/>
    </row>
    <row r="15756" spans="61:62" x14ac:dyDescent="0.25">
      <c r="BI15756" s="2"/>
      <c r="BJ15756" s="2"/>
    </row>
    <row r="15757" spans="61:62" x14ac:dyDescent="0.25">
      <c r="BI15757" s="2"/>
      <c r="BJ15757" s="2"/>
    </row>
    <row r="15758" spans="61:62" x14ac:dyDescent="0.25">
      <c r="BI15758" s="2"/>
      <c r="BJ15758" s="2"/>
    </row>
    <row r="15759" spans="61:62" x14ac:dyDescent="0.25">
      <c r="BI15759" s="2"/>
      <c r="BJ15759" s="2"/>
    </row>
    <row r="15760" spans="61:62" x14ac:dyDescent="0.25">
      <c r="BI15760" s="2"/>
      <c r="BJ15760" s="2"/>
    </row>
    <row r="15761" spans="61:62" x14ac:dyDescent="0.25">
      <c r="BI15761" s="2"/>
      <c r="BJ15761" s="2"/>
    </row>
    <row r="15762" spans="61:62" x14ac:dyDescent="0.25">
      <c r="BI15762" s="2"/>
      <c r="BJ15762" s="2"/>
    </row>
    <row r="15763" spans="61:62" x14ac:dyDescent="0.25">
      <c r="BI15763" s="2"/>
      <c r="BJ15763" s="2"/>
    </row>
    <row r="15764" spans="61:62" x14ac:dyDescent="0.25">
      <c r="BI15764" s="2"/>
      <c r="BJ15764" s="2"/>
    </row>
    <row r="15765" spans="61:62" x14ac:dyDescent="0.25">
      <c r="BI15765" s="2"/>
      <c r="BJ15765" s="2"/>
    </row>
    <row r="15766" spans="61:62" x14ac:dyDescent="0.25">
      <c r="BI15766" s="2"/>
      <c r="BJ15766" s="2"/>
    </row>
    <row r="15767" spans="61:62" x14ac:dyDescent="0.25">
      <c r="BI15767" s="2"/>
      <c r="BJ15767" s="2"/>
    </row>
    <row r="15768" spans="61:62" x14ac:dyDescent="0.25">
      <c r="BI15768" s="2"/>
      <c r="BJ15768" s="2"/>
    </row>
    <row r="15769" spans="61:62" x14ac:dyDescent="0.25">
      <c r="BI15769" s="2"/>
      <c r="BJ15769" s="2"/>
    </row>
    <row r="15770" spans="61:62" x14ac:dyDescent="0.25">
      <c r="BI15770" s="2"/>
      <c r="BJ15770" s="2"/>
    </row>
    <row r="15771" spans="61:62" x14ac:dyDescent="0.25">
      <c r="BI15771" s="2"/>
      <c r="BJ15771" s="2"/>
    </row>
    <row r="15772" spans="61:62" x14ac:dyDescent="0.25">
      <c r="BI15772" s="2"/>
      <c r="BJ15772" s="2"/>
    </row>
    <row r="15773" spans="61:62" x14ac:dyDescent="0.25">
      <c r="BI15773" s="2"/>
      <c r="BJ15773" s="2"/>
    </row>
    <row r="15774" spans="61:62" x14ac:dyDescent="0.25">
      <c r="BI15774" s="2"/>
      <c r="BJ15774" s="2"/>
    </row>
    <row r="15775" spans="61:62" x14ac:dyDescent="0.25">
      <c r="BI15775" s="2"/>
      <c r="BJ15775" s="2"/>
    </row>
    <row r="15776" spans="61:62" x14ac:dyDescent="0.25">
      <c r="BI15776" s="2"/>
      <c r="BJ15776" s="2"/>
    </row>
    <row r="15777" spans="61:62" x14ac:dyDescent="0.25">
      <c r="BI15777" s="2"/>
      <c r="BJ15777" s="2"/>
    </row>
    <row r="15778" spans="61:62" x14ac:dyDescent="0.25">
      <c r="BI15778" s="2"/>
      <c r="BJ15778" s="2"/>
    </row>
    <row r="15779" spans="61:62" x14ac:dyDescent="0.25">
      <c r="BI15779" s="2"/>
      <c r="BJ15779" s="2"/>
    </row>
    <row r="15780" spans="61:62" x14ac:dyDescent="0.25">
      <c r="BI15780" s="2"/>
      <c r="BJ15780" s="2"/>
    </row>
    <row r="15781" spans="61:62" x14ac:dyDescent="0.25">
      <c r="BI15781" s="2"/>
      <c r="BJ15781" s="2"/>
    </row>
    <row r="15782" spans="61:62" x14ac:dyDescent="0.25">
      <c r="BI15782" s="2"/>
      <c r="BJ15782" s="2"/>
    </row>
    <row r="15783" spans="61:62" x14ac:dyDescent="0.25">
      <c r="BI15783" s="2"/>
      <c r="BJ15783" s="2"/>
    </row>
    <row r="15784" spans="61:62" x14ac:dyDescent="0.25">
      <c r="BI15784" s="2"/>
      <c r="BJ15784" s="2"/>
    </row>
    <row r="15785" spans="61:62" x14ac:dyDescent="0.25">
      <c r="BI15785" s="2"/>
      <c r="BJ15785" s="2"/>
    </row>
    <row r="15786" spans="61:62" x14ac:dyDescent="0.25">
      <c r="BI15786" s="2"/>
      <c r="BJ15786" s="2"/>
    </row>
    <row r="15787" spans="61:62" x14ac:dyDescent="0.25">
      <c r="BI15787" s="2"/>
      <c r="BJ15787" s="2"/>
    </row>
    <row r="15788" spans="61:62" x14ac:dyDescent="0.25">
      <c r="BI15788" s="2"/>
      <c r="BJ15788" s="2"/>
    </row>
    <row r="15789" spans="61:62" x14ac:dyDescent="0.25">
      <c r="BI15789" s="2"/>
      <c r="BJ15789" s="2"/>
    </row>
    <row r="15790" spans="61:62" x14ac:dyDescent="0.25">
      <c r="BI15790" s="2"/>
      <c r="BJ15790" s="2"/>
    </row>
    <row r="15791" spans="61:62" x14ac:dyDescent="0.25">
      <c r="BI15791" s="2"/>
      <c r="BJ15791" s="2"/>
    </row>
    <row r="15792" spans="61:62" x14ac:dyDescent="0.25">
      <c r="BI15792" s="2"/>
      <c r="BJ15792" s="2"/>
    </row>
    <row r="15793" spans="61:62" x14ac:dyDescent="0.25">
      <c r="BI15793" s="2"/>
      <c r="BJ15793" s="2"/>
    </row>
    <row r="15794" spans="61:62" x14ac:dyDescent="0.25">
      <c r="BI15794" s="2"/>
      <c r="BJ15794" s="2"/>
    </row>
    <row r="15795" spans="61:62" x14ac:dyDescent="0.25">
      <c r="BI15795" s="2"/>
      <c r="BJ15795" s="2"/>
    </row>
    <row r="15796" spans="61:62" x14ac:dyDescent="0.25">
      <c r="BI15796" s="2"/>
      <c r="BJ15796" s="2"/>
    </row>
    <row r="15797" spans="61:62" x14ac:dyDescent="0.25">
      <c r="BI15797" s="2"/>
      <c r="BJ15797" s="2"/>
    </row>
    <row r="15798" spans="61:62" x14ac:dyDescent="0.25">
      <c r="BI15798" s="2"/>
      <c r="BJ15798" s="2"/>
    </row>
    <row r="15799" spans="61:62" x14ac:dyDescent="0.25">
      <c r="BI15799" s="2"/>
      <c r="BJ15799" s="2"/>
    </row>
    <row r="15800" spans="61:62" x14ac:dyDescent="0.25">
      <c r="BI15800" s="2"/>
      <c r="BJ15800" s="2"/>
    </row>
    <row r="15801" spans="61:62" x14ac:dyDescent="0.25">
      <c r="BI15801" s="2"/>
      <c r="BJ15801" s="2"/>
    </row>
    <row r="15802" spans="61:62" x14ac:dyDescent="0.25">
      <c r="BI15802" s="2"/>
      <c r="BJ15802" s="2"/>
    </row>
    <row r="15803" spans="61:62" x14ac:dyDescent="0.25">
      <c r="BI15803" s="2"/>
      <c r="BJ15803" s="2"/>
    </row>
    <row r="15804" spans="61:62" x14ac:dyDescent="0.25">
      <c r="BI15804" s="2"/>
      <c r="BJ15804" s="2"/>
    </row>
    <row r="15805" spans="61:62" x14ac:dyDescent="0.25">
      <c r="BI15805" s="2"/>
      <c r="BJ15805" s="2"/>
    </row>
    <row r="15806" spans="61:62" x14ac:dyDescent="0.25">
      <c r="BI15806" s="2"/>
      <c r="BJ15806" s="2"/>
    </row>
    <row r="15807" spans="61:62" x14ac:dyDescent="0.25">
      <c r="BI15807" s="2"/>
      <c r="BJ15807" s="2"/>
    </row>
    <row r="15808" spans="61:62" x14ac:dyDescent="0.25">
      <c r="BI15808" s="2"/>
      <c r="BJ15808" s="2"/>
    </row>
    <row r="15809" spans="61:62" x14ac:dyDescent="0.25">
      <c r="BI15809" s="2"/>
      <c r="BJ15809" s="2"/>
    </row>
    <row r="15810" spans="61:62" x14ac:dyDescent="0.25">
      <c r="BI15810" s="2"/>
      <c r="BJ15810" s="2"/>
    </row>
    <row r="15811" spans="61:62" x14ac:dyDescent="0.25">
      <c r="BI15811" s="2"/>
      <c r="BJ15811" s="2"/>
    </row>
    <row r="15812" spans="61:62" x14ac:dyDescent="0.25">
      <c r="BI15812" s="2"/>
      <c r="BJ15812" s="2"/>
    </row>
    <row r="15813" spans="61:62" x14ac:dyDescent="0.25">
      <c r="BI15813" s="2"/>
      <c r="BJ15813" s="2"/>
    </row>
    <row r="15814" spans="61:62" x14ac:dyDescent="0.25">
      <c r="BI15814" s="2"/>
      <c r="BJ15814" s="2"/>
    </row>
    <row r="15815" spans="61:62" x14ac:dyDescent="0.25">
      <c r="BI15815" s="2"/>
      <c r="BJ15815" s="2"/>
    </row>
    <row r="15816" spans="61:62" x14ac:dyDescent="0.25">
      <c r="BI15816" s="2"/>
      <c r="BJ15816" s="2"/>
    </row>
    <row r="15817" spans="61:62" x14ac:dyDescent="0.25">
      <c r="BI15817" s="2"/>
      <c r="BJ15817" s="2"/>
    </row>
    <row r="15818" spans="61:62" x14ac:dyDescent="0.25">
      <c r="BI15818" s="2"/>
      <c r="BJ15818" s="2"/>
    </row>
    <row r="15819" spans="61:62" x14ac:dyDescent="0.25">
      <c r="BI15819" s="2"/>
      <c r="BJ15819" s="2"/>
    </row>
    <row r="15820" spans="61:62" x14ac:dyDescent="0.25">
      <c r="BI15820" s="2"/>
      <c r="BJ15820" s="2"/>
    </row>
    <row r="15821" spans="61:62" x14ac:dyDescent="0.25">
      <c r="BI15821" s="2"/>
      <c r="BJ15821" s="2"/>
    </row>
    <row r="15822" spans="61:62" x14ac:dyDescent="0.25">
      <c r="BI15822" s="2"/>
      <c r="BJ15822" s="2"/>
    </row>
    <row r="15823" spans="61:62" x14ac:dyDescent="0.25">
      <c r="BI15823" s="2"/>
      <c r="BJ15823" s="2"/>
    </row>
    <row r="15824" spans="61:62" x14ac:dyDescent="0.25">
      <c r="BI15824" s="2"/>
      <c r="BJ15824" s="2"/>
    </row>
    <row r="15825" spans="61:62" x14ac:dyDescent="0.25">
      <c r="BI15825" s="2"/>
      <c r="BJ15825" s="2"/>
    </row>
    <row r="15826" spans="61:62" x14ac:dyDescent="0.25">
      <c r="BI15826" s="2"/>
      <c r="BJ15826" s="2"/>
    </row>
    <row r="15827" spans="61:62" x14ac:dyDescent="0.25">
      <c r="BI15827" s="2"/>
      <c r="BJ15827" s="2"/>
    </row>
    <row r="15828" spans="61:62" x14ac:dyDescent="0.25">
      <c r="BI15828" s="2"/>
      <c r="BJ15828" s="2"/>
    </row>
    <row r="15829" spans="61:62" x14ac:dyDescent="0.25">
      <c r="BI15829" s="2"/>
      <c r="BJ15829" s="2"/>
    </row>
    <row r="15830" spans="61:62" x14ac:dyDescent="0.25">
      <c r="BI15830" s="2"/>
      <c r="BJ15830" s="2"/>
    </row>
    <row r="15831" spans="61:62" x14ac:dyDescent="0.25">
      <c r="BI15831" s="2"/>
      <c r="BJ15831" s="2"/>
    </row>
    <row r="15832" spans="61:62" x14ac:dyDescent="0.25">
      <c r="BI15832" s="2"/>
      <c r="BJ15832" s="2"/>
    </row>
    <row r="15833" spans="61:62" x14ac:dyDescent="0.25">
      <c r="BI15833" s="2"/>
      <c r="BJ15833" s="2"/>
    </row>
    <row r="15834" spans="61:62" x14ac:dyDescent="0.25">
      <c r="BI15834" s="2"/>
      <c r="BJ15834" s="2"/>
    </row>
    <row r="15835" spans="61:62" x14ac:dyDescent="0.25">
      <c r="BI15835" s="2"/>
      <c r="BJ15835" s="2"/>
    </row>
    <row r="15836" spans="61:62" x14ac:dyDescent="0.25">
      <c r="BI15836" s="2"/>
      <c r="BJ15836" s="2"/>
    </row>
    <row r="15837" spans="61:62" x14ac:dyDescent="0.25">
      <c r="BI15837" s="2"/>
      <c r="BJ15837" s="2"/>
    </row>
    <row r="15838" spans="61:62" x14ac:dyDescent="0.25">
      <c r="BI15838" s="2"/>
      <c r="BJ15838" s="2"/>
    </row>
    <row r="15839" spans="61:62" x14ac:dyDescent="0.25">
      <c r="BI15839" s="2"/>
      <c r="BJ15839" s="2"/>
    </row>
    <row r="15840" spans="61:62" x14ac:dyDescent="0.25">
      <c r="BI15840" s="2"/>
      <c r="BJ15840" s="2"/>
    </row>
    <row r="15841" spans="61:62" x14ac:dyDescent="0.25">
      <c r="BI15841" s="2"/>
      <c r="BJ15841" s="2"/>
    </row>
    <row r="15842" spans="61:62" x14ac:dyDescent="0.25">
      <c r="BI15842" s="2"/>
      <c r="BJ15842" s="2"/>
    </row>
    <row r="15843" spans="61:62" x14ac:dyDescent="0.25">
      <c r="BI15843" s="2"/>
      <c r="BJ15843" s="2"/>
    </row>
    <row r="15844" spans="61:62" x14ac:dyDescent="0.25">
      <c r="BI15844" s="2"/>
      <c r="BJ15844" s="2"/>
    </row>
    <row r="15845" spans="61:62" x14ac:dyDescent="0.25">
      <c r="BI15845" s="2"/>
      <c r="BJ15845" s="2"/>
    </row>
    <row r="15846" spans="61:62" x14ac:dyDescent="0.25">
      <c r="BI15846" s="2"/>
      <c r="BJ15846" s="2"/>
    </row>
    <row r="15847" spans="61:62" x14ac:dyDescent="0.25">
      <c r="BI15847" s="2"/>
      <c r="BJ15847" s="2"/>
    </row>
    <row r="15848" spans="61:62" x14ac:dyDescent="0.25">
      <c r="BI15848" s="2"/>
      <c r="BJ15848" s="2"/>
    </row>
    <row r="15849" spans="61:62" x14ac:dyDescent="0.25">
      <c r="BI15849" s="2"/>
      <c r="BJ15849" s="2"/>
    </row>
    <row r="15850" spans="61:62" x14ac:dyDescent="0.25">
      <c r="BI15850" s="2"/>
      <c r="BJ15850" s="2"/>
    </row>
    <row r="15851" spans="61:62" x14ac:dyDescent="0.25">
      <c r="BI15851" s="2"/>
      <c r="BJ15851" s="2"/>
    </row>
    <row r="15852" spans="61:62" x14ac:dyDescent="0.25">
      <c r="BI15852" s="2"/>
      <c r="BJ15852" s="2"/>
    </row>
    <row r="15853" spans="61:62" x14ac:dyDescent="0.25">
      <c r="BI15853" s="2"/>
      <c r="BJ15853" s="2"/>
    </row>
    <row r="15854" spans="61:62" x14ac:dyDescent="0.25">
      <c r="BI15854" s="2"/>
      <c r="BJ15854" s="2"/>
    </row>
    <row r="15855" spans="61:62" x14ac:dyDescent="0.25">
      <c r="BI15855" s="2"/>
      <c r="BJ15855" s="2"/>
    </row>
    <row r="15856" spans="61:62" x14ac:dyDescent="0.25">
      <c r="BI15856" s="2"/>
      <c r="BJ15856" s="2"/>
    </row>
    <row r="15857" spans="61:62" x14ac:dyDescent="0.25">
      <c r="BI15857" s="2"/>
      <c r="BJ15857" s="2"/>
    </row>
    <row r="15858" spans="61:62" x14ac:dyDescent="0.25">
      <c r="BI15858" s="2"/>
      <c r="BJ15858" s="2"/>
    </row>
    <row r="15859" spans="61:62" x14ac:dyDescent="0.25">
      <c r="BI15859" s="2"/>
      <c r="BJ15859" s="2"/>
    </row>
    <row r="15860" spans="61:62" x14ac:dyDescent="0.25">
      <c r="BI15860" s="2"/>
      <c r="BJ15860" s="2"/>
    </row>
    <row r="15861" spans="61:62" x14ac:dyDescent="0.25">
      <c r="BI15861" s="2"/>
      <c r="BJ15861" s="2"/>
    </row>
    <row r="15862" spans="61:62" x14ac:dyDescent="0.25">
      <c r="BI15862" s="2"/>
      <c r="BJ15862" s="2"/>
    </row>
    <row r="15863" spans="61:62" x14ac:dyDescent="0.25">
      <c r="BI15863" s="2"/>
      <c r="BJ15863" s="2"/>
    </row>
    <row r="15864" spans="61:62" x14ac:dyDescent="0.25">
      <c r="BI15864" s="2"/>
      <c r="BJ15864" s="2"/>
    </row>
    <row r="15865" spans="61:62" x14ac:dyDescent="0.25">
      <c r="BI15865" s="2"/>
      <c r="BJ15865" s="2"/>
    </row>
    <row r="15866" spans="61:62" x14ac:dyDescent="0.25">
      <c r="BI15866" s="2"/>
      <c r="BJ15866" s="2"/>
    </row>
    <row r="15867" spans="61:62" x14ac:dyDescent="0.25">
      <c r="BI15867" s="2"/>
      <c r="BJ15867" s="2"/>
    </row>
    <row r="15868" spans="61:62" x14ac:dyDescent="0.25">
      <c r="BI15868" s="2"/>
      <c r="BJ15868" s="2"/>
    </row>
    <row r="15869" spans="61:62" x14ac:dyDescent="0.25">
      <c r="BI15869" s="2"/>
      <c r="BJ15869" s="2"/>
    </row>
    <row r="15870" spans="61:62" x14ac:dyDescent="0.25">
      <c r="BI15870" s="2"/>
      <c r="BJ15870" s="2"/>
    </row>
    <row r="15871" spans="61:62" x14ac:dyDescent="0.25">
      <c r="BI15871" s="2"/>
      <c r="BJ15871" s="2"/>
    </row>
    <row r="15872" spans="61:62" x14ac:dyDescent="0.25">
      <c r="BI15872" s="2"/>
      <c r="BJ15872" s="2"/>
    </row>
    <row r="15873" spans="61:62" x14ac:dyDescent="0.25">
      <c r="BI15873" s="2"/>
      <c r="BJ15873" s="2"/>
    </row>
    <row r="15874" spans="61:62" x14ac:dyDescent="0.25">
      <c r="BI15874" s="2"/>
      <c r="BJ15874" s="2"/>
    </row>
    <row r="15875" spans="61:62" x14ac:dyDescent="0.25">
      <c r="BI15875" s="2"/>
      <c r="BJ15875" s="2"/>
    </row>
    <row r="15876" spans="61:62" x14ac:dyDescent="0.25">
      <c r="BI15876" s="2"/>
      <c r="BJ15876" s="2"/>
    </row>
    <row r="15877" spans="61:62" x14ac:dyDescent="0.25">
      <c r="BI15877" s="2"/>
      <c r="BJ15877" s="2"/>
    </row>
    <row r="15878" spans="61:62" x14ac:dyDescent="0.25">
      <c r="BI15878" s="2"/>
      <c r="BJ15878" s="2"/>
    </row>
    <row r="15879" spans="61:62" x14ac:dyDescent="0.25">
      <c r="BI15879" s="2"/>
      <c r="BJ15879" s="2"/>
    </row>
    <row r="15880" spans="61:62" x14ac:dyDescent="0.25">
      <c r="BI15880" s="2"/>
      <c r="BJ15880" s="2"/>
    </row>
    <row r="15881" spans="61:62" x14ac:dyDescent="0.25">
      <c r="BI15881" s="2"/>
      <c r="BJ15881" s="2"/>
    </row>
    <row r="15882" spans="61:62" x14ac:dyDescent="0.25">
      <c r="BI15882" s="2"/>
      <c r="BJ15882" s="2"/>
    </row>
    <row r="15883" spans="61:62" x14ac:dyDescent="0.25">
      <c r="BI15883" s="2"/>
      <c r="BJ15883" s="2"/>
    </row>
    <row r="15884" spans="61:62" x14ac:dyDescent="0.25">
      <c r="BI15884" s="2"/>
      <c r="BJ15884" s="2"/>
    </row>
    <row r="15885" spans="61:62" x14ac:dyDescent="0.25">
      <c r="BI15885" s="2"/>
      <c r="BJ15885" s="2"/>
    </row>
    <row r="15886" spans="61:62" x14ac:dyDescent="0.25">
      <c r="BI15886" s="2"/>
      <c r="BJ15886" s="2"/>
    </row>
    <row r="15887" spans="61:62" x14ac:dyDescent="0.25">
      <c r="BI15887" s="2"/>
      <c r="BJ15887" s="2"/>
    </row>
    <row r="15888" spans="61:62" x14ac:dyDescent="0.25">
      <c r="BI15888" s="2"/>
      <c r="BJ15888" s="2"/>
    </row>
    <row r="15889" spans="61:62" x14ac:dyDescent="0.25">
      <c r="BI15889" s="2"/>
      <c r="BJ15889" s="2"/>
    </row>
    <row r="15890" spans="61:62" x14ac:dyDescent="0.25">
      <c r="BI15890" s="2"/>
      <c r="BJ15890" s="2"/>
    </row>
    <row r="15891" spans="61:62" x14ac:dyDescent="0.25">
      <c r="BI15891" s="2"/>
      <c r="BJ15891" s="2"/>
    </row>
    <row r="15892" spans="61:62" x14ac:dyDescent="0.25">
      <c r="BI15892" s="2"/>
      <c r="BJ15892" s="2"/>
    </row>
    <row r="15893" spans="61:62" x14ac:dyDescent="0.25">
      <c r="BI15893" s="2"/>
      <c r="BJ15893" s="2"/>
    </row>
    <row r="15894" spans="61:62" x14ac:dyDescent="0.25">
      <c r="BI15894" s="2"/>
      <c r="BJ15894" s="2"/>
    </row>
    <row r="15895" spans="61:62" x14ac:dyDescent="0.25">
      <c r="BI15895" s="2"/>
      <c r="BJ15895" s="2"/>
    </row>
    <row r="15896" spans="61:62" x14ac:dyDescent="0.25">
      <c r="BI15896" s="2"/>
      <c r="BJ15896" s="2"/>
    </row>
    <row r="15897" spans="61:62" x14ac:dyDescent="0.25">
      <c r="BI15897" s="2"/>
      <c r="BJ15897" s="2"/>
    </row>
    <row r="15898" spans="61:62" x14ac:dyDescent="0.25">
      <c r="BI15898" s="2"/>
      <c r="BJ15898" s="2"/>
    </row>
    <row r="15899" spans="61:62" x14ac:dyDescent="0.25">
      <c r="BI15899" s="2"/>
      <c r="BJ15899" s="2"/>
    </row>
    <row r="15900" spans="61:62" x14ac:dyDescent="0.25">
      <c r="BI15900" s="2"/>
      <c r="BJ15900" s="2"/>
    </row>
    <row r="15901" spans="61:62" x14ac:dyDescent="0.25">
      <c r="BI15901" s="2"/>
      <c r="BJ15901" s="2"/>
    </row>
    <row r="15902" spans="61:62" x14ac:dyDescent="0.25">
      <c r="BI15902" s="2"/>
      <c r="BJ15902" s="2"/>
    </row>
    <row r="15903" spans="61:62" x14ac:dyDescent="0.25">
      <c r="BI15903" s="2"/>
      <c r="BJ15903" s="2"/>
    </row>
    <row r="15904" spans="61:62" x14ac:dyDescent="0.25">
      <c r="BI15904" s="2"/>
      <c r="BJ15904" s="2"/>
    </row>
    <row r="15905" spans="61:62" x14ac:dyDescent="0.25">
      <c r="BI15905" s="2"/>
      <c r="BJ15905" s="2"/>
    </row>
    <row r="15906" spans="61:62" x14ac:dyDescent="0.25">
      <c r="BI15906" s="2"/>
      <c r="BJ15906" s="2"/>
    </row>
    <row r="15907" spans="61:62" x14ac:dyDescent="0.25">
      <c r="BI15907" s="2"/>
      <c r="BJ15907" s="2"/>
    </row>
    <row r="15908" spans="61:62" x14ac:dyDescent="0.25">
      <c r="BI15908" s="2"/>
      <c r="BJ15908" s="2"/>
    </row>
    <row r="15909" spans="61:62" x14ac:dyDescent="0.25">
      <c r="BI15909" s="2"/>
      <c r="BJ15909" s="2"/>
    </row>
    <row r="15910" spans="61:62" x14ac:dyDescent="0.25">
      <c r="BI15910" s="2"/>
      <c r="BJ15910" s="2"/>
    </row>
    <row r="15911" spans="61:62" x14ac:dyDescent="0.25">
      <c r="BI15911" s="2"/>
      <c r="BJ15911" s="2"/>
    </row>
    <row r="15912" spans="61:62" x14ac:dyDescent="0.25">
      <c r="BI15912" s="2"/>
      <c r="BJ15912" s="2"/>
    </row>
    <row r="15913" spans="61:62" x14ac:dyDescent="0.25">
      <c r="BI15913" s="2"/>
      <c r="BJ15913" s="2"/>
    </row>
    <row r="15914" spans="61:62" x14ac:dyDescent="0.25">
      <c r="BI15914" s="2"/>
      <c r="BJ15914" s="2"/>
    </row>
    <row r="15915" spans="61:62" x14ac:dyDescent="0.25">
      <c r="BI15915" s="2"/>
      <c r="BJ15915" s="2"/>
    </row>
    <row r="15916" spans="61:62" x14ac:dyDescent="0.25">
      <c r="BI15916" s="2"/>
      <c r="BJ15916" s="2"/>
    </row>
    <row r="15917" spans="61:62" x14ac:dyDescent="0.25">
      <c r="BI15917" s="2"/>
      <c r="BJ15917" s="2"/>
    </row>
    <row r="15918" spans="61:62" x14ac:dyDescent="0.25">
      <c r="BI15918" s="2"/>
      <c r="BJ15918" s="2"/>
    </row>
    <row r="15919" spans="61:62" x14ac:dyDescent="0.25">
      <c r="BI15919" s="2"/>
      <c r="BJ15919" s="2"/>
    </row>
    <row r="15920" spans="61:62" x14ac:dyDescent="0.25">
      <c r="BI15920" s="2"/>
      <c r="BJ15920" s="2"/>
    </row>
    <row r="15921" spans="61:62" x14ac:dyDescent="0.25">
      <c r="BI15921" s="2"/>
      <c r="BJ15921" s="2"/>
    </row>
    <row r="15922" spans="61:62" x14ac:dyDescent="0.25">
      <c r="BI15922" s="2"/>
      <c r="BJ15922" s="2"/>
    </row>
    <row r="15923" spans="61:62" x14ac:dyDescent="0.25">
      <c r="BI15923" s="2"/>
      <c r="BJ15923" s="2"/>
    </row>
    <row r="15924" spans="61:62" x14ac:dyDescent="0.25">
      <c r="BI15924" s="2"/>
      <c r="BJ15924" s="2"/>
    </row>
    <row r="15925" spans="61:62" x14ac:dyDescent="0.25">
      <c r="BI15925" s="2"/>
      <c r="BJ15925" s="2"/>
    </row>
    <row r="15926" spans="61:62" x14ac:dyDescent="0.25">
      <c r="BI15926" s="2"/>
      <c r="BJ15926" s="2"/>
    </row>
    <row r="15927" spans="61:62" x14ac:dyDescent="0.25">
      <c r="BI15927" s="2"/>
      <c r="BJ15927" s="2"/>
    </row>
    <row r="15928" spans="61:62" x14ac:dyDescent="0.25">
      <c r="BI15928" s="2"/>
      <c r="BJ15928" s="2"/>
    </row>
    <row r="15929" spans="61:62" x14ac:dyDescent="0.25">
      <c r="BI15929" s="2"/>
      <c r="BJ15929" s="2"/>
    </row>
    <row r="15930" spans="61:62" x14ac:dyDescent="0.25">
      <c r="BI15930" s="2"/>
      <c r="BJ15930" s="2"/>
    </row>
    <row r="15931" spans="61:62" x14ac:dyDescent="0.25">
      <c r="BI15931" s="2"/>
      <c r="BJ15931" s="2"/>
    </row>
    <row r="15932" spans="61:62" x14ac:dyDescent="0.25">
      <c r="BI15932" s="2"/>
      <c r="BJ15932" s="2"/>
    </row>
    <row r="15933" spans="61:62" x14ac:dyDescent="0.25">
      <c r="BI15933" s="2"/>
      <c r="BJ15933" s="2"/>
    </row>
    <row r="15934" spans="61:62" x14ac:dyDescent="0.25">
      <c r="BI15934" s="2"/>
      <c r="BJ15934" s="2"/>
    </row>
    <row r="15935" spans="61:62" x14ac:dyDescent="0.25">
      <c r="BI15935" s="2"/>
      <c r="BJ15935" s="2"/>
    </row>
    <row r="15936" spans="61:62" x14ac:dyDescent="0.25">
      <c r="BI15936" s="2"/>
      <c r="BJ15936" s="2"/>
    </row>
    <row r="15937" spans="61:62" x14ac:dyDescent="0.25">
      <c r="BI15937" s="2"/>
      <c r="BJ15937" s="2"/>
    </row>
    <row r="15938" spans="61:62" x14ac:dyDescent="0.25">
      <c r="BI15938" s="2"/>
      <c r="BJ15938" s="2"/>
    </row>
    <row r="15939" spans="61:62" x14ac:dyDescent="0.25">
      <c r="BI15939" s="2"/>
      <c r="BJ15939" s="2"/>
    </row>
    <row r="15940" spans="61:62" x14ac:dyDescent="0.25">
      <c r="BI15940" s="2"/>
      <c r="BJ15940" s="2"/>
    </row>
    <row r="15941" spans="61:62" x14ac:dyDescent="0.25">
      <c r="BI15941" s="2"/>
      <c r="BJ15941" s="2"/>
    </row>
    <row r="15942" spans="61:62" x14ac:dyDescent="0.25">
      <c r="BI15942" s="2"/>
      <c r="BJ15942" s="2"/>
    </row>
    <row r="15943" spans="61:62" x14ac:dyDescent="0.25">
      <c r="BI15943" s="2"/>
      <c r="BJ15943" s="2"/>
    </row>
    <row r="15944" spans="61:62" x14ac:dyDescent="0.25">
      <c r="BI15944" s="2"/>
      <c r="BJ15944" s="2"/>
    </row>
    <row r="15945" spans="61:62" x14ac:dyDescent="0.25">
      <c r="BI15945" s="2"/>
      <c r="BJ15945" s="2"/>
    </row>
    <row r="15946" spans="61:62" x14ac:dyDescent="0.25">
      <c r="BI15946" s="2"/>
      <c r="BJ15946" s="2"/>
    </row>
    <row r="15947" spans="61:62" x14ac:dyDescent="0.25">
      <c r="BI15947" s="2"/>
      <c r="BJ15947" s="2"/>
    </row>
    <row r="15948" spans="61:62" x14ac:dyDescent="0.25">
      <c r="BI15948" s="2"/>
      <c r="BJ15948" s="2"/>
    </row>
    <row r="15949" spans="61:62" x14ac:dyDescent="0.25">
      <c r="BI15949" s="2"/>
      <c r="BJ15949" s="2"/>
    </row>
    <row r="15950" spans="61:62" x14ac:dyDescent="0.25">
      <c r="BI15950" s="2"/>
      <c r="BJ15950" s="2"/>
    </row>
    <row r="15951" spans="61:62" x14ac:dyDescent="0.25">
      <c r="BI15951" s="2"/>
      <c r="BJ15951" s="2"/>
    </row>
    <row r="15952" spans="61:62" x14ac:dyDescent="0.25">
      <c r="BI15952" s="2"/>
      <c r="BJ15952" s="2"/>
    </row>
    <row r="15953" spans="61:62" x14ac:dyDescent="0.25">
      <c r="BI15953" s="2"/>
      <c r="BJ15953" s="2"/>
    </row>
    <row r="15954" spans="61:62" x14ac:dyDescent="0.25">
      <c r="BI15954" s="2"/>
      <c r="BJ15954" s="2"/>
    </row>
    <row r="15955" spans="61:62" x14ac:dyDescent="0.25">
      <c r="BI15955" s="2"/>
      <c r="BJ15955" s="2"/>
    </row>
    <row r="15956" spans="61:62" x14ac:dyDescent="0.25">
      <c r="BI15956" s="2"/>
      <c r="BJ15956" s="2"/>
    </row>
    <row r="15957" spans="61:62" x14ac:dyDescent="0.25">
      <c r="BI15957" s="2"/>
      <c r="BJ15957" s="2"/>
    </row>
    <row r="15958" spans="61:62" x14ac:dyDescent="0.25">
      <c r="BI15958" s="2"/>
      <c r="BJ15958" s="2"/>
    </row>
    <row r="15959" spans="61:62" x14ac:dyDescent="0.25">
      <c r="BI15959" s="2"/>
      <c r="BJ15959" s="2"/>
    </row>
    <row r="15960" spans="61:62" x14ac:dyDescent="0.25">
      <c r="BI15960" s="2"/>
      <c r="BJ15960" s="2"/>
    </row>
    <row r="15961" spans="61:62" x14ac:dyDescent="0.25">
      <c r="BI15961" s="2"/>
      <c r="BJ15961" s="2"/>
    </row>
    <row r="15962" spans="61:62" x14ac:dyDescent="0.25">
      <c r="BI15962" s="2"/>
      <c r="BJ15962" s="2"/>
    </row>
    <row r="15963" spans="61:62" x14ac:dyDescent="0.25">
      <c r="BI15963" s="2"/>
      <c r="BJ15963" s="2"/>
    </row>
    <row r="15964" spans="61:62" x14ac:dyDescent="0.25">
      <c r="BI15964" s="2"/>
      <c r="BJ15964" s="2"/>
    </row>
    <row r="15965" spans="61:62" x14ac:dyDescent="0.25">
      <c r="BI15965" s="2"/>
      <c r="BJ15965" s="2"/>
    </row>
    <row r="15966" spans="61:62" x14ac:dyDescent="0.25">
      <c r="BI15966" s="2"/>
      <c r="BJ15966" s="2"/>
    </row>
    <row r="15967" spans="61:62" x14ac:dyDescent="0.25">
      <c r="BI15967" s="2"/>
      <c r="BJ15967" s="2"/>
    </row>
    <row r="15968" spans="61:62" x14ac:dyDescent="0.25">
      <c r="BI15968" s="2"/>
      <c r="BJ15968" s="2"/>
    </row>
    <row r="15969" spans="61:62" x14ac:dyDescent="0.25">
      <c r="BI15969" s="2"/>
      <c r="BJ15969" s="2"/>
    </row>
    <row r="15970" spans="61:62" x14ac:dyDescent="0.25">
      <c r="BI15970" s="2"/>
      <c r="BJ15970" s="2"/>
    </row>
    <row r="15971" spans="61:62" x14ac:dyDescent="0.25">
      <c r="BI15971" s="2"/>
      <c r="BJ15971" s="2"/>
    </row>
    <row r="15972" spans="61:62" x14ac:dyDescent="0.25">
      <c r="BI15972" s="2"/>
      <c r="BJ15972" s="2"/>
    </row>
    <row r="15973" spans="61:62" x14ac:dyDescent="0.25">
      <c r="BI15973" s="2"/>
      <c r="BJ15973" s="2"/>
    </row>
    <row r="15974" spans="61:62" x14ac:dyDescent="0.25">
      <c r="BI15974" s="2"/>
      <c r="BJ15974" s="2"/>
    </row>
    <row r="15975" spans="61:62" x14ac:dyDescent="0.25">
      <c r="BI15975" s="2"/>
      <c r="BJ15975" s="2"/>
    </row>
    <row r="15976" spans="61:62" x14ac:dyDescent="0.25">
      <c r="BI15976" s="2"/>
      <c r="BJ15976" s="2"/>
    </row>
    <row r="15977" spans="61:62" x14ac:dyDescent="0.25">
      <c r="BI15977" s="2"/>
      <c r="BJ15977" s="2"/>
    </row>
    <row r="15978" spans="61:62" x14ac:dyDescent="0.25">
      <c r="BI15978" s="2"/>
      <c r="BJ15978" s="2"/>
    </row>
    <row r="15979" spans="61:62" x14ac:dyDescent="0.25">
      <c r="BI15979" s="2"/>
      <c r="BJ15979" s="2"/>
    </row>
    <row r="15980" spans="61:62" x14ac:dyDescent="0.25">
      <c r="BI15980" s="2"/>
      <c r="BJ15980" s="2"/>
    </row>
    <row r="15981" spans="61:62" x14ac:dyDescent="0.25">
      <c r="BI15981" s="2"/>
      <c r="BJ15981" s="2"/>
    </row>
    <row r="15982" spans="61:62" x14ac:dyDescent="0.25">
      <c r="BI15982" s="2"/>
      <c r="BJ15982" s="2"/>
    </row>
    <row r="15983" spans="61:62" x14ac:dyDescent="0.25">
      <c r="BI15983" s="2"/>
      <c r="BJ15983" s="2"/>
    </row>
    <row r="15984" spans="61:62" x14ac:dyDescent="0.25">
      <c r="BI15984" s="2"/>
      <c r="BJ15984" s="2"/>
    </row>
    <row r="15985" spans="61:62" x14ac:dyDescent="0.25">
      <c r="BI15985" s="2"/>
      <c r="BJ15985" s="2"/>
    </row>
    <row r="15986" spans="61:62" x14ac:dyDescent="0.25">
      <c r="BI15986" s="2"/>
      <c r="BJ15986" s="2"/>
    </row>
    <row r="15987" spans="61:62" x14ac:dyDescent="0.25">
      <c r="BI15987" s="2"/>
      <c r="BJ15987" s="2"/>
    </row>
    <row r="15988" spans="61:62" x14ac:dyDescent="0.25">
      <c r="BI15988" s="2"/>
      <c r="BJ15988" s="2"/>
    </row>
    <row r="15989" spans="61:62" x14ac:dyDescent="0.25">
      <c r="BI15989" s="2"/>
      <c r="BJ15989" s="2"/>
    </row>
    <row r="15990" spans="61:62" x14ac:dyDescent="0.25">
      <c r="BI15990" s="2"/>
      <c r="BJ15990" s="2"/>
    </row>
    <row r="15991" spans="61:62" x14ac:dyDescent="0.25">
      <c r="BI15991" s="2"/>
      <c r="BJ15991" s="2"/>
    </row>
    <row r="15992" spans="61:62" x14ac:dyDescent="0.25">
      <c r="BI15992" s="2"/>
      <c r="BJ15992" s="2"/>
    </row>
    <row r="15993" spans="61:62" x14ac:dyDescent="0.25">
      <c r="BI15993" s="2"/>
      <c r="BJ15993" s="2"/>
    </row>
    <row r="15994" spans="61:62" x14ac:dyDescent="0.25">
      <c r="BI15994" s="2"/>
      <c r="BJ15994" s="2"/>
    </row>
    <row r="15995" spans="61:62" x14ac:dyDescent="0.25">
      <c r="BI15995" s="2"/>
      <c r="BJ15995" s="2"/>
    </row>
    <row r="15996" spans="61:62" x14ac:dyDescent="0.25">
      <c r="BI15996" s="2"/>
      <c r="BJ15996" s="2"/>
    </row>
    <row r="15997" spans="61:62" x14ac:dyDescent="0.25">
      <c r="BI15997" s="2"/>
      <c r="BJ15997" s="2"/>
    </row>
    <row r="15998" spans="61:62" x14ac:dyDescent="0.25">
      <c r="BI15998" s="2"/>
      <c r="BJ15998" s="2"/>
    </row>
    <row r="15999" spans="61:62" x14ac:dyDescent="0.25">
      <c r="BI15999" s="2"/>
      <c r="BJ15999" s="2"/>
    </row>
    <row r="16000" spans="61:62" x14ac:dyDescent="0.25">
      <c r="BI16000" s="2"/>
      <c r="BJ16000" s="2"/>
    </row>
    <row r="16001" spans="61:62" x14ac:dyDescent="0.25">
      <c r="BI16001" s="2"/>
      <c r="BJ16001" s="2"/>
    </row>
    <row r="16002" spans="61:62" x14ac:dyDescent="0.25">
      <c r="BI16002" s="2"/>
      <c r="BJ16002" s="2"/>
    </row>
    <row r="16003" spans="61:62" x14ac:dyDescent="0.25">
      <c r="BI16003" s="2"/>
      <c r="BJ16003" s="2"/>
    </row>
    <row r="16004" spans="61:62" x14ac:dyDescent="0.25">
      <c r="BI16004" s="2"/>
      <c r="BJ16004" s="2"/>
    </row>
    <row r="16005" spans="61:62" x14ac:dyDescent="0.25">
      <c r="BI16005" s="2"/>
      <c r="BJ16005" s="2"/>
    </row>
    <row r="16006" spans="61:62" x14ac:dyDescent="0.25">
      <c r="BI16006" s="2"/>
      <c r="BJ16006" s="2"/>
    </row>
    <row r="16007" spans="61:62" x14ac:dyDescent="0.25">
      <c r="BI16007" s="2"/>
      <c r="BJ16007" s="2"/>
    </row>
    <row r="16008" spans="61:62" x14ac:dyDescent="0.25">
      <c r="BI16008" s="2"/>
      <c r="BJ16008" s="2"/>
    </row>
    <row r="16009" spans="61:62" x14ac:dyDescent="0.25">
      <c r="BI16009" s="2"/>
      <c r="BJ16009" s="2"/>
    </row>
    <row r="16010" spans="61:62" x14ac:dyDescent="0.25">
      <c r="BI16010" s="2"/>
      <c r="BJ16010" s="2"/>
    </row>
    <row r="16011" spans="61:62" x14ac:dyDescent="0.25">
      <c r="BI16011" s="2"/>
      <c r="BJ16011" s="2"/>
    </row>
    <row r="16012" spans="61:62" x14ac:dyDescent="0.25">
      <c r="BI16012" s="2"/>
      <c r="BJ16012" s="2"/>
    </row>
    <row r="16013" spans="61:62" x14ac:dyDescent="0.25">
      <c r="BI16013" s="2"/>
      <c r="BJ16013" s="2"/>
    </row>
    <row r="16014" spans="61:62" x14ac:dyDescent="0.25">
      <c r="BI16014" s="2"/>
      <c r="BJ16014" s="2"/>
    </row>
    <row r="16015" spans="61:62" x14ac:dyDescent="0.25">
      <c r="BI16015" s="2"/>
      <c r="BJ16015" s="2"/>
    </row>
    <row r="16016" spans="61:62" x14ac:dyDescent="0.25">
      <c r="BI16016" s="2"/>
      <c r="BJ16016" s="2"/>
    </row>
    <row r="16017" spans="61:62" x14ac:dyDescent="0.25">
      <c r="BI16017" s="2"/>
      <c r="BJ16017" s="2"/>
    </row>
    <row r="16018" spans="61:62" x14ac:dyDescent="0.25">
      <c r="BI16018" s="2"/>
      <c r="BJ16018" s="2"/>
    </row>
    <row r="16019" spans="61:62" x14ac:dyDescent="0.25">
      <c r="BI16019" s="2"/>
      <c r="BJ16019" s="2"/>
    </row>
    <row r="16020" spans="61:62" x14ac:dyDescent="0.25">
      <c r="BI16020" s="2"/>
      <c r="BJ16020" s="2"/>
    </row>
    <row r="16021" spans="61:62" x14ac:dyDescent="0.25">
      <c r="BI16021" s="2"/>
      <c r="BJ16021" s="2"/>
    </row>
    <row r="16022" spans="61:62" x14ac:dyDescent="0.25">
      <c r="BI16022" s="2"/>
      <c r="BJ16022" s="2"/>
    </row>
    <row r="16023" spans="61:62" x14ac:dyDescent="0.25">
      <c r="BI16023" s="2"/>
      <c r="BJ16023" s="2"/>
    </row>
    <row r="16024" spans="61:62" x14ac:dyDescent="0.25">
      <c r="BI16024" s="2"/>
      <c r="BJ16024" s="2"/>
    </row>
    <row r="16025" spans="61:62" x14ac:dyDescent="0.25">
      <c r="BI16025" s="2"/>
      <c r="BJ16025" s="2"/>
    </row>
    <row r="16026" spans="61:62" x14ac:dyDescent="0.25">
      <c r="BI16026" s="2"/>
      <c r="BJ16026" s="2"/>
    </row>
    <row r="16027" spans="61:62" x14ac:dyDescent="0.25">
      <c r="BI16027" s="2"/>
      <c r="BJ16027" s="2"/>
    </row>
    <row r="16028" spans="61:62" x14ac:dyDescent="0.25">
      <c r="BI16028" s="2"/>
      <c r="BJ16028" s="2"/>
    </row>
    <row r="16029" spans="61:62" x14ac:dyDescent="0.25">
      <c r="BI16029" s="2"/>
      <c r="BJ16029" s="2"/>
    </row>
    <row r="16030" spans="61:62" x14ac:dyDescent="0.25">
      <c r="BI16030" s="2"/>
      <c r="BJ16030" s="2"/>
    </row>
    <row r="16031" spans="61:62" x14ac:dyDescent="0.25">
      <c r="BI16031" s="2"/>
      <c r="BJ16031" s="2"/>
    </row>
    <row r="16032" spans="61:62" x14ac:dyDescent="0.25">
      <c r="BI16032" s="2"/>
      <c r="BJ16032" s="2"/>
    </row>
    <row r="16033" spans="61:62" x14ac:dyDescent="0.25">
      <c r="BI16033" s="2"/>
      <c r="BJ16033" s="2"/>
    </row>
    <row r="16034" spans="61:62" x14ac:dyDescent="0.25">
      <c r="BI16034" s="2"/>
      <c r="BJ16034" s="2"/>
    </row>
    <row r="16035" spans="61:62" x14ac:dyDescent="0.25">
      <c r="BI16035" s="2"/>
      <c r="BJ16035" s="2"/>
    </row>
    <row r="16036" spans="61:62" x14ac:dyDescent="0.25">
      <c r="BI16036" s="2"/>
      <c r="BJ16036" s="2"/>
    </row>
    <row r="16037" spans="61:62" x14ac:dyDescent="0.25">
      <c r="BI16037" s="2"/>
      <c r="BJ16037" s="2"/>
    </row>
    <row r="16038" spans="61:62" x14ac:dyDescent="0.25">
      <c r="BI16038" s="2"/>
      <c r="BJ16038" s="2"/>
    </row>
    <row r="16039" spans="61:62" x14ac:dyDescent="0.25">
      <c r="BI16039" s="2"/>
      <c r="BJ16039" s="2"/>
    </row>
    <row r="16040" spans="61:62" x14ac:dyDescent="0.25">
      <c r="BI16040" s="2"/>
      <c r="BJ16040" s="2"/>
    </row>
    <row r="16041" spans="61:62" x14ac:dyDescent="0.25">
      <c r="BI16041" s="2"/>
      <c r="BJ16041" s="2"/>
    </row>
    <row r="16042" spans="61:62" x14ac:dyDescent="0.25">
      <c r="BI16042" s="2"/>
      <c r="BJ16042" s="2"/>
    </row>
    <row r="16043" spans="61:62" x14ac:dyDescent="0.25">
      <c r="BI16043" s="2"/>
      <c r="BJ16043" s="2"/>
    </row>
    <row r="16044" spans="61:62" x14ac:dyDescent="0.25">
      <c r="BI16044" s="2"/>
      <c r="BJ16044" s="2"/>
    </row>
    <row r="16045" spans="61:62" x14ac:dyDescent="0.25">
      <c r="BI16045" s="2"/>
      <c r="BJ16045" s="2"/>
    </row>
    <row r="16046" spans="61:62" x14ac:dyDescent="0.25">
      <c r="BI16046" s="2"/>
      <c r="BJ16046" s="2"/>
    </row>
    <row r="16047" spans="61:62" x14ac:dyDescent="0.25">
      <c r="BI16047" s="2"/>
      <c r="BJ16047" s="2"/>
    </row>
    <row r="16048" spans="61:62" x14ac:dyDescent="0.25">
      <c r="BI16048" s="2"/>
      <c r="BJ16048" s="2"/>
    </row>
    <row r="16049" spans="61:62" x14ac:dyDescent="0.25">
      <c r="BI16049" s="2"/>
      <c r="BJ16049" s="2"/>
    </row>
    <row r="16050" spans="61:62" x14ac:dyDescent="0.25">
      <c r="BI16050" s="2"/>
      <c r="BJ16050" s="2"/>
    </row>
    <row r="16051" spans="61:62" x14ac:dyDescent="0.25">
      <c r="BI16051" s="2"/>
      <c r="BJ16051" s="2"/>
    </row>
    <row r="16052" spans="61:62" x14ac:dyDescent="0.25">
      <c r="BI16052" s="2"/>
      <c r="BJ16052" s="2"/>
    </row>
    <row r="16053" spans="61:62" x14ac:dyDescent="0.25">
      <c r="BI16053" s="2"/>
      <c r="BJ16053" s="2"/>
    </row>
    <row r="16054" spans="61:62" x14ac:dyDescent="0.25">
      <c r="BI16054" s="2"/>
      <c r="BJ16054" s="2"/>
    </row>
    <row r="16055" spans="61:62" x14ac:dyDescent="0.25">
      <c r="BI16055" s="2"/>
      <c r="BJ16055" s="2"/>
    </row>
    <row r="16056" spans="61:62" x14ac:dyDescent="0.25">
      <c r="BI16056" s="2"/>
      <c r="BJ16056" s="2"/>
    </row>
    <row r="16057" spans="61:62" x14ac:dyDescent="0.25">
      <c r="BI16057" s="2"/>
      <c r="BJ16057" s="2"/>
    </row>
    <row r="16058" spans="61:62" x14ac:dyDescent="0.25">
      <c r="BI16058" s="2"/>
      <c r="BJ16058" s="2"/>
    </row>
    <row r="16059" spans="61:62" x14ac:dyDescent="0.25">
      <c r="BI16059" s="2"/>
      <c r="BJ16059" s="2"/>
    </row>
    <row r="16060" spans="61:62" x14ac:dyDescent="0.25">
      <c r="BI16060" s="2"/>
      <c r="BJ16060" s="2"/>
    </row>
    <row r="16061" spans="61:62" x14ac:dyDescent="0.25">
      <c r="BI16061" s="2"/>
      <c r="BJ16061" s="2"/>
    </row>
    <row r="16062" spans="61:62" x14ac:dyDescent="0.25">
      <c r="BI16062" s="2"/>
      <c r="BJ16062" s="2"/>
    </row>
    <row r="16063" spans="61:62" x14ac:dyDescent="0.25">
      <c r="BI16063" s="2"/>
      <c r="BJ16063" s="2"/>
    </row>
    <row r="16064" spans="61:62" x14ac:dyDescent="0.25">
      <c r="BI16064" s="2"/>
      <c r="BJ16064" s="2"/>
    </row>
    <row r="16065" spans="61:62" x14ac:dyDescent="0.25">
      <c r="BI16065" s="2"/>
      <c r="BJ16065" s="2"/>
    </row>
    <row r="16066" spans="61:62" x14ac:dyDescent="0.25">
      <c r="BI16066" s="2"/>
      <c r="BJ16066" s="2"/>
    </row>
    <row r="16067" spans="61:62" x14ac:dyDescent="0.25">
      <c r="BI16067" s="2"/>
      <c r="BJ16067" s="2"/>
    </row>
    <row r="16068" spans="61:62" x14ac:dyDescent="0.25">
      <c r="BI16068" s="2"/>
      <c r="BJ16068" s="2"/>
    </row>
    <row r="16069" spans="61:62" x14ac:dyDescent="0.25">
      <c r="BI16069" s="2"/>
      <c r="BJ16069" s="2"/>
    </row>
    <row r="16070" spans="61:62" x14ac:dyDescent="0.25">
      <c r="BI16070" s="2"/>
      <c r="BJ16070" s="2"/>
    </row>
    <row r="16071" spans="61:62" x14ac:dyDescent="0.25">
      <c r="BI16071" s="2"/>
      <c r="BJ16071" s="2"/>
    </row>
    <row r="16072" spans="61:62" x14ac:dyDescent="0.25">
      <c r="BI16072" s="2"/>
      <c r="BJ16072" s="2"/>
    </row>
    <row r="16073" spans="61:62" x14ac:dyDescent="0.25">
      <c r="BI16073" s="2"/>
      <c r="BJ16073" s="2"/>
    </row>
    <row r="16074" spans="61:62" x14ac:dyDescent="0.25">
      <c r="BI16074" s="2"/>
      <c r="BJ16074" s="2"/>
    </row>
    <row r="16075" spans="61:62" x14ac:dyDescent="0.25">
      <c r="BI16075" s="2"/>
      <c r="BJ16075" s="2"/>
    </row>
    <row r="16076" spans="61:62" x14ac:dyDescent="0.25">
      <c r="BI16076" s="2"/>
      <c r="BJ16076" s="2"/>
    </row>
    <row r="16077" spans="61:62" x14ac:dyDescent="0.25">
      <c r="BI16077" s="2"/>
      <c r="BJ16077" s="2"/>
    </row>
    <row r="16078" spans="61:62" x14ac:dyDescent="0.25">
      <c r="BI16078" s="2"/>
      <c r="BJ16078" s="2"/>
    </row>
    <row r="16079" spans="61:62" x14ac:dyDescent="0.25">
      <c r="BI16079" s="2"/>
      <c r="BJ16079" s="2"/>
    </row>
    <row r="16080" spans="61:62" x14ac:dyDescent="0.25">
      <c r="BI16080" s="2"/>
      <c r="BJ16080" s="2"/>
    </row>
    <row r="16081" spans="61:62" x14ac:dyDescent="0.25">
      <c r="BI16081" s="2"/>
      <c r="BJ16081" s="2"/>
    </row>
    <row r="16082" spans="61:62" x14ac:dyDescent="0.25">
      <c r="BI16082" s="2"/>
      <c r="BJ16082" s="2"/>
    </row>
    <row r="16083" spans="61:62" x14ac:dyDescent="0.25">
      <c r="BI16083" s="2"/>
      <c r="BJ16083" s="2"/>
    </row>
    <row r="16084" spans="61:62" x14ac:dyDescent="0.25">
      <c r="BI16084" s="2"/>
      <c r="BJ16084" s="2"/>
    </row>
    <row r="16085" spans="61:62" x14ac:dyDescent="0.25">
      <c r="BI16085" s="2"/>
      <c r="BJ16085" s="2"/>
    </row>
    <row r="16086" spans="61:62" x14ac:dyDescent="0.25">
      <c r="BI16086" s="2"/>
      <c r="BJ16086" s="2"/>
    </row>
    <row r="16087" spans="61:62" x14ac:dyDescent="0.25">
      <c r="BI16087" s="2"/>
      <c r="BJ16087" s="2"/>
    </row>
    <row r="16088" spans="61:62" x14ac:dyDescent="0.25">
      <c r="BI16088" s="2"/>
      <c r="BJ16088" s="2"/>
    </row>
    <row r="16089" spans="61:62" x14ac:dyDescent="0.25">
      <c r="BI16089" s="2"/>
      <c r="BJ16089" s="2"/>
    </row>
    <row r="16090" spans="61:62" x14ac:dyDescent="0.25">
      <c r="BI16090" s="2"/>
      <c r="BJ16090" s="2"/>
    </row>
    <row r="16091" spans="61:62" x14ac:dyDescent="0.25">
      <c r="BI16091" s="2"/>
      <c r="BJ16091" s="2"/>
    </row>
    <row r="16092" spans="61:62" x14ac:dyDescent="0.25">
      <c r="BI16092" s="2"/>
      <c r="BJ16092" s="2"/>
    </row>
    <row r="16093" spans="61:62" x14ac:dyDescent="0.25">
      <c r="BI16093" s="2"/>
      <c r="BJ16093" s="2"/>
    </row>
    <row r="16094" spans="61:62" x14ac:dyDescent="0.25">
      <c r="BI16094" s="2"/>
      <c r="BJ16094" s="2"/>
    </row>
    <row r="16095" spans="61:62" x14ac:dyDescent="0.25">
      <c r="BI16095" s="2"/>
      <c r="BJ16095" s="2"/>
    </row>
    <row r="16096" spans="61:62" x14ac:dyDescent="0.25">
      <c r="BI16096" s="2"/>
      <c r="BJ16096" s="2"/>
    </row>
    <row r="16097" spans="61:62" x14ac:dyDescent="0.25">
      <c r="BI16097" s="2"/>
      <c r="BJ16097" s="2"/>
    </row>
    <row r="16098" spans="61:62" x14ac:dyDescent="0.25">
      <c r="BI16098" s="2"/>
      <c r="BJ16098" s="2"/>
    </row>
    <row r="16099" spans="61:62" x14ac:dyDescent="0.25">
      <c r="BI16099" s="2"/>
      <c r="BJ16099" s="2"/>
    </row>
    <row r="16100" spans="61:62" x14ac:dyDescent="0.25">
      <c r="BI16100" s="2"/>
      <c r="BJ16100" s="2"/>
    </row>
    <row r="16101" spans="61:62" x14ac:dyDescent="0.25">
      <c r="BI16101" s="2"/>
      <c r="BJ16101" s="2"/>
    </row>
    <row r="16102" spans="61:62" x14ac:dyDescent="0.25">
      <c r="BI16102" s="2"/>
      <c r="BJ16102" s="2"/>
    </row>
    <row r="16103" spans="61:62" x14ac:dyDescent="0.25">
      <c r="BI16103" s="2"/>
      <c r="BJ16103" s="2"/>
    </row>
    <row r="16104" spans="61:62" x14ac:dyDescent="0.25">
      <c r="BI16104" s="2"/>
      <c r="BJ16104" s="2"/>
    </row>
    <row r="16105" spans="61:62" x14ac:dyDescent="0.25">
      <c r="BI16105" s="2"/>
      <c r="BJ16105" s="2"/>
    </row>
    <row r="16106" spans="61:62" x14ac:dyDescent="0.25">
      <c r="BI16106" s="2"/>
      <c r="BJ16106" s="2"/>
    </row>
    <row r="16107" spans="61:62" x14ac:dyDescent="0.25">
      <c r="BI16107" s="2"/>
      <c r="BJ16107" s="2"/>
    </row>
    <row r="16108" spans="61:62" x14ac:dyDescent="0.25">
      <c r="BI16108" s="2"/>
      <c r="BJ16108" s="2"/>
    </row>
    <row r="16109" spans="61:62" x14ac:dyDescent="0.25">
      <c r="BI16109" s="2"/>
      <c r="BJ16109" s="2"/>
    </row>
    <row r="16110" spans="61:62" x14ac:dyDescent="0.25">
      <c r="BI16110" s="2"/>
      <c r="BJ16110" s="2"/>
    </row>
    <row r="16111" spans="61:62" x14ac:dyDescent="0.25">
      <c r="BI16111" s="2"/>
      <c r="BJ16111" s="2"/>
    </row>
    <row r="16112" spans="61:62" x14ac:dyDescent="0.25">
      <c r="BI16112" s="2"/>
      <c r="BJ16112" s="2"/>
    </row>
    <row r="16113" spans="61:62" x14ac:dyDescent="0.25">
      <c r="BI16113" s="2"/>
      <c r="BJ16113" s="2"/>
    </row>
    <row r="16114" spans="61:62" x14ac:dyDescent="0.25">
      <c r="BI16114" s="2"/>
      <c r="BJ16114" s="2"/>
    </row>
    <row r="16115" spans="61:62" x14ac:dyDescent="0.25">
      <c r="BI16115" s="2"/>
      <c r="BJ16115" s="2"/>
    </row>
    <row r="16116" spans="61:62" x14ac:dyDescent="0.25">
      <c r="BI16116" s="2"/>
      <c r="BJ16116" s="2"/>
    </row>
    <row r="16117" spans="61:62" x14ac:dyDescent="0.25">
      <c r="BI16117" s="2"/>
      <c r="BJ16117" s="2"/>
    </row>
    <row r="16118" spans="61:62" x14ac:dyDescent="0.25">
      <c r="BI16118" s="2"/>
      <c r="BJ16118" s="2"/>
    </row>
    <row r="16119" spans="61:62" x14ac:dyDescent="0.25">
      <c r="BI16119" s="2"/>
      <c r="BJ16119" s="2"/>
    </row>
    <row r="16120" spans="61:62" x14ac:dyDescent="0.25">
      <c r="BI16120" s="2"/>
      <c r="BJ16120" s="2"/>
    </row>
    <row r="16121" spans="61:62" x14ac:dyDescent="0.25">
      <c r="BI16121" s="2"/>
      <c r="BJ16121" s="2"/>
    </row>
    <row r="16122" spans="61:62" x14ac:dyDescent="0.25">
      <c r="BI16122" s="2"/>
      <c r="BJ16122" s="2"/>
    </row>
    <row r="16123" spans="61:62" x14ac:dyDescent="0.25">
      <c r="BI16123" s="2"/>
      <c r="BJ16123" s="2"/>
    </row>
    <row r="16124" spans="61:62" x14ac:dyDescent="0.25">
      <c r="BI16124" s="2"/>
      <c r="BJ16124" s="2"/>
    </row>
    <row r="16125" spans="61:62" x14ac:dyDescent="0.25">
      <c r="BI16125" s="2"/>
      <c r="BJ16125" s="2"/>
    </row>
    <row r="16126" spans="61:62" x14ac:dyDescent="0.25">
      <c r="BI16126" s="2"/>
      <c r="BJ16126" s="2"/>
    </row>
    <row r="16127" spans="61:62" x14ac:dyDescent="0.25">
      <c r="BI16127" s="2"/>
      <c r="BJ16127" s="2"/>
    </row>
    <row r="16128" spans="61:62" x14ac:dyDescent="0.25">
      <c r="BI16128" s="2"/>
      <c r="BJ16128" s="2"/>
    </row>
    <row r="16129" spans="61:62" x14ac:dyDescent="0.25">
      <c r="BI16129" s="2"/>
      <c r="BJ16129" s="2"/>
    </row>
    <row r="16130" spans="61:62" x14ac:dyDescent="0.25">
      <c r="BI16130" s="2"/>
      <c r="BJ16130" s="2"/>
    </row>
    <row r="16131" spans="61:62" x14ac:dyDescent="0.25">
      <c r="BI16131" s="2"/>
      <c r="BJ16131" s="2"/>
    </row>
    <row r="16132" spans="61:62" x14ac:dyDescent="0.25">
      <c r="BI16132" s="2"/>
      <c r="BJ16132" s="2"/>
    </row>
    <row r="16133" spans="61:62" x14ac:dyDescent="0.25">
      <c r="BI16133" s="2"/>
      <c r="BJ16133" s="2"/>
    </row>
    <row r="16134" spans="61:62" x14ac:dyDescent="0.25">
      <c r="BI16134" s="2"/>
      <c r="BJ16134" s="2"/>
    </row>
    <row r="16135" spans="61:62" x14ac:dyDescent="0.25">
      <c r="BI16135" s="2"/>
      <c r="BJ16135" s="2"/>
    </row>
    <row r="16136" spans="61:62" x14ac:dyDescent="0.25">
      <c r="BI16136" s="2"/>
      <c r="BJ16136" s="2"/>
    </row>
    <row r="16137" spans="61:62" x14ac:dyDescent="0.25">
      <c r="BI16137" s="2"/>
      <c r="BJ16137" s="2"/>
    </row>
    <row r="16138" spans="61:62" x14ac:dyDescent="0.25">
      <c r="BI16138" s="2"/>
      <c r="BJ16138" s="2"/>
    </row>
    <row r="16139" spans="61:62" x14ac:dyDescent="0.25">
      <c r="BI16139" s="2"/>
      <c r="BJ16139" s="2"/>
    </row>
    <row r="16140" spans="61:62" x14ac:dyDescent="0.25">
      <c r="BI16140" s="2"/>
      <c r="BJ16140" s="2"/>
    </row>
    <row r="16141" spans="61:62" x14ac:dyDescent="0.25">
      <c r="BI16141" s="2"/>
      <c r="BJ16141" s="2"/>
    </row>
    <row r="16142" spans="61:62" x14ac:dyDescent="0.25">
      <c r="BI16142" s="2"/>
      <c r="BJ16142" s="2"/>
    </row>
    <row r="16143" spans="61:62" x14ac:dyDescent="0.25">
      <c r="BI16143" s="2"/>
      <c r="BJ16143" s="2"/>
    </row>
    <row r="16144" spans="61:62" x14ac:dyDescent="0.25">
      <c r="BI16144" s="2"/>
      <c r="BJ16144" s="2"/>
    </row>
    <row r="16145" spans="61:62" x14ac:dyDescent="0.25">
      <c r="BI16145" s="2"/>
      <c r="BJ16145" s="2"/>
    </row>
    <row r="16146" spans="61:62" x14ac:dyDescent="0.25">
      <c r="BI16146" s="2"/>
      <c r="BJ16146" s="2"/>
    </row>
    <row r="16147" spans="61:62" x14ac:dyDescent="0.25">
      <c r="BI16147" s="2"/>
      <c r="BJ16147" s="2"/>
    </row>
    <row r="16148" spans="61:62" x14ac:dyDescent="0.25">
      <c r="BI16148" s="2"/>
      <c r="BJ16148" s="2"/>
    </row>
    <row r="16149" spans="61:62" x14ac:dyDescent="0.25">
      <c r="BI16149" s="2"/>
      <c r="BJ16149" s="2"/>
    </row>
    <row r="16150" spans="61:62" x14ac:dyDescent="0.25">
      <c r="BI16150" s="2"/>
      <c r="BJ16150" s="2"/>
    </row>
    <row r="16151" spans="61:62" x14ac:dyDescent="0.25">
      <c r="BI16151" s="2"/>
      <c r="BJ16151" s="2"/>
    </row>
    <row r="16152" spans="61:62" x14ac:dyDescent="0.25">
      <c r="BI16152" s="2"/>
      <c r="BJ16152" s="2"/>
    </row>
    <row r="16153" spans="61:62" x14ac:dyDescent="0.25">
      <c r="BI16153" s="2"/>
      <c r="BJ16153" s="2"/>
    </row>
    <row r="16154" spans="61:62" x14ac:dyDescent="0.25">
      <c r="BI16154" s="2"/>
      <c r="BJ16154" s="2"/>
    </row>
    <row r="16155" spans="61:62" x14ac:dyDescent="0.25">
      <c r="BI16155" s="2"/>
      <c r="BJ16155" s="2"/>
    </row>
    <row r="16156" spans="61:62" x14ac:dyDescent="0.25">
      <c r="BI16156" s="2"/>
      <c r="BJ16156" s="2"/>
    </row>
    <row r="16157" spans="61:62" x14ac:dyDescent="0.25">
      <c r="BI16157" s="2"/>
      <c r="BJ16157" s="2"/>
    </row>
    <row r="16158" spans="61:62" x14ac:dyDescent="0.25">
      <c r="BI16158" s="2"/>
      <c r="BJ16158" s="2"/>
    </row>
    <row r="16159" spans="61:62" x14ac:dyDescent="0.25">
      <c r="BI16159" s="2"/>
      <c r="BJ16159" s="2"/>
    </row>
    <row r="16160" spans="61:62" x14ac:dyDescent="0.25">
      <c r="BI16160" s="2"/>
      <c r="BJ16160" s="2"/>
    </row>
    <row r="16161" spans="61:62" x14ac:dyDescent="0.25">
      <c r="BI16161" s="2"/>
      <c r="BJ16161" s="2"/>
    </row>
    <row r="16162" spans="61:62" x14ac:dyDescent="0.25">
      <c r="BI16162" s="2"/>
      <c r="BJ16162" s="2"/>
    </row>
    <row r="16163" spans="61:62" x14ac:dyDescent="0.25">
      <c r="BI16163" s="2"/>
      <c r="BJ16163" s="2"/>
    </row>
    <row r="16164" spans="61:62" x14ac:dyDescent="0.25">
      <c r="BI16164" s="2"/>
      <c r="BJ16164" s="2"/>
    </row>
    <row r="16165" spans="61:62" x14ac:dyDescent="0.25">
      <c r="BI16165" s="2"/>
      <c r="BJ16165" s="2"/>
    </row>
    <row r="16166" spans="61:62" x14ac:dyDescent="0.25">
      <c r="BI16166" s="2"/>
      <c r="BJ16166" s="2"/>
    </row>
    <row r="16167" spans="61:62" x14ac:dyDescent="0.25">
      <c r="BI16167" s="2"/>
      <c r="BJ16167" s="2"/>
    </row>
    <row r="16168" spans="61:62" x14ac:dyDescent="0.25">
      <c r="BI16168" s="2"/>
      <c r="BJ16168" s="2"/>
    </row>
    <row r="16169" spans="61:62" x14ac:dyDescent="0.25">
      <c r="BI16169" s="2"/>
      <c r="BJ16169" s="2"/>
    </row>
    <row r="16170" spans="61:62" x14ac:dyDescent="0.25">
      <c r="BI16170" s="2"/>
      <c r="BJ16170" s="2"/>
    </row>
    <row r="16171" spans="61:62" x14ac:dyDescent="0.25">
      <c r="BI16171" s="2"/>
      <c r="BJ16171" s="2"/>
    </row>
    <row r="16172" spans="61:62" x14ac:dyDescent="0.25">
      <c r="BI16172" s="2"/>
      <c r="BJ16172" s="2"/>
    </row>
    <row r="16173" spans="61:62" x14ac:dyDescent="0.25">
      <c r="BI16173" s="2"/>
      <c r="BJ16173" s="2"/>
    </row>
    <row r="16174" spans="61:62" x14ac:dyDescent="0.25">
      <c r="BI16174" s="2"/>
      <c r="BJ16174" s="2"/>
    </row>
    <row r="16175" spans="61:62" x14ac:dyDescent="0.25">
      <c r="BI16175" s="2"/>
      <c r="BJ16175" s="2"/>
    </row>
    <row r="16176" spans="61:62" x14ac:dyDescent="0.25">
      <c r="BI16176" s="2"/>
      <c r="BJ16176" s="2"/>
    </row>
    <row r="16177" spans="61:62" x14ac:dyDescent="0.25">
      <c r="BI16177" s="2"/>
      <c r="BJ16177" s="2"/>
    </row>
    <row r="16178" spans="61:62" x14ac:dyDescent="0.25">
      <c r="BI16178" s="2"/>
      <c r="BJ16178" s="2"/>
    </row>
    <row r="16179" spans="61:62" x14ac:dyDescent="0.25">
      <c r="BI16179" s="2"/>
      <c r="BJ16179" s="2"/>
    </row>
    <row r="16180" spans="61:62" x14ac:dyDescent="0.25">
      <c r="BI16180" s="2"/>
      <c r="BJ16180" s="2"/>
    </row>
    <row r="16181" spans="61:62" x14ac:dyDescent="0.25">
      <c r="BI16181" s="2"/>
      <c r="BJ16181" s="2"/>
    </row>
    <row r="16182" spans="61:62" x14ac:dyDescent="0.25">
      <c r="BI16182" s="2"/>
      <c r="BJ16182" s="2"/>
    </row>
    <row r="16183" spans="61:62" x14ac:dyDescent="0.25">
      <c r="BI16183" s="2"/>
      <c r="BJ16183" s="2"/>
    </row>
    <row r="16184" spans="61:62" x14ac:dyDescent="0.25">
      <c r="BI16184" s="2"/>
      <c r="BJ16184" s="2"/>
    </row>
    <row r="16185" spans="61:62" x14ac:dyDescent="0.25">
      <c r="BI16185" s="2"/>
      <c r="BJ16185" s="2"/>
    </row>
    <row r="16186" spans="61:62" x14ac:dyDescent="0.25">
      <c r="BI16186" s="2"/>
      <c r="BJ16186" s="2"/>
    </row>
    <row r="16187" spans="61:62" x14ac:dyDescent="0.25">
      <c r="BI16187" s="2"/>
      <c r="BJ16187" s="2"/>
    </row>
    <row r="16188" spans="61:62" x14ac:dyDescent="0.25">
      <c r="BI16188" s="2"/>
      <c r="BJ16188" s="2"/>
    </row>
    <row r="16189" spans="61:62" x14ac:dyDescent="0.25">
      <c r="BI16189" s="2"/>
      <c r="BJ16189" s="2"/>
    </row>
    <row r="16190" spans="61:62" x14ac:dyDescent="0.25">
      <c r="BI16190" s="2"/>
      <c r="BJ16190" s="2"/>
    </row>
    <row r="16191" spans="61:62" x14ac:dyDescent="0.25">
      <c r="BI16191" s="2"/>
      <c r="BJ16191" s="2"/>
    </row>
    <row r="16192" spans="61:62" x14ac:dyDescent="0.25">
      <c r="BI16192" s="2"/>
      <c r="BJ16192" s="2"/>
    </row>
    <row r="16193" spans="61:62" x14ac:dyDescent="0.25">
      <c r="BI16193" s="2"/>
      <c r="BJ16193" s="2"/>
    </row>
    <row r="16194" spans="61:62" x14ac:dyDescent="0.25">
      <c r="BI16194" s="2"/>
      <c r="BJ16194" s="2"/>
    </row>
    <row r="16195" spans="61:62" x14ac:dyDescent="0.25">
      <c r="BI16195" s="2"/>
      <c r="BJ16195" s="2"/>
    </row>
    <row r="16196" spans="61:62" x14ac:dyDescent="0.25">
      <c r="BI16196" s="2"/>
      <c r="BJ16196" s="2"/>
    </row>
    <row r="16197" spans="61:62" x14ac:dyDescent="0.25">
      <c r="BI16197" s="2"/>
      <c r="BJ16197" s="2"/>
    </row>
    <row r="16198" spans="61:62" x14ac:dyDescent="0.25">
      <c r="BI16198" s="2"/>
      <c r="BJ16198" s="2"/>
    </row>
    <row r="16199" spans="61:62" x14ac:dyDescent="0.25">
      <c r="BI16199" s="2"/>
      <c r="BJ16199" s="2"/>
    </row>
    <row r="16200" spans="61:62" x14ac:dyDescent="0.25">
      <c r="BI16200" s="2"/>
      <c r="BJ16200" s="2"/>
    </row>
    <row r="16201" spans="61:62" x14ac:dyDescent="0.25">
      <c r="BI16201" s="2"/>
      <c r="BJ16201" s="2"/>
    </row>
    <row r="16202" spans="61:62" x14ac:dyDescent="0.25">
      <c r="BI16202" s="2"/>
      <c r="BJ16202" s="2"/>
    </row>
    <row r="16203" spans="61:62" x14ac:dyDescent="0.25">
      <c r="BI16203" s="2"/>
      <c r="BJ16203" s="2"/>
    </row>
    <row r="16204" spans="61:62" x14ac:dyDescent="0.25">
      <c r="BI16204" s="2"/>
      <c r="BJ16204" s="2"/>
    </row>
    <row r="16205" spans="61:62" x14ac:dyDescent="0.25">
      <c r="BI16205" s="2"/>
      <c r="BJ16205" s="2"/>
    </row>
    <row r="16206" spans="61:62" x14ac:dyDescent="0.25">
      <c r="BI16206" s="2"/>
      <c r="BJ16206" s="2"/>
    </row>
    <row r="16207" spans="61:62" x14ac:dyDescent="0.25">
      <c r="BI16207" s="2"/>
      <c r="BJ16207" s="2"/>
    </row>
    <row r="16208" spans="61:62" x14ac:dyDescent="0.25">
      <c r="BI16208" s="2"/>
      <c r="BJ16208" s="2"/>
    </row>
    <row r="16209" spans="61:62" x14ac:dyDescent="0.25">
      <c r="BI16209" s="2"/>
      <c r="BJ16209" s="2"/>
    </row>
    <row r="16210" spans="61:62" x14ac:dyDescent="0.25">
      <c r="BI16210" s="2"/>
      <c r="BJ16210" s="2"/>
    </row>
    <row r="16211" spans="61:62" x14ac:dyDescent="0.25">
      <c r="BI16211" s="2"/>
      <c r="BJ16211" s="2"/>
    </row>
    <row r="16212" spans="61:62" x14ac:dyDescent="0.25">
      <c r="BI16212" s="2"/>
      <c r="BJ16212" s="2"/>
    </row>
    <row r="16213" spans="61:62" x14ac:dyDescent="0.25">
      <c r="BI16213" s="2"/>
      <c r="BJ16213" s="2"/>
    </row>
    <row r="16214" spans="61:62" x14ac:dyDescent="0.25">
      <c r="BI16214" s="2"/>
      <c r="BJ16214" s="2"/>
    </row>
    <row r="16215" spans="61:62" x14ac:dyDescent="0.25">
      <c r="BI16215" s="2"/>
      <c r="BJ16215" s="2"/>
    </row>
    <row r="16216" spans="61:62" x14ac:dyDescent="0.25">
      <c r="BI16216" s="2"/>
      <c r="BJ16216" s="2"/>
    </row>
    <row r="16217" spans="61:62" x14ac:dyDescent="0.25">
      <c r="BI16217" s="2"/>
      <c r="BJ16217" s="2"/>
    </row>
    <row r="16218" spans="61:62" x14ac:dyDescent="0.25">
      <c r="BI16218" s="2"/>
      <c r="BJ16218" s="2"/>
    </row>
    <row r="16219" spans="61:62" x14ac:dyDescent="0.25">
      <c r="BI16219" s="2"/>
      <c r="BJ16219" s="2"/>
    </row>
    <row r="16220" spans="61:62" x14ac:dyDescent="0.25">
      <c r="BI16220" s="2"/>
      <c r="BJ16220" s="2"/>
    </row>
    <row r="16221" spans="61:62" x14ac:dyDescent="0.25">
      <c r="BI16221" s="2"/>
      <c r="BJ16221" s="2"/>
    </row>
    <row r="16222" spans="61:62" x14ac:dyDescent="0.25">
      <c r="BI16222" s="2"/>
      <c r="BJ16222" s="2"/>
    </row>
    <row r="16223" spans="61:62" x14ac:dyDescent="0.25">
      <c r="BI16223" s="2"/>
      <c r="BJ16223" s="2"/>
    </row>
    <row r="16224" spans="61:62" x14ac:dyDescent="0.25">
      <c r="BI16224" s="2"/>
      <c r="BJ16224" s="2"/>
    </row>
    <row r="16225" spans="61:62" x14ac:dyDescent="0.25">
      <c r="BI16225" s="2"/>
      <c r="BJ16225" s="2"/>
    </row>
    <row r="16226" spans="61:62" x14ac:dyDescent="0.25">
      <c r="BI16226" s="2"/>
      <c r="BJ16226" s="2"/>
    </row>
    <row r="16227" spans="61:62" x14ac:dyDescent="0.25">
      <c r="BI16227" s="2"/>
      <c r="BJ16227" s="2"/>
    </row>
    <row r="16228" spans="61:62" x14ac:dyDescent="0.25">
      <c r="BI16228" s="2"/>
      <c r="BJ16228" s="2"/>
    </row>
    <row r="16229" spans="61:62" x14ac:dyDescent="0.25">
      <c r="BI16229" s="2"/>
      <c r="BJ16229" s="2"/>
    </row>
    <row r="16230" spans="61:62" x14ac:dyDescent="0.25">
      <c r="BI16230" s="2"/>
      <c r="BJ16230" s="2"/>
    </row>
    <row r="16231" spans="61:62" x14ac:dyDescent="0.25">
      <c r="BI16231" s="2"/>
      <c r="BJ16231" s="2"/>
    </row>
    <row r="16232" spans="61:62" x14ac:dyDescent="0.25">
      <c r="BI16232" s="2"/>
      <c r="BJ16232" s="2"/>
    </row>
    <row r="16233" spans="61:62" x14ac:dyDescent="0.25">
      <c r="BI16233" s="2"/>
      <c r="BJ16233" s="2"/>
    </row>
    <row r="16234" spans="61:62" x14ac:dyDescent="0.25">
      <c r="BI16234" s="2"/>
      <c r="BJ16234" s="2"/>
    </row>
    <row r="16235" spans="61:62" x14ac:dyDescent="0.25">
      <c r="BI16235" s="2"/>
      <c r="BJ16235" s="2"/>
    </row>
    <row r="16236" spans="61:62" x14ac:dyDescent="0.25">
      <c r="BI16236" s="2"/>
      <c r="BJ16236" s="2"/>
    </row>
    <row r="16237" spans="61:62" x14ac:dyDescent="0.25">
      <c r="BI16237" s="2"/>
      <c r="BJ16237" s="2"/>
    </row>
    <row r="16238" spans="61:62" x14ac:dyDescent="0.25">
      <c r="BI16238" s="2"/>
      <c r="BJ16238" s="2"/>
    </row>
    <row r="16239" spans="61:62" x14ac:dyDescent="0.25">
      <c r="BI16239" s="2"/>
      <c r="BJ16239" s="2"/>
    </row>
    <row r="16240" spans="61:62" x14ac:dyDescent="0.25">
      <c r="BI16240" s="2"/>
      <c r="BJ16240" s="2"/>
    </row>
    <row r="16241" spans="61:62" x14ac:dyDescent="0.25">
      <c r="BI16241" s="2"/>
      <c r="BJ16241" s="2"/>
    </row>
    <row r="16242" spans="61:62" x14ac:dyDescent="0.25">
      <c r="BI16242" s="2"/>
      <c r="BJ16242" s="2"/>
    </row>
    <row r="16243" spans="61:62" x14ac:dyDescent="0.25">
      <c r="BI16243" s="2"/>
      <c r="BJ16243" s="2"/>
    </row>
    <row r="16244" spans="61:62" x14ac:dyDescent="0.25">
      <c r="BI16244" s="2"/>
      <c r="BJ16244" s="2"/>
    </row>
    <row r="16245" spans="61:62" x14ac:dyDescent="0.25">
      <c r="BI16245" s="2"/>
      <c r="BJ16245" s="2"/>
    </row>
    <row r="16246" spans="61:62" x14ac:dyDescent="0.25">
      <c r="BI16246" s="2"/>
      <c r="BJ16246" s="2"/>
    </row>
    <row r="16247" spans="61:62" x14ac:dyDescent="0.25">
      <c r="BI16247" s="2"/>
      <c r="BJ16247" s="2"/>
    </row>
    <row r="16248" spans="61:62" x14ac:dyDescent="0.25">
      <c r="BI16248" s="2"/>
      <c r="BJ16248" s="2"/>
    </row>
    <row r="16249" spans="61:62" x14ac:dyDescent="0.25">
      <c r="BI16249" s="2"/>
      <c r="BJ16249" s="2"/>
    </row>
    <row r="16250" spans="61:62" x14ac:dyDescent="0.25">
      <c r="BI16250" s="2"/>
      <c r="BJ16250" s="2"/>
    </row>
    <row r="16251" spans="61:62" x14ac:dyDescent="0.25">
      <c r="BI16251" s="2"/>
      <c r="BJ16251" s="2"/>
    </row>
    <row r="16252" spans="61:62" x14ac:dyDescent="0.25">
      <c r="BI16252" s="2"/>
      <c r="BJ16252" s="2"/>
    </row>
    <row r="16253" spans="61:62" x14ac:dyDescent="0.25">
      <c r="BI16253" s="2"/>
      <c r="BJ16253" s="2"/>
    </row>
    <row r="16254" spans="61:62" x14ac:dyDescent="0.25">
      <c r="BI16254" s="2"/>
      <c r="BJ16254" s="2"/>
    </row>
    <row r="16255" spans="61:62" x14ac:dyDescent="0.25">
      <c r="BI16255" s="2"/>
      <c r="BJ16255" s="2"/>
    </row>
    <row r="16256" spans="61:62" x14ac:dyDescent="0.25">
      <c r="BI16256" s="2"/>
      <c r="BJ16256" s="2"/>
    </row>
    <row r="16257" spans="61:62" x14ac:dyDescent="0.25">
      <c r="BI16257" s="2"/>
      <c r="BJ16257" s="2"/>
    </row>
    <row r="16258" spans="61:62" x14ac:dyDescent="0.25">
      <c r="BI16258" s="2"/>
      <c r="BJ16258" s="2"/>
    </row>
    <row r="16259" spans="61:62" x14ac:dyDescent="0.25">
      <c r="BI16259" s="2"/>
      <c r="BJ16259" s="2"/>
    </row>
    <row r="16260" spans="61:62" x14ac:dyDescent="0.25">
      <c r="BI16260" s="2"/>
      <c r="BJ16260" s="2"/>
    </row>
    <row r="16261" spans="61:62" x14ac:dyDescent="0.25">
      <c r="BI16261" s="2"/>
      <c r="BJ16261" s="2"/>
    </row>
    <row r="16262" spans="61:62" x14ac:dyDescent="0.25">
      <c r="BI16262" s="2"/>
      <c r="BJ16262" s="2"/>
    </row>
    <row r="16263" spans="61:62" x14ac:dyDescent="0.25">
      <c r="BI16263" s="2"/>
      <c r="BJ16263" s="2"/>
    </row>
    <row r="16264" spans="61:62" x14ac:dyDescent="0.25">
      <c r="BI16264" s="2"/>
      <c r="BJ16264" s="2"/>
    </row>
    <row r="16265" spans="61:62" x14ac:dyDescent="0.25">
      <c r="BI16265" s="2"/>
      <c r="BJ16265" s="2"/>
    </row>
    <row r="16266" spans="61:62" x14ac:dyDescent="0.25">
      <c r="BI16266" s="2"/>
      <c r="BJ16266" s="2"/>
    </row>
    <row r="16267" spans="61:62" x14ac:dyDescent="0.25">
      <c r="BI16267" s="2"/>
      <c r="BJ16267" s="2"/>
    </row>
    <row r="16268" spans="61:62" x14ac:dyDescent="0.25">
      <c r="BI16268" s="2"/>
      <c r="BJ16268" s="2"/>
    </row>
    <row r="16269" spans="61:62" x14ac:dyDescent="0.25">
      <c r="BI16269" s="2"/>
      <c r="BJ16269" s="2"/>
    </row>
    <row r="16270" spans="61:62" x14ac:dyDescent="0.25">
      <c r="BI16270" s="2"/>
      <c r="BJ16270" s="2"/>
    </row>
    <row r="16271" spans="61:62" x14ac:dyDescent="0.25">
      <c r="BI16271" s="2"/>
      <c r="BJ16271" s="2"/>
    </row>
    <row r="16272" spans="61:62" x14ac:dyDescent="0.25">
      <c r="BI16272" s="2"/>
      <c r="BJ16272" s="2"/>
    </row>
    <row r="16273" spans="61:62" x14ac:dyDescent="0.25">
      <c r="BI16273" s="2"/>
      <c r="BJ16273" s="2"/>
    </row>
    <row r="16274" spans="61:62" x14ac:dyDescent="0.25">
      <c r="BI16274" s="2"/>
      <c r="BJ16274" s="2"/>
    </row>
    <row r="16275" spans="61:62" x14ac:dyDescent="0.25">
      <c r="BI16275" s="2"/>
      <c r="BJ16275" s="2"/>
    </row>
    <row r="16276" spans="61:62" x14ac:dyDescent="0.25">
      <c r="BI16276" s="2"/>
      <c r="BJ16276" s="2"/>
    </row>
    <row r="16277" spans="61:62" x14ac:dyDescent="0.25">
      <c r="BI16277" s="2"/>
      <c r="BJ16277" s="2"/>
    </row>
    <row r="16278" spans="61:62" x14ac:dyDescent="0.25">
      <c r="BI16278" s="2"/>
      <c r="BJ16278" s="2"/>
    </row>
    <row r="16279" spans="61:62" x14ac:dyDescent="0.25">
      <c r="BI16279" s="2"/>
      <c r="BJ16279" s="2"/>
    </row>
    <row r="16280" spans="61:62" x14ac:dyDescent="0.25">
      <c r="BI16280" s="2"/>
      <c r="BJ16280" s="2"/>
    </row>
    <row r="16281" spans="61:62" x14ac:dyDescent="0.25">
      <c r="BI16281" s="2"/>
      <c r="BJ16281" s="2"/>
    </row>
    <row r="16282" spans="61:62" x14ac:dyDescent="0.25">
      <c r="BI16282" s="2"/>
      <c r="BJ16282" s="2"/>
    </row>
    <row r="16283" spans="61:62" x14ac:dyDescent="0.25">
      <c r="BI16283" s="2"/>
      <c r="BJ16283" s="2"/>
    </row>
    <row r="16284" spans="61:62" x14ac:dyDescent="0.25">
      <c r="BI16284" s="2"/>
      <c r="BJ16284" s="2"/>
    </row>
    <row r="16285" spans="61:62" x14ac:dyDescent="0.25">
      <c r="BI16285" s="2"/>
      <c r="BJ16285" s="2"/>
    </row>
    <row r="16286" spans="61:62" x14ac:dyDescent="0.25">
      <c r="BI16286" s="2"/>
      <c r="BJ16286" s="2"/>
    </row>
    <row r="16287" spans="61:62" x14ac:dyDescent="0.25">
      <c r="BI16287" s="2"/>
      <c r="BJ16287" s="2"/>
    </row>
    <row r="16288" spans="61:62" x14ac:dyDescent="0.25">
      <c r="BI16288" s="2"/>
      <c r="BJ16288" s="2"/>
    </row>
    <row r="16289" spans="61:62" x14ac:dyDescent="0.25">
      <c r="BI16289" s="2"/>
      <c r="BJ16289" s="2"/>
    </row>
    <row r="16290" spans="61:62" x14ac:dyDescent="0.25">
      <c r="BI16290" s="2"/>
      <c r="BJ16290" s="2"/>
    </row>
    <row r="16291" spans="61:62" x14ac:dyDescent="0.25">
      <c r="BI16291" s="2"/>
      <c r="BJ16291" s="2"/>
    </row>
    <row r="16292" spans="61:62" x14ac:dyDescent="0.25">
      <c r="BI16292" s="2"/>
      <c r="BJ16292" s="2"/>
    </row>
    <row r="16293" spans="61:62" x14ac:dyDescent="0.25">
      <c r="BI16293" s="2"/>
      <c r="BJ16293" s="2"/>
    </row>
    <row r="16294" spans="61:62" x14ac:dyDescent="0.25">
      <c r="BI16294" s="2"/>
      <c r="BJ16294" s="2"/>
    </row>
    <row r="16295" spans="61:62" x14ac:dyDescent="0.25">
      <c r="BI16295" s="2"/>
      <c r="BJ16295" s="2"/>
    </row>
    <row r="16296" spans="61:62" x14ac:dyDescent="0.25">
      <c r="BI16296" s="2"/>
      <c r="BJ16296" s="2"/>
    </row>
    <row r="16297" spans="61:62" x14ac:dyDescent="0.25">
      <c r="BI16297" s="2"/>
      <c r="BJ16297" s="2"/>
    </row>
    <row r="16298" spans="61:62" x14ac:dyDescent="0.25">
      <c r="BI16298" s="2"/>
      <c r="BJ16298" s="2"/>
    </row>
    <row r="16299" spans="61:62" x14ac:dyDescent="0.25">
      <c r="BI16299" s="2"/>
      <c r="BJ16299" s="2"/>
    </row>
    <row r="16300" spans="61:62" x14ac:dyDescent="0.25">
      <c r="BI16300" s="2"/>
      <c r="BJ16300" s="2"/>
    </row>
    <row r="16301" spans="61:62" x14ac:dyDescent="0.25">
      <c r="BI16301" s="2"/>
      <c r="BJ16301" s="2"/>
    </row>
    <row r="16302" spans="61:62" x14ac:dyDescent="0.25">
      <c r="BI16302" s="2"/>
      <c r="BJ16302" s="2"/>
    </row>
    <row r="16303" spans="61:62" x14ac:dyDescent="0.25">
      <c r="BI16303" s="2"/>
      <c r="BJ16303" s="2"/>
    </row>
    <row r="16304" spans="61:62" x14ac:dyDescent="0.25">
      <c r="BI16304" s="2"/>
      <c r="BJ16304" s="2"/>
    </row>
    <row r="16305" spans="61:62" x14ac:dyDescent="0.25">
      <c r="BI16305" s="2"/>
      <c r="BJ16305" s="2"/>
    </row>
    <row r="16306" spans="61:62" x14ac:dyDescent="0.25">
      <c r="BI16306" s="2"/>
      <c r="BJ16306" s="2"/>
    </row>
    <row r="16307" spans="61:62" x14ac:dyDescent="0.25">
      <c r="BI16307" s="2"/>
      <c r="BJ16307" s="2"/>
    </row>
    <row r="16308" spans="61:62" x14ac:dyDescent="0.25">
      <c r="BI16308" s="2"/>
      <c r="BJ16308" s="2"/>
    </row>
    <row r="16309" spans="61:62" x14ac:dyDescent="0.25">
      <c r="BI16309" s="2"/>
      <c r="BJ16309" s="2"/>
    </row>
    <row r="16310" spans="61:62" x14ac:dyDescent="0.25">
      <c r="BI16310" s="2"/>
      <c r="BJ16310" s="2"/>
    </row>
    <row r="16311" spans="61:62" x14ac:dyDescent="0.25">
      <c r="BI16311" s="2"/>
      <c r="BJ16311" s="2"/>
    </row>
    <row r="16312" spans="61:62" x14ac:dyDescent="0.25">
      <c r="BI16312" s="2"/>
      <c r="BJ16312" s="2"/>
    </row>
    <row r="16313" spans="61:62" x14ac:dyDescent="0.25">
      <c r="BI16313" s="2"/>
      <c r="BJ16313" s="2"/>
    </row>
    <row r="16314" spans="61:62" x14ac:dyDescent="0.25">
      <c r="BI16314" s="2"/>
      <c r="BJ16314" s="2"/>
    </row>
    <row r="16315" spans="61:62" x14ac:dyDescent="0.25">
      <c r="BI16315" s="2"/>
      <c r="BJ16315" s="2"/>
    </row>
    <row r="16316" spans="61:62" x14ac:dyDescent="0.25">
      <c r="BI16316" s="2"/>
      <c r="BJ16316" s="2"/>
    </row>
    <row r="16317" spans="61:62" x14ac:dyDescent="0.25">
      <c r="BI16317" s="2"/>
      <c r="BJ16317" s="2"/>
    </row>
    <row r="16318" spans="61:62" x14ac:dyDescent="0.25">
      <c r="BI16318" s="2"/>
      <c r="BJ16318" s="2"/>
    </row>
    <row r="16319" spans="61:62" x14ac:dyDescent="0.25">
      <c r="BI16319" s="2"/>
      <c r="BJ16319" s="2"/>
    </row>
    <row r="16320" spans="61:62" x14ac:dyDescent="0.25">
      <c r="BI16320" s="2"/>
      <c r="BJ16320" s="2"/>
    </row>
    <row r="16321" spans="61:62" x14ac:dyDescent="0.25">
      <c r="BI16321" s="2"/>
      <c r="BJ16321" s="2"/>
    </row>
    <row r="16322" spans="61:62" x14ac:dyDescent="0.25">
      <c r="BI16322" s="2"/>
      <c r="BJ16322" s="2"/>
    </row>
    <row r="16323" spans="61:62" x14ac:dyDescent="0.25">
      <c r="BI16323" s="2"/>
      <c r="BJ16323" s="2"/>
    </row>
    <row r="16324" spans="61:62" x14ac:dyDescent="0.25">
      <c r="BI16324" s="2"/>
      <c r="BJ16324" s="2"/>
    </row>
    <row r="16325" spans="61:62" x14ac:dyDescent="0.25">
      <c r="BI16325" s="2"/>
      <c r="BJ16325" s="2"/>
    </row>
    <row r="16326" spans="61:62" x14ac:dyDescent="0.25">
      <c r="BI16326" s="2"/>
      <c r="BJ16326" s="2"/>
    </row>
    <row r="16327" spans="61:62" x14ac:dyDescent="0.25">
      <c r="BI16327" s="2"/>
      <c r="BJ16327" s="2"/>
    </row>
    <row r="16328" spans="61:62" x14ac:dyDescent="0.25">
      <c r="BI16328" s="2"/>
      <c r="BJ16328" s="2"/>
    </row>
    <row r="16329" spans="61:62" x14ac:dyDescent="0.25">
      <c r="BI16329" s="2"/>
      <c r="BJ16329" s="2"/>
    </row>
    <row r="16330" spans="61:62" x14ac:dyDescent="0.25">
      <c r="BI16330" s="2"/>
      <c r="BJ16330" s="2"/>
    </row>
    <row r="16331" spans="61:62" x14ac:dyDescent="0.25">
      <c r="BI16331" s="2"/>
      <c r="BJ16331" s="2"/>
    </row>
    <row r="16332" spans="61:62" x14ac:dyDescent="0.25">
      <c r="BI16332" s="2"/>
      <c r="BJ16332" s="2"/>
    </row>
    <row r="16333" spans="61:62" x14ac:dyDescent="0.25">
      <c r="BI16333" s="2"/>
      <c r="BJ16333" s="2"/>
    </row>
    <row r="16334" spans="61:62" x14ac:dyDescent="0.25">
      <c r="BI16334" s="2"/>
      <c r="BJ16334" s="2"/>
    </row>
    <row r="16335" spans="61:62" x14ac:dyDescent="0.25">
      <c r="BI16335" s="2"/>
      <c r="BJ16335" s="2"/>
    </row>
    <row r="16336" spans="61:62" x14ac:dyDescent="0.25">
      <c r="BI16336" s="2"/>
      <c r="BJ16336" s="2"/>
    </row>
    <row r="16337" spans="61:62" x14ac:dyDescent="0.25">
      <c r="BI16337" s="2"/>
      <c r="BJ16337" s="2"/>
    </row>
    <row r="16338" spans="61:62" x14ac:dyDescent="0.25">
      <c r="BI16338" s="2"/>
      <c r="BJ16338" s="2"/>
    </row>
    <row r="16339" spans="61:62" x14ac:dyDescent="0.25">
      <c r="BI16339" s="2"/>
      <c r="BJ16339" s="2"/>
    </row>
    <row r="16340" spans="61:62" x14ac:dyDescent="0.25">
      <c r="BI16340" s="2"/>
      <c r="BJ16340" s="2"/>
    </row>
    <row r="16341" spans="61:62" x14ac:dyDescent="0.25">
      <c r="BI16341" s="2"/>
      <c r="BJ16341" s="2"/>
    </row>
    <row r="16342" spans="61:62" x14ac:dyDescent="0.25">
      <c r="BI16342" s="2"/>
      <c r="BJ16342" s="2"/>
    </row>
    <row r="16343" spans="61:62" x14ac:dyDescent="0.25">
      <c r="BI16343" s="2"/>
      <c r="BJ16343" s="2"/>
    </row>
    <row r="16344" spans="61:62" x14ac:dyDescent="0.25">
      <c r="BI16344" s="2"/>
      <c r="BJ16344" s="2"/>
    </row>
    <row r="16345" spans="61:62" x14ac:dyDescent="0.25">
      <c r="BI16345" s="2"/>
      <c r="BJ16345" s="2"/>
    </row>
    <row r="16346" spans="61:62" x14ac:dyDescent="0.25">
      <c r="BI16346" s="2"/>
      <c r="BJ16346" s="2"/>
    </row>
    <row r="16347" spans="61:62" x14ac:dyDescent="0.25">
      <c r="BI16347" s="2"/>
      <c r="BJ16347" s="2"/>
    </row>
    <row r="16348" spans="61:62" x14ac:dyDescent="0.25">
      <c r="BI16348" s="2"/>
      <c r="BJ16348" s="2"/>
    </row>
    <row r="16349" spans="61:62" x14ac:dyDescent="0.25">
      <c r="BI16349" s="2"/>
      <c r="BJ16349" s="2"/>
    </row>
    <row r="16350" spans="61:62" x14ac:dyDescent="0.25">
      <c r="BI16350" s="2"/>
      <c r="BJ16350" s="2"/>
    </row>
    <row r="16351" spans="61:62" x14ac:dyDescent="0.25">
      <c r="BI16351" s="2"/>
      <c r="BJ16351" s="2"/>
    </row>
    <row r="16352" spans="61:62" x14ac:dyDescent="0.25">
      <c r="BI16352" s="2"/>
      <c r="BJ16352" s="2"/>
    </row>
    <row r="16353" spans="61:62" x14ac:dyDescent="0.25">
      <c r="BI16353" s="2"/>
      <c r="BJ16353" s="2"/>
    </row>
    <row r="16354" spans="61:62" x14ac:dyDescent="0.25">
      <c r="BI16354" s="2"/>
      <c r="BJ16354" s="2"/>
    </row>
    <row r="16355" spans="61:62" x14ac:dyDescent="0.25">
      <c r="BI16355" s="2"/>
      <c r="BJ16355" s="2"/>
    </row>
    <row r="16356" spans="61:62" x14ac:dyDescent="0.25">
      <c r="BI16356" s="2"/>
      <c r="BJ16356" s="2"/>
    </row>
    <row r="16357" spans="61:62" x14ac:dyDescent="0.25">
      <c r="BI16357" s="2"/>
      <c r="BJ16357" s="2"/>
    </row>
    <row r="16358" spans="61:62" x14ac:dyDescent="0.25">
      <c r="BI16358" s="2"/>
      <c r="BJ16358" s="2"/>
    </row>
    <row r="16359" spans="61:62" x14ac:dyDescent="0.25">
      <c r="BI16359" s="2"/>
      <c r="BJ16359" s="2"/>
    </row>
    <row r="16360" spans="61:62" x14ac:dyDescent="0.25">
      <c r="BI16360" s="2"/>
      <c r="BJ16360" s="2"/>
    </row>
    <row r="16361" spans="61:62" x14ac:dyDescent="0.25">
      <c r="BI16361" s="2"/>
      <c r="BJ16361" s="2"/>
    </row>
    <row r="16362" spans="61:62" x14ac:dyDescent="0.25">
      <c r="BI16362" s="2"/>
      <c r="BJ16362" s="2"/>
    </row>
    <row r="16363" spans="61:62" x14ac:dyDescent="0.25">
      <c r="BI16363" s="2"/>
      <c r="BJ16363" s="2"/>
    </row>
    <row r="16364" spans="61:62" x14ac:dyDescent="0.25">
      <c r="BI16364" s="2"/>
      <c r="BJ16364" s="2"/>
    </row>
    <row r="16365" spans="61:62" x14ac:dyDescent="0.25">
      <c r="BI16365" s="2"/>
      <c r="BJ16365" s="2"/>
    </row>
    <row r="16366" spans="61:62" x14ac:dyDescent="0.25">
      <c r="BI16366" s="2"/>
      <c r="BJ16366" s="2"/>
    </row>
    <row r="16367" spans="61:62" x14ac:dyDescent="0.25">
      <c r="BI16367" s="2"/>
      <c r="BJ16367" s="2"/>
    </row>
    <row r="16368" spans="61:62" x14ac:dyDescent="0.25">
      <c r="BI16368" s="2"/>
      <c r="BJ16368" s="2"/>
    </row>
    <row r="16369" spans="61:62" x14ac:dyDescent="0.25">
      <c r="BI16369" s="2"/>
      <c r="BJ16369" s="2"/>
    </row>
    <row r="16370" spans="61:62" x14ac:dyDescent="0.25">
      <c r="BI16370" s="2"/>
      <c r="BJ16370" s="2"/>
    </row>
    <row r="16371" spans="61:62" x14ac:dyDescent="0.25">
      <c r="BI16371" s="2"/>
      <c r="BJ16371" s="2"/>
    </row>
    <row r="16372" spans="61:62" x14ac:dyDescent="0.25">
      <c r="BI16372" s="2"/>
      <c r="BJ16372" s="2"/>
    </row>
    <row r="16373" spans="61:62" x14ac:dyDescent="0.25">
      <c r="BI16373" s="2"/>
      <c r="BJ16373" s="2"/>
    </row>
    <row r="16374" spans="61:62" x14ac:dyDescent="0.25">
      <c r="BI16374" s="2"/>
      <c r="BJ16374" s="2"/>
    </row>
    <row r="16375" spans="61:62" x14ac:dyDescent="0.25">
      <c r="BI16375" s="2"/>
      <c r="BJ16375" s="2"/>
    </row>
    <row r="16376" spans="61:62" x14ac:dyDescent="0.25">
      <c r="BI16376" s="2"/>
      <c r="BJ16376" s="2"/>
    </row>
    <row r="16377" spans="61:62" x14ac:dyDescent="0.25">
      <c r="BI16377" s="2"/>
      <c r="BJ16377" s="2"/>
    </row>
    <row r="16378" spans="61:62" x14ac:dyDescent="0.25">
      <c r="BI16378" s="2"/>
      <c r="BJ16378" s="2"/>
    </row>
    <row r="16379" spans="61:62" x14ac:dyDescent="0.25">
      <c r="BI16379" s="2"/>
      <c r="BJ16379" s="2"/>
    </row>
    <row r="16380" spans="61:62" x14ac:dyDescent="0.25">
      <c r="BI16380" s="2"/>
      <c r="BJ16380" s="2"/>
    </row>
    <row r="16381" spans="61:62" x14ac:dyDescent="0.25">
      <c r="BI16381" s="2"/>
      <c r="BJ16381" s="2"/>
    </row>
    <row r="16382" spans="61:62" x14ac:dyDescent="0.25">
      <c r="BI16382" s="2"/>
      <c r="BJ16382" s="2"/>
    </row>
    <row r="16383" spans="61:62" x14ac:dyDescent="0.25">
      <c r="BI16383" s="2"/>
      <c r="BJ16383" s="2"/>
    </row>
    <row r="16384" spans="61:62" x14ac:dyDescent="0.25">
      <c r="BI16384" s="2"/>
      <c r="BJ16384" s="2"/>
    </row>
    <row r="16385" spans="61:62" x14ac:dyDescent="0.25">
      <c r="BI16385" s="2"/>
      <c r="BJ16385" s="2"/>
    </row>
    <row r="16386" spans="61:62" x14ac:dyDescent="0.25">
      <c r="BI16386" s="2"/>
      <c r="BJ16386" s="2"/>
    </row>
    <row r="16387" spans="61:62" x14ac:dyDescent="0.25">
      <c r="BI16387" s="2"/>
      <c r="BJ16387" s="2"/>
    </row>
    <row r="16388" spans="61:62" x14ac:dyDescent="0.25">
      <c r="BI16388" s="2"/>
      <c r="BJ16388" s="2"/>
    </row>
    <row r="16389" spans="61:62" x14ac:dyDescent="0.25">
      <c r="BI16389" s="2"/>
      <c r="BJ16389" s="2"/>
    </row>
    <row r="16390" spans="61:62" x14ac:dyDescent="0.25">
      <c r="BI16390" s="2"/>
      <c r="BJ16390" s="2"/>
    </row>
    <row r="16391" spans="61:62" x14ac:dyDescent="0.25">
      <c r="BI16391" s="2"/>
      <c r="BJ16391" s="2"/>
    </row>
    <row r="16392" spans="61:62" x14ac:dyDescent="0.25">
      <c r="BI16392" s="2"/>
      <c r="BJ16392" s="2"/>
    </row>
    <row r="16393" spans="61:62" x14ac:dyDescent="0.25">
      <c r="BI16393" s="2"/>
      <c r="BJ16393" s="2"/>
    </row>
    <row r="16394" spans="61:62" x14ac:dyDescent="0.25">
      <c r="BI16394" s="2"/>
      <c r="BJ16394" s="2"/>
    </row>
    <row r="16395" spans="61:62" x14ac:dyDescent="0.25">
      <c r="BI16395" s="2"/>
      <c r="BJ16395" s="2"/>
    </row>
    <row r="16396" spans="61:62" x14ac:dyDescent="0.25">
      <c r="BI16396" s="2"/>
      <c r="BJ16396" s="2"/>
    </row>
    <row r="16397" spans="61:62" x14ac:dyDescent="0.25">
      <c r="BI16397" s="2"/>
      <c r="BJ16397" s="2"/>
    </row>
    <row r="16398" spans="61:62" x14ac:dyDescent="0.25">
      <c r="BI16398" s="2"/>
      <c r="BJ16398" s="2"/>
    </row>
    <row r="16399" spans="61:62" x14ac:dyDescent="0.25">
      <c r="BI16399" s="2"/>
      <c r="BJ16399" s="2"/>
    </row>
    <row r="16400" spans="61:62" x14ac:dyDescent="0.25">
      <c r="BI16400" s="2"/>
      <c r="BJ16400" s="2"/>
    </row>
    <row r="16401" spans="61:62" x14ac:dyDescent="0.25">
      <c r="BI16401" s="2"/>
      <c r="BJ16401" s="2"/>
    </row>
    <row r="16402" spans="61:62" x14ac:dyDescent="0.25">
      <c r="BI16402" s="2"/>
      <c r="BJ16402" s="2"/>
    </row>
    <row r="16403" spans="61:62" x14ac:dyDescent="0.25">
      <c r="BI16403" s="2"/>
      <c r="BJ16403" s="2"/>
    </row>
    <row r="16404" spans="61:62" x14ac:dyDescent="0.25">
      <c r="BI16404" s="2"/>
      <c r="BJ16404" s="2"/>
    </row>
    <row r="16405" spans="61:62" x14ac:dyDescent="0.25">
      <c r="BI16405" s="2"/>
      <c r="BJ16405" s="2"/>
    </row>
    <row r="16406" spans="61:62" x14ac:dyDescent="0.25">
      <c r="BI16406" s="2"/>
      <c r="BJ16406" s="2"/>
    </row>
    <row r="16407" spans="61:62" x14ac:dyDescent="0.25">
      <c r="BI16407" s="2"/>
      <c r="BJ16407" s="2"/>
    </row>
    <row r="16408" spans="61:62" x14ac:dyDescent="0.25">
      <c r="BI16408" s="2"/>
      <c r="BJ16408" s="2"/>
    </row>
    <row r="16409" spans="61:62" x14ac:dyDescent="0.25">
      <c r="BI16409" s="2"/>
      <c r="BJ16409" s="2"/>
    </row>
    <row r="16410" spans="61:62" x14ac:dyDescent="0.25">
      <c r="BI16410" s="2"/>
      <c r="BJ16410" s="2"/>
    </row>
    <row r="16411" spans="61:62" x14ac:dyDescent="0.25">
      <c r="BI16411" s="2"/>
      <c r="BJ16411" s="2"/>
    </row>
    <row r="16412" spans="61:62" x14ac:dyDescent="0.25">
      <c r="BI16412" s="2"/>
      <c r="BJ16412" s="2"/>
    </row>
    <row r="16413" spans="61:62" x14ac:dyDescent="0.25">
      <c r="BI16413" s="2"/>
      <c r="BJ16413" s="2"/>
    </row>
    <row r="16414" spans="61:62" x14ac:dyDescent="0.25">
      <c r="BI16414" s="2"/>
      <c r="BJ16414" s="2"/>
    </row>
    <row r="16415" spans="61:62" x14ac:dyDescent="0.25">
      <c r="BI16415" s="2"/>
      <c r="BJ16415" s="2"/>
    </row>
    <row r="16416" spans="61:62" x14ac:dyDescent="0.25">
      <c r="BI16416" s="2"/>
      <c r="BJ16416" s="2"/>
    </row>
    <row r="16417" spans="61:62" x14ac:dyDescent="0.25">
      <c r="BI16417" s="2"/>
      <c r="BJ16417" s="2"/>
    </row>
    <row r="16418" spans="61:62" x14ac:dyDescent="0.25">
      <c r="BI16418" s="2"/>
      <c r="BJ16418" s="2"/>
    </row>
    <row r="16419" spans="61:62" x14ac:dyDescent="0.25">
      <c r="BI16419" s="2"/>
      <c r="BJ16419" s="2"/>
    </row>
    <row r="16420" spans="61:62" x14ac:dyDescent="0.25">
      <c r="BI16420" s="2"/>
      <c r="BJ16420" s="2"/>
    </row>
    <row r="16421" spans="61:62" x14ac:dyDescent="0.25">
      <c r="BI16421" s="2"/>
      <c r="BJ16421" s="2"/>
    </row>
    <row r="16422" spans="61:62" x14ac:dyDescent="0.25">
      <c r="BI16422" s="2"/>
      <c r="BJ16422" s="2"/>
    </row>
    <row r="16423" spans="61:62" x14ac:dyDescent="0.25">
      <c r="BI16423" s="2"/>
      <c r="BJ16423" s="2"/>
    </row>
    <row r="16424" spans="61:62" x14ac:dyDescent="0.25">
      <c r="BI16424" s="2"/>
      <c r="BJ16424" s="2"/>
    </row>
    <row r="16425" spans="61:62" x14ac:dyDescent="0.25">
      <c r="BI16425" s="2"/>
      <c r="BJ16425" s="2"/>
    </row>
    <row r="16426" spans="61:62" x14ac:dyDescent="0.25">
      <c r="BI16426" s="2"/>
      <c r="BJ16426" s="2"/>
    </row>
    <row r="16427" spans="61:62" x14ac:dyDescent="0.25">
      <c r="BI16427" s="2"/>
      <c r="BJ16427" s="2"/>
    </row>
    <row r="16428" spans="61:62" x14ac:dyDescent="0.25">
      <c r="BI16428" s="2"/>
      <c r="BJ16428" s="2"/>
    </row>
    <row r="16429" spans="61:62" x14ac:dyDescent="0.25">
      <c r="BI16429" s="2"/>
      <c r="BJ16429" s="2"/>
    </row>
    <row r="16430" spans="61:62" x14ac:dyDescent="0.25">
      <c r="BI16430" s="2"/>
      <c r="BJ16430" s="2"/>
    </row>
    <row r="16431" spans="61:62" x14ac:dyDescent="0.25">
      <c r="BI16431" s="2"/>
      <c r="BJ16431" s="2"/>
    </row>
    <row r="16432" spans="61:62" x14ac:dyDescent="0.25">
      <c r="BI16432" s="2"/>
      <c r="BJ16432" s="2"/>
    </row>
    <row r="16433" spans="61:62" x14ac:dyDescent="0.25">
      <c r="BI16433" s="2"/>
      <c r="BJ16433" s="2"/>
    </row>
    <row r="16434" spans="61:62" x14ac:dyDescent="0.25">
      <c r="BI16434" s="2"/>
      <c r="BJ16434" s="2"/>
    </row>
    <row r="16435" spans="61:62" x14ac:dyDescent="0.25">
      <c r="BI16435" s="2"/>
      <c r="BJ16435" s="2"/>
    </row>
    <row r="16436" spans="61:62" x14ac:dyDescent="0.25">
      <c r="BI16436" s="2"/>
      <c r="BJ16436" s="2"/>
    </row>
    <row r="16437" spans="61:62" x14ac:dyDescent="0.25">
      <c r="BI16437" s="2"/>
      <c r="BJ16437" s="2"/>
    </row>
    <row r="16438" spans="61:62" x14ac:dyDescent="0.25">
      <c r="BI16438" s="2"/>
      <c r="BJ16438" s="2"/>
    </row>
    <row r="16439" spans="61:62" x14ac:dyDescent="0.25">
      <c r="BI16439" s="2"/>
      <c r="BJ16439" s="2"/>
    </row>
    <row r="16440" spans="61:62" x14ac:dyDescent="0.25">
      <c r="BI16440" s="2"/>
      <c r="BJ16440" s="2"/>
    </row>
    <row r="16441" spans="61:62" x14ac:dyDescent="0.25">
      <c r="BI16441" s="2"/>
      <c r="BJ16441" s="2"/>
    </row>
    <row r="16442" spans="61:62" x14ac:dyDescent="0.25">
      <c r="BI16442" s="2"/>
      <c r="BJ16442" s="2"/>
    </row>
    <row r="16443" spans="61:62" x14ac:dyDescent="0.25">
      <c r="BI16443" s="2"/>
      <c r="BJ16443" s="2"/>
    </row>
    <row r="16444" spans="61:62" x14ac:dyDescent="0.25">
      <c r="BI16444" s="2"/>
      <c r="BJ16444" s="2"/>
    </row>
    <row r="16445" spans="61:62" x14ac:dyDescent="0.25">
      <c r="BI16445" s="2"/>
      <c r="BJ16445" s="2"/>
    </row>
    <row r="16446" spans="61:62" x14ac:dyDescent="0.25">
      <c r="BI16446" s="2"/>
      <c r="BJ16446" s="2"/>
    </row>
    <row r="16447" spans="61:62" x14ac:dyDescent="0.25">
      <c r="BI16447" s="2"/>
      <c r="BJ16447" s="2"/>
    </row>
    <row r="16448" spans="61:62" x14ac:dyDescent="0.25">
      <c r="BI16448" s="2"/>
      <c r="BJ16448" s="2"/>
    </row>
    <row r="16449" spans="61:62" x14ac:dyDescent="0.25">
      <c r="BI16449" s="2"/>
      <c r="BJ16449" s="2"/>
    </row>
    <row r="16450" spans="61:62" x14ac:dyDescent="0.25">
      <c r="BI16450" s="2"/>
      <c r="BJ16450" s="2"/>
    </row>
    <row r="16451" spans="61:62" x14ac:dyDescent="0.25">
      <c r="BI16451" s="2"/>
      <c r="BJ16451" s="2"/>
    </row>
    <row r="16452" spans="61:62" x14ac:dyDescent="0.25">
      <c r="BI16452" s="2"/>
      <c r="BJ16452" s="2"/>
    </row>
    <row r="16453" spans="61:62" x14ac:dyDescent="0.25">
      <c r="BI16453" s="2"/>
      <c r="BJ16453" s="2"/>
    </row>
    <row r="16454" spans="61:62" x14ac:dyDescent="0.25">
      <c r="BI16454" s="2"/>
      <c r="BJ16454" s="2"/>
    </row>
    <row r="16455" spans="61:62" x14ac:dyDescent="0.25">
      <c r="BI16455" s="2"/>
      <c r="BJ16455" s="2"/>
    </row>
    <row r="16456" spans="61:62" x14ac:dyDescent="0.25">
      <c r="BI16456" s="2"/>
      <c r="BJ16456" s="2"/>
    </row>
    <row r="16457" spans="61:62" x14ac:dyDescent="0.25">
      <c r="BI16457" s="2"/>
      <c r="BJ16457" s="2"/>
    </row>
    <row r="16458" spans="61:62" x14ac:dyDescent="0.25">
      <c r="BI16458" s="2"/>
      <c r="BJ16458" s="2"/>
    </row>
    <row r="16459" spans="61:62" x14ac:dyDescent="0.25">
      <c r="BI16459" s="2"/>
      <c r="BJ16459" s="2"/>
    </row>
    <row r="16460" spans="61:62" x14ac:dyDescent="0.25">
      <c r="BI16460" s="2"/>
      <c r="BJ16460" s="2"/>
    </row>
    <row r="16461" spans="61:62" x14ac:dyDescent="0.25">
      <c r="BI16461" s="2"/>
      <c r="BJ16461" s="2"/>
    </row>
    <row r="16462" spans="61:62" x14ac:dyDescent="0.25">
      <c r="BI16462" s="2"/>
      <c r="BJ16462" s="2"/>
    </row>
    <row r="16463" spans="61:62" x14ac:dyDescent="0.25">
      <c r="BI16463" s="2"/>
      <c r="BJ16463" s="2"/>
    </row>
    <row r="16464" spans="61:62" x14ac:dyDescent="0.25">
      <c r="BI16464" s="2"/>
      <c r="BJ16464" s="2"/>
    </row>
    <row r="16465" spans="61:62" x14ac:dyDescent="0.25">
      <c r="BI16465" s="2"/>
      <c r="BJ16465" s="2"/>
    </row>
    <row r="16466" spans="61:62" x14ac:dyDescent="0.25">
      <c r="BI16466" s="2"/>
      <c r="BJ16466" s="2"/>
    </row>
    <row r="16467" spans="61:62" x14ac:dyDescent="0.25">
      <c r="BI16467" s="2"/>
      <c r="BJ16467" s="2"/>
    </row>
    <row r="16468" spans="61:62" x14ac:dyDescent="0.25">
      <c r="BI16468" s="2"/>
      <c r="BJ16468" s="2"/>
    </row>
    <row r="16469" spans="61:62" x14ac:dyDescent="0.25">
      <c r="BI16469" s="2"/>
      <c r="BJ16469" s="2"/>
    </row>
    <row r="16470" spans="61:62" x14ac:dyDescent="0.25">
      <c r="BI16470" s="2"/>
      <c r="BJ16470" s="2"/>
    </row>
    <row r="16471" spans="61:62" x14ac:dyDescent="0.25">
      <c r="BI16471" s="2"/>
      <c r="BJ16471" s="2"/>
    </row>
    <row r="16472" spans="61:62" x14ac:dyDescent="0.25">
      <c r="BI16472" s="2"/>
      <c r="BJ16472" s="2"/>
    </row>
    <row r="16473" spans="61:62" x14ac:dyDescent="0.25">
      <c r="BI16473" s="2"/>
      <c r="BJ16473" s="2"/>
    </row>
    <row r="16474" spans="61:62" x14ac:dyDescent="0.25">
      <c r="BI16474" s="2"/>
      <c r="BJ16474" s="2"/>
    </row>
    <row r="16475" spans="61:62" x14ac:dyDescent="0.25">
      <c r="BI16475" s="2"/>
      <c r="BJ16475" s="2"/>
    </row>
    <row r="16476" spans="61:62" x14ac:dyDescent="0.25">
      <c r="BI16476" s="2"/>
      <c r="BJ16476" s="2"/>
    </row>
    <row r="16477" spans="61:62" x14ac:dyDescent="0.25">
      <c r="BI16477" s="2"/>
      <c r="BJ16477" s="2"/>
    </row>
    <row r="16478" spans="61:62" x14ac:dyDescent="0.25">
      <c r="BI16478" s="2"/>
      <c r="BJ16478" s="2"/>
    </row>
    <row r="16479" spans="61:62" x14ac:dyDescent="0.25">
      <c r="BI16479" s="2"/>
      <c r="BJ16479" s="2"/>
    </row>
    <row r="16480" spans="61:62" x14ac:dyDescent="0.25">
      <c r="BI16480" s="2"/>
      <c r="BJ16480" s="2"/>
    </row>
    <row r="16481" spans="61:62" x14ac:dyDescent="0.25">
      <c r="BI16481" s="2"/>
      <c r="BJ16481" s="2"/>
    </row>
    <row r="16482" spans="61:62" x14ac:dyDescent="0.25">
      <c r="BI16482" s="2"/>
      <c r="BJ16482" s="2"/>
    </row>
    <row r="16483" spans="61:62" x14ac:dyDescent="0.25">
      <c r="BI16483" s="2"/>
      <c r="BJ16483" s="2"/>
    </row>
    <row r="16484" spans="61:62" x14ac:dyDescent="0.25">
      <c r="BI16484" s="2"/>
      <c r="BJ16484" s="2"/>
    </row>
    <row r="16485" spans="61:62" x14ac:dyDescent="0.25">
      <c r="BI16485" s="2"/>
      <c r="BJ16485" s="2"/>
    </row>
    <row r="16486" spans="61:62" x14ac:dyDescent="0.25">
      <c r="BI16486" s="2"/>
      <c r="BJ16486" s="2"/>
    </row>
    <row r="16487" spans="61:62" x14ac:dyDescent="0.25">
      <c r="BI16487" s="2"/>
      <c r="BJ16487" s="2"/>
    </row>
    <row r="16488" spans="61:62" x14ac:dyDescent="0.25">
      <c r="BI16488" s="2"/>
      <c r="BJ16488" s="2"/>
    </row>
    <row r="16489" spans="61:62" x14ac:dyDescent="0.25">
      <c r="BI16489" s="2"/>
      <c r="BJ16489" s="2"/>
    </row>
    <row r="16490" spans="61:62" x14ac:dyDescent="0.25">
      <c r="BI16490" s="2"/>
      <c r="BJ16490" s="2"/>
    </row>
    <row r="16491" spans="61:62" x14ac:dyDescent="0.25">
      <c r="BI16491" s="2"/>
      <c r="BJ16491" s="2"/>
    </row>
    <row r="16492" spans="61:62" x14ac:dyDescent="0.25">
      <c r="BI16492" s="2"/>
      <c r="BJ16492" s="2"/>
    </row>
    <row r="16493" spans="61:62" x14ac:dyDescent="0.25">
      <c r="BI16493" s="2"/>
      <c r="BJ16493" s="2"/>
    </row>
    <row r="16494" spans="61:62" x14ac:dyDescent="0.25">
      <c r="BI16494" s="2"/>
      <c r="BJ16494" s="2"/>
    </row>
    <row r="16495" spans="61:62" x14ac:dyDescent="0.25">
      <c r="BI16495" s="2"/>
      <c r="BJ16495" s="2"/>
    </row>
    <row r="16496" spans="61:62" x14ac:dyDescent="0.25">
      <c r="BI16496" s="2"/>
      <c r="BJ16496" s="2"/>
    </row>
    <row r="16497" spans="61:62" x14ac:dyDescent="0.25">
      <c r="BI16497" s="2"/>
      <c r="BJ16497" s="2"/>
    </row>
    <row r="16498" spans="61:62" x14ac:dyDescent="0.25">
      <c r="BI16498" s="2"/>
      <c r="BJ16498" s="2"/>
    </row>
    <row r="16499" spans="61:62" x14ac:dyDescent="0.25">
      <c r="BI16499" s="2"/>
      <c r="BJ16499" s="2"/>
    </row>
    <row r="16500" spans="61:62" x14ac:dyDescent="0.25">
      <c r="BI16500" s="2"/>
      <c r="BJ16500" s="2"/>
    </row>
    <row r="16501" spans="61:62" x14ac:dyDescent="0.25">
      <c r="BI16501" s="2"/>
      <c r="BJ16501" s="2"/>
    </row>
    <row r="16502" spans="61:62" x14ac:dyDescent="0.25">
      <c r="BI16502" s="2"/>
      <c r="BJ16502" s="2"/>
    </row>
    <row r="16503" spans="61:62" x14ac:dyDescent="0.25">
      <c r="BI16503" s="2"/>
      <c r="BJ16503" s="2"/>
    </row>
    <row r="16504" spans="61:62" x14ac:dyDescent="0.25">
      <c r="BI16504" s="2"/>
      <c r="BJ16504" s="2"/>
    </row>
    <row r="16505" spans="61:62" x14ac:dyDescent="0.25">
      <c r="BI16505" s="2"/>
      <c r="BJ16505" s="2"/>
    </row>
    <row r="16506" spans="61:62" x14ac:dyDescent="0.25">
      <c r="BI16506" s="2"/>
      <c r="BJ16506" s="2"/>
    </row>
    <row r="16507" spans="61:62" x14ac:dyDescent="0.25">
      <c r="BI16507" s="2"/>
      <c r="BJ16507" s="2"/>
    </row>
    <row r="16508" spans="61:62" x14ac:dyDescent="0.25">
      <c r="BI16508" s="2"/>
      <c r="BJ16508" s="2"/>
    </row>
    <row r="16509" spans="61:62" x14ac:dyDescent="0.25">
      <c r="BI16509" s="2"/>
      <c r="BJ16509" s="2"/>
    </row>
    <row r="16510" spans="61:62" x14ac:dyDescent="0.25">
      <c r="BI16510" s="2"/>
      <c r="BJ16510" s="2"/>
    </row>
    <row r="16511" spans="61:62" x14ac:dyDescent="0.25">
      <c r="BI16511" s="2"/>
      <c r="BJ16511" s="2"/>
    </row>
    <row r="16512" spans="61:62" x14ac:dyDescent="0.25">
      <c r="BI16512" s="2"/>
      <c r="BJ16512" s="2"/>
    </row>
    <row r="16513" spans="61:62" x14ac:dyDescent="0.25">
      <c r="BI16513" s="2"/>
      <c r="BJ16513" s="2"/>
    </row>
    <row r="16514" spans="61:62" x14ac:dyDescent="0.25">
      <c r="BI16514" s="2"/>
      <c r="BJ16514" s="2"/>
    </row>
    <row r="16515" spans="61:62" x14ac:dyDescent="0.25">
      <c r="BI16515" s="2"/>
      <c r="BJ16515" s="2"/>
    </row>
    <row r="16516" spans="61:62" x14ac:dyDescent="0.25">
      <c r="BI16516" s="2"/>
      <c r="BJ16516" s="2"/>
    </row>
    <row r="16517" spans="61:62" x14ac:dyDescent="0.25">
      <c r="BI16517" s="2"/>
      <c r="BJ16517" s="2"/>
    </row>
    <row r="16518" spans="61:62" x14ac:dyDescent="0.25">
      <c r="BI16518" s="2"/>
      <c r="BJ16518" s="2"/>
    </row>
    <row r="16519" spans="61:62" x14ac:dyDescent="0.25">
      <c r="BI16519" s="2"/>
      <c r="BJ16519" s="2"/>
    </row>
    <row r="16520" spans="61:62" x14ac:dyDescent="0.25">
      <c r="BI16520" s="2"/>
      <c r="BJ16520" s="2"/>
    </row>
    <row r="16521" spans="61:62" x14ac:dyDescent="0.25">
      <c r="BI16521" s="2"/>
      <c r="BJ16521" s="2"/>
    </row>
    <row r="16522" spans="61:62" x14ac:dyDescent="0.25">
      <c r="BI16522" s="2"/>
      <c r="BJ16522" s="2"/>
    </row>
    <row r="16523" spans="61:62" x14ac:dyDescent="0.25">
      <c r="BI16523" s="2"/>
      <c r="BJ16523" s="2"/>
    </row>
    <row r="16524" spans="61:62" x14ac:dyDescent="0.25">
      <c r="BI16524" s="2"/>
      <c r="BJ16524" s="2"/>
    </row>
    <row r="16525" spans="61:62" x14ac:dyDescent="0.25">
      <c r="BI16525" s="2"/>
      <c r="BJ16525" s="2"/>
    </row>
    <row r="16526" spans="61:62" x14ac:dyDescent="0.25">
      <c r="BI16526" s="2"/>
      <c r="BJ16526" s="2"/>
    </row>
    <row r="16527" spans="61:62" x14ac:dyDescent="0.25">
      <c r="BI16527" s="2"/>
      <c r="BJ16527" s="2"/>
    </row>
    <row r="16528" spans="61:62" x14ac:dyDescent="0.25">
      <c r="BI16528" s="2"/>
      <c r="BJ16528" s="2"/>
    </row>
    <row r="16529" spans="61:62" x14ac:dyDescent="0.25">
      <c r="BI16529" s="2"/>
      <c r="BJ16529" s="2"/>
    </row>
    <row r="16530" spans="61:62" x14ac:dyDescent="0.25">
      <c r="BI16530" s="2"/>
      <c r="BJ16530" s="2"/>
    </row>
    <row r="16531" spans="61:62" x14ac:dyDescent="0.25">
      <c r="BI16531" s="2"/>
      <c r="BJ16531" s="2"/>
    </row>
    <row r="16532" spans="61:62" x14ac:dyDescent="0.25">
      <c r="BI16532" s="2"/>
      <c r="BJ16532" s="2"/>
    </row>
    <row r="16533" spans="61:62" x14ac:dyDescent="0.25">
      <c r="BI16533" s="2"/>
      <c r="BJ16533" s="2"/>
    </row>
    <row r="16534" spans="61:62" x14ac:dyDescent="0.25">
      <c r="BI16534" s="2"/>
      <c r="BJ16534" s="2"/>
    </row>
    <row r="16535" spans="61:62" x14ac:dyDescent="0.25">
      <c r="BI16535" s="2"/>
      <c r="BJ16535" s="2"/>
    </row>
    <row r="16536" spans="61:62" x14ac:dyDescent="0.25">
      <c r="BI16536" s="2"/>
      <c r="BJ16536" s="2"/>
    </row>
    <row r="16537" spans="61:62" x14ac:dyDescent="0.25">
      <c r="BI16537" s="2"/>
      <c r="BJ16537" s="2"/>
    </row>
    <row r="16538" spans="61:62" x14ac:dyDescent="0.25">
      <c r="BI16538" s="2"/>
      <c r="BJ16538" s="2"/>
    </row>
    <row r="16539" spans="61:62" x14ac:dyDescent="0.25">
      <c r="BI16539" s="2"/>
      <c r="BJ16539" s="2"/>
    </row>
    <row r="16540" spans="61:62" x14ac:dyDescent="0.25">
      <c r="BI16540" s="2"/>
      <c r="BJ16540" s="2"/>
    </row>
    <row r="16541" spans="61:62" x14ac:dyDescent="0.25">
      <c r="BI16541" s="2"/>
      <c r="BJ16541" s="2"/>
    </row>
    <row r="16542" spans="61:62" x14ac:dyDescent="0.25">
      <c r="BI16542" s="2"/>
      <c r="BJ16542" s="2"/>
    </row>
    <row r="16543" spans="61:62" x14ac:dyDescent="0.25">
      <c r="BI16543" s="2"/>
      <c r="BJ16543" s="2"/>
    </row>
    <row r="16544" spans="61:62" x14ac:dyDescent="0.25">
      <c r="BI16544" s="2"/>
      <c r="BJ16544" s="2"/>
    </row>
    <row r="16545" spans="61:62" x14ac:dyDescent="0.25">
      <c r="BI16545" s="2"/>
      <c r="BJ16545" s="2"/>
    </row>
    <row r="16546" spans="61:62" x14ac:dyDescent="0.25">
      <c r="BI16546" s="2"/>
      <c r="BJ16546" s="2"/>
    </row>
    <row r="16547" spans="61:62" x14ac:dyDescent="0.25">
      <c r="BI16547" s="2"/>
      <c r="BJ16547" s="2"/>
    </row>
    <row r="16548" spans="61:62" x14ac:dyDescent="0.25">
      <c r="BI16548" s="2"/>
      <c r="BJ16548" s="2"/>
    </row>
    <row r="16549" spans="61:62" x14ac:dyDescent="0.25">
      <c r="BI16549" s="2"/>
      <c r="BJ16549" s="2"/>
    </row>
    <row r="16550" spans="61:62" x14ac:dyDescent="0.25">
      <c r="BI16550" s="2"/>
      <c r="BJ16550" s="2"/>
    </row>
    <row r="16551" spans="61:62" x14ac:dyDescent="0.25">
      <c r="BI16551" s="2"/>
      <c r="BJ16551" s="2"/>
    </row>
    <row r="16552" spans="61:62" x14ac:dyDescent="0.25">
      <c r="BI16552" s="2"/>
      <c r="BJ16552" s="2"/>
    </row>
    <row r="16553" spans="61:62" x14ac:dyDescent="0.25">
      <c r="BI16553" s="2"/>
      <c r="BJ16553" s="2"/>
    </row>
    <row r="16554" spans="61:62" x14ac:dyDescent="0.25">
      <c r="BI16554" s="2"/>
      <c r="BJ16554" s="2"/>
    </row>
    <row r="16555" spans="61:62" x14ac:dyDescent="0.25">
      <c r="BI16555" s="2"/>
      <c r="BJ16555" s="2"/>
    </row>
    <row r="16556" spans="61:62" x14ac:dyDescent="0.25">
      <c r="BI16556" s="2"/>
      <c r="BJ16556" s="2"/>
    </row>
    <row r="16557" spans="61:62" x14ac:dyDescent="0.25">
      <c r="BI16557" s="2"/>
      <c r="BJ16557" s="2"/>
    </row>
    <row r="16558" spans="61:62" x14ac:dyDescent="0.25">
      <c r="BI16558" s="2"/>
      <c r="BJ16558" s="2"/>
    </row>
    <row r="16559" spans="61:62" x14ac:dyDescent="0.25">
      <c r="BI16559" s="2"/>
      <c r="BJ16559" s="2"/>
    </row>
    <row r="16560" spans="61:62" x14ac:dyDescent="0.25">
      <c r="BI16560" s="2"/>
      <c r="BJ16560" s="2"/>
    </row>
    <row r="16561" spans="61:62" x14ac:dyDescent="0.25">
      <c r="BI16561" s="2"/>
      <c r="BJ16561" s="2"/>
    </row>
    <row r="16562" spans="61:62" x14ac:dyDescent="0.25">
      <c r="BI16562" s="2"/>
      <c r="BJ16562" s="2"/>
    </row>
    <row r="16563" spans="61:62" x14ac:dyDescent="0.25">
      <c r="BI16563" s="2"/>
      <c r="BJ16563" s="2"/>
    </row>
    <row r="16564" spans="61:62" x14ac:dyDescent="0.25">
      <c r="BI16564" s="2"/>
      <c r="BJ16564" s="2"/>
    </row>
    <row r="16565" spans="61:62" x14ac:dyDescent="0.25">
      <c r="BI16565" s="2"/>
      <c r="BJ16565" s="2"/>
    </row>
    <row r="16566" spans="61:62" x14ac:dyDescent="0.25">
      <c r="BI16566" s="2"/>
      <c r="BJ16566" s="2"/>
    </row>
    <row r="16567" spans="61:62" x14ac:dyDescent="0.25">
      <c r="BI16567" s="2"/>
      <c r="BJ16567" s="2"/>
    </row>
    <row r="16568" spans="61:62" x14ac:dyDescent="0.25">
      <c r="BI16568" s="2"/>
      <c r="BJ16568" s="2"/>
    </row>
    <row r="16569" spans="61:62" x14ac:dyDescent="0.25">
      <c r="BI16569" s="2"/>
      <c r="BJ16569" s="2"/>
    </row>
    <row r="16570" spans="61:62" x14ac:dyDescent="0.25">
      <c r="BI16570" s="2"/>
      <c r="BJ16570" s="2"/>
    </row>
    <row r="16571" spans="61:62" x14ac:dyDescent="0.25">
      <c r="BI16571" s="2"/>
      <c r="BJ16571" s="2"/>
    </row>
    <row r="16572" spans="61:62" x14ac:dyDescent="0.25">
      <c r="BI16572" s="2"/>
      <c r="BJ16572" s="2"/>
    </row>
    <row r="16573" spans="61:62" x14ac:dyDescent="0.25">
      <c r="BI16573" s="2"/>
      <c r="BJ16573" s="2"/>
    </row>
    <row r="16574" spans="61:62" x14ac:dyDescent="0.25">
      <c r="BI16574" s="2"/>
      <c r="BJ16574" s="2"/>
    </row>
    <row r="16575" spans="61:62" x14ac:dyDescent="0.25">
      <c r="BI16575" s="2"/>
      <c r="BJ16575" s="2"/>
    </row>
    <row r="16576" spans="61:62" x14ac:dyDescent="0.25">
      <c r="BI16576" s="2"/>
      <c r="BJ16576" s="2"/>
    </row>
    <row r="16577" spans="61:62" x14ac:dyDescent="0.25">
      <c r="BI16577" s="2"/>
      <c r="BJ16577" s="2"/>
    </row>
    <row r="16578" spans="61:62" x14ac:dyDescent="0.25">
      <c r="BI16578" s="2"/>
      <c r="BJ16578" s="2"/>
    </row>
    <row r="16579" spans="61:62" x14ac:dyDescent="0.25">
      <c r="BI16579" s="2"/>
      <c r="BJ16579" s="2"/>
    </row>
    <row r="16580" spans="61:62" x14ac:dyDescent="0.25">
      <c r="BI16580" s="2"/>
      <c r="BJ16580" s="2"/>
    </row>
    <row r="16581" spans="61:62" x14ac:dyDescent="0.25">
      <c r="BI16581" s="2"/>
      <c r="BJ16581" s="2"/>
    </row>
    <row r="16582" spans="61:62" x14ac:dyDescent="0.25">
      <c r="BI16582" s="2"/>
      <c r="BJ16582" s="2"/>
    </row>
    <row r="16583" spans="61:62" x14ac:dyDescent="0.25">
      <c r="BI16583" s="2"/>
      <c r="BJ16583" s="2"/>
    </row>
    <row r="16584" spans="61:62" x14ac:dyDescent="0.25">
      <c r="BI16584" s="2"/>
      <c r="BJ16584" s="2"/>
    </row>
    <row r="16585" spans="61:62" x14ac:dyDescent="0.25">
      <c r="BI16585" s="2"/>
      <c r="BJ16585" s="2"/>
    </row>
    <row r="16586" spans="61:62" x14ac:dyDescent="0.25">
      <c r="BI16586" s="2"/>
      <c r="BJ16586" s="2"/>
    </row>
    <row r="16587" spans="61:62" x14ac:dyDescent="0.25">
      <c r="BI16587" s="2"/>
      <c r="BJ16587" s="2"/>
    </row>
    <row r="16588" spans="61:62" x14ac:dyDescent="0.25">
      <c r="BI16588" s="2"/>
      <c r="BJ16588" s="2"/>
    </row>
    <row r="16589" spans="61:62" x14ac:dyDescent="0.25">
      <c r="BI16589" s="2"/>
      <c r="BJ16589" s="2"/>
    </row>
    <row r="16590" spans="61:62" x14ac:dyDescent="0.25">
      <c r="BI16590" s="2"/>
      <c r="BJ16590" s="2"/>
    </row>
    <row r="16591" spans="61:62" x14ac:dyDescent="0.25">
      <c r="BI16591" s="2"/>
      <c r="BJ16591" s="2"/>
    </row>
    <row r="16592" spans="61:62" x14ac:dyDescent="0.25">
      <c r="BI16592" s="2"/>
      <c r="BJ16592" s="2"/>
    </row>
    <row r="16593" spans="61:62" x14ac:dyDescent="0.25">
      <c r="BI16593" s="2"/>
      <c r="BJ16593" s="2"/>
    </row>
    <row r="16594" spans="61:62" x14ac:dyDescent="0.25">
      <c r="BI16594" s="2"/>
      <c r="BJ16594" s="2"/>
    </row>
    <row r="16595" spans="61:62" x14ac:dyDescent="0.25">
      <c r="BI16595" s="2"/>
      <c r="BJ16595" s="2"/>
    </row>
    <row r="16596" spans="61:62" x14ac:dyDescent="0.25">
      <c r="BI16596" s="2"/>
      <c r="BJ16596" s="2"/>
    </row>
    <row r="16597" spans="61:62" x14ac:dyDescent="0.25">
      <c r="BI16597" s="2"/>
      <c r="BJ16597" s="2"/>
    </row>
    <row r="16598" spans="61:62" x14ac:dyDescent="0.25">
      <c r="BI16598" s="2"/>
      <c r="BJ16598" s="2"/>
    </row>
    <row r="16599" spans="61:62" x14ac:dyDescent="0.25">
      <c r="BI16599" s="2"/>
      <c r="BJ16599" s="2"/>
    </row>
    <row r="16600" spans="61:62" x14ac:dyDescent="0.25">
      <c r="BI16600" s="2"/>
      <c r="BJ16600" s="2"/>
    </row>
    <row r="16601" spans="61:62" x14ac:dyDescent="0.25">
      <c r="BI16601" s="2"/>
      <c r="BJ16601" s="2"/>
    </row>
    <row r="16602" spans="61:62" x14ac:dyDescent="0.25">
      <c r="BI16602" s="2"/>
      <c r="BJ16602" s="2"/>
    </row>
    <row r="16603" spans="61:62" x14ac:dyDescent="0.25">
      <c r="BI16603" s="2"/>
      <c r="BJ16603" s="2"/>
    </row>
    <row r="16604" spans="61:62" x14ac:dyDescent="0.25">
      <c r="BI16604" s="2"/>
      <c r="BJ16604" s="2"/>
    </row>
    <row r="16605" spans="61:62" x14ac:dyDescent="0.25">
      <c r="BI16605" s="2"/>
      <c r="BJ16605" s="2"/>
    </row>
    <row r="16606" spans="61:62" x14ac:dyDescent="0.25">
      <c r="BI16606" s="2"/>
      <c r="BJ16606" s="2"/>
    </row>
    <row r="16607" spans="61:62" x14ac:dyDescent="0.25">
      <c r="BI16607" s="2"/>
      <c r="BJ16607" s="2"/>
    </row>
    <row r="16608" spans="61:62" x14ac:dyDescent="0.25">
      <c r="BI16608" s="2"/>
      <c r="BJ16608" s="2"/>
    </row>
    <row r="16609" spans="61:62" x14ac:dyDescent="0.25">
      <c r="BI16609" s="2"/>
      <c r="BJ16609" s="2"/>
    </row>
    <row r="16610" spans="61:62" x14ac:dyDescent="0.25">
      <c r="BI16610" s="2"/>
      <c r="BJ16610" s="2"/>
    </row>
    <row r="16611" spans="61:62" x14ac:dyDescent="0.25">
      <c r="BI16611" s="2"/>
      <c r="BJ16611" s="2"/>
    </row>
    <row r="16612" spans="61:62" x14ac:dyDescent="0.25">
      <c r="BI16612" s="2"/>
      <c r="BJ16612" s="2"/>
    </row>
    <row r="16613" spans="61:62" x14ac:dyDescent="0.25">
      <c r="BI16613" s="2"/>
      <c r="BJ16613" s="2"/>
    </row>
    <row r="16614" spans="61:62" x14ac:dyDescent="0.25">
      <c r="BI16614" s="2"/>
      <c r="BJ16614" s="2"/>
    </row>
    <row r="16615" spans="61:62" x14ac:dyDescent="0.25">
      <c r="BI16615" s="2"/>
      <c r="BJ16615" s="2"/>
    </row>
    <row r="16616" spans="61:62" x14ac:dyDescent="0.25">
      <c r="BI16616" s="2"/>
      <c r="BJ16616" s="2"/>
    </row>
    <row r="16617" spans="61:62" x14ac:dyDescent="0.25">
      <c r="BI16617" s="2"/>
      <c r="BJ16617" s="2"/>
    </row>
    <row r="16618" spans="61:62" x14ac:dyDescent="0.25">
      <c r="BI16618" s="2"/>
      <c r="BJ16618" s="2"/>
    </row>
    <row r="16619" spans="61:62" x14ac:dyDescent="0.25">
      <c r="BI16619" s="2"/>
      <c r="BJ16619" s="2"/>
    </row>
    <row r="16620" spans="61:62" x14ac:dyDescent="0.25">
      <c r="BI16620" s="2"/>
      <c r="BJ16620" s="2"/>
    </row>
    <row r="16621" spans="61:62" x14ac:dyDescent="0.25">
      <c r="BI16621" s="2"/>
      <c r="BJ16621" s="2"/>
    </row>
    <row r="16622" spans="61:62" x14ac:dyDescent="0.25">
      <c r="BI16622" s="2"/>
      <c r="BJ16622" s="2"/>
    </row>
    <row r="16623" spans="61:62" x14ac:dyDescent="0.25">
      <c r="BI16623" s="2"/>
      <c r="BJ16623" s="2"/>
    </row>
    <row r="16624" spans="61:62" x14ac:dyDescent="0.25">
      <c r="BI16624" s="2"/>
      <c r="BJ16624" s="2"/>
    </row>
    <row r="16625" spans="61:62" x14ac:dyDescent="0.25">
      <c r="BI16625" s="2"/>
      <c r="BJ16625" s="2"/>
    </row>
    <row r="16626" spans="61:62" x14ac:dyDescent="0.25">
      <c r="BI16626" s="2"/>
      <c r="BJ16626" s="2"/>
    </row>
    <row r="16627" spans="61:62" x14ac:dyDescent="0.25">
      <c r="BI16627" s="2"/>
      <c r="BJ16627" s="2"/>
    </row>
    <row r="16628" spans="61:62" x14ac:dyDescent="0.25">
      <c r="BI16628" s="2"/>
      <c r="BJ16628" s="2"/>
    </row>
    <row r="16629" spans="61:62" x14ac:dyDescent="0.25">
      <c r="BI16629" s="2"/>
      <c r="BJ16629" s="2"/>
    </row>
    <row r="16630" spans="61:62" x14ac:dyDescent="0.25">
      <c r="BI16630" s="2"/>
      <c r="BJ16630" s="2"/>
    </row>
    <row r="16631" spans="61:62" x14ac:dyDescent="0.25">
      <c r="BI16631" s="2"/>
      <c r="BJ16631" s="2"/>
    </row>
    <row r="16632" spans="61:62" x14ac:dyDescent="0.25">
      <c r="BI16632" s="2"/>
      <c r="BJ16632" s="2"/>
    </row>
    <row r="16633" spans="61:62" x14ac:dyDescent="0.25">
      <c r="BI16633" s="2"/>
      <c r="BJ16633" s="2"/>
    </row>
    <row r="16634" spans="61:62" x14ac:dyDescent="0.25">
      <c r="BI16634" s="2"/>
      <c r="BJ16634" s="2"/>
    </row>
    <row r="16635" spans="61:62" x14ac:dyDescent="0.25">
      <c r="BI16635" s="2"/>
      <c r="BJ16635" s="2"/>
    </row>
    <row r="16636" spans="61:62" x14ac:dyDescent="0.25">
      <c r="BI16636" s="2"/>
      <c r="BJ16636" s="2"/>
    </row>
    <row r="16637" spans="61:62" x14ac:dyDescent="0.25">
      <c r="BI16637" s="2"/>
      <c r="BJ16637" s="2"/>
    </row>
    <row r="16638" spans="61:62" x14ac:dyDescent="0.25">
      <c r="BI16638" s="2"/>
      <c r="BJ16638" s="2"/>
    </row>
    <row r="16639" spans="61:62" x14ac:dyDescent="0.25">
      <c r="BI16639" s="2"/>
      <c r="BJ16639" s="2"/>
    </row>
    <row r="16640" spans="61:62" x14ac:dyDescent="0.25">
      <c r="BI16640" s="2"/>
      <c r="BJ16640" s="2"/>
    </row>
    <row r="16641" spans="61:62" x14ac:dyDescent="0.25">
      <c r="BI16641" s="2"/>
      <c r="BJ16641" s="2"/>
    </row>
    <row r="16642" spans="61:62" x14ac:dyDescent="0.25">
      <c r="BI16642" s="2"/>
      <c r="BJ16642" s="2"/>
    </row>
    <row r="16643" spans="61:62" x14ac:dyDescent="0.25">
      <c r="BI16643" s="2"/>
      <c r="BJ16643" s="2"/>
    </row>
    <row r="16644" spans="61:62" x14ac:dyDescent="0.25">
      <c r="BI16644" s="2"/>
      <c r="BJ16644" s="2"/>
    </row>
    <row r="16645" spans="61:62" x14ac:dyDescent="0.25">
      <c r="BI16645" s="2"/>
      <c r="BJ16645" s="2"/>
    </row>
    <row r="16646" spans="61:62" x14ac:dyDescent="0.25">
      <c r="BI16646" s="2"/>
      <c r="BJ16646" s="2"/>
    </row>
    <row r="16647" spans="61:62" x14ac:dyDescent="0.25">
      <c r="BI16647" s="2"/>
      <c r="BJ16647" s="2"/>
    </row>
    <row r="16648" spans="61:62" x14ac:dyDescent="0.25">
      <c r="BI16648" s="2"/>
      <c r="BJ16648" s="2"/>
    </row>
    <row r="16649" spans="61:62" x14ac:dyDescent="0.25">
      <c r="BI16649" s="2"/>
      <c r="BJ16649" s="2"/>
    </row>
    <row r="16650" spans="61:62" x14ac:dyDescent="0.25">
      <c r="BI16650" s="2"/>
      <c r="BJ16650" s="2"/>
    </row>
    <row r="16651" spans="61:62" x14ac:dyDescent="0.25">
      <c r="BI16651" s="2"/>
      <c r="BJ16651" s="2"/>
    </row>
    <row r="16652" spans="61:62" x14ac:dyDescent="0.25">
      <c r="BI16652" s="2"/>
      <c r="BJ16652" s="2"/>
    </row>
    <row r="16653" spans="61:62" x14ac:dyDescent="0.25">
      <c r="BI16653" s="2"/>
      <c r="BJ16653" s="2"/>
    </row>
    <row r="16654" spans="61:62" x14ac:dyDescent="0.25">
      <c r="BI16654" s="2"/>
      <c r="BJ16654" s="2"/>
    </row>
    <row r="16655" spans="61:62" x14ac:dyDescent="0.25">
      <c r="BI16655" s="2"/>
      <c r="BJ16655" s="2"/>
    </row>
    <row r="16656" spans="61:62" x14ac:dyDescent="0.25">
      <c r="BI16656" s="2"/>
      <c r="BJ16656" s="2"/>
    </row>
    <row r="16657" spans="61:62" x14ac:dyDescent="0.25">
      <c r="BI16657" s="2"/>
      <c r="BJ16657" s="2"/>
    </row>
    <row r="16658" spans="61:62" x14ac:dyDescent="0.25">
      <c r="BI16658" s="2"/>
      <c r="BJ16658" s="2"/>
    </row>
    <row r="16659" spans="61:62" x14ac:dyDescent="0.25">
      <c r="BI16659" s="2"/>
      <c r="BJ16659" s="2"/>
    </row>
    <row r="16660" spans="61:62" x14ac:dyDescent="0.25">
      <c r="BI16660" s="2"/>
      <c r="BJ16660" s="2"/>
    </row>
    <row r="16661" spans="61:62" x14ac:dyDescent="0.25">
      <c r="BI16661" s="2"/>
      <c r="BJ16661" s="2"/>
    </row>
    <row r="16662" spans="61:62" x14ac:dyDescent="0.25">
      <c r="BI16662" s="2"/>
      <c r="BJ16662" s="2"/>
    </row>
    <row r="16663" spans="61:62" x14ac:dyDescent="0.25">
      <c r="BI16663" s="2"/>
      <c r="BJ16663" s="2"/>
    </row>
    <row r="16664" spans="61:62" x14ac:dyDescent="0.25">
      <c r="BI16664" s="2"/>
      <c r="BJ16664" s="2"/>
    </row>
    <row r="16665" spans="61:62" x14ac:dyDescent="0.25">
      <c r="BI16665" s="2"/>
      <c r="BJ16665" s="2"/>
    </row>
    <row r="16666" spans="61:62" x14ac:dyDescent="0.25">
      <c r="BI16666" s="2"/>
      <c r="BJ16666" s="2"/>
    </row>
    <row r="16667" spans="61:62" x14ac:dyDescent="0.25">
      <c r="BI16667" s="2"/>
      <c r="BJ16667" s="2"/>
    </row>
    <row r="16668" spans="61:62" x14ac:dyDescent="0.25">
      <c r="BI16668" s="2"/>
      <c r="BJ16668" s="2"/>
    </row>
    <row r="16669" spans="61:62" x14ac:dyDescent="0.25">
      <c r="BI16669" s="2"/>
      <c r="BJ16669" s="2"/>
    </row>
    <row r="16670" spans="61:62" x14ac:dyDescent="0.25">
      <c r="BI16670" s="2"/>
      <c r="BJ16670" s="2"/>
    </row>
    <row r="16671" spans="61:62" x14ac:dyDescent="0.25">
      <c r="BI16671" s="2"/>
      <c r="BJ16671" s="2"/>
    </row>
    <row r="16672" spans="61:62" x14ac:dyDescent="0.25">
      <c r="BI16672" s="2"/>
      <c r="BJ16672" s="2"/>
    </row>
    <row r="16673" spans="61:62" x14ac:dyDescent="0.25">
      <c r="BI16673" s="2"/>
      <c r="BJ16673" s="2"/>
    </row>
    <row r="16674" spans="61:62" x14ac:dyDescent="0.25">
      <c r="BI16674" s="2"/>
      <c r="BJ16674" s="2"/>
    </row>
    <row r="16675" spans="61:62" x14ac:dyDescent="0.25">
      <c r="BI16675" s="2"/>
      <c r="BJ16675" s="2"/>
    </row>
    <row r="16676" spans="61:62" x14ac:dyDescent="0.25">
      <c r="BI16676" s="2"/>
      <c r="BJ16676" s="2"/>
    </row>
    <row r="16677" spans="61:62" x14ac:dyDescent="0.25">
      <c r="BI16677" s="2"/>
      <c r="BJ16677" s="2"/>
    </row>
    <row r="16678" spans="61:62" x14ac:dyDescent="0.25">
      <c r="BI16678" s="2"/>
      <c r="BJ16678" s="2"/>
    </row>
    <row r="16679" spans="61:62" x14ac:dyDescent="0.25">
      <c r="BI16679" s="2"/>
      <c r="BJ16679" s="2"/>
    </row>
    <row r="16680" spans="61:62" x14ac:dyDescent="0.25">
      <c r="BI16680" s="2"/>
      <c r="BJ16680" s="2"/>
    </row>
    <row r="16681" spans="61:62" x14ac:dyDescent="0.25">
      <c r="BI16681" s="2"/>
      <c r="BJ16681" s="2"/>
    </row>
    <row r="16682" spans="61:62" x14ac:dyDescent="0.25">
      <c r="BI16682" s="2"/>
      <c r="BJ16682" s="2"/>
    </row>
    <row r="16683" spans="61:62" x14ac:dyDescent="0.25">
      <c r="BI16683" s="2"/>
      <c r="BJ16683" s="2"/>
    </row>
    <row r="16684" spans="61:62" x14ac:dyDescent="0.25">
      <c r="BI16684" s="2"/>
      <c r="BJ16684" s="2"/>
    </row>
    <row r="16685" spans="61:62" x14ac:dyDescent="0.25">
      <c r="BI16685" s="2"/>
      <c r="BJ16685" s="2"/>
    </row>
    <row r="16686" spans="61:62" x14ac:dyDescent="0.25">
      <c r="BI16686" s="2"/>
      <c r="BJ16686" s="2"/>
    </row>
    <row r="16687" spans="61:62" x14ac:dyDescent="0.25">
      <c r="BI16687" s="2"/>
      <c r="BJ16687" s="2"/>
    </row>
    <row r="16688" spans="61:62" x14ac:dyDescent="0.25">
      <c r="BI16688" s="2"/>
      <c r="BJ16688" s="2"/>
    </row>
    <row r="16689" spans="61:62" x14ac:dyDescent="0.25">
      <c r="BI16689" s="2"/>
      <c r="BJ16689" s="2"/>
    </row>
    <row r="16690" spans="61:62" x14ac:dyDescent="0.25">
      <c r="BI16690" s="2"/>
      <c r="BJ16690" s="2"/>
    </row>
    <row r="16691" spans="61:62" x14ac:dyDescent="0.25">
      <c r="BI16691" s="2"/>
      <c r="BJ16691" s="2"/>
    </row>
    <row r="16692" spans="61:62" x14ac:dyDescent="0.25">
      <c r="BI16692" s="2"/>
      <c r="BJ16692" s="2"/>
    </row>
    <row r="16693" spans="61:62" x14ac:dyDescent="0.25">
      <c r="BI16693" s="2"/>
      <c r="BJ16693" s="2"/>
    </row>
    <row r="16694" spans="61:62" x14ac:dyDescent="0.25">
      <c r="BI16694" s="2"/>
      <c r="BJ16694" s="2"/>
    </row>
    <row r="16695" spans="61:62" x14ac:dyDescent="0.25">
      <c r="BI16695" s="2"/>
      <c r="BJ16695" s="2"/>
    </row>
    <row r="16696" spans="61:62" x14ac:dyDescent="0.25">
      <c r="BI16696" s="2"/>
      <c r="BJ16696" s="2"/>
    </row>
    <row r="16697" spans="61:62" x14ac:dyDescent="0.25">
      <c r="BI16697" s="2"/>
      <c r="BJ16697" s="2"/>
    </row>
    <row r="16698" spans="61:62" x14ac:dyDescent="0.25">
      <c r="BI16698" s="2"/>
      <c r="BJ16698" s="2"/>
    </row>
    <row r="16699" spans="61:62" x14ac:dyDescent="0.25">
      <c r="BI16699" s="2"/>
      <c r="BJ16699" s="2"/>
    </row>
    <row r="16700" spans="61:62" x14ac:dyDescent="0.25">
      <c r="BI16700" s="2"/>
      <c r="BJ16700" s="2"/>
    </row>
    <row r="16701" spans="61:62" x14ac:dyDescent="0.25">
      <c r="BI16701" s="2"/>
      <c r="BJ16701" s="2"/>
    </row>
    <row r="16702" spans="61:62" x14ac:dyDescent="0.25">
      <c r="BI16702" s="2"/>
      <c r="BJ16702" s="2"/>
    </row>
    <row r="16703" spans="61:62" x14ac:dyDescent="0.25">
      <c r="BI16703" s="2"/>
      <c r="BJ16703" s="2"/>
    </row>
    <row r="16704" spans="61:62" x14ac:dyDescent="0.25">
      <c r="BI16704" s="2"/>
      <c r="BJ16704" s="2"/>
    </row>
    <row r="16705" spans="61:62" x14ac:dyDescent="0.25">
      <c r="BI16705" s="2"/>
      <c r="BJ16705" s="2"/>
    </row>
    <row r="16706" spans="61:62" x14ac:dyDescent="0.25">
      <c r="BI16706" s="2"/>
      <c r="BJ16706" s="2"/>
    </row>
    <row r="16707" spans="61:62" x14ac:dyDescent="0.25">
      <c r="BI16707" s="2"/>
      <c r="BJ16707" s="2"/>
    </row>
    <row r="16708" spans="61:62" x14ac:dyDescent="0.25">
      <c r="BI16708" s="2"/>
      <c r="BJ16708" s="2"/>
    </row>
    <row r="16709" spans="61:62" x14ac:dyDescent="0.25">
      <c r="BI16709" s="2"/>
      <c r="BJ16709" s="2"/>
    </row>
    <row r="16710" spans="61:62" x14ac:dyDescent="0.25">
      <c r="BI16710" s="2"/>
      <c r="BJ16710" s="2"/>
    </row>
    <row r="16711" spans="61:62" x14ac:dyDescent="0.25">
      <c r="BI16711" s="2"/>
      <c r="BJ16711" s="2"/>
    </row>
    <row r="16712" spans="61:62" x14ac:dyDescent="0.25">
      <c r="BI16712" s="2"/>
      <c r="BJ16712" s="2"/>
    </row>
    <row r="16713" spans="61:62" x14ac:dyDescent="0.25">
      <c r="BI16713" s="2"/>
      <c r="BJ16713" s="2"/>
    </row>
    <row r="16714" spans="61:62" x14ac:dyDescent="0.25">
      <c r="BI16714" s="2"/>
      <c r="BJ16714" s="2"/>
    </row>
    <row r="16715" spans="61:62" x14ac:dyDescent="0.25">
      <c r="BI16715" s="2"/>
      <c r="BJ16715" s="2"/>
    </row>
    <row r="16716" spans="61:62" x14ac:dyDescent="0.25">
      <c r="BI16716" s="2"/>
      <c r="BJ16716" s="2"/>
    </row>
    <row r="16717" spans="61:62" x14ac:dyDescent="0.25">
      <c r="BI16717" s="2"/>
      <c r="BJ16717" s="2"/>
    </row>
    <row r="16718" spans="61:62" x14ac:dyDescent="0.25">
      <c r="BI16718" s="2"/>
      <c r="BJ16718" s="2"/>
    </row>
    <row r="16719" spans="61:62" x14ac:dyDescent="0.25">
      <c r="BI16719" s="2"/>
      <c r="BJ16719" s="2"/>
    </row>
    <row r="16720" spans="61:62" x14ac:dyDescent="0.25">
      <c r="BI16720" s="2"/>
      <c r="BJ16720" s="2"/>
    </row>
    <row r="16721" spans="61:62" x14ac:dyDescent="0.25">
      <c r="BI16721" s="2"/>
      <c r="BJ16721" s="2"/>
    </row>
    <row r="16722" spans="61:62" x14ac:dyDescent="0.25">
      <c r="BI16722" s="2"/>
      <c r="BJ16722" s="2"/>
    </row>
    <row r="16723" spans="61:62" x14ac:dyDescent="0.25">
      <c r="BI16723" s="2"/>
      <c r="BJ16723" s="2"/>
    </row>
    <row r="16724" spans="61:62" x14ac:dyDescent="0.25">
      <c r="BI16724" s="2"/>
      <c r="BJ16724" s="2"/>
    </row>
    <row r="16725" spans="61:62" x14ac:dyDescent="0.25">
      <c r="BI16725" s="2"/>
      <c r="BJ16725" s="2"/>
    </row>
    <row r="16726" spans="61:62" x14ac:dyDescent="0.25">
      <c r="BI16726" s="2"/>
      <c r="BJ16726" s="2"/>
    </row>
    <row r="16727" spans="61:62" x14ac:dyDescent="0.25">
      <c r="BI16727" s="2"/>
      <c r="BJ16727" s="2"/>
    </row>
    <row r="16728" spans="61:62" x14ac:dyDescent="0.25">
      <c r="BI16728" s="2"/>
      <c r="BJ16728" s="2"/>
    </row>
    <row r="16729" spans="61:62" x14ac:dyDescent="0.25">
      <c r="BI16729" s="2"/>
      <c r="BJ16729" s="2"/>
    </row>
    <row r="16730" spans="61:62" x14ac:dyDescent="0.25">
      <c r="BI16730" s="2"/>
      <c r="BJ16730" s="2"/>
    </row>
    <row r="16731" spans="61:62" x14ac:dyDescent="0.25">
      <c r="BI16731" s="2"/>
      <c r="BJ16731" s="2"/>
    </row>
    <row r="16732" spans="61:62" x14ac:dyDescent="0.25">
      <c r="BI16732" s="2"/>
      <c r="BJ16732" s="2"/>
    </row>
    <row r="16733" spans="61:62" x14ac:dyDescent="0.25">
      <c r="BI16733" s="2"/>
      <c r="BJ16733" s="2"/>
    </row>
    <row r="16734" spans="61:62" x14ac:dyDescent="0.25">
      <c r="BI16734" s="2"/>
      <c r="BJ16734" s="2"/>
    </row>
    <row r="16735" spans="61:62" x14ac:dyDescent="0.25">
      <c r="BI16735" s="2"/>
      <c r="BJ16735" s="2"/>
    </row>
    <row r="16736" spans="61:62" x14ac:dyDescent="0.25">
      <c r="BI16736" s="2"/>
      <c r="BJ16736" s="2"/>
    </row>
    <row r="16737" spans="61:62" x14ac:dyDescent="0.25">
      <c r="BI16737" s="2"/>
      <c r="BJ16737" s="2"/>
    </row>
    <row r="16738" spans="61:62" x14ac:dyDescent="0.25">
      <c r="BI16738" s="2"/>
      <c r="BJ16738" s="2"/>
    </row>
    <row r="16739" spans="61:62" x14ac:dyDescent="0.25">
      <c r="BI16739" s="2"/>
      <c r="BJ16739" s="2"/>
    </row>
    <row r="16740" spans="61:62" x14ac:dyDescent="0.25">
      <c r="BI16740" s="2"/>
      <c r="BJ16740" s="2"/>
    </row>
    <row r="16741" spans="61:62" x14ac:dyDescent="0.25">
      <c r="BI16741" s="2"/>
      <c r="BJ16741" s="2"/>
    </row>
    <row r="16742" spans="61:62" x14ac:dyDescent="0.25">
      <c r="BI16742" s="2"/>
      <c r="BJ16742" s="2"/>
    </row>
    <row r="16743" spans="61:62" x14ac:dyDescent="0.25">
      <c r="BI16743" s="2"/>
      <c r="BJ16743" s="2"/>
    </row>
    <row r="16744" spans="61:62" x14ac:dyDescent="0.25">
      <c r="BI16744" s="2"/>
      <c r="BJ16744" s="2"/>
    </row>
    <row r="16745" spans="61:62" x14ac:dyDescent="0.25">
      <c r="BI16745" s="2"/>
      <c r="BJ16745" s="2"/>
    </row>
    <row r="16746" spans="61:62" x14ac:dyDescent="0.25">
      <c r="BI16746" s="2"/>
      <c r="BJ16746" s="2"/>
    </row>
    <row r="16747" spans="61:62" x14ac:dyDescent="0.25">
      <c r="BI16747" s="2"/>
      <c r="BJ16747" s="2"/>
    </row>
    <row r="16748" spans="61:62" x14ac:dyDescent="0.25">
      <c r="BI16748" s="2"/>
      <c r="BJ16748" s="2"/>
    </row>
    <row r="16749" spans="61:62" x14ac:dyDescent="0.25">
      <c r="BI16749" s="2"/>
      <c r="BJ16749" s="2"/>
    </row>
    <row r="16750" spans="61:62" x14ac:dyDescent="0.25">
      <c r="BI16750" s="2"/>
      <c r="BJ16750" s="2"/>
    </row>
    <row r="16751" spans="61:62" x14ac:dyDescent="0.25">
      <c r="BI16751" s="2"/>
      <c r="BJ16751" s="2"/>
    </row>
    <row r="16752" spans="61:62" x14ac:dyDescent="0.25">
      <c r="BI16752" s="2"/>
      <c r="BJ16752" s="2"/>
    </row>
    <row r="16753" spans="61:62" x14ac:dyDescent="0.25">
      <c r="BI16753" s="2"/>
      <c r="BJ16753" s="2"/>
    </row>
    <row r="16754" spans="61:62" x14ac:dyDescent="0.25">
      <c r="BI16754" s="2"/>
      <c r="BJ16754" s="2"/>
    </row>
    <row r="16755" spans="61:62" x14ac:dyDescent="0.25">
      <c r="BI16755" s="2"/>
      <c r="BJ16755" s="2"/>
    </row>
    <row r="16756" spans="61:62" x14ac:dyDescent="0.25">
      <c r="BI16756" s="2"/>
      <c r="BJ16756" s="2"/>
    </row>
    <row r="16757" spans="61:62" x14ac:dyDescent="0.25">
      <c r="BI16757" s="2"/>
      <c r="BJ16757" s="2"/>
    </row>
    <row r="16758" spans="61:62" x14ac:dyDescent="0.25">
      <c r="BI16758" s="2"/>
      <c r="BJ16758" s="2"/>
    </row>
    <row r="16759" spans="61:62" x14ac:dyDescent="0.25">
      <c r="BI16759" s="2"/>
      <c r="BJ16759" s="2"/>
    </row>
    <row r="16760" spans="61:62" x14ac:dyDescent="0.25">
      <c r="BI16760" s="2"/>
      <c r="BJ16760" s="2"/>
    </row>
    <row r="16761" spans="61:62" x14ac:dyDescent="0.25">
      <c r="BI16761" s="2"/>
      <c r="BJ16761" s="2"/>
    </row>
    <row r="16762" spans="61:62" x14ac:dyDescent="0.25">
      <c r="BI16762" s="2"/>
      <c r="BJ16762" s="2"/>
    </row>
    <row r="16763" spans="61:62" x14ac:dyDescent="0.25">
      <c r="BI16763" s="2"/>
      <c r="BJ16763" s="2"/>
    </row>
    <row r="16764" spans="61:62" x14ac:dyDescent="0.25">
      <c r="BI16764" s="2"/>
      <c r="BJ16764" s="2"/>
    </row>
    <row r="16765" spans="61:62" x14ac:dyDescent="0.25">
      <c r="BI16765" s="2"/>
      <c r="BJ16765" s="2"/>
    </row>
    <row r="16766" spans="61:62" x14ac:dyDescent="0.25">
      <c r="BI16766" s="2"/>
      <c r="BJ16766" s="2"/>
    </row>
    <row r="16767" spans="61:62" x14ac:dyDescent="0.25">
      <c r="BI16767" s="2"/>
      <c r="BJ16767" s="2"/>
    </row>
    <row r="16768" spans="61:62" x14ac:dyDescent="0.25">
      <c r="BI16768" s="2"/>
      <c r="BJ16768" s="2"/>
    </row>
    <row r="16769" spans="61:62" x14ac:dyDescent="0.25">
      <c r="BI16769" s="2"/>
      <c r="BJ16769" s="2"/>
    </row>
    <row r="16770" spans="61:62" x14ac:dyDescent="0.25">
      <c r="BI16770" s="2"/>
      <c r="BJ16770" s="2"/>
    </row>
    <row r="16771" spans="61:62" x14ac:dyDescent="0.25">
      <c r="BI16771" s="2"/>
      <c r="BJ16771" s="2"/>
    </row>
    <row r="16772" spans="61:62" x14ac:dyDescent="0.25">
      <c r="BI16772" s="2"/>
      <c r="BJ16772" s="2"/>
    </row>
    <row r="16773" spans="61:62" x14ac:dyDescent="0.25">
      <c r="BI16773" s="2"/>
      <c r="BJ16773" s="2"/>
    </row>
    <row r="16774" spans="61:62" x14ac:dyDescent="0.25">
      <c r="BI16774" s="2"/>
      <c r="BJ16774" s="2"/>
    </row>
    <row r="16775" spans="61:62" x14ac:dyDescent="0.25">
      <c r="BI16775" s="2"/>
      <c r="BJ16775" s="2"/>
    </row>
    <row r="16776" spans="61:62" x14ac:dyDescent="0.25">
      <c r="BI16776" s="2"/>
      <c r="BJ16776" s="2"/>
    </row>
    <row r="16777" spans="61:62" x14ac:dyDescent="0.25">
      <c r="BI16777" s="2"/>
      <c r="BJ16777" s="2"/>
    </row>
    <row r="16778" spans="61:62" x14ac:dyDescent="0.25">
      <c r="BI16778" s="2"/>
      <c r="BJ16778" s="2"/>
    </row>
    <row r="16779" spans="61:62" x14ac:dyDescent="0.25">
      <c r="BI16779" s="2"/>
      <c r="BJ16779" s="2"/>
    </row>
    <row r="16780" spans="61:62" x14ac:dyDescent="0.25">
      <c r="BI16780" s="2"/>
      <c r="BJ16780" s="2"/>
    </row>
    <row r="16781" spans="61:62" x14ac:dyDescent="0.25">
      <c r="BI16781" s="2"/>
      <c r="BJ16781" s="2"/>
    </row>
    <row r="16782" spans="61:62" x14ac:dyDescent="0.25">
      <c r="BI16782" s="2"/>
      <c r="BJ16782" s="2"/>
    </row>
    <row r="16783" spans="61:62" x14ac:dyDescent="0.25">
      <c r="BI16783" s="2"/>
      <c r="BJ16783" s="2"/>
    </row>
    <row r="16784" spans="61:62" x14ac:dyDescent="0.25">
      <c r="BI16784" s="2"/>
      <c r="BJ16784" s="2"/>
    </row>
    <row r="16785" spans="61:62" x14ac:dyDescent="0.25">
      <c r="BI16785" s="2"/>
      <c r="BJ16785" s="2"/>
    </row>
    <row r="16786" spans="61:62" x14ac:dyDescent="0.25">
      <c r="BI16786" s="2"/>
      <c r="BJ16786" s="2"/>
    </row>
    <row r="16787" spans="61:62" x14ac:dyDescent="0.25">
      <c r="BI16787" s="2"/>
      <c r="BJ16787" s="2"/>
    </row>
    <row r="16788" spans="61:62" x14ac:dyDescent="0.25">
      <c r="BI16788" s="2"/>
      <c r="BJ16788" s="2"/>
    </row>
    <row r="16789" spans="61:62" x14ac:dyDescent="0.25">
      <c r="BI16789" s="2"/>
      <c r="BJ16789" s="2"/>
    </row>
    <row r="16790" spans="61:62" x14ac:dyDescent="0.25">
      <c r="BI16790" s="2"/>
      <c r="BJ16790" s="2"/>
    </row>
    <row r="16791" spans="61:62" x14ac:dyDescent="0.25">
      <c r="BI16791" s="2"/>
      <c r="BJ16791" s="2"/>
    </row>
    <row r="16792" spans="61:62" x14ac:dyDescent="0.25">
      <c r="BI16792" s="2"/>
      <c r="BJ16792" s="2"/>
    </row>
    <row r="16793" spans="61:62" x14ac:dyDescent="0.25">
      <c r="BI16793" s="2"/>
      <c r="BJ16793" s="2"/>
    </row>
    <row r="16794" spans="61:62" x14ac:dyDescent="0.25">
      <c r="BI16794" s="2"/>
      <c r="BJ16794" s="2"/>
    </row>
    <row r="16795" spans="61:62" x14ac:dyDescent="0.25">
      <c r="BI16795" s="2"/>
      <c r="BJ16795" s="2"/>
    </row>
    <row r="16796" spans="61:62" x14ac:dyDescent="0.25">
      <c r="BI16796" s="2"/>
      <c r="BJ16796" s="2"/>
    </row>
    <row r="16797" spans="61:62" x14ac:dyDescent="0.25">
      <c r="BI16797" s="2"/>
      <c r="BJ16797" s="2"/>
    </row>
    <row r="16798" spans="61:62" x14ac:dyDescent="0.25">
      <c r="BI16798" s="2"/>
      <c r="BJ16798" s="2"/>
    </row>
    <row r="16799" spans="61:62" x14ac:dyDescent="0.25">
      <c r="BI16799" s="2"/>
      <c r="BJ16799" s="2"/>
    </row>
    <row r="16800" spans="61:62" x14ac:dyDescent="0.25">
      <c r="BI16800" s="2"/>
      <c r="BJ16800" s="2"/>
    </row>
    <row r="16801" spans="61:62" x14ac:dyDescent="0.25">
      <c r="BI16801" s="2"/>
      <c r="BJ16801" s="2"/>
    </row>
    <row r="16802" spans="61:62" x14ac:dyDescent="0.25">
      <c r="BI16802" s="2"/>
      <c r="BJ16802" s="2"/>
    </row>
    <row r="16803" spans="61:62" x14ac:dyDescent="0.25">
      <c r="BI16803" s="2"/>
      <c r="BJ16803" s="2"/>
    </row>
    <row r="16804" spans="61:62" x14ac:dyDescent="0.25">
      <c r="BI16804" s="2"/>
      <c r="BJ16804" s="2"/>
    </row>
    <row r="16805" spans="61:62" x14ac:dyDescent="0.25">
      <c r="BI16805" s="2"/>
      <c r="BJ16805" s="2"/>
    </row>
    <row r="16806" spans="61:62" x14ac:dyDescent="0.25">
      <c r="BI16806" s="2"/>
      <c r="BJ16806" s="2"/>
    </row>
    <row r="16807" spans="61:62" x14ac:dyDescent="0.25">
      <c r="BI16807" s="2"/>
      <c r="BJ16807" s="2"/>
    </row>
    <row r="16808" spans="61:62" x14ac:dyDescent="0.25">
      <c r="BI16808" s="2"/>
      <c r="BJ16808" s="2"/>
    </row>
    <row r="16809" spans="61:62" x14ac:dyDescent="0.25">
      <c r="BI16809" s="2"/>
      <c r="BJ16809" s="2"/>
    </row>
    <row r="16810" spans="61:62" x14ac:dyDescent="0.25">
      <c r="BI16810" s="2"/>
      <c r="BJ16810" s="2"/>
    </row>
    <row r="16811" spans="61:62" x14ac:dyDescent="0.25">
      <c r="BI16811" s="2"/>
      <c r="BJ16811" s="2"/>
    </row>
    <row r="16812" spans="61:62" x14ac:dyDescent="0.25">
      <c r="BI16812" s="2"/>
      <c r="BJ16812" s="2"/>
    </row>
    <row r="16813" spans="61:62" x14ac:dyDescent="0.25">
      <c r="BI16813" s="2"/>
      <c r="BJ16813" s="2"/>
    </row>
    <row r="16814" spans="61:62" x14ac:dyDescent="0.25">
      <c r="BI16814" s="2"/>
      <c r="BJ16814" s="2"/>
    </row>
    <row r="16815" spans="61:62" x14ac:dyDescent="0.25">
      <c r="BI16815" s="2"/>
      <c r="BJ16815" s="2"/>
    </row>
    <row r="16816" spans="61:62" x14ac:dyDescent="0.25">
      <c r="BI16816" s="2"/>
      <c r="BJ16816" s="2"/>
    </row>
    <row r="16817" spans="61:62" x14ac:dyDescent="0.25">
      <c r="BI16817" s="2"/>
      <c r="BJ16817" s="2"/>
    </row>
    <row r="16818" spans="61:62" x14ac:dyDescent="0.25">
      <c r="BI16818" s="2"/>
      <c r="BJ16818" s="2"/>
    </row>
    <row r="16819" spans="61:62" x14ac:dyDescent="0.25">
      <c r="BI16819" s="2"/>
      <c r="BJ16819" s="2"/>
    </row>
    <row r="16820" spans="61:62" x14ac:dyDescent="0.25">
      <c r="BI16820" s="2"/>
      <c r="BJ16820" s="2"/>
    </row>
    <row r="16821" spans="61:62" x14ac:dyDescent="0.25">
      <c r="BI16821" s="2"/>
      <c r="BJ16821" s="2"/>
    </row>
    <row r="16822" spans="61:62" x14ac:dyDescent="0.25">
      <c r="BI16822" s="2"/>
      <c r="BJ16822" s="2"/>
    </row>
    <row r="16823" spans="61:62" x14ac:dyDescent="0.25">
      <c r="BI16823" s="2"/>
      <c r="BJ16823" s="2"/>
    </row>
    <row r="16824" spans="61:62" x14ac:dyDescent="0.25">
      <c r="BI16824" s="2"/>
      <c r="BJ16824" s="2"/>
    </row>
    <row r="16825" spans="61:62" x14ac:dyDescent="0.25">
      <c r="BI16825" s="2"/>
      <c r="BJ16825" s="2"/>
    </row>
    <row r="16826" spans="61:62" x14ac:dyDescent="0.25">
      <c r="BI16826" s="2"/>
      <c r="BJ16826" s="2"/>
    </row>
    <row r="16827" spans="61:62" x14ac:dyDescent="0.25">
      <c r="BI16827" s="2"/>
      <c r="BJ16827" s="2"/>
    </row>
    <row r="16828" spans="61:62" x14ac:dyDescent="0.25">
      <c r="BI16828" s="2"/>
      <c r="BJ16828" s="2"/>
    </row>
    <row r="16829" spans="61:62" x14ac:dyDescent="0.25">
      <c r="BI16829" s="2"/>
      <c r="BJ16829" s="2"/>
    </row>
    <row r="16830" spans="61:62" x14ac:dyDescent="0.25">
      <c r="BI16830" s="2"/>
      <c r="BJ16830" s="2"/>
    </row>
    <row r="16831" spans="61:62" x14ac:dyDescent="0.25">
      <c r="BI16831" s="2"/>
      <c r="BJ16831" s="2"/>
    </row>
    <row r="16832" spans="61:62" x14ac:dyDescent="0.25">
      <c r="BI16832" s="2"/>
      <c r="BJ16832" s="2"/>
    </row>
    <row r="16833" spans="61:62" x14ac:dyDescent="0.25">
      <c r="BI16833" s="2"/>
      <c r="BJ16833" s="2"/>
    </row>
    <row r="16834" spans="61:62" x14ac:dyDescent="0.25">
      <c r="BI16834" s="2"/>
      <c r="BJ16834" s="2"/>
    </row>
    <row r="16835" spans="61:62" x14ac:dyDescent="0.25">
      <c r="BI16835" s="2"/>
      <c r="BJ16835" s="2"/>
    </row>
    <row r="16836" spans="61:62" x14ac:dyDescent="0.25">
      <c r="BI16836" s="2"/>
      <c r="BJ16836" s="2"/>
    </row>
    <row r="16837" spans="61:62" x14ac:dyDescent="0.25">
      <c r="BI16837" s="2"/>
      <c r="BJ16837" s="2"/>
    </row>
    <row r="16838" spans="61:62" x14ac:dyDescent="0.25">
      <c r="BI16838" s="2"/>
      <c r="BJ16838" s="2"/>
    </row>
    <row r="16839" spans="61:62" x14ac:dyDescent="0.25">
      <c r="BI16839" s="2"/>
      <c r="BJ16839" s="2"/>
    </row>
    <row r="16840" spans="61:62" x14ac:dyDescent="0.25">
      <c r="BI16840" s="2"/>
      <c r="BJ16840" s="2"/>
    </row>
    <row r="16841" spans="61:62" x14ac:dyDescent="0.25">
      <c r="BI16841" s="2"/>
      <c r="BJ16841" s="2"/>
    </row>
    <row r="16842" spans="61:62" x14ac:dyDescent="0.25">
      <c r="BI16842" s="2"/>
      <c r="BJ16842" s="2"/>
    </row>
    <row r="16843" spans="61:62" x14ac:dyDescent="0.25">
      <c r="BI16843" s="2"/>
      <c r="BJ16843" s="2"/>
    </row>
    <row r="16844" spans="61:62" x14ac:dyDescent="0.25">
      <c r="BI16844" s="2"/>
      <c r="BJ16844" s="2"/>
    </row>
    <row r="16845" spans="61:62" x14ac:dyDescent="0.25">
      <c r="BI16845" s="2"/>
      <c r="BJ16845" s="2"/>
    </row>
    <row r="16846" spans="61:62" x14ac:dyDescent="0.25">
      <c r="BI16846" s="2"/>
      <c r="BJ16846" s="2"/>
    </row>
    <row r="16847" spans="61:62" x14ac:dyDescent="0.25">
      <c r="BI16847" s="2"/>
      <c r="BJ16847" s="2"/>
    </row>
    <row r="16848" spans="61:62" x14ac:dyDescent="0.25">
      <c r="BI16848" s="2"/>
      <c r="BJ16848" s="2"/>
    </row>
    <row r="16849" spans="61:62" x14ac:dyDescent="0.25">
      <c r="BI16849" s="2"/>
      <c r="BJ16849" s="2"/>
    </row>
    <row r="16850" spans="61:62" x14ac:dyDescent="0.25">
      <c r="BI16850" s="2"/>
      <c r="BJ16850" s="2"/>
    </row>
    <row r="16851" spans="61:62" x14ac:dyDescent="0.25">
      <c r="BI16851" s="2"/>
      <c r="BJ16851" s="2"/>
    </row>
    <row r="16852" spans="61:62" x14ac:dyDescent="0.25">
      <c r="BI16852" s="2"/>
      <c r="BJ16852" s="2"/>
    </row>
    <row r="16853" spans="61:62" x14ac:dyDescent="0.25">
      <c r="BI16853" s="2"/>
      <c r="BJ16853" s="2"/>
    </row>
    <row r="16854" spans="61:62" x14ac:dyDescent="0.25">
      <c r="BI16854" s="2"/>
      <c r="BJ16854" s="2"/>
    </row>
    <row r="16855" spans="61:62" x14ac:dyDescent="0.25">
      <c r="BI16855" s="2"/>
      <c r="BJ16855" s="2"/>
    </row>
    <row r="16856" spans="61:62" x14ac:dyDescent="0.25">
      <c r="BI16856" s="2"/>
      <c r="BJ16856" s="2"/>
    </row>
    <row r="16857" spans="61:62" x14ac:dyDescent="0.25">
      <c r="BI16857" s="2"/>
      <c r="BJ16857" s="2"/>
    </row>
    <row r="16858" spans="61:62" x14ac:dyDescent="0.25">
      <c r="BI16858" s="2"/>
      <c r="BJ16858" s="2"/>
    </row>
    <row r="16859" spans="61:62" x14ac:dyDescent="0.25">
      <c r="BI16859" s="2"/>
      <c r="BJ16859" s="2"/>
    </row>
    <row r="16860" spans="61:62" x14ac:dyDescent="0.25">
      <c r="BI16860" s="2"/>
      <c r="BJ16860" s="2"/>
    </row>
    <row r="16861" spans="61:62" x14ac:dyDescent="0.25">
      <c r="BI16861" s="2"/>
      <c r="BJ16861" s="2"/>
    </row>
    <row r="16862" spans="61:62" x14ac:dyDescent="0.25">
      <c r="BI16862" s="2"/>
      <c r="BJ16862" s="2"/>
    </row>
    <row r="16863" spans="61:62" x14ac:dyDescent="0.25">
      <c r="BI16863" s="2"/>
      <c r="BJ16863" s="2"/>
    </row>
    <row r="16864" spans="61:62" x14ac:dyDescent="0.25">
      <c r="BI16864" s="2"/>
      <c r="BJ16864" s="2"/>
    </row>
    <row r="16865" spans="61:62" x14ac:dyDescent="0.25">
      <c r="BI16865" s="2"/>
      <c r="BJ16865" s="2"/>
    </row>
    <row r="16866" spans="61:62" x14ac:dyDescent="0.25">
      <c r="BI16866" s="2"/>
      <c r="BJ16866" s="2"/>
    </row>
    <row r="16867" spans="61:62" x14ac:dyDescent="0.25">
      <c r="BI16867" s="2"/>
      <c r="BJ16867" s="2"/>
    </row>
    <row r="16868" spans="61:62" x14ac:dyDescent="0.25">
      <c r="BI16868" s="2"/>
      <c r="BJ16868" s="2"/>
    </row>
    <row r="16869" spans="61:62" x14ac:dyDescent="0.25">
      <c r="BI16869" s="2"/>
      <c r="BJ16869" s="2"/>
    </row>
    <row r="16870" spans="61:62" x14ac:dyDescent="0.25">
      <c r="BI16870" s="2"/>
      <c r="BJ16870" s="2"/>
    </row>
    <row r="16871" spans="61:62" x14ac:dyDescent="0.25">
      <c r="BI16871" s="2"/>
      <c r="BJ16871" s="2"/>
    </row>
    <row r="16872" spans="61:62" x14ac:dyDescent="0.25">
      <c r="BI16872" s="2"/>
      <c r="BJ16872" s="2"/>
    </row>
    <row r="16873" spans="61:62" x14ac:dyDescent="0.25">
      <c r="BI16873" s="2"/>
      <c r="BJ16873" s="2"/>
    </row>
    <row r="16874" spans="61:62" x14ac:dyDescent="0.25">
      <c r="BI16874" s="2"/>
      <c r="BJ16874" s="2"/>
    </row>
    <row r="16875" spans="61:62" x14ac:dyDescent="0.25">
      <c r="BI16875" s="2"/>
      <c r="BJ16875" s="2"/>
    </row>
    <row r="16876" spans="61:62" x14ac:dyDescent="0.25">
      <c r="BI16876" s="2"/>
      <c r="BJ16876" s="2"/>
    </row>
    <row r="16877" spans="61:62" x14ac:dyDescent="0.25">
      <c r="BI16877" s="2"/>
      <c r="BJ16877" s="2"/>
    </row>
    <row r="16878" spans="61:62" x14ac:dyDescent="0.25">
      <c r="BI16878" s="2"/>
      <c r="BJ16878" s="2"/>
    </row>
    <row r="16879" spans="61:62" x14ac:dyDescent="0.25">
      <c r="BI16879" s="2"/>
      <c r="BJ16879" s="2"/>
    </row>
    <row r="16880" spans="61:62" x14ac:dyDescent="0.25">
      <c r="BI16880" s="2"/>
      <c r="BJ16880" s="2"/>
    </row>
    <row r="16881" spans="61:62" x14ac:dyDescent="0.25">
      <c r="BI16881" s="2"/>
      <c r="BJ16881" s="2"/>
    </row>
    <row r="16882" spans="61:62" x14ac:dyDescent="0.25">
      <c r="BI16882" s="2"/>
      <c r="BJ16882" s="2"/>
    </row>
    <row r="16883" spans="61:62" x14ac:dyDescent="0.25">
      <c r="BI16883" s="2"/>
      <c r="BJ16883" s="2"/>
    </row>
    <row r="16884" spans="61:62" x14ac:dyDescent="0.25">
      <c r="BI16884" s="2"/>
      <c r="BJ16884" s="2"/>
    </row>
    <row r="16885" spans="61:62" x14ac:dyDescent="0.25">
      <c r="BI16885" s="2"/>
      <c r="BJ16885" s="2"/>
    </row>
    <row r="16886" spans="61:62" x14ac:dyDescent="0.25">
      <c r="BI16886" s="2"/>
      <c r="BJ16886" s="2"/>
    </row>
    <row r="16887" spans="61:62" x14ac:dyDescent="0.25">
      <c r="BI16887" s="2"/>
      <c r="BJ16887" s="2"/>
    </row>
    <row r="16888" spans="61:62" x14ac:dyDescent="0.25">
      <c r="BI16888" s="2"/>
      <c r="BJ16888" s="2"/>
    </row>
    <row r="16889" spans="61:62" x14ac:dyDescent="0.25">
      <c r="BI16889" s="2"/>
      <c r="BJ16889" s="2"/>
    </row>
    <row r="16890" spans="61:62" x14ac:dyDescent="0.25">
      <c r="BI16890" s="2"/>
      <c r="BJ16890" s="2"/>
    </row>
    <row r="16891" spans="61:62" x14ac:dyDescent="0.25">
      <c r="BI16891" s="2"/>
      <c r="BJ16891" s="2"/>
    </row>
    <row r="16892" spans="61:62" x14ac:dyDescent="0.25">
      <c r="BI16892" s="2"/>
      <c r="BJ16892" s="2"/>
    </row>
    <row r="16893" spans="61:62" x14ac:dyDescent="0.25">
      <c r="BI16893" s="2"/>
      <c r="BJ16893" s="2"/>
    </row>
    <row r="16894" spans="61:62" x14ac:dyDescent="0.25">
      <c r="BI16894" s="2"/>
      <c r="BJ16894" s="2"/>
    </row>
    <row r="16895" spans="61:62" x14ac:dyDescent="0.25">
      <c r="BI16895" s="2"/>
      <c r="BJ16895" s="2"/>
    </row>
    <row r="16896" spans="61:62" x14ac:dyDescent="0.25">
      <c r="BI16896" s="2"/>
      <c r="BJ16896" s="2"/>
    </row>
    <row r="16897" spans="61:62" x14ac:dyDescent="0.25">
      <c r="BI16897" s="2"/>
      <c r="BJ16897" s="2"/>
    </row>
    <row r="16898" spans="61:62" x14ac:dyDescent="0.25">
      <c r="BI16898" s="2"/>
      <c r="BJ16898" s="2"/>
    </row>
    <row r="16899" spans="61:62" x14ac:dyDescent="0.25">
      <c r="BI16899" s="2"/>
      <c r="BJ16899" s="2"/>
    </row>
    <row r="16900" spans="61:62" x14ac:dyDescent="0.25">
      <c r="BI16900" s="2"/>
      <c r="BJ16900" s="2"/>
    </row>
    <row r="16901" spans="61:62" x14ac:dyDescent="0.25">
      <c r="BI16901" s="2"/>
      <c r="BJ16901" s="2"/>
    </row>
    <row r="16902" spans="61:62" x14ac:dyDescent="0.25">
      <c r="BI16902" s="2"/>
      <c r="BJ16902" s="2"/>
    </row>
    <row r="16903" spans="61:62" x14ac:dyDescent="0.25">
      <c r="BI16903" s="2"/>
      <c r="BJ16903" s="2"/>
    </row>
    <row r="16904" spans="61:62" x14ac:dyDescent="0.25">
      <c r="BI16904" s="2"/>
      <c r="BJ16904" s="2"/>
    </row>
    <row r="16905" spans="61:62" x14ac:dyDescent="0.25">
      <c r="BI16905" s="2"/>
      <c r="BJ16905" s="2"/>
    </row>
    <row r="16906" spans="61:62" x14ac:dyDescent="0.25">
      <c r="BI16906" s="2"/>
      <c r="BJ16906" s="2"/>
    </row>
    <row r="16907" spans="61:62" x14ac:dyDescent="0.25">
      <c r="BI16907" s="2"/>
      <c r="BJ16907" s="2"/>
    </row>
    <row r="16908" spans="61:62" x14ac:dyDescent="0.25">
      <c r="BI16908" s="2"/>
      <c r="BJ16908" s="2"/>
    </row>
    <row r="16909" spans="61:62" x14ac:dyDescent="0.25">
      <c r="BI16909" s="2"/>
      <c r="BJ16909" s="2"/>
    </row>
    <row r="16910" spans="61:62" x14ac:dyDescent="0.25">
      <c r="BI16910" s="2"/>
      <c r="BJ16910" s="2"/>
    </row>
    <row r="16911" spans="61:62" x14ac:dyDescent="0.25">
      <c r="BI16911" s="2"/>
      <c r="BJ16911" s="2"/>
    </row>
    <row r="16912" spans="61:62" x14ac:dyDescent="0.25">
      <c r="BI16912" s="2"/>
      <c r="BJ16912" s="2"/>
    </row>
    <row r="16913" spans="61:62" x14ac:dyDescent="0.25">
      <c r="BI16913" s="2"/>
      <c r="BJ16913" s="2"/>
    </row>
    <row r="16914" spans="61:62" x14ac:dyDescent="0.25">
      <c r="BI16914" s="2"/>
      <c r="BJ16914" s="2"/>
    </row>
    <row r="16915" spans="61:62" x14ac:dyDescent="0.25">
      <c r="BI16915" s="2"/>
      <c r="BJ16915" s="2"/>
    </row>
    <row r="16916" spans="61:62" x14ac:dyDescent="0.25">
      <c r="BI16916" s="2"/>
      <c r="BJ16916" s="2"/>
    </row>
    <row r="16917" spans="61:62" x14ac:dyDescent="0.25">
      <c r="BI16917" s="2"/>
      <c r="BJ16917" s="2"/>
    </row>
    <row r="16918" spans="61:62" x14ac:dyDescent="0.25">
      <c r="BI16918" s="2"/>
      <c r="BJ16918" s="2"/>
    </row>
    <row r="16919" spans="61:62" x14ac:dyDescent="0.25">
      <c r="BI16919" s="2"/>
      <c r="BJ16919" s="2"/>
    </row>
    <row r="16920" spans="61:62" x14ac:dyDescent="0.25">
      <c r="BI16920" s="2"/>
      <c r="BJ16920" s="2"/>
    </row>
    <row r="16921" spans="61:62" x14ac:dyDescent="0.25">
      <c r="BI16921" s="2"/>
      <c r="BJ16921" s="2"/>
    </row>
    <row r="16922" spans="61:62" x14ac:dyDescent="0.25">
      <c r="BI16922" s="2"/>
      <c r="BJ16922" s="2"/>
    </row>
    <row r="16923" spans="61:62" x14ac:dyDescent="0.25">
      <c r="BI16923" s="2"/>
      <c r="BJ16923" s="2"/>
    </row>
    <row r="16924" spans="61:62" x14ac:dyDescent="0.25">
      <c r="BI16924" s="2"/>
      <c r="BJ16924" s="2"/>
    </row>
    <row r="16925" spans="61:62" x14ac:dyDescent="0.25">
      <c r="BI16925" s="2"/>
      <c r="BJ16925" s="2"/>
    </row>
    <row r="16926" spans="61:62" x14ac:dyDescent="0.25">
      <c r="BI16926" s="2"/>
      <c r="BJ16926" s="2"/>
    </row>
    <row r="16927" spans="61:62" x14ac:dyDescent="0.25">
      <c r="BI16927" s="2"/>
      <c r="BJ16927" s="2"/>
    </row>
    <row r="16928" spans="61:62" x14ac:dyDescent="0.25">
      <c r="BI16928" s="2"/>
      <c r="BJ16928" s="2"/>
    </row>
    <row r="16929" spans="61:62" x14ac:dyDescent="0.25">
      <c r="BI16929" s="2"/>
      <c r="BJ16929" s="2"/>
    </row>
    <row r="16930" spans="61:62" x14ac:dyDescent="0.25">
      <c r="BI16930" s="2"/>
      <c r="BJ16930" s="2"/>
    </row>
    <row r="16931" spans="61:62" x14ac:dyDescent="0.25">
      <c r="BI16931" s="2"/>
      <c r="BJ16931" s="2"/>
    </row>
    <row r="16932" spans="61:62" x14ac:dyDescent="0.25">
      <c r="BI16932" s="2"/>
      <c r="BJ16932" s="2"/>
    </row>
    <row r="16933" spans="61:62" x14ac:dyDescent="0.25">
      <c r="BI16933" s="2"/>
      <c r="BJ16933" s="2"/>
    </row>
    <row r="16934" spans="61:62" x14ac:dyDescent="0.25">
      <c r="BI16934" s="2"/>
      <c r="BJ16934" s="2"/>
    </row>
    <row r="16935" spans="61:62" x14ac:dyDescent="0.25">
      <c r="BI16935" s="2"/>
      <c r="BJ16935" s="2"/>
    </row>
    <row r="16936" spans="61:62" x14ac:dyDescent="0.25">
      <c r="BI16936" s="2"/>
      <c r="BJ16936" s="2"/>
    </row>
    <row r="16937" spans="61:62" x14ac:dyDescent="0.25">
      <c r="BI16937" s="2"/>
      <c r="BJ16937" s="2"/>
    </row>
    <row r="16938" spans="61:62" x14ac:dyDescent="0.25">
      <c r="BI16938" s="2"/>
      <c r="BJ16938" s="2"/>
    </row>
    <row r="16939" spans="61:62" x14ac:dyDescent="0.25">
      <c r="BI16939" s="2"/>
      <c r="BJ16939" s="2"/>
    </row>
    <row r="16940" spans="61:62" x14ac:dyDescent="0.25">
      <c r="BI16940" s="2"/>
      <c r="BJ16940" s="2"/>
    </row>
    <row r="16941" spans="61:62" x14ac:dyDescent="0.25">
      <c r="BI16941" s="2"/>
      <c r="BJ16941" s="2"/>
    </row>
    <row r="16942" spans="61:62" x14ac:dyDescent="0.25">
      <c r="BI16942" s="2"/>
      <c r="BJ16942" s="2"/>
    </row>
    <row r="16943" spans="61:62" x14ac:dyDescent="0.25">
      <c r="BI16943" s="2"/>
      <c r="BJ16943" s="2"/>
    </row>
    <row r="16944" spans="61:62" x14ac:dyDescent="0.25">
      <c r="BI16944" s="2"/>
      <c r="BJ16944" s="2"/>
    </row>
    <row r="16945" spans="61:62" x14ac:dyDescent="0.25">
      <c r="BI16945" s="2"/>
      <c r="BJ16945" s="2"/>
    </row>
    <row r="16946" spans="61:62" x14ac:dyDescent="0.25">
      <c r="BI16946" s="2"/>
      <c r="BJ16946" s="2"/>
    </row>
    <row r="16947" spans="61:62" x14ac:dyDescent="0.25">
      <c r="BI16947" s="2"/>
      <c r="BJ16947" s="2"/>
    </row>
    <row r="16948" spans="61:62" x14ac:dyDescent="0.25">
      <c r="BI16948" s="2"/>
      <c r="BJ16948" s="2"/>
    </row>
    <row r="16949" spans="61:62" x14ac:dyDescent="0.25">
      <c r="BI16949" s="2"/>
      <c r="BJ16949" s="2"/>
    </row>
    <row r="16950" spans="61:62" x14ac:dyDescent="0.25">
      <c r="BI16950" s="2"/>
      <c r="BJ16950" s="2"/>
    </row>
    <row r="16951" spans="61:62" x14ac:dyDescent="0.25">
      <c r="BI16951" s="2"/>
      <c r="BJ16951" s="2"/>
    </row>
    <row r="16952" spans="61:62" x14ac:dyDescent="0.25">
      <c r="BI16952" s="2"/>
      <c r="BJ16952" s="2"/>
    </row>
    <row r="16953" spans="61:62" x14ac:dyDescent="0.25">
      <c r="BI16953" s="2"/>
      <c r="BJ16953" s="2"/>
    </row>
    <row r="16954" spans="61:62" x14ac:dyDescent="0.25">
      <c r="BI16954" s="2"/>
      <c r="BJ16954" s="2"/>
    </row>
    <row r="16955" spans="61:62" x14ac:dyDescent="0.25">
      <c r="BI16955" s="2"/>
      <c r="BJ16955" s="2"/>
    </row>
    <row r="16956" spans="61:62" x14ac:dyDescent="0.25">
      <c r="BI16956" s="2"/>
      <c r="BJ16956" s="2"/>
    </row>
    <row r="16957" spans="61:62" x14ac:dyDescent="0.25">
      <c r="BI16957" s="2"/>
      <c r="BJ16957" s="2"/>
    </row>
    <row r="16958" spans="61:62" x14ac:dyDescent="0.25">
      <c r="BI16958" s="2"/>
      <c r="BJ16958" s="2"/>
    </row>
    <row r="16959" spans="61:62" x14ac:dyDescent="0.25">
      <c r="BI16959" s="2"/>
      <c r="BJ16959" s="2"/>
    </row>
    <row r="16960" spans="61:62" x14ac:dyDescent="0.25">
      <c r="BI16960" s="2"/>
      <c r="BJ16960" s="2"/>
    </row>
    <row r="16961" spans="61:62" x14ac:dyDescent="0.25">
      <c r="BI16961" s="2"/>
      <c r="BJ16961" s="2"/>
    </row>
    <row r="16962" spans="61:62" x14ac:dyDescent="0.25">
      <c r="BI16962" s="2"/>
      <c r="BJ16962" s="2"/>
    </row>
    <row r="16963" spans="61:62" x14ac:dyDescent="0.25">
      <c r="BI16963" s="2"/>
      <c r="BJ16963" s="2"/>
    </row>
    <row r="16964" spans="61:62" x14ac:dyDescent="0.25">
      <c r="BI16964" s="2"/>
      <c r="BJ16964" s="2"/>
    </row>
    <row r="16965" spans="61:62" x14ac:dyDescent="0.25">
      <c r="BI16965" s="2"/>
      <c r="BJ16965" s="2"/>
    </row>
    <row r="16966" spans="61:62" x14ac:dyDescent="0.25">
      <c r="BI16966" s="2"/>
      <c r="BJ16966" s="2"/>
    </row>
    <row r="16967" spans="61:62" x14ac:dyDescent="0.25">
      <c r="BI16967" s="2"/>
      <c r="BJ16967" s="2"/>
    </row>
    <row r="16968" spans="61:62" x14ac:dyDescent="0.25">
      <c r="BI16968" s="2"/>
      <c r="BJ16968" s="2"/>
    </row>
    <row r="16969" spans="61:62" x14ac:dyDescent="0.25">
      <c r="BI16969" s="2"/>
      <c r="BJ16969" s="2"/>
    </row>
    <row r="16970" spans="61:62" x14ac:dyDescent="0.25">
      <c r="BI16970" s="2"/>
      <c r="BJ16970" s="2"/>
    </row>
    <row r="16971" spans="61:62" x14ac:dyDescent="0.25">
      <c r="BI16971" s="2"/>
      <c r="BJ16971" s="2"/>
    </row>
    <row r="16972" spans="61:62" x14ac:dyDescent="0.25">
      <c r="BI16972" s="2"/>
      <c r="BJ16972" s="2"/>
    </row>
    <row r="16973" spans="61:62" x14ac:dyDescent="0.25">
      <c r="BI16973" s="2"/>
      <c r="BJ16973" s="2"/>
    </row>
    <row r="16974" spans="61:62" x14ac:dyDescent="0.25">
      <c r="BI16974" s="2"/>
      <c r="BJ16974" s="2"/>
    </row>
    <row r="16975" spans="61:62" x14ac:dyDescent="0.25">
      <c r="BI16975" s="2"/>
      <c r="BJ16975" s="2"/>
    </row>
    <row r="16976" spans="61:62" x14ac:dyDescent="0.25">
      <c r="BI16976" s="2"/>
      <c r="BJ16976" s="2"/>
    </row>
    <row r="16977" spans="61:62" x14ac:dyDescent="0.25">
      <c r="BI16977" s="2"/>
      <c r="BJ16977" s="2"/>
    </row>
    <row r="16978" spans="61:62" x14ac:dyDescent="0.25">
      <c r="BI16978" s="2"/>
      <c r="BJ16978" s="2"/>
    </row>
    <row r="16979" spans="61:62" x14ac:dyDescent="0.25">
      <c r="BI16979" s="2"/>
      <c r="BJ16979" s="2"/>
    </row>
    <row r="16980" spans="61:62" x14ac:dyDescent="0.25">
      <c r="BI16980" s="2"/>
      <c r="BJ16980" s="2"/>
    </row>
    <row r="16981" spans="61:62" x14ac:dyDescent="0.25">
      <c r="BI16981" s="2"/>
      <c r="BJ16981" s="2"/>
    </row>
    <row r="16982" spans="61:62" x14ac:dyDescent="0.25">
      <c r="BI16982" s="2"/>
      <c r="BJ16982" s="2"/>
    </row>
    <row r="16983" spans="61:62" x14ac:dyDescent="0.25">
      <c r="BI16983" s="2"/>
      <c r="BJ16983" s="2"/>
    </row>
    <row r="16984" spans="61:62" x14ac:dyDescent="0.25">
      <c r="BI16984" s="2"/>
      <c r="BJ16984" s="2"/>
    </row>
    <row r="16985" spans="61:62" x14ac:dyDescent="0.25">
      <c r="BI16985" s="2"/>
      <c r="BJ16985" s="2"/>
    </row>
    <row r="16986" spans="61:62" x14ac:dyDescent="0.25">
      <c r="BI16986" s="2"/>
      <c r="BJ16986" s="2"/>
    </row>
    <row r="16987" spans="61:62" x14ac:dyDescent="0.25">
      <c r="BI16987" s="2"/>
      <c r="BJ16987" s="2"/>
    </row>
    <row r="16988" spans="61:62" x14ac:dyDescent="0.25">
      <c r="BI16988" s="2"/>
      <c r="BJ16988" s="2"/>
    </row>
    <row r="16989" spans="61:62" x14ac:dyDescent="0.25">
      <c r="BI16989" s="2"/>
      <c r="BJ16989" s="2"/>
    </row>
    <row r="16990" spans="61:62" x14ac:dyDescent="0.25">
      <c r="BI16990" s="2"/>
      <c r="BJ16990" s="2"/>
    </row>
    <row r="16991" spans="61:62" x14ac:dyDescent="0.25">
      <c r="BI16991" s="2"/>
      <c r="BJ16991" s="2"/>
    </row>
    <row r="16992" spans="61:62" x14ac:dyDescent="0.25">
      <c r="BI16992" s="2"/>
      <c r="BJ16992" s="2"/>
    </row>
    <row r="16993" spans="61:62" x14ac:dyDescent="0.25">
      <c r="BI16993" s="2"/>
      <c r="BJ16993" s="2"/>
    </row>
    <row r="16994" spans="61:62" x14ac:dyDescent="0.25">
      <c r="BI16994" s="2"/>
      <c r="BJ16994" s="2"/>
    </row>
    <row r="16995" spans="61:62" x14ac:dyDescent="0.25">
      <c r="BI16995" s="2"/>
      <c r="BJ16995" s="2"/>
    </row>
    <row r="16996" spans="61:62" x14ac:dyDescent="0.25">
      <c r="BI16996" s="2"/>
      <c r="BJ16996" s="2"/>
    </row>
    <row r="16997" spans="61:62" x14ac:dyDescent="0.25">
      <c r="BI16997" s="2"/>
      <c r="BJ16997" s="2"/>
    </row>
    <row r="16998" spans="61:62" x14ac:dyDescent="0.25">
      <c r="BI16998" s="2"/>
      <c r="BJ16998" s="2"/>
    </row>
    <row r="16999" spans="61:62" x14ac:dyDescent="0.25">
      <c r="BI16999" s="2"/>
      <c r="BJ16999" s="2"/>
    </row>
    <row r="17000" spans="61:62" x14ac:dyDescent="0.25">
      <c r="BI17000" s="2"/>
      <c r="BJ17000" s="2"/>
    </row>
    <row r="17001" spans="61:62" x14ac:dyDescent="0.25">
      <c r="BI17001" s="2"/>
      <c r="BJ17001" s="2"/>
    </row>
    <row r="17002" spans="61:62" x14ac:dyDescent="0.25">
      <c r="BI17002" s="2"/>
      <c r="BJ17002" s="2"/>
    </row>
    <row r="17003" spans="61:62" x14ac:dyDescent="0.25">
      <c r="BI17003" s="2"/>
      <c r="BJ17003" s="2"/>
    </row>
    <row r="17004" spans="61:62" x14ac:dyDescent="0.25">
      <c r="BI17004" s="2"/>
      <c r="BJ17004" s="2"/>
    </row>
    <row r="17005" spans="61:62" x14ac:dyDescent="0.25">
      <c r="BI17005" s="2"/>
      <c r="BJ17005" s="2"/>
    </row>
    <row r="17006" spans="61:62" x14ac:dyDescent="0.25">
      <c r="BI17006" s="2"/>
      <c r="BJ17006" s="2"/>
    </row>
    <row r="17007" spans="61:62" x14ac:dyDescent="0.25">
      <c r="BI17007" s="2"/>
      <c r="BJ17007" s="2"/>
    </row>
    <row r="17008" spans="61:62" x14ac:dyDescent="0.25">
      <c r="BI17008" s="2"/>
      <c r="BJ17008" s="2"/>
    </row>
    <row r="17009" spans="61:62" x14ac:dyDescent="0.25">
      <c r="BI17009" s="2"/>
      <c r="BJ17009" s="2"/>
    </row>
    <row r="17010" spans="61:62" x14ac:dyDescent="0.25">
      <c r="BI17010" s="2"/>
      <c r="BJ17010" s="2"/>
    </row>
    <row r="17011" spans="61:62" x14ac:dyDescent="0.25">
      <c r="BI17011" s="2"/>
      <c r="BJ17011" s="2"/>
    </row>
    <row r="17012" spans="61:62" x14ac:dyDescent="0.25">
      <c r="BI17012" s="2"/>
      <c r="BJ17012" s="2"/>
    </row>
    <row r="17013" spans="61:62" x14ac:dyDescent="0.25">
      <c r="BI17013" s="2"/>
      <c r="BJ17013" s="2"/>
    </row>
    <row r="17014" spans="61:62" x14ac:dyDescent="0.25">
      <c r="BI17014" s="2"/>
      <c r="BJ17014" s="2"/>
    </row>
    <row r="17015" spans="61:62" x14ac:dyDescent="0.25">
      <c r="BI17015" s="2"/>
      <c r="BJ17015" s="2"/>
    </row>
    <row r="17016" spans="61:62" x14ac:dyDescent="0.25">
      <c r="BI17016" s="2"/>
      <c r="BJ17016" s="2"/>
    </row>
    <row r="17017" spans="61:62" x14ac:dyDescent="0.25">
      <c r="BI17017" s="2"/>
      <c r="BJ17017" s="2"/>
    </row>
    <row r="17018" spans="61:62" x14ac:dyDescent="0.25">
      <c r="BI17018" s="2"/>
      <c r="BJ17018" s="2"/>
    </row>
    <row r="17019" spans="61:62" x14ac:dyDescent="0.25">
      <c r="BI17019" s="2"/>
      <c r="BJ17019" s="2"/>
    </row>
    <row r="17020" spans="61:62" x14ac:dyDescent="0.25">
      <c r="BI17020" s="2"/>
      <c r="BJ17020" s="2"/>
    </row>
    <row r="17021" spans="61:62" x14ac:dyDescent="0.25">
      <c r="BI17021" s="2"/>
      <c r="BJ17021" s="2"/>
    </row>
    <row r="17022" spans="61:62" x14ac:dyDescent="0.25">
      <c r="BI17022" s="2"/>
      <c r="BJ17022" s="2"/>
    </row>
    <row r="17023" spans="61:62" x14ac:dyDescent="0.25">
      <c r="BI17023" s="2"/>
      <c r="BJ17023" s="2"/>
    </row>
    <row r="17024" spans="61:62" x14ac:dyDescent="0.25">
      <c r="BI17024" s="2"/>
      <c r="BJ17024" s="2"/>
    </row>
    <row r="17025" spans="61:62" x14ac:dyDescent="0.25">
      <c r="BI17025" s="2"/>
      <c r="BJ17025" s="2"/>
    </row>
    <row r="17026" spans="61:62" x14ac:dyDescent="0.25">
      <c r="BI17026" s="2"/>
      <c r="BJ17026" s="2"/>
    </row>
    <row r="17027" spans="61:62" x14ac:dyDescent="0.25">
      <c r="BI17027" s="2"/>
      <c r="BJ17027" s="2"/>
    </row>
    <row r="17028" spans="61:62" x14ac:dyDescent="0.25">
      <c r="BI17028" s="2"/>
      <c r="BJ17028" s="2"/>
    </row>
    <row r="17029" spans="61:62" x14ac:dyDescent="0.25">
      <c r="BI17029" s="2"/>
      <c r="BJ17029" s="2"/>
    </row>
    <row r="17030" spans="61:62" x14ac:dyDescent="0.25">
      <c r="BI17030" s="2"/>
      <c r="BJ17030" s="2"/>
    </row>
    <row r="17031" spans="61:62" x14ac:dyDescent="0.25">
      <c r="BI17031" s="2"/>
      <c r="BJ17031" s="2"/>
    </row>
    <row r="17032" spans="61:62" x14ac:dyDescent="0.25">
      <c r="BI17032" s="2"/>
      <c r="BJ17032" s="2"/>
    </row>
    <row r="17033" spans="61:62" x14ac:dyDescent="0.25">
      <c r="BI17033" s="2"/>
      <c r="BJ17033" s="2"/>
    </row>
    <row r="17034" spans="61:62" x14ac:dyDescent="0.25">
      <c r="BI17034" s="2"/>
      <c r="BJ17034" s="2"/>
    </row>
    <row r="17035" spans="61:62" x14ac:dyDescent="0.25">
      <c r="BI17035" s="2"/>
      <c r="BJ17035" s="2"/>
    </row>
    <row r="17036" spans="61:62" x14ac:dyDescent="0.25">
      <c r="BI17036" s="2"/>
      <c r="BJ17036" s="2"/>
    </row>
    <row r="17037" spans="61:62" x14ac:dyDescent="0.25">
      <c r="BI17037" s="2"/>
      <c r="BJ17037" s="2"/>
    </row>
    <row r="17038" spans="61:62" x14ac:dyDescent="0.25">
      <c r="BI17038" s="2"/>
      <c r="BJ17038" s="2"/>
    </row>
    <row r="17039" spans="61:62" x14ac:dyDescent="0.25">
      <c r="BI17039" s="2"/>
      <c r="BJ17039" s="2"/>
    </row>
    <row r="17040" spans="61:62" x14ac:dyDescent="0.25">
      <c r="BI17040" s="2"/>
      <c r="BJ17040" s="2"/>
    </row>
    <row r="17041" spans="61:62" x14ac:dyDescent="0.25">
      <c r="BI17041" s="2"/>
      <c r="BJ17041" s="2"/>
    </row>
    <row r="17042" spans="61:62" x14ac:dyDescent="0.25">
      <c r="BI17042" s="2"/>
      <c r="BJ17042" s="2"/>
    </row>
    <row r="17043" spans="61:62" x14ac:dyDescent="0.25">
      <c r="BI17043" s="2"/>
      <c r="BJ17043" s="2"/>
    </row>
    <row r="17044" spans="61:62" x14ac:dyDescent="0.25">
      <c r="BI17044" s="2"/>
      <c r="BJ17044" s="2"/>
    </row>
    <row r="17045" spans="61:62" x14ac:dyDescent="0.25">
      <c r="BI17045" s="2"/>
      <c r="BJ17045" s="2"/>
    </row>
    <row r="17046" spans="61:62" x14ac:dyDescent="0.25">
      <c r="BI17046" s="2"/>
      <c r="BJ17046" s="2"/>
    </row>
    <row r="17047" spans="61:62" x14ac:dyDescent="0.25">
      <c r="BI17047" s="2"/>
      <c r="BJ17047" s="2"/>
    </row>
    <row r="17048" spans="61:62" x14ac:dyDescent="0.25">
      <c r="BI17048" s="2"/>
      <c r="BJ17048" s="2"/>
    </row>
    <row r="17049" spans="61:62" x14ac:dyDescent="0.25">
      <c r="BI17049" s="2"/>
      <c r="BJ17049" s="2"/>
    </row>
    <row r="17050" spans="61:62" x14ac:dyDescent="0.25">
      <c r="BI17050" s="2"/>
      <c r="BJ17050" s="2"/>
    </row>
    <row r="17051" spans="61:62" x14ac:dyDescent="0.25">
      <c r="BI17051" s="2"/>
      <c r="BJ17051" s="2"/>
    </row>
    <row r="17052" spans="61:62" x14ac:dyDescent="0.25">
      <c r="BI17052" s="2"/>
      <c r="BJ17052" s="2"/>
    </row>
    <row r="17053" spans="61:62" x14ac:dyDescent="0.25">
      <c r="BI17053" s="2"/>
      <c r="BJ17053" s="2"/>
    </row>
    <row r="17054" spans="61:62" x14ac:dyDescent="0.25">
      <c r="BI17054" s="2"/>
      <c r="BJ17054" s="2"/>
    </row>
    <row r="17055" spans="61:62" x14ac:dyDescent="0.25">
      <c r="BI17055" s="2"/>
      <c r="BJ17055" s="2"/>
    </row>
    <row r="17056" spans="61:62" x14ac:dyDescent="0.25">
      <c r="BI17056" s="2"/>
      <c r="BJ17056" s="2"/>
    </row>
    <row r="17057" spans="61:62" x14ac:dyDescent="0.25">
      <c r="BI17057" s="2"/>
      <c r="BJ17057" s="2"/>
    </row>
    <row r="17058" spans="61:62" x14ac:dyDescent="0.25">
      <c r="BI17058" s="2"/>
      <c r="BJ17058" s="2"/>
    </row>
    <row r="17059" spans="61:62" x14ac:dyDescent="0.25">
      <c r="BI17059" s="2"/>
      <c r="BJ17059" s="2"/>
    </row>
    <row r="17060" spans="61:62" x14ac:dyDescent="0.25">
      <c r="BI17060" s="2"/>
      <c r="BJ17060" s="2"/>
    </row>
    <row r="17061" spans="61:62" x14ac:dyDescent="0.25">
      <c r="BI17061" s="2"/>
      <c r="BJ17061" s="2"/>
    </row>
    <row r="17062" spans="61:62" x14ac:dyDescent="0.25">
      <c r="BI17062" s="2"/>
      <c r="BJ17062" s="2"/>
    </row>
    <row r="17063" spans="61:62" x14ac:dyDescent="0.25">
      <c r="BI17063" s="2"/>
      <c r="BJ17063" s="2"/>
    </row>
    <row r="17064" spans="61:62" x14ac:dyDescent="0.25">
      <c r="BI17064" s="2"/>
      <c r="BJ17064" s="2"/>
    </row>
    <row r="17065" spans="61:62" x14ac:dyDescent="0.25">
      <c r="BI17065" s="2"/>
      <c r="BJ17065" s="2"/>
    </row>
    <row r="17066" spans="61:62" x14ac:dyDescent="0.25">
      <c r="BI17066" s="2"/>
      <c r="BJ17066" s="2"/>
    </row>
    <row r="17067" spans="61:62" x14ac:dyDescent="0.25">
      <c r="BI17067" s="2"/>
      <c r="BJ17067" s="2"/>
    </row>
    <row r="17068" spans="61:62" x14ac:dyDescent="0.25">
      <c r="BI17068" s="2"/>
      <c r="BJ17068" s="2"/>
    </row>
    <row r="17069" spans="61:62" x14ac:dyDescent="0.25">
      <c r="BI17069" s="2"/>
      <c r="BJ17069" s="2"/>
    </row>
    <row r="17070" spans="61:62" x14ac:dyDescent="0.25">
      <c r="BI17070" s="2"/>
      <c r="BJ17070" s="2"/>
    </row>
    <row r="17071" spans="61:62" x14ac:dyDescent="0.25">
      <c r="BI17071" s="2"/>
      <c r="BJ17071" s="2"/>
    </row>
    <row r="17072" spans="61:62" x14ac:dyDescent="0.25">
      <c r="BI17072" s="2"/>
      <c r="BJ17072" s="2"/>
    </row>
    <row r="17073" spans="61:62" x14ac:dyDescent="0.25">
      <c r="BI17073" s="2"/>
      <c r="BJ17073" s="2"/>
    </row>
    <row r="17074" spans="61:62" x14ac:dyDescent="0.25">
      <c r="BI17074" s="2"/>
      <c r="BJ17074" s="2"/>
    </row>
    <row r="17075" spans="61:62" x14ac:dyDescent="0.25">
      <c r="BI17075" s="2"/>
      <c r="BJ17075" s="2"/>
    </row>
    <row r="17076" spans="61:62" x14ac:dyDescent="0.25">
      <c r="BI17076" s="2"/>
      <c r="BJ17076" s="2"/>
    </row>
    <row r="17077" spans="61:62" x14ac:dyDescent="0.25">
      <c r="BI17077" s="2"/>
      <c r="BJ17077" s="2"/>
    </row>
    <row r="17078" spans="61:62" x14ac:dyDescent="0.25">
      <c r="BI17078" s="2"/>
      <c r="BJ17078" s="2"/>
    </row>
    <row r="17079" spans="61:62" x14ac:dyDescent="0.25">
      <c r="BI17079" s="2"/>
      <c r="BJ17079" s="2"/>
    </row>
    <row r="17080" spans="61:62" x14ac:dyDescent="0.25">
      <c r="BI17080" s="2"/>
      <c r="BJ17080" s="2"/>
    </row>
    <row r="17081" spans="61:62" x14ac:dyDescent="0.25">
      <c r="BI17081" s="2"/>
      <c r="BJ17081" s="2"/>
    </row>
    <row r="17082" spans="61:62" x14ac:dyDescent="0.25">
      <c r="BI17082" s="2"/>
      <c r="BJ17082" s="2"/>
    </row>
    <row r="17083" spans="61:62" x14ac:dyDescent="0.25">
      <c r="BI17083" s="2"/>
      <c r="BJ17083" s="2"/>
    </row>
    <row r="17084" spans="61:62" x14ac:dyDescent="0.25">
      <c r="BI17084" s="2"/>
      <c r="BJ17084" s="2"/>
    </row>
    <row r="17085" spans="61:62" x14ac:dyDescent="0.25">
      <c r="BI17085" s="2"/>
      <c r="BJ17085" s="2"/>
    </row>
    <row r="17086" spans="61:62" x14ac:dyDescent="0.25">
      <c r="BI17086" s="2"/>
      <c r="BJ17086" s="2"/>
    </row>
    <row r="17087" spans="61:62" x14ac:dyDescent="0.25">
      <c r="BI17087" s="2"/>
      <c r="BJ17087" s="2"/>
    </row>
    <row r="17088" spans="61:62" x14ac:dyDescent="0.25">
      <c r="BI17088" s="2"/>
      <c r="BJ17088" s="2"/>
    </row>
    <row r="17089" spans="61:62" x14ac:dyDescent="0.25">
      <c r="BI17089" s="2"/>
      <c r="BJ17089" s="2"/>
    </row>
    <row r="17090" spans="61:62" x14ac:dyDescent="0.25">
      <c r="BI17090" s="2"/>
      <c r="BJ17090" s="2"/>
    </row>
    <row r="17091" spans="61:62" x14ac:dyDescent="0.25">
      <c r="BI17091" s="2"/>
      <c r="BJ17091" s="2"/>
    </row>
    <row r="17092" spans="61:62" x14ac:dyDescent="0.25">
      <c r="BI17092" s="2"/>
      <c r="BJ17092" s="2"/>
    </row>
    <row r="17093" spans="61:62" x14ac:dyDescent="0.25">
      <c r="BI17093" s="2"/>
      <c r="BJ17093" s="2"/>
    </row>
    <row r="17094" spans="61:62" x14ac:dyDescent="0.25">
      <c r="BI17094" s="2"/>
      <c r="BJ17094" s="2"/>
    </row>
    <row r="17095" spans="61:62" x14ac:dyDescent="0.25">
      <c r="BI17095" s="2"/>
      <c r="BJ17095" s="2"/>
    </row>
    <row r="17096" spans="61:62" x14ac:dyDescent="0.25">
      <c r="BI17096" s="2"/>
      <c r="BJ17096" s="2"/>
    </row>
    <row r="17097" spans="61:62" x14ac:dyDescent="0.25">
      <c r="BI17097" s="2"/>
      <c r="BJ17097" s="2"/>
    </row>
    <row r="17098" spans="61:62" x14ac:dyDescent="0.25">
      <c r="BI17098" s="2"/>
      <c r="BJ17098" s="2"/>
    </row>
    <row r="17099" spans="61:62" x14ac:dyDescent="0.25">
      <c r="BI17099" s="2"/>
      <c r="BJ17099" s="2"/>
    </row>
    <row r="17100" spans="61:62" x14ac:dyDescent="0.25">
      <c r="BI17100" s="2"/>
      <c r="BJ17100" s="2"/>
    </row>
    <row r="17101" spans="61:62" x14ac:dyDescent="0.25">
      <c r="BI17101" s="2"/>
      <c r="BJ17101" s="2"/>
    </row>
    <row r="17102" spans="61:62" x14ac:dyDescent="0.25">
      <c r="BI17102" s="2"/>
      <c r="BJ17102" s="2"/>
    </row>
    <row r="17103" spans="61:62" x14ac:dyDescent="0.25">
      <c r="BI17103" s="2"/>
      <c r="BJ17103" s="2"/>
    </row>
    <row r="17104" spans="61:62" x14ac:dyDescent="0.25">
      <c r="BI17104" s="2"/>
      <c r="BJ17104" s="2"/>
    </row>
    <row r="17105" spans="61:62" x14ac:dyDescent="0.25">
      <c r="BI17105" s="2"/>
      <c r="BJ17105" s="2"/>
    </row>
    <row r="17106" spans="61:62" x14ac:dyDescent="0.25">
      <c r="BI17106" s="2"/>
      <c r="BJ17106" s="2"/>
    </row>
    <row r="17107" spans="61:62" x14ac:dyDescent="0.25">
      <c r="BI17107" s="2"/>
      <c r="BJ17107" s="2"/>
    </row>
    <row r="17108" spans="61:62" x14ac:dyDescent="0.25">
      <c r="BI17108" s="2"/>
      <c r="BJ17108" s="2"/>
    </row>
    <row r="17109" spans="61:62" x14ac:dyDescent="0.25">
      <c r="BI17109" s="2"/>
      <c r="BJ17109" s="2"/>
    </row>
    <row r="17110" spans="61:62" x14ac:dyDescent="0.25">
      <c r="BI17110" s="2"/>
      <c r="BJ17110" s="2"/>
    </row>
    <row r="17111" spans="61:62" x14ac:dyDescent="0.25">
      <c r="BI17111" s="2"/>
      <c r="BJ17111" s="2"/>
    </row>
    <row r="17112" spans="61:62" x14ac:dyDescent="0.25">
      <c r="BI17112" s="2"/>
      <c r="BJ17112" s="2"/>
    </row>
    <row r="17113" spans="61:62" x14ac:dyDescent="0.25">
      <c r="BI17113" s="2"/>
      <c r="BJ17113" s="2"/>
    </row>
    <row r="17114" spans="61:62" x14ac:dyDescent="0.25">
      <c r="BI17114" s="2"/>
      <c r="BJ17114" s="2"/>
    </row>
    <row r="17115" spans="61:62" x14ac:dyDescent="0.25">
      <c r="BI17115" s="2"/>
      <c r="BJ17115" s="2"/>
    </row>
    <row r="17116" spans="61:62" x14ac:dyDescent="0.25">
      <c r="BI17116" s="2"/>
      <c r="BJ17116" s="2"/>
    </row>
    <row r="17117" spans="61:62" x14ac:dyDescent="0.25">
      <c r="BI17117" s="2"/>
      <c r="BJ17117" s="2"/>
    </row>
    <row r="17118" spans="61:62" x14ac:dyDescent="0.25">
      <c r="BI17118" s="2"/>
      <c r="BJ17118" s="2"/>
    </row>
    <row r="17119" spans="61:62" x14ac:dyDescent="0.25">
      <c r="BI17119" s="2"/>
      <c r="BJ17119" s="2"/>
    </row>
    <row r="17120" spans="61:62" x14ac:dyDescent="0.25">
      <c r="BI17120" s="2"/>
      <c r="BJ17120" s="2"/>
    </row>
    <row r="17121" spans="61:62" x14ac:dyDescent="0.25">
      <c r="BI17121" s="2"/>
      <c r="BJ17121" s="2"/>
    </row>
    <row r="17122" spans="61:62" x14ac:dyDescent="0.25">
      <c r="BI17122" s="2"/>
      <c r="BJ17122" s="2"/>
    </row>
    <row r="17123" spans="61:62" x14ac:dyDescent="0.25">
      <c r="BI17123" s="2"/>
      <c r="BJ17123" s="2"/>
    </row>
    <row r="17124" spans="61:62" x14ac:dyDescent="0.25">
      <c r="BI17124" s="2"/>
      <c r="BJ17124" s="2"/>
    </row>
    <row r="17125" spans="61:62" x14ac:dyDescent="0.25">
      <c r="BI17125" s="2"/>
      <c r="BJ17125" s="2"/>
    </row>
    <row r="17126" spans="61:62" x14ac:dyDescent="0.25">
      <c r="BI17126" s="2"/>
      <c r="BJ17126" s="2"/>
    </row>
    <row r="17127" spans="61:62" x14ac:dyDescent="0.25">
      <c r="BI17127" s="2"/>
      <c r="BJ17127" s="2"/>
    </row>
    <row r="17128" spans="61:62" x14ac:dyDescent="0.25">
      <c r="BI17128" s="2"/>
      <c r="BJ17128" s="2"/>
    </row>
    <row r="17129" spans="61:62" x14ac:dyDescent="0.25">
      <c r="BI17129" s="2"/>
      <c r="BJ17129" s="2"/>
    </row>
    <row r="17130" spans="61:62" x14ac:dyDescent="0.25">
      <c r="BI17130" s="2"/>
      <c r="BJ17130" s="2"/>
    </row>
    <row r="17131" spans="61:62" x14ac:dyDescent="0.25">
      <c r="BI17131" s="2"/>
      <c r="BJ17131" s="2"/>
    </row>
    <row r="17132" spans="61:62" x14ac:dyDescent="0.25">
      <c r="BI17132" s="2"/>
      <c r="BJ17132" s="2"/>
    </row>
    <row r="17133" spans="61:62" x14ac:dyDescent="0.25">
      <c r="BI17133" s="2"/>
      <c r="BJ17133" s="2"/>
    </row>
    <row r="17134" spans="61:62" x14ac:dyDescent="0.25">
      <c r="BI17134" s="2"/>
      <c r="BJ17134" s="2"/>
    </row>
    <row r="17135" spans="61:62" x14ac:dyDescent="0.25">
      <c r="BI17135" s="2"/>
      <c r="BJ17135" s="2"/>
    </row>
    <row r="17136" spans="61:62" x14ac:dyDescent="0.25">
      <c r="BI17136" s="2"/>
      <c r="BJ17136" s="2"/>
    </row>
    <row r="17137" spans="61:62" x14ac:dyDescent="0.25">
      <c r="BI17137" s="2"/>
      <c r="BJ17137" s="2"/>
    </row>
    <row r="17138" spans="61:62" x14ac:dyDescent="0.25">
      <c r="BI17138" s="2"/>
      <c r="BJ17138" s="2"/>
    </row>
    <row r="17139" spans="61:62" x14ac:dyDescent="0.25">
      <c r="BI17139" s="2"/>
      <c r="BJ17139" s="2"/>
    </row>
    <row r="17140" spans="61:62" x14ac:dyDescent="0.25">
      <c r="BI17140" s="2"/>
      <c r="BJ17140" s="2"/>
    </row>
    <row r="17141" spans="61:62" x14ac:dyDescent="0.25">
      <c r="BI17141" s="2"/>
      <c r="BJ17141" s="2"/>
    </row>
    <row r="17142" spans="61:62" x14ac:dyDescent="0.25">
      <c r="BI17142" s="2"/>
      <c r="BJ17142" s="2"/>
    </row>
    <row r="17143" spans="61:62" x14ac:dyDescent="0.25">
      <c r="BI17143" s="2"/>
      <c r="BJ17143" s="2"/>
    </row>
    <row r="17144" spans="61:62" x14ac:dyDescent="0.25">
      <c r="BI17144" s="2"/>
      <c r="BJ17144" s="2"/>
    </row>
    <row r="17145" spans="61:62" x14ac:dyDescent="0.25">
      <c r="BI17145" s="2"/>
      <c r="BJ17145" s="2"/>
    </row>
    <row r="17146" spans="61:62" x14ac:dyDescent="0.25">
      <c r="BI17146" s="2"/>
      <c r="BJ17146" s="2"/>
    </row>
    <row r="17147" spans="61:62" x14ac:dyDescent="0.25">
      <c r="BI17147" s="2"/>
      <c r="BJ17147" s="2"/>
    </row>
    <row r="17148" spans="61:62" x14ac:dyDescent="0.25">
      <c r="BI17148" s="2"/>
      <c r="BJ17148" s="2"/>
    </row>
    <row r="17149" spans="61:62" x14ac:dyDescent="0.25">
      <c r="BI17149" s="2"/>
      <c r="BJ17149" s="2"/>
    </row>
    <row r="17150" spans="61:62" x14ac:dyDescent="0.25">
      <c r="BI17150" s="2"/>
      <c r="BJ17150" s="2"/>
    </row>
    <row r="17151" spans="61:62" x14ac:dyDescent="0.25">
      <c r="BI17151" s="2"/>
      <c r="BJ17151" s="2"/>
    </row>
    <row r="17152" spans="61:62" x14ac:dyDescent="0.25">
      <c r="BI17152" s="2"/>
      <c r="BJ17152" s="2"/>
    </row>
    <row r="17153" spans="61:62" x14ac:dyDescent="0.25">
      <c r="BI17153" s="2"/>
      <c r="BJ17153" s="2"/>
    </row>
    <row r="17154" spans="61:62" x14ac:dyDescent="0.25">
      <c r="BI17154" s="2"/>
      <c r="BJ17154" s="2"/>
    </row>
    <row r="17155" spans="61:62" x14ac:dyDescent="0.25">
      <c r="BI17155" s="2"/>
      <c r="BJ17155" s="2"/>
    </row>
    <row r="17156" spans="61:62" x14ac:dyDescent="0.25">
      <c r="BI17156" s="2"/>
      <c r="BJ17156" s="2"/>
    </row>
    <row r="17157" spans="61:62" x14ac:dyDescent="0.25">
      <c r="BI17157" s="2"/>
      <c r="BJ17157" s="2"/>
    </row>
    <row r="17158" spans="61:62" x14ac:dyDescent="0.25">
      <c r="BI17158" s="2"/>
      <c r="BJ17158" s="2"/>
    </row>
    <row r="17159" spans="61:62" x14ac:dyDescent="0.25">
      <c r="BI17159" s="2"/>
      <c r="BJ17159" s="2"/>
    </row>
    <row r="17160" spans="61:62" x14ac:dyDescent="0.25">
      <c r="BI17160" s="2"/>
      <c r="BJ17160" s="2"/>
    </row>
    <row r="17161" spans="61:62" x14ac:dyDescent="0.25">
      <c r="BI17161" s="2"/>
      <c r="BJ17161" s="2"/>
    </row>
    <row r="17162" spans="61:62" x14ac:dyDescent="0.25">
      <c r="BI17162" s="2"/>
      <c r="BJ17162" s="2"/>
    </row>
    <row r="17163" spans="61:62" x14ac:dyDescent="0.25">
      <c r="BI17163" s="2"/>
      <c r="BJ17163" s="2"/>
    </row>
    <row r="17164" spans="61:62" x14ac:dyDescent="0.25">
      <c r="BI17164" s="2"/>
      <c r="BJ17164" s="2"/>
    </row>
    <row r="17165" spans="61:62" x14ac:dyDescent="0.25">
      <c r="BI17165" s="2"/>
      <c r="BJ17165" s="2"/>
    </row>
    <row r="17166" spans="61:62" x14ac:dyDescent="0.25">
      <c r="BI17166" s="2"/>
      <c r="BJ17166" s="2"/>
    </row>
    <row r="17167" spans="61:62" x14ac:dyDescent="0.25">
      <c r="BI17167" s="2"/>
      <c r="BJ17167" s="2"/>
    </row>
    <row r="17168" spans="61:62" x14ac:dyDescent="0.25">
      <c r="BI17168" s="2"/>
      <c r="BJ17168" s="2"/>
    </row>
    <row r="17169" spans="61:62" x14ac:dyDescent="0.25">
      <c r="BI17169" s="2"/>
      <c r="BJ17169" s="2"/>
    </row>
    <row r="17170" spans="61:62" x14ac:dyDescent="0.25">
      <c r="BI17170" s="2"/>
      <c r="BJ17170" s="2"/>
    </row>
    <row r="17171" spans="61:62" x14ac:dyDescent="0.25">
      <c r="BI17171" s="2"/>
      <c r="BJ17171" s="2"/>
    </row>
    <row r="17172" spans="61:62" x14ac:dyDescent="0.25">
      <c r="BI17172" s="2"/>
      <c r="BJ17172" s="2"/>
    </row>
    <row r="17173" spans="61:62" x14ac:dyDescent="0.25">
      <c r="BI17173" s="2"/>
      <c r="BJ17173" s="2"/>
    </row>
    <row r="17174" spans="61:62" x14ac:dyDescent="0.25">
      <c r="BI17174" s="2"/>
      <c r="BJ17174" s="2"/>
    </row>
    <row r="17175" spans="61:62" x14ac:dyDescent="0.25">
      <c r="BI17175" s="2"/>
      <c r="BJ17175" s="2"/>
    </row>
    <row r="17176" spans="61:62" x14ac:dyDescent="0.25">
      <c r="BI17176" s="2"/>
      <c r="BJ17176" s="2"/>
    </row>
    <row r="17177" spans="61:62" x14ac:dyDescent="0.25">
      <c r="BI17177" s="2"/>
      <c r="BJ17177" s="2"/>
    </row>
    <row r="17178" spans="61:62" x14ac:dyDescent="0.25">
      <c r="BI17178" s="2"/>
      <c r="BJ17178" s="2"/>
    </row>
    <row r="17179" spans="61:62" x14ac:dyDescent="0.25">
      <c r="BI17179" s="2"/>
      <c r="BJ17179" s="2"/>
    </row>
    <row r="17180" spans="61:62" x14ac:dyDescent="0.25">
      <c r="BI17180" s="2"/>
      <c r="BJ17180" s="2"/>
    </row>
    <row r="17181" spans="61:62" x14ac:dyDescent="0.25">
      <c r="BI17181" s="2"/>
      <c r="BJ17181" s="2"/>
    </row>
    <row r="17182" spans="61:62" x14ac:dyDescent="0.25">
      <c r="BI17182" s="2"/>
      <c r="BJ17182" s="2"/>
    </row>
    <row r="17183" spans="61:62" x14ac:dyDescent="0.25">
      <c r="BI17183" s="2"/>
      <c r="BJ17183" s="2"/>
    </row>
    <row r="17184" spans="61:62" x14ac:dyDescent="0.25">
      <c r="BI17184" s="2"/>
      <c r="BJ17184" s="2"/>
    </row>
    <row r="17185" spans="61:62" x14ac:dyDescent="0.25">
      <c r="BI17185" s="2"/>
      <c r="BJ17185" s="2"/>
    </row>
    <row r="17186" spans="61:62" x14ac:dyDescent="0.25">
      <c r="BI17186" s="2"/>
      <c r="BJ17186" s="2"/>
    </row>
    <row r="17187" spans="61:62" x14ac:dyDescent="0.25">
      <c r="BI17187" s="2"/>
      <c r="BJ17187" s="2"/>
    </row>
    <row r="17188" spans="61:62" x14ac:dyDescent="0.25">
      <c r="BI17188" s="2"/>
      <c r="BJ17188" s="2"/>
    </row>
    <row r="17189" spans="61:62" x14ac:dyDescent="0.25">
      <c r="BI17189" s="2"/>
      <c r="BJ17189" s="2"/>
    </row>
    <row r="17190" spans="61:62" x14ac:dyDescent="0.25">
      <c r="BI17190" s="2"/>
      <c r="BJ17190" s="2"/>
    </row>
    <row r="17191" spans="61:62" x14ac:dyDescent="0.25">
      <c r="BI17191" s="2"/>
      <c r="BJ17191" s="2"/>
    </row>
    <row r="17192" spans="61:62" x14ac:dyDescent="0.25">
      <c r="BI17192" s="2"/>
      <c r="BJ17192" s="2"/>
    </row>
    <row r="17193" spans="61:62" x14ac:dyDescent="0.25">
      <c r="BI17193" s="2"/>
      <c r="BJ17193" s="2"/>
    </row>
    <row r="17194" spans="61:62" x14ac:dyDescent="0.25">
      <c r="BI17194" s="2"/>
      <c r="BJ17194" s="2"/>
    </row>
    <row r="17195" spans="61:62" x14ac:dyDescent="0.25">
      <c r="BI17195" s="2"/>
      <c r="BJ17195" s="2"/>
    </row>
    <row r="17196" spans="61:62" x14ac:dyDescent="0.25">
      <c r="BI17196" s="2"/>
      <c r="BJ17196" s="2"/>
    </row>
    <row r="17197" spans="61:62" x14ac:dyDescent="0.25">
      <c r="BI17197" s="2"/>
      <c r="BJ17197" s="2"/>
    </row>
    <row r="17198" spans="61:62" x14ac:dyDescent="0.25">
      <c r="BI17198" s="2"/>
      <c r="BJ17198" s="2"/>
    </row>
    <row r="17199" spans="61:62" x14ac:dyDescent="0.25">
      <c r="BI17199" s="2"/>
      <c r="BJ17199" s="2"/>
    </row>
    <row r="17200" spans="61:62" x14ac:dyDescent="0.25">
      <c r="BI17200" s="2"/>
      <c r="BJ17200" s="2"/>
    </row>
    <row r="17201" spans="61:62" x14ac:dyDescent="0.25">
      <c r="BI17201" s="2"/>
      <c r="BJ17201" s="2"/>
    </row>
    <row r="17202" spans="61:62" x14ac:dyDescent="0.25">
      <c r="BI17202" s="2"/>
      <c r="BJ17202" s="2"/>
    </row>
    <row r="17203" spans="61:62" x14ac:dyDescent="0.25">
      <c r="BI17203" s="2"/>
      <c r="BJ17203" s="2"/>
    </row>
    <row r="17204" spans="61:62" x14ac:dyDescent="0.25">
      <c r="BI17204" s="2"/>
      <c r="BJ17204" s="2"/>
    </row>
    <row r="17205" spans="61:62" x14ac:dyDescent="0.25">
      <c r="BI17205" s="2"/>
      <c r="BJ17205" s="2"/>
    </row>
    <row r="17206" spans="61:62" x14ac:dyDescent="0.25">
      <c r="BI17206" s="2"/>
      <c r="BJ17206" s="2"/>
    </row>
    <row r="17207" spans="61:62" x14ac:dyDescent="0.25">
      <c r="BI17207" s="2"/>
      <c r="BJ17207" s="2"/>
    </row>
    <row r="17208" spans="61:62" x14ac:dyDescent="0.25">
      <c r="BI17208" s="2"/>
      <c r="BJ17208" s="2"/>
    </row>
    <row r="17209" spans="61:62" x14ac:dyDescent="0.25">
      <c r="BI17209" s="2"/>
      <c r="BJ17209" s="2"/>
    </row>
    <row r="17210" spans="61:62" x14ac:dyDescent="0.25">
      <c r="BI17210" s="2"/>
      <c r="BJ17210" s="2"/>
    </row>
    <row r="17211" spans="61:62" x14ac:dyDescent="0.25">
      <c r="BI17211" s="2"/>
      <c r="BJ17211" s="2"/>
    </row>
    <row r="17212" spans="61:62" x14ac:dyDescent="0.25">
      <c r="BI17212" s="2"/>
      <c r="BJ17212" s="2"/>
    </row>
    <row r="17213" spans="61:62" x14ac:dyDescent="0.25">
      <c r="BI17213" s="2"/>
      <c r="BJ17213" s="2"/>
    </row>
    <row r="17214" spans="61:62" x14ac:dyDescent="0.25">
      <c r="BI17214" s="2"/>
      <c r="BJ17214" s="2"/>
    </row>
    <row r="17215" spans="61:62" x14ac:dyDescent="0.25">
      <c r="BI17215" s="2"/>
      <c r="BJ17215" s="2"/>
    </row>
    <row r="17216" spans="61:62" x14ac:dyDescent="0.25">
      <c r="BI17216" s="2"/>
      <c r="BJ17216" s="2"/>
    </row>
    <row r="17217" spans="61:62" x14ac:dyDescent="0.25">
      <c r="BI17217" s="2"/>
      <c r="BJ17217" s="2"/>
    </row>
    <row r="17218" spans="61:62" x14ac:dyDescent="0.25">
      <c r="BI17218" s="2"/>
      <c r="BJ17218" s="2"/>
    </row>
    <row r="17219" spans="61:62" x14ac:dyDescent="0.25">
      <c r="BI17219" s="2"/>
      <c r="BJ17219" s="2"/>
    </row>
    <row r="17220" spans="61:62" x14ac:dyDescent="0.25">
      <c r="BI17220" s="2"/>
      <c r="BJ17220" s="2"/>
    </row>
    <row r="17221" spans="61:62" x14ac:dyDescent="0.25">
      <c r="BI17221" s="2"/>
      <c r="BJ17221" s="2"/>
    </row>
    <row r="17222" spans="61:62" x14ac:dyDescent="0.25">
      <c r="BI17222" s="2"/>
      <c r="BJ17222" s="2"/>
    </row>
    <row r="17223" spans="61:62" x14ac:dyDescent="0.25">
      <c r="BI17223" s="2"/>
      <c r="BJ17223" s="2"/>
    </row>
    <row r="17224" spans="61:62" x14ac:dyDescent="0.25">
      <c r="BI17224" s="2"/>
      <c r="BJ17224" s="2"/>
    </row>
    <row r="17225" spans="61:62" x14ac:dyDescent="0.25">
      <c r="BI17225" s="2"/>
      <c r="BJ17225" s="2"/>
    </row>
    <row r="17226" spans="61:62" x14ac:dyDescent="0.25">
      <c r="BI17226" s="2"/>
      <c r="BJ17226" s="2"/>
    </row>
    <row r="17227" spans="61:62" x14ac:dyDescent="0.25">
      <c r="BI17227" s="2"/>
      <c r="BJ17227" s="2"/>
    </row>
    <row r="17228" spans="61:62" x14ac:dyDescent="0.25">
      <c r="BI17228" s="2"/>
      <c r="BJ17228" s="2"/>
    </row>
    <row r="17229" spans="61:62" x14ac:dyDescent="0.25">
      <c r="BI17229" s="2"/>
      <c r="BJ17229" s="2"/>
    </row>
    <row r="17230" spans="61:62" x14ac:dyDescent="0.25">
      <c r="BI17230" s="2"/>
      <c r="BJ17230" s="2"/>
    </row>
    <row r="17231" spans="61:62" x14ac:dyDescent="0.25">
      <c r="BI17231" s="2"/>
      <c r="BJ17231" s="2"/>
    </row>
    <row r="17232" spans="61:62" x14ac:dyDescent="0.25">
      <c r="BI17232" s="2"/>
      <c r="BJ17232" s="2"/>
    </row>
    <row r="17233" spans="61:62" x14ac:dyDescent="0.25">
      <c r="BI17233" s="2"/>
      <c r="BJ17233" s="2"/>
    </row>
    <row r="17234" spans="61:62" x14ac:dyDescent="0.25">
      <c r="BI17234" s="2"/>
      <c r="BJ17234" s="2"/>
    </row>
    <row r="17235" spans="61:62" x14ac:dyDescent="0.25">
      <c r="BI17235" s="2"/>
      <c r="BJ17235" s="2"/>
    </row>
    <row r="17236" spans="61:62" x14ac:dyDescent="0.25">
      <c r="BI17236" s="2"/>
      <c r="BJ17236" s="2"/>
    </row>
    <row r="17237" spans="61:62" x14ac:dyDescent="0.25">
      <c r="BI17237" s="2"/>
      <c r="BJ17237" s="2"/>
    </row>
    <row r="17238" spans="61:62" x14ac:dyDescent="0.25">
      <c r="BI17238" s="2"/>
      <c r="BJ17238" s="2"/>
    </row>
    <row r="17239" spans="61:62" x14ac:dyDescent="0.25">
      <c r="BI17239" s="2"/>
      <c r="BJ17239" s="2"/>
    </row>
    <row r="17240" spans="61:62" x14ac:dyDescent="0.25">
      <c r="BI17240" s="2"/>
      <c r="BJ17240" s="2"/>
    </row>
    <row r="17241" spans="61:62" x14ac:dyDescent="0.25">
      <c r="BI17241" s="2"/>
      <c r="BJ17241" s="2"/>
    </row>
    <row r="17242" spans="61:62" x14ac:dyDescent="0.25">
      <c r="BI17242" s="2"/>
      <c r="BJ17242" s="2"/>
    </row>
    <row r="17243" spans="61:62" x14ac:dyDescent="0.25">
      <c r="BI17243" s="2"/>
      <c r="BJ17243" s="2"/>
    </row>
    <row r="17244" spans="61:62" x14ac:dyDescent="0.25">
      <c r="BI17244" s="2"/>
      <c r="BJ17244" s="2"/>
    </row>
    <row r="17245" spans="61:62" x14ac:dyDescent="0.25">
      <c r="BI17245" s="2"/>
      <c r="BJ17245" s="2"/>
    </row>
    <row r="17246" spans="61:62" x14ac:dyDescent="0.25">
      <c r="BI17246" s="2"/>
      <c r="BJ17246" s="2"/>
    </row>
    <row r="17247" spans="61:62" x14ac:dyDescent="0.25">
      <c r="BI17247" s="2"/>
      <c r="BJ17247" s="2"/>
    </row>
    <row r="17248" spans="61:62" x14ac:dyDescent="0.25">
      <c r="BI17248" s="2"/>
      <c r="BJ17248" s="2"/>
    </row>
    <row r="17249" spans="61:62" x14ac:dyDescent="0.25">
      <c r="BI17249" s="2"/>
      <c r="BJ17249" s="2"/>
    </row>
    <row r="17250" spans="61:62" x14ac:dyDescent="0.25">
      <c r="BI17250" s="2"/>
      <c r="BJ17250" s="2"/>
    </row>
    <row r="17251" spans="61:62" x14ac:dyDescent="0.25">
      <c r="BI17251" s="2"/>
      <c r="BJ17251" s="2"/>
    </row>
    <row r="17252" spans="61:62" x14ac:dyDescent="0.25">
      <c r="BI17252" s="2"/>
      <c r="BJ17252" s="2"/>
    </row>
    <row r="17253" spans="61:62" x14ac:dyDescent="0.25">
      <c r="BI17253" s="2"/>
      <c r="BJ17253" s="2"/>
    </row>
    <row r="17254" spans="61:62" x14ac:dyDescent="0.25">
      <c r="BI17254" s="2"/>
      <c r="BJ17254" s="2"/>
    </row>
    <row r="17255" spans="61:62" x14ac:dyDescent="0.25">
      <c r="BI17255" s="2"/>
      <c r="BJ17255" s="2"/>
    </row>
    <row r="17256" spans="61:62" x14ac:dyDescent="0.25">
      <c r="BI17256" s="2"/>
      <c r="BJ17256" s="2"/>
    </row>
    <row r="17257" spans="61:62" x14ac:dyDescent="0.25">
      <c r="BI17257" s="2"/>
      <c r="BJ17257" s="2"/>
    </row>
    <row r="17258" spans="61:62" x14ac:dyDescent="0.25">
      <c r="BI17258" s="2"/>
      <c r="BJ17258" s="2"/>
    </row>
    <row r="17259" spans="61:62" x14ac:dyDescent="0.25">
      <c r="BI17259" s="2"/>
      <c r="BJ17259" s="2"/>
    </row>
    <row r="17260" spans="61:62" x14ac:dyDescent="0.25">
      <c r="BI17260" s="2"/>
      <c r="BJ17260" s="2"/>
    </row>
    <row r="17261" spans="61:62" x14ac:dyDescent="0.25">
      <c r="BI17261" s="2"/>
      <c r="BJ17261" s="2"/>
    </row>
    <row r="17262" spans="61:62" x14ac:dyDescent="0.25">
      <c r="BI17262" s="2"/>
      <c r="BJ17262" s="2"/>
    </row>
    <row r="17263" spans="61:62" x14ac:dyDescent="0.25">
      <c r="BI17263" s="2"/>
      <c r="BJ17263" s="2"/>
    </row>
    <row r="17264" spans="61:62" x14ac:dyDescent="0.25">
      <c r="BI17264" s="2"/>
      <c r="BJ17264" s="2"/>
    </row>
    <row r="17265" spans="61:62" x14ac:dyDescent="0.25">
      <c r="BI17265" s="2"/>
      <c r="BJ17265" s="2"/>
    </row>
    <row r="17266" spans="61:62" x14ac:dyDescent="0.25">
      <c r="BI17266" s="2"/>
      <c r="BJ17266" s="2"/>
    </row>
    <row r="17267" spans="61:62" x14ac:dyDescent="0.25">
      <c r="BI17267" s="2"/>
      <c r="BJ17267" s="2"/>
    </row>
    <row r="17268" spans="61:62" x14ac:dyDescent="0.25">
      <c r="BI17268" s="2"/>
      <c r="BJ17268" s="2"/>
    </row>
    <row r="17269" spans="61:62" x14ac:dyDescent="0.25">
      <c r="BI17269" s="2"/>
      <c r="BJ17269" s="2"/>
    </row>
    <row r="17270" spans="61:62" x14ac:dyDescent="0.25">
      <c r="BI17270" s="2"/>
      <c r="BJ17270" s="2"/>
    </row>
    <row r="17271" spans="61:62" x14ac:dyDescent="0.25">
      <c r="BI17271" s="2"/>
      <c r="BJ17271" s="2"/>
    </row>
    <row r="17272" spans="61:62" x14ac:dyDescent="0.25">
      <c r="BI17272" s="2"/>
      <c r="BJ17272" s="2"/>
    </row>
    <row r="17273" spans="61:62" x14ac:dyDescent="0.25">
      <c r="BI17273" s="2"/>
      <c r="BJ17273" s="2"/>
    </row>
    <row r="17274" spans="61:62" x14ac:dyDescent="0.25">
      <c r="BI17274" s="2"/>
      <c r="BJ17274" s="2"/>
    </row>
    <row r="17275" spans="61:62" x14ac:dyDescent="0.25">
      <c r="BI17275" s="2"/>
      <c r="BJ17275" s="2"/>
    </row>
    <row r="17276" spans="61:62" x14ac:dyDescent="0.25">
      <c r="BI17276" s="2"/>
      <c r="BJ17276" s="2"/>
    </row>
    <row r="17277" spans="61:62" x14ac:dyDescent="0.25">
      <c r="BI17277" s="2"/>
      <c r="BJ17277" s="2"/>
    </row>
    <row r="17278" spans="61:62" x14ac:dyDescent="0.25">
      <c r="BI17278" s="2"/>
      <c r="BJ17278" s="2"/>
    </row>
    <row r="17279" spans="61:62" x14ac:dyDescent="0.25">
      <c r="BI17279" s="2"/>
      <c r="BJ17279" s="2"/>
    </row>
    <row r="17280" spans="61:62" x14ac:dyDescent="0.25">
      <c r="BI17280" s="2"/>
      <c r="BJ17280" s="2"/>
    </row>
    <row r="17281" spans="61:62" x14ac:dyDescent="0.25">
      <c r="BI17281" s="2"/>
      <c r="BJ17281" s="2"/>
    </row>
    <row r="17282" spans="61:62" x14ac:dyDescent="0.25">
      <c r="BI17282" s="2"/>
      <c r="BJ17282" s="2"/>
    </row>
    <row r="17283" spans="61:62" x14ac:dyDescent="0.25">
      <c r="BI17283" s="2"/>
      <c r="BJ17283" s="2"/>
    </row>
    <row r="17284" spans="61:62" x14ac:dyDescent="0.25">
      <c r="BI17284" s="2"/>
      <c r="BJ17284" s="2"/>
    </row>
    <row r="17285" spans="61:62" x14ac:dyDescent="0.25">
      <c r="BI17285" s="2"/>
      <c r="BJ17285" s="2"/>
    </row>
    <row r="17286" spans="61:62" x14ac:dyDescent="0.25">
      <c r="BI17286" s="2"/>
      <c r="BJ17286" s="2"/>
    </row>
    <row r="17287" spans="61:62" x14ac:dyDescent="0.25">
      <c r="BI17287" s="2"/>
      <c r="BJ17287" s="2"/>
    </row>
    <row r="17288" spans="61:62" x14ac:dyDescent="0.25">
      <c r="BI17288" s="2"/>
      <c r="BJ17288" s="2"/>
    </row>
    <row r="17289" spans="61:62" x14ac:dyDescent="0.25">
      <c r="BI17289" s="2"/>
      <c r="BJ17289" s="2"/>
    </row>
    <row r="17290" spans="61:62" x14ac:dyDescent="0.25">
      <c r="BI17290" s="2"/>
      <c r="BJ17290" s="2"/>
    </row>
    <row r="17291" spans="61:62" x14ac:dyDescent="0.25">
      <c r="BI17291" s="2"/>
      <c r="BJ17291" s="2"/>
    </row>
    <row r="17292" spans="61:62" x14ac:dyDescent="0.25">
      <c r="BI17292" s="2"/>
      <c r="BJ17292" s="2"/>
    </row>
    <row r="17293" spans="61:62" x14ac:dyDescent="0.25">
      <c r="BI17293" s="2"/>
      <c r="BJ17293" s="2"/>
    </row>
    <row r="17294" spans="61:62" x14ac:dyDescent="0.25">
      <c r="BI17294" s="2"/>
      <c r="BJ17294" s="2"/>
    </row>
    <row r="17295" spans="61:62" x14ac:dyDescent="0.25">
      <c r="BI17295" s="2"/>
      <c r="BJ17295" s="2"/>
    </row>
    <row r="17296" spans="61:62" x14ac:dyDescent="0.25">
      <c r="BI17296" s="2"/>
      <c r="BJ17296" s="2"/>
    </row>
    <row r="17297" spans="61:62" x14ac:dyDescent="0.25">
      <c r="BI17297" s="2"/>
      <c r="BJ17297" s="2"/>
    </row>
    <row r="17298" spans="61:62" x14ac:dyDescent="0.25">
      <c r="BI17298" s="2"/>
      <c r="BJ17298" s="2"/>
    </row>
    <row r="17299" spans="61:62" x14ac:dyDescent="0.25">
      <c r="BI17299" s="2"/>
      <c r="BJ17299" s="2"/>
    </row>
    <row r="17300" spans="61:62" x14ac:dyDescent="0.25">
      <c r="BI17300" s="2"/>
      <c r="BJ17300" s="2"/>
    </row>
    <row r="17301" spans="61:62" x14ac:dyDescent="0.25">
      <c r="BI17301" s="2"/>
      <c r="BJ17301" s="2"/>
    </row>
    <row r="17302" spans="61:62" x14ac:dyDescent="0.25">
      <c r="BI17302" s="2"/>
      <c r="BJ17302" s="2"/>
    </row>
    <row r="17303" spans="61:62" x14ac:dyDescent="0.25">
      <c r="BI17303" s="2"/>
      <c r="BJ17303" s="2"/>
    </row>
    <row r="17304" spans="61:62" x14ac:dyDescent="0.25">
      <c r="BI17304" s="2"/>
      <c r="BJ17304" s="2"/>
    </row>
    <row r="17305" spans="61:62" x14ac:dyDescent="0.25">
      <c r="BI17305" s="2"/>
      <c r="BJ17305" s="2"/>
    </row>
    <row r="17306" spans="61:62" x14ac:dyDescent="0.25">
      <c r="BI17306" s="2"/>
      <c r="BJ17306" s="2"/>
    </row>
    <row r="17307" spans="61:62" x14ac:dyDescent="0.25">
      <c r="BI17307" s="2"/>
      <c r="BJ17307" s="2"/>
    </row>
    <row r="17308" spans="61:62" x14ac:dyDescent="0.25">
      <c r="BI17308" s="2"/>
      <c r="BJ17308" s="2"/>
    </row>
    <row r="17309" spans="61:62" x14ac:dyDescent="0.25">
      <c r="BI17309" s="2"/>
      <c r="BJ17309" s="2"/>
    </row>
    <row r="17310" spans="61:62" x14ac:dyDescent="0.25">
      <c r="BI17310" s="2"/>
      <c r="BJ17310" s="2"/>
    </row>
    <row r="17311" spans="61:62" x14ac:dyDescent="0.25">
      <c r="BI17311" s="2"/>
      <c r="BJ17311" s="2"/>
    </row>
    <row r="17312" spans="61:62" x14ac:dyDescent="0.25">
      <c r="BI17312" s="2"/>
      <c r="BJ17312" s="2"/>
    </row>
    <row r="17313" spans="61:62" x14ac:dyDescent="0.25">
      <c r="BI17313" s="2"/>
      <c r="BJ17313" s="2"/>
    </row>
    <row r="17314" spans="61:62" x14ac:dyDescent="0.25">
      <c r="BI17314" s="2"/>
      <c r="BJ17314" s="2"/>
    </row>
    <row r="17315" spans="61:62" x14ac:dyDescent="0.25">
      <c r="BI17315" s="2"/>
      <c r="BJ17315" s="2"/>
    </row>
    <row r="17316" spans="61:62" x14ac:dyDescent="0.25">
      <c r="BI17316" s="2"/>
      <c r="BJ17316" s="2"/>
    </row>
    <row r="17317" spans="61:62" x14ac:dyDescent="0.25">
      <c r="BI17317" s="2"/>
      <c r="BJ17317" s="2"/>
    </row>
    <row r="17318" spans="61:62" x14ac:dyDescent="0.25">
      <c r="BI17318" s="2"/>
      <c r="BJ17318" s="2"/>
    </row>
    <row r="17319" spans="61:62" x14ac:dyDescent="0.25">
      <c r="BI17319" s="2"/>
      <c r="BJ17319" s="2"/>
    </row>
    <row r="17320" spans="61:62" x14ac:dyDescent="0.25">
      <c r="BI17320" s="2"/>
      <c r="BJ17320" s="2"/>
    </row>
    <row r="17321" spans="61:62" x14ac:dyDescent="0.25">
      <c r="BI17321" s="2"/>
      <c r="BJ17321" s="2"/>
    </row>
    <row r="17322" spans="61:62" x14ac:dyDescent="0.25">
      <c r="BI17322" s="2"/>
      <c r="BJ17322" s="2"/>
    </row>
    <row r="17323" spans="61:62" x14ac:dyDescent="0.25">
      <c r="BI17323" s="2"/>
      <c r="BJ17323" s="2"/>
    </row>
    <row r="17324" spans="61:62" x14ac:dyDescent="0.25">
      <c r="BI17324" s="2"/>
      <c r="BJ17324" s="2"/>
    </row>
    <row r="17325" spans="61:62" x14ac:dyDescent="0.25">
      <c r="BI17325" s="2"/>
      <c r="BJ17325" s="2"/>
    </row>
    <row r="17326" spans="61:62" x14ac:dyDescent="0.25">
      <c r="BI17326" s="2"/>
      <c r="BJ17326" s="2"/>
    </row>
    <row r="17327" spans="61:62" x14ac:dyDescent="0.25">
      <c r="BI17327" s="2"/>
      <c r="BJ17327" s="2"/>
    </row>
    <row r="17328" spans="61:62" x14ac:dyDescent="0.25">
      <c r="BI17328" s="2"/>
      <c r="BJ17328" s="2"/>
    </row>
    <row r="17329" spans="61:62" x14ac:dyDescent="0.25">
      <c r="BI17329" s="2"/>
      <c r="BJ17329" s="2"/>
    </row>
    <row r="17330" spans="61:62" x14ac:dyDescent="0.25">
      <c r="BI17330" s="2"/>
      <c r="BJ17330" s="2"/>
    </row>
    <row r="17331" spans="61:62" x14ac:dyDescent="0.25">
      <c r="BI17331" s="2"/>
      <c r="BJ17331" s="2"/>
    </row>
    <row r="17332" spans="61:62" x14ac:dyDescent="0.25">
      <c r="BI17332" s="2"/>
      <c r="BJ17332" s="2"/>
    </row>
    <row r="17333" spans="61:62" x14ac:dyDescent="0.25">
      <c r="BI17333" s="2"/>
      <c r="BJ17333" s="2"/>
    </row>
    <row r="17334" spans="61:62" x14ac:dyDescent="0.25">
      <c r="BI17334" s="2"/>
      <c r="BJ17334" s="2"/>
    </row>
    <row r="17335" spans="61:62" x14ac:dyDescent="0.25">
      <c r="BI17335" s="2"/>
      <c r="BJ17335" s="2"/>
    </row>
    <row r="17336" spans="61:62" x14ac:dyDescent="0.25">
      <c r="BI17336" s="2"/>
      <c r="BJ17336" s="2"/>
    </row>
    <row r="17337" spans="61:62" x14ac:dyDescent="0.25">
      <c r="BI17337" s="2"/>
      <c r="BJ17337" s="2"/>
    </row>
    <row r="17338" spans="61:62" x14ac:dyDescent="0.25">
      <c r="BI17338" s="2"/>
      <c r="BJ17338" s="2"/>
    </row>
    <row r="17339" spans="61:62" x14ac:dyDescent="0.25">
      <c r="BI17339" s="2"/>
      <c r="BJ17339" s="2"/>
    </row>
    <row r="17340" spans="61:62" x14ac:dyDescent="0.25">
      <c r="BI17340" s="2"/>
      <c r="BJ17340" s="2"/>
    </row>
    <row r="17341" spans="61:62" x14ac:dyDescent="0.25">
      <c r="BI17341" s="2"/>
      <c r="BJ17341" s="2"/>
    </row>
    <row r="17342" spans="61:62" x14ac:dyDescent="0.25">
      <c r="BI17342" s="2"/>
      <c r="BJ17342" s="2"/>
    </row>
    <row r="17343" spans="61:62" x14ac:dyDescent="0.25">
      <c r="BI17343" s="2"/>
      <c r="BJ17343" s="2"/>
    </row>
    <row r="17344" spans="61:62" x14ac:dyDescent="0.25">
      <c r="BI17344" s="2"/>
      <c r="BJ17344" s="2"/>
    </row>
    <row r="17345" spans="61:62" x14ac:dyDescent="0.25">
      <c r="BI17345" s="2"/>
      <c r="BJ17345" s="2"/>
    </row>
    <row r="17346" spans="61:62" x14ac:dyDescent="0.25">
      <c r="BI17346" s="2"/>
      <c r="BJ17346" s="2"/>
    </row>
    <row r="17347" spans="61:62" x14ac:dyDescent="0.25">
      <c r="BI17347" s="2"/>
      <c r="BJ17347" s="2"/>
    </row>
    <row r="17348" spans="61:62" x14ac:dyDescent="0.25">
      <c r="BI17348" s="2"/>
      <c r="BJ17348" s="2"/>
    </row>
    <row r="17349" spans="61:62" x14ac:dyDescent="0.25">
      <c r="BI17349" s="2"/>
      <c r="BJ17349" s="2"/>
    </row>
    <row r="17350" spans="61:62" x14ac:dyDescent="0.25">
      <c r="BI17350" s="2"/>
      <c r="BJ17350" s="2"/>
    </row>
    <row r="17351" spans="61:62" x14ac:dyDescent="0.25">
      <c r="BI17351" s="2"/>
      <c r="BJ17351" s="2"/>
    </row>
    <row r="17352" spans="61:62" x14ac:dyDescent="0.25">
      <c r="BI17352" s="2"/>
      <c r="BJ17352" s="2"/>
    </row>
    <row r="17353" spans="61:62" x14ac:dyDescent="0.25">
      <c r="BI17353" s="2"/>
      <c r="BJ17353" s="2"/>
    </row>
    <row r="17354" spans="61:62" x14ac:dyDescent="0.25">
      <c r="BI17354" s="2"/>
      <c r="BJ17354" s="2"/>
    </row>
    <row r="17355" spans="61:62" x14ac:dyDescent="0.25">
      <c r="BI17355" s="2"/>
      <c r="BJ17355" s="2"/>
    </row>
    <row r="17356" spans="61:62" x14ac:dyDescent="0.25">
      <c r="BI17356" s="2"/>
      <c r="BJ17356" s="2"/>
    </row>
    <row r="17357" spans="61:62" x14ac:dyDescent="0.25">
      <c r="BI17357" s="2"/>
      <c r="BJ17357" s="2"/>
    </row>
    <row r="17358" spans="61:62" x14ac:dyDescent="0.25">
      <c r="BI17358" s="2"/>
      <c r="BJ17358" s="2"/>
    </row>
    <row r="17359" spans="61:62" x14ac:dyDescent="0.25">
      <c r="BI17359" s="2"/>
      <c r="BJ17359" s="2"/>
    </row>
    <row r="17360" spans="61:62" x14ac:dyDescent="0.25">
      <c r="BI17360" s="2"/>
      <c r="BJ17360" s="2"/>
    </row>
    <row r="17361" spans="61:62" x14ac:dyDescent="0.25">
      <c r="BI17361" s="2"/>
      <c r="BJ17361" s="2"/>
    </row>
    <row r="17362" spans="61:62" x14ac:dyDescent="0.25">
      <c r="BI17362" s="2"/>
      <c r="BJ17362" s="2"/>
    </row>
    <row r="17363" spans="61:62" x14ac:dyDescent="0.25">
      <c r="BI17363" s="2"/>
      <c r="BJ17363" s="2"/>
    </row>
    <row r="17364" spans="61:62" x14ac:dyDescent="0.25">
      <c r="BI17364" s="2"/>
      <c r="BJ17364" s="2"/>
    </row>
    <row r="17365" spans="61:62" x14ac:dyDescent="0.25">
      <c r="BI17365" s="2"/>
      <c r="BJ17365" s="2"/>
    </row>
    <row r="17366" spans="61:62" x14ac:dyDescent="0.25">
      <c r="BI17366" s="2"/>
      <c r="BJ17366" s="2"/>
    </row>
    <row r="17367" spans="61:62" x14ac:dyDescent="0.25">
      <c r="BI17367" s="2"/>
      <c r="BJ17367" s="2"/>
    </row>
    <row r="17368" spans="61:62" x14ac:dyDescent="0.25">
      <c r="BI17368" s="2"/>
      <c r="BJ17368" s="2"/>
    </row>
    <row r="17369" spans="61:62" x14ac:dyDescent="0.25">
      <c r="BI17369" s="2"/>
      <c r="BJ17369" s="2"/>
    </row>
    <row r="17370" spans="61:62" x14ac:dyDescent="0.25">
      <c r="BI17370" s="2"/>
      <c r="BJ17370" s="2"/>
    </row>
    <row r="17371" spans="61:62" x14ac:dyDescent="0.25">
      <c r="BI17371" s="2"/>
      <c r="BJ17371" s="2"/>
    </row>
    <row r="17372" spans="61:62" x14ac:dyDescent="0.25">
      <c r="BI17372" s="2"/>
      <c r="BJ17372" s="2"/>
    </row>
    <row r="17373" spans="61:62" x14ac:dyDescent="0.25">
      <c r="BI17373" s="2"/>
      <c r="BJ17373" s="2"/>
    </row>
    <row r="17374" spans="61:62" x14ac:dyDescent="0.25">
      <c r="BI17374" s="2"/>
      <c r="BJ17374" s="2"/>
    </row>
    <row r="17375" spans="61:62" x14ac:dyDescent="0.25">
      <c r="BI17375" s="2"/>
      <c r="BJ17375" s="2"/>
    </row>
    <row r="17376" spans="61:62" x14ac:dyDescent="0.25">
      <c r="BI17376" s="2"/>
      <c r="BJ17376" s="2"/>
    </row>
    <row r="17377" spans="61:62" x14ac:dyDescent="0.25">
      <c r="BI17377" s="2"/>
      <c r="BJ17377" s="2"/>
    </row>
    <row r="17378" spans="61:62" x14ac:dyDescent="0.25">
      <c r="BI17378" s="2"/>
      <c r="BJ17378" s="2"/>
    </row>
    <row r="17379" spans="61:62" x14ac:dyDescent="0.25">
      <c r="BI17379" s="2"/>
      <c r="BJ17379" s="2"/>
    </row>
    <row r="17380" spans="61:62" x14ac:dyDescent="0.25">
      <c r="BI17380" s="2"/>
      <c r="BJ17380" s="2"/>
    </row>
    <row r="17381" spans="61:62" x14ac:dyDescent="0.25">
      <c r="BI17381" s="2"/>
      <c r="BJ17381" s="2"/>
    </row>
    <row r="17382" spans="61:62" x14ac:dyDescent="0.25">
      <c r="BI17382" s="2"/>
      <c r="BJ17382" s="2"/>
    </row>
    <row r="17383" spans="61:62" x14ac:dyDescent="0.25">
      <c r="BI17383" s="2"/>
      <c r="BJ17383" s="2"/>
    </row>
    <row r="17384" spans="61:62" x14ac:dyDescent="0.25">
      <c r="BI17384" s="2"/>
      <c r="BJ17384" s="2"/>
    </row>
    <row r="17385" spans="61:62" x14ac:dyDescent="0.25">
      <c r="BI17385" s="2"/>
      <c r="BJ17385" s="2"/>
    </row>
    <row r="17386" spans="61:62" x14ac:dyDescent="0.25">
      <c r="BI17386" s="2"/>
      <c r="BJ17386" s="2"/>
    </row>
    <row r="17387" spans="61:62" x14ac:dyDescent="0.25">
      <c r="BI17387" s="2"/>
      <c r="BJ17387" s="2"/>
    </row>
    <row r="17388" spans="61:62" x14ac:dyDescent="0.25">
      <c r="BI17388" s="2"/>
      <c r="BJ17388" s="2"/>
    </row>
    <row r="17389" spans="61:62" x14ac:dyDescent="0.25">
      <c r="BI17389" s="2"/>
      <c r="BJ17389" s="2"/>
    </row>
    <row r="17390" spans="61:62" x14ac:dyDescent="0.25">
      <c r="BI17390" s="2"/>
      <c r="BJ17390" s="2"/>
    </row>
    <row r="17391" spans="61:62" x14ac:dyDescent="0.25">
      <c r="BI17391" s="2"/>
      <c r="BJ17391" s="2"/>
    </row>
    <row r="17392" spans="61:62" x14ac:dyDescent="0.25">
      <c r="BI17392" s="2"/>
      <c r="BJ17392" s="2"/>
    </row>
    <row r="17393" spans="61:62" x14ac:dyDescent="0.25">
      <c r="BI17393" s="2"/>
      <c r="BJ17393" s="2"/>
    </row>
    <row r="17394" spans="61:62" x14ac:dyDescent="0.25">
      <c r="BI17394" s="2"/>
      <c r="BJ17394" s="2"/>
    </row>
    <row r="17395" spans="61:62" x14ac:dyDescent="0.25">
      <c r="BI17395" s="2"/>
      <c r="BJ17395" s="2"/>
    </row>
    <row r="17396" spans="61:62" x14ac:dyDescent="0.25">
      <c r="BI17396" s="2"/>
      <c r="BJ17396" s="2"/>
    </row>
    <row r="17397" spans="61:62" x14ac:dyDescent="0.25">
      <c r="BI17397" s="2"/>
      <c r="BJ17397" s="2"/>
    </row>
    <row r="17398" spans="61:62" x14ac:dyDescent="0.25">
      <c r="BI17398" s="2"/>
      <c r="BJ17398" s="2"/>
    </row>
    <row r="17399" spans="61:62" x14ac:dyDescent="0.25">
      <c r="BI17399" s="2"/>
      <c r="BJ17399" s="2"/>
    </row>
    <row r="17400" spans="61:62" x14ac:dyDescent="0.25">
      <c r="BI17400" s="2"/>
      <c r="BJ17400" s="2"/>
    </row>
    <row r="17401" spans="61:62" x14ac:dyDescent="0.25">
      <c r="BI17401" s="2"/>
      <c r="BJ17401" s="2"/>
    </row>
    <row r="17402" spans="61:62" x14ac:dyDescent="0.25">
      <c r="BI17402" s="2"/>
      <c r="BJ17402" s="2"/>
    </row>
    <row r="17403" spans="61:62" x14ac:dyDescent="0.25">
      <c r="BI17403" s="2"/>
      <c r="BJ17403" s="2"/>
    </row>
    <row r="17404" spans="61:62" x14ac:dyDescent="0.25">
      <c r="BI17404" s="2"/>
      <c r="BJ17404" s="2"/>
    </row>
    <row r="17405" spans="61:62" x14ac:dyDescent="0.25">
      <c r="BI17405" s="2"/>
      <c r="BJ17405" s="2"/>
    </row>
    <row r="17406" spans="61:62" x14ac:dyDescent="0.25">
      <c r="BI17406" s="2"/>
      <c r="BJ17406" s="2"/>
    </row>
    <row r="17407" spans="61:62" x14ac:dyDescent="0.25">
      <c r="BI17407" s="2"/>
      <c r="BJ17407" s="2"/>
    </row>
    <row r="17408" spans="61:62" x14ac:dyDescent="0.25">
      <c r="BI17408" s="2"/>
      <c r="BJ17408" s="2"/>
    </row>
    <row r="17409" spans="61:62" x14ac:dyDescent="0.25">
      <c r="BI17409" s="2"/>
      <c r="BJ17409" s="2"/>
    </row>
    <row r="17410" spans="61:62" x14ac:dyDescent="0.25">
      <c r="BI17410" s="2"/>
      <c r="BJ17410" s="2"/>
    </row>
    <row r="17411" spans="61:62" x14ac:dyDescent="0.25">
      <c r="BI17411" s="2"/>
      <c r="BJ17411" s="2"/>
    </row>
    <row r="17412" spans="61:62" x14ac:dyDescent="0.25">
      <c r="BI17412" s="2"/>
      <c r="BJ17412" s="2"/>
    </row>
    <row r="17413" spans="61:62" x14ac:dyDescent="0.25">
      <c r="BI17413" s="2"/>
      <c r="BJ17413" s="2"/>
    </row>
    <row r="17414" spans="61:62" x14ac:dyDescent="0.25">
      <c r="BI17414" s="2"/>
      <c r="BJ17414" s="2"/>
    </row>
    <row r="17415" spans="61:62" x14ac:dyDescent="0.25">
      <c r="BI17415" s="2"/>
      <c r="BJ17415" s="2"/>
    </row>
    <row r="17416" spans="61:62" x14ac:dyDescent="0.25">
      <c r="BI17416" s="2"/>
      <c r="BJ17416" s="2"/>
    </row>
    <row r="17417" spans="61:62" x14ac:dyDescent="0.25">
      <c r="BI17417" s="2"/>
      <c r="BJ17417" s="2"/>
    </row>
    <row r="17418" spans="61:62" x14ac:dyDescent="0.25">
      <c r="BI17418" s="2"/>
      <c r="BJ17418" s="2"/>
    </row>
    <row r="17419" spans="61:62" x14ac:dyDescent="0.25">
      <c r="BI17419" s="2"/>
      <c r="BJ17419" s="2"/>
    </row>
    <row r="17420" spans="61:62" x14ac:dyDescent="0.25">
      <c r="BI17420" s="2"/>
      <c r="BJ17420" s="2"/>
    </row>
    <row r="17421" spans="61:62" x14ac:dyDescent="0.25">
      <c r="BI17421" s="2"/>
      <c r="BJ17421" s="2"/>
    </row>
    <row r="17422" spans="61:62" x14ac:dyDescent="0.25">
      <c r="BI17422" s="2"/>
      <c r="BJ17422" s="2"/>
    </row>
    <row r="17423" spans="61:62" x14ac:dyDescent="0.25">
      <c r="BI17423" s="2"/>
      <c r="BJ17423" s="2"/>
    </row>
    <row r="17424" spans="61:62" x14ac:dyDescent="0.25">
      <c r="BI17424" s="2"/>
      <c r="BJ17424" s="2"/>
    </row>
    <row r="17425" spans="61:62" x14ac:dyDescent="0.25">
      <c r="BI17425" s="2"/>
      <c r="BJ17425" s="2"/>
    </row>
    <row r="17426" spans="61:62" x14ac:dyDescent="0.25">
      <c r="BI17426" s="2"/>
      <c r="BJ17426" s="2"/>
    </row>
    <row r="17427" spans="61:62" x14ac:dyDescent="0.25">
      <c r="BI17427" s="2"/>
      <c r="BJ17427" s="2"/>
    </row>
    <row r="17428" spans="61:62" x14ac:dyDescent="0.25">
      <c r="BI17428" s="2"/>
      <c r="BJ17428" s="2"/>
    </row>
    <row r="17429" spans="61:62" x14ac:dyDescent="0.25">
      <c r="BI17429" s="2"/>
      <c r="BJ17429" s="2"/>
    </row>
    <row r="17430" spans="61:62" x14ac:dyDescent="0.25">
      <c r="BI17430" s="2"/>
      <c r="BJ17430" s="2"/>
    </row>
    <row r="17431" spans="61:62" x14ac:dyDescent="0.25">
      <c r="BI17431" s="2"/>
      <c r="BJ17431" s="2"/>
    </row>
    <row r="17432" spans="61:62" x14ac:dyDescent="0.25">
      <c r="BI17432" s="2"/>
      <c r="BJ17432" s="2"/>
    </row>
    <row r="17433" spans="61:62" x14ac:dyDescent="0.25">
      <c r="BI17433" s="2"/>
      <c r="BJ17433" s="2"/>
    </row>
    <row r="17434" spans="61:62" x14ac:dyDescent="0.25">
      <c r="BI17434" s="2"/>
      <c r="BJ17434" s="2"/>
    </row>
    <row r="17435" spans="61:62" x14ac:dyDescent="0.25">
      <c r="BI17435" s="2"/>
      <c r="BJ17435" s="2"/>
    </row>
    <row r="17436" spans="61:62" x14ac:dyDescent="0.25">
      <c r="BI17436" s="2"/>
      <c r="BJ17436" s="2"/>
    </row>
    <row r="17437" spans="61:62" x14ac:dyDescent="0.25">
      <c r="BI17437" s="2"/>
      <c r="BJ17437" s="2"/>
    </row>
    <row r="17438" spans="61:62" x14ac:dyDescent="0.25">
      <c r="BI17438" s="2"/>
      <c r="BJ17438" s="2"/>
    </row>
    <row r="17439" spans="61:62" x14ac:dyDescent="0.25">
      <c r="BI17439" s="2"/>
      <c r="BJ17439" s="2"/>
    </row>
    <row r="17440" spans="61:62" x14ac:dyDescent="0.25">
      <c r="BI17440" s="2"/>
      <c r="BJ17440" s="2"/>
    </row>
    <row r="17441" spans="61:62" x14ac:dyDescent="0.25">
      <c r="BI17441" s="2"/>
      <c r="BJ17441" s="2"/>
    </row>
    <row r="17442" spans="61:62" x14ac:dyDescent="0.25">
      <c r="BI17442" s="2"/>
      <c r="BJ17442" s="2"/>
    </row>
    <row r="17443" spans="61:62" x14ac:dyDescent="0.25">
      <c r="BI17443" s="2"/>
      <c r="BJ17443" s="2"/>
    </row>
    <row r="17444" spans="61:62" x14ac:dyDescent="0.25">
      <c r="BI17444" s="2"/>
      <c r="BJ17444" s="2"/>
    </row>
    <row r="17445" spans="61:62" x14ac:dyDescent="0.25">
      <c r="BI17445" s="2"/>
      <c r="BJ17445" s="2"/>
    </row>
    <row r="17446" spans="61:62" x14ac:dyDescent="0.25">
      <c r="BI17446" s="2"/>
      <c r="BJ17446" s="2"/>
    </row>
    <row r="17447" spans="61:62" x14ac:dyDescent="0.25">
      <c r="BI17447" s="2"/>
      <c r="BJ17447" s="2"/>
    </row>
    <row r="17448" spans="61:62" x14ac:dyDescent="0.25">
      <c r="BI17448" s="2"/>
      <c r="BJ17448" s="2"/>
    </row>
    <row r="17449" spans="61:62" x14ac:dyDescent="0.25">
      <c r="BI17449" s="2"/>
      <c r="BJ17449" s="2"/>
    </row>
    <row r="17450" spans="61:62" x14ac:dyDescent="0.25">
      <c r="BI17450" s="2"/>
      <c r="BJ17450" s="2"/>
    </row>
    <row r="17451" spans="61:62" x14ac:dyDescent="0.25">
      <c r="BI17451" s="2"/>
      <c r="BJ17451" s="2"/>
    </row>
    <row r="17452" spans="61:62" x14ac:dyDescent="0.25">
      <c r="BI17452" s="2"/>
      <c r="BJ17452" s="2"/>
    </row>
    <row r="17453" spans="61:62" x14ac:dyDescent="0.25">
      <c r="BI17453" s="2"/>
      <c r="BJ17453" s="2"/>
    </row>
    <row r="17454" spans="61:62" x14ac:dyDescent="0.25">
      <c r="BI17454" s="2"/>
      <c r="BJ17454" s="2"/>
    </row>
    <row r="17455" spans="61:62" x14ac:dyDescent="0.25">
      <c r="BI17455" s="2"/>
      <c r="BJ17455" s="2"/>
    </row>
    <row r="17456" spans="61:62" x14ac:dyDescent="0.25">
      <c r="BI17456" s="2"/>
      <c r="BJ17456" s="2"/>
    </row>
    <row r="17457" spans="61:62" x14ac:dyDescent="0.25">
      <c r="BI17457" s="2"/>
      <c r="BJ17457" s="2"/>
    </row>
    <row r="17458" spans="61:62" x14ac:dyDescent="0.25">
      <c r="BI17458" s="2"/>
      <c r="BJ17458" s="2"/>
    </row>
    <row r="17459" spans="61:62" x14ac:dyDescent="0.25">
      <c r="BI17459" s="2"/>
      <c r="BJ17459" s="2"/>
    </row>
    <row r="17460" spans="61:62" x14ac:dyDescent="0.25">
      <c r="BI17460" s="2"/>
      <c r="BJ17460" s="2"/>
    </row>
    <row r="17461" spans="61:62" x14ac:dyDescent="0.25">
      <c r="BI17461" s="2"/>
      <c r="BJ17461" s="2"/>
    </row>
    <row r="17462" spans="61:62" x14ac:dyDescent="0.25">
      <c r="BI17462" s="2"/>
      <c r="BJ17462" s="2"/>
    </row>
    <row r="17463" spans="61:62" x14ac:dyDescent="0.25">
      <c r="BI17463" s="2"/>
      <c r="BJ17463" s="2"/>
    </row>
    <row r="17464" spans="61:62" x14ac:dyDescent="0.25">
      <c r="BI17464" s="2"/>
      <c r="BJ17464" s="2"/>
    </row>
    <row r="17465" spans="61:62" x14ac:dyDescent="0.25">
      <c r="BI17465" s="2"/>
      <c r="BJ17465" s="2"/>
    </row>
    <row r="17466" spans="61:62" x14ac:dyDescent="0.25">
      <c r="BI17466" s="2"/>
      <c r="BJ17466" s="2"/>
    </row>
    <row r="17467" spans="61:62" x14ac:dyDescent="0.25">
      <c r="BI17467" s="2"/>
      <c r="BJ17467" s="2"/>
    </row>
    <row r="17468" spans="61:62" x14ac:dyDescent="0.25">
      <c r="BI17468" s="2"/>
      <c r="BJ17468" s="2"/>
    </row>
    <row r="17469" spans="61:62" x14ac:dyDescent="0.25">
      <c r="BI17469" s="2"/>
      <c r="BJ17469" s="2"/>
    </row>
    <row r="17470" spans="61:62" x14ac:dyDescent="0.25">
      <c r="BI17470" s="2"/>
      <c r="BJ17470" s="2"/>
    </row>
    <row r="17471" spans="61:62" x14ac:dyDescent="0.25">
      <c r="BI17471" s="2"/>
      <c r="BJ17471" s="2"/>
    </row>
    <row r="17472" spans="61:62" x14ac:dyDescent="0.25">
      <c r="BI17472" s="2"/>
      <c r="BJ17472" s="2"/>
    </row>
    <row r="17473" spans="61:62" x14ac:dyDescent="0.25">
      <c r="BI17473" s="2"/>
      <c r="BJ17473" s="2"/>
    </row>
    <row r="17474" spans="61:62" x14ac:dyDescent="0.25">
      <c r="BI17474" s="2"/>
      <c r="BJ17474" s="2"/>
    </row>
    <row r="17475" spans="61:62" x14ac:dyDescent="0.25">
      <c r="BI17475" s="2"/>
      <c r="BJ17475" s="2"/>
    </row>
    <row r="17476" spans="61:62" x14ac:dyDescent="0.25">
      <c r="BI17476" s="2"/>
      <c r="BJ17476" s="2"/>
    </row>
    <row r="17477" spans="61:62" x14ac:dyDescent="0.25">
      <c r="BI17477" s="2"/>
      <c r="BJ17477" s="2"/>
    </row>
    <row r="17478" spans="61:62" x14ac:dyDescent="0.25">
      <c r="BI17478" s="2"/>
      <c r="BJ17478" s="2"/>
    </row>
    <row r="17479" spans="61:62" x14ac:dyDescent="0.25">
      <c r="BI17479" s="2"/>
      <c r="BJ17479" s="2"/>
    </row>
    <row r="17480" spans="61:62" x14ac:dyDescent="0.25">
      <c r="BI17480" s="2"/>
      <c r="BJ17480" s="2"/>
    </row>
    <row r="17481" spans="61:62" x14ac:dyDescent="0.25">
      <c r="BI17481" s="2"/>
      <c r="BJ17481" s="2"/>
    </row>
    <row r="17482" spans="61:62" x14ac:dyDescent="0.25">
      <c r="BI17482" s="2"/>
      <c r="BJ17482" s="2"/>
    </row>
    <row r="17483" spans="61:62" x14ac:dyDescent="0.25">
      <c r="BI17483" s="2"/>
      <c r="BJ17483" s="2"/>
    </row>
    <row r="17484" spans="61:62" x14ac:dyDescent="0.25">
      <c r="BI17484" s="2"/>
      <c r="BJ17484" s="2"/>
    </row>
    <row r="17485" spans="61:62" x14ac:dyDescent="0.25">
      <c r="BI17485" s="2"/>
      <c r="BJ17485" s="2"/>
    </row>
    <row r="17486" spans="61:62" x14ac:dyDescent="0.25">
      <c r="BI17486" s="2"/>
      <c r="BJ17486" s="2"/>
    </row>
    <row r="17487" spans="61:62" x14ac:dyDescent="0.25">
      <c r="BI17487" s="2"/>
      <c r="BJ17487" s="2"/>
    </row>
    <row r="17488" spans="61:62" x14ac:dyDescent="0.25">
      <c r="BI17488" s="2"/>
      <c r="BJ17488" s="2"/>
    </row>
    <row r="17489" spans="61:62" x14ac:dyDescent="0.25">
      <c r="BI17489" s="2"/>
      <c r="BJ17489" s="2"/>
    </row>
    <row r="17490" spans="61:62" x14ac:dyDescent="0.25">
      <c r="BI17490" s="2"/>
      <c r="BJ17490" s="2"/>
    </row>
    <row r="17491" spans="61:62" x14ac:dyDescent="0.25">
      <c r="BI17491" s="2"/>
      <c r="BJ17491" s="2"/>
    </row>
    <row r="17492" spans="61:62" x14ac:dyDescent="0.25">
      <c r="BI17492" s="2"/>
      <c r="BJ17492" s="2"/>
    </row>
    <row r="17493" spans="61:62" x14ac:dyDescent="0.25">
      <c r="BI17493" s="2"/>
      <c r="BJ17493" s="2"/>
    </row>
    <row r="17494" spans="61:62" x14ac:dyDescent="0.25">
      <c r="BI17494" s="2"/>
      <c r="BJ17494" s="2"/>
    </row>
    <row r="17495" spans="61:62" x14ac:dyDescent="0.25">
      <c r="BI17495" s="2"/>
      <c r="BJ17495" s="2"/>
    </row>
    <row r="17496" spans="61:62" x14ac:dyDescent="0.25">
      <c r="BI17496" s="2"/>
      <c r="BJ17496" s="2"/>
    </row>
    <row r="17497" spans="61:62" x14ac:dyDescent="0.25">
      <c r="BI17497" s="2"/>
      <c r="BJ17497" s="2"/>
    </row>
    <row r="17498" spans="61:62" x14ac:dyDescent="0.25">
      <c r="BI17498" s="2"/>
      <c r="BJ17498" s="2"/>
    </row>
    <row r="17499" spans="61:62" x14ac:dyDescent="0.25">
      <c r="BI17499" s="2"/>
      <c r="BJ17499" s="2"/>
    </row>
    <row r="17500" spans="61:62" x14ac:dyDescent="0.25">
      <c r="BI17500" s="2"/>
      <c r="BJ17500" s="2"/>
    </row>
    <row r="17501" spans="61:62" x14ac:dyDescent="0.25">
      <c r="BI17501" s="2"/>
      <c r="BJ17501" s="2"/>
    </row>
    <row r="17502" spans="61:62" x14ac:dyDescent="0.25">
      <c r="BI17502" s="2"/>
      <c r="BJ17502" s="2"/>
    </row>
    <row r="17503" spans="61:62" x14ac:dyDescent="0.25">
      <c r="BI17503" s="2"/>
      <c r="BJ17503" s="2"/>
    </row>
    <row r="17504" spans="61:62" x14ac:dyDescent="0.25">
      <c r="BI17504" s="2"/>
      <c r="BJ17504" s="2"/>
    </row>
    <row r="17505" spans="61:62" x14ac:dyDescent="0.25">
      <c r="BI17505" s="2"/>
      <c r="BJ17505" s="2"/>
    </row>
    <row r="17506" spans="61:62" x14ac:dyDescent="0.25">
      <c r="BI17506" s="2"/>
      <c r="BJ17506" s="2"/>
    </row>
    <row r="17507" spans="61:62" x14ac:dyDescent="0.25">
      <c r="BI17507" s="2"/>
      <c r="BJ17507" s="2"/>
    </row>
    <row r="17508" spans="61:62" x14ac:dyDescent="0.25">
      <c r="BI17508" s="2"/>
      <c r="BJ17508" s="2"/>
    </row>
    <row r="17509" spans="61:62" x14ac:dyDescent="0.25">
      <c r="BI17509" s="2"/>
      <c r="BJ17509" s="2"/>
    </row>
    <row r="17510" spans="61:62" x14ac:dyDescent="0.25">
      <c r="BI17510" s="2"/>
      <c r="BJ17510" s="2"/>
    </row>
    <row r="17511" spans="61:62" x14ac:dyDescent="0.25">
      <c r="BI17511" s="2"/>
      <c r="BJ17511" s="2"/>
    </row>
    <row r="17512" spans="61:62" x14ac:dyDescent="0.25">
      <c r="BI17512" s="2"/>
      <c r="BJ17512" s="2"/>
    </row>
    <row r="17513" spans="61:62" x14ac:dyDescent="0.25">
      <c r="BI17513" s="2"/>
      <c r="BJ17513" s="2"/>
    </row>
    <row r="17514" spans="61:62" x14ac:dyDescent="0.25">
      <c r="BI17514" s="2"/>
      <c r="BJ17514" s="2"/>
    </row>
    <row r="17515" spans="61:62" x14ac:dyDescent="0.25">
      <c r="BI17515" s="2"/>
      <c r="BJ17515" s="2"/>
    </row>
    <row r="17516" spans="61:62" x14ac:dyDescent="0.25">
      <c r="BI17516" s="2"/>
      <c r="BJ17516" s="2"/>
    </row>
    <row r="17517" spans="61:62" x14ac:dyDescent="0.25">
      <c r="BI17517" s="2"/>
      <c r="BJ17517" s="2"/>
    </row>
    <row r="17518" spans="61:62" x14ac:dyDescent="0.25">
      <c r="BI17518" s="2"/>
      <c r="BJ17518" s="2"/>
    </row>
    <row r="17519" spans="61:62" x14ac:dyDescent="0.25">
      <c r="BI17519" s="2"/>
      <c r="BJ17519" s="2"/>
    </row>
    <row r="17520" spans="61:62" x14ac:dyDescent="0.25">
      <c r="BI17520" s="2"/>
      <c r="BJ17520" s="2"/>
    </row>
    <row r="17521" spans="61:62" x14ac:dyDescent="0.25">
      <c r="BI17521" s="2"/>
      <c r="BJ17521" s="2"/>
    </row>
    <row r="17522" spans="61:62" x14ac:dyDescent="0.25">
      <c r="BI17522" s="2"/>
      <c r="BJ17522" s="2"/>
    </row>
    <row r="17523" spans="61:62" x14ac:dyDescent="0.25">
      <c r="BI17523" s="2"/>
      <c r="BJ17523" s="2"/>
    </row>
    <row r="17524" spans="61:62" x14ac:dyDescent="0.25">
      <c r="BI17524" s="2"/>
      <c r="BJ17524" s="2"/>
    </row>
    <row r="17525" spans="61:62" x14ac:dyDescent="0.25">
      <c r="BI17525" s="2"/>
      <c r="BJ17525" s="2"/>
    </row>
    <row r="17526" spans="61:62" x14ac:dyDescent="0.25">
      <c r="BI17526" s="2"/>
      <c r="BJ17526" s="2"/>
    </row>
    <row r="17527" spans="61:62" x14ac:dyDescent="0.25">
      <c r="BI17527" s="2"/>
      <c r="BJ17527" s="2"/>
    </row>
    <row r="17528" spans="61:62" x14ac:dyDescent="0.25">
      <c r="BI17528" s="2"/>
      <c r="BJ17528" s="2"/>
    </row>
    <row r="17529" spans="61:62" x14ac:dyDescent="0.25">
      <c r="BI17529" s="2"/>
      <c r="BJ17529" s="2"/>
    </row>
    <row r="17530" spans="61:62" x14ac:dyDescent="0.25">
      <c r="BI17530" s="2"/>
      <c r="BJ17530" s="2"/>
    </row>
    <row r="17531" spans="61:62" x14ac:dyDescent="0.25">
      <c r="BI17531" s="2"/>
      <c r="BJ17531" s="2"/>
    </row>
    <row r="17532" spans="61:62" x14ac:dyDescent="0.25">
      <c r="BI17532" s="2"/>
      <c r="BJ17532" s="2"/>
    </row>
    <row r="17533" spans="61:62" x14ac:dyDescent="0.25">
      <c r="BI17533" s="2"/>
      <c r="BJ17533" s="2"/>
    </row>
    <row r="17534" spans="61:62" x14ac:dyDescent="0.25">
      <c r="BI17534" s="2"/>
      <c r="BJ17534" s="2"/>
    </row>
    <row r="17535" spans="61:62" x14ac:dyDescent="0.25">
      <c r="BI17535" s="2"/>
      <c r="BJ17535" s="2"/>
    </row>
    <row r="17536" spans="61:62" x14ac:dyDescent="0.25">
      <c r="BI17536" s="2"/>
      <c r="BJ17536" s="2"/>
    </row>
    <row r="17537" spans="61:62" x14ac:dyDescent="0.25">
      <c r="BI17537" s="2"/>
      <c r="BJ17537" s="2"/>
    </row>
    <row r="17538" spans="61:62" x14ac:dyDescent="0.25">
      <c r="BI17538" s="2"/>
      <c r="BJ17538" s="2"/>
    </row>
    <row r="17539" spans="61:62" x14ac:dyDescent="0.25">
      <c r="BI17539" s="2"/>
      <c r="BJ17539" s="2"/>
    </row>
    <row r="17540" spans="61:62" x14ac:dyDescent="0.25">
      <c r="BI17540" s="2"/>
      <c r="BJ17540" s="2"/>
    </row>
    <row r="17541" spans="61:62" x14ac:dyDescent="0.25">
      <c r="BI17541" s="2"/>
      <c r="BJ17541" s="2"/>
    </row>
    <row r="17542" spans="61:62" x14ac:dyDescent="0.25">
      <c r="BI17542" s="2"/>
      <c r="BJ17542" s="2"/>
    </row>
    <row r="17543" spans="61:62" x14ac:dyDescent="0.25">
      <c r="BI17543" s="2"/>
      <c r="BJ17543" s="2"/>
    </row>
    <row r="17544" spans="61:62" x14ac:dyDescent="0.25">
      <c r="BI17544" s="2"/>
      <c r="BJ17544" s="2"/>
    </row>
    <row r="17545" spans="61:62" x14ac:dyDescent="0.25">
      <c r="BI17545" s="2"/>
      <c r="BJ17545" s="2"/>
    </row>
    <row r="17546" spans="61:62" x14ac:dyDescent="0.25">
      <c r="BI17546" s="2"/>
      <c r="BJ17546" s="2"/>
    </row>
    <row r="17547" spans="61:62" x14ac:dyDescent="0.25">
      <c r="BI17547" s="2"/>
      <c r="BJ17547" s="2"/>
    </row>
    <row r="17548" spans="61:62" x14ac:dyDescent="0.25">
      <c r="BI17548" s="2"/>
      <c r="BJ17548" s="2"/>
    </row>
    <row r="17549" spans="61:62" x14ac:dyDescent="0.25">
      <c r="BI17549" s="2"/>
      <c r="BJ17549" s="2"/>
    </row>
    <row r="17550" spans="61:62" x14ac:dyDescent="0.25">
      <c r="BI17550" s="2"/>
      <c r="BJ17550" s="2"/>
    </row>
    <row r="17551" spans="61:62" x14ac:dyDescent="0.25">
      <c r="BI17551" s="2"/>
      <c r="BJ17551" s="2"/>
    </row>
    <row r="17552" spans="61:62" x14ac:dyDescent="0.25">
      <c r="BI17552" s="2"/>
      <c r="BJ17552" s="2"/>
    </row>
    <row r="17553" spans="61:62" x14ac:dyDescent="0.25">
      <c r="BI17553" s="2"/>
      <c r="BJ17553" s="2"/>
    </row>
    <row r="17554" spans="61:62" x14ac:dyDescent="0.25">
      <c r="BI17554" s="2"/>
      <c r="BJ17554" s="2"/>
    </row>
    <row r="17555" spans="61:62" x14ac:dyDescent="0.25">
      <c r="BI17555" s="2"/>
      <c r="BJ17555" s="2"/>
    </row>
    <row r="17556" spans="61:62" x14ac:dyDescent="0.25">
      <c r="BI17556" s="2"/>
      <c r="BJ17556" s="2"/>
    </row>
    <row r="17557" spans="61:62" x14ac:dyDescent="0.25">
      <c r="BI17557" s="2"/>
      <c r="BJ17557" s="2"/>
    </row>
    <row r="17558" spans="61:62" x14ac:dyDescent="0.25">
      <c r="BI17558" s="2"/>
      <c r="BJ17558" s="2"/>
    </row>
    <row r="17559" spans="61:62" x14ac:dyDescent="0.25">
      <c r="BI17559" s="2"/>
      <c r="BJ17559" s="2"/>
    </row>
    <row r="17560" spans="61:62" x14ac:dyDescent="0.25">
      <c r="BI17560" s="2"/>
      <c r="BJ17560" s="2"/>
    </row>
    <row r="17561" spans="61:62" x14ac:dyDescent="0.25">
      <c r="BI17561" s="2"/>
      <c r="BJ17561" s="2"/>
    </row>
    <row r="17562" spans="61:62" x14ac:dyDescent="0.25">
      <c r="BI17562" s="2"/>
      <c r="BJ17562" s="2"/>
    </row>
    <row r="17563" spans="61:62" x14ac:dyDescent="0.25">
      <c r="BI17563" s="2"/>
      <c r="BJ17563" s="2"/>
    </row>
    <row r="17564" spans="61:62" x14ac:dyDescent="0.25">
      <c r="BI17564" s="2"/>
      <c r="BJ17564" s="2"/>
    </row>
    <row r="17565" spans="61:62" x14ac:dyDescent="0.25">
      <c r="BI17565" s="2"/>
      <c r="BJ17565" s="2"/>
    </row>
    <row r="17566" spans="61:62" x14ac:dyDescent="0.25">
      <c r="BI17566" s="2"/>
      <c r="BJ17566" s="2"/>
    </row>
    <row r="17567" spans="61:62" x14ac:dyDescent="0.25">
      <c r="BI17567" s="2"/>
      <c r="BJ17567" s="2"/>
    </row>
    <row r="17568" spans="61:62" x14ac:dyDescent="0.25">
      <c r="BI17568" s="2"/>
      <c r="BJ17568" s="2"/>
    </row>
    <row r="17569" spans="61:62" x14ac:dyDescent="0.25">
      <c r="BI17569" s="2"/>
      <c r="BJ17569" s="2"/>
    </row>
    <row r="17570" spans="61:62" x14ac:dyDescent="0.25">
      <c r="BI17570" s="2"/>
      <c r="BJ17570" s="2"/>
    </row>
    <row r="17571" spans="61:62" x14ac:dyDescent="0.25">
      <c r="BI17571" s="2"/>
      <c r="BJ17571" s="2"/>
    </row>
    <row r="17572" spans="61:62" x14ac:dyDescent="0.25">
      <c r="BI17572" s="2"/>
      <c r="BJ17572" s="2"/>
    </row>
    <row r="17573" spans="61:62" x14ac:dyDescent="0.25">
      <c r="BI17573" s="2"/>
      <c r="BJ17573" s="2"/>
    </row>
    <row r="17574" spans="61:62" x14ac:dyDescent="0.25">
      <c r="BI17574" s="2"/>
      <c r="BJ17574" s="2"/>
    </row>
    <row r="17575" spans="61:62" x14ac:dyDescent="0.25">
      <c r="BI17575" s="2"/>
      <c r="BJ17575" s="2"/>
    </row>
    <row r="17576" spans="61:62" x14ac:dyDescent="0.25">
      <c r="BI17576" s="2"/>
      <c r="BJ17576" s="2"/>
    </row>
    <row r="17577" spans="61:62" x14ac:dyDescent="0.25">
      <c r="BI17577" s="2"/>
      <c r="BJ17577" s="2"/>
    </row>
    <row r="17578" spans="61:62" x14ac:dyDescent="0.25">
      <c r="BI17578" s="2"/>
      <c r="BJ17578" s="2"/>
    </row>
    <row r="17579" spans="61:62" x14ac:dyDescent="0.25">
      <c r="BI17579" s="2"/>
      <c r="BJ17579" s="2"/>
    </row>
    <row r="17580" spans="61:62" x14ac:dyDescent="0.25">
      <c r="BI17580" s="2"/>
      <c r="BJ17580" s="2"/>
    </row>
    <row r="17581" spans="61:62" x14ac:dyDescent="0.25">
      <c r="BI17581" s="2"/>
      <c r="BJ17581" s="2"/>
    </row>
    <row r="17582" spans="61:62" x14ac:dyDescent="0.25">
      <c r="BI17582" s="2"/>
      <c r="BJ17582" s="2"/>
    </row>
    <row r="17583" spans="61:62" x14ac:dyDescent="0.25">
      <c r="BI17583" s="2"/>
      <c r="BJ17583" s="2"/>
    </row>
    <row r="17584" spans="61:62" x14ac:dyDescent="0.25">
      <c r="BI17584" s="2"/>
      <c r="BJ17584" s="2"/>
    </row>
    <row r="17585" spans="61:62" x14ac:dyDescent="0.25">
      <c r="BI17585" s="2"/>
      <c r="BJ17585" s="2"/>
    </row>
    <row r="17586" spans="61:62" x14ac:dyDescent="0.25">
      <c r="BI17586" s="2"/>
      <c r="BJ17586" s="2"/>
    </row>
    <row r="17587" spans="61:62" x14ac:dyDescent="0.25">
      <c r="BI17587" s="2"/>
      <c r="BJ17587" s="2"/>
    </row>
    <row r="17588" spans="61:62" x14ac:dyDescent="0.25">
      <c r="BI17588" s="2"/>
      <c r="BJ17588" s="2"/>
    </row>
    <row r="17589" spans="61:62" x14ac:dyDescent="0.25">
      <c r="BI17589" s="2"/>
      <c r="BJ17589" s="2"/>
    </row>
    <row r="17590" spans="61:62" x14ac:dyDescent="0.25">
      <c r="BI17590" s="2"/>
      <c r="BJ17590" s="2"/>
    </row>
    <row r="17591" spans="61:62" x14ac:dyDescent="0.25">
      <c r="BI17591" s="2"/>
      <c r="BJ17591" s="2"/>
    </row>
    <row r="17592" spans="61:62" x14ac:dyDescent="0.25">
      <c r="BI17592" s="2"/>
      <c r="BJ17592" s="2"/>
    </row>
    <row r="17593" spans="61:62" x14ac:dyDescent="0.25">
      <c r="BI17593" s="2"/>
      <c r="BJ17593" s="2"/>
    </row>
    <row r="17594" spans="61:62" x14ac:dyDescent="0.25">
      <c r="BI17594" s="2"/>
      <c r="BJ17594" s="2"/>
    </row>
    <row r="17595" spans="61:62" x14ac:dyDescent="0.25">
      <c r="BI17595" s="2"/>
      <c r="BJ17595" s="2"/>
    </row>
    <row r="17596" spans="61:62" x14ac:dyDescent="0.25">
      <c r="BI17596" s="2"/>
      <c r="BJ17596" s="2"/>
    </row>
    <row r="17597" spans="61:62" x14ac:dyDescent="0.25">
      <c r="BI17597" s="2"/>
      <c r="BJ17597" s="2"/>
    </row>
    <row r="17598" spans="61:62" x14ac:dyDescent="0.25">
      <c r="BI17598" s="2"/>
      <c r="BJ17598" s="2"/>
    </row>
    <row r="17599" spans="61:62" x14ac:dyDescent="0.25">
      <c r="BI17599" s="2"/>
      <c r="BJ17599" s="2"/>
    </row>
    <row r="17600" spans="61:62" x14ac:dyDescent="0.25">
      <c r="BI17600" s="2"/>
      <c r="BJ17600" s="2"/>
    </row>
    <row r="17601" spans="61:62" x14ac:dyDescent="0.25">
      <c r="BI17601" s="2"/>
      <c r="BJ17601" s="2"/>
    </row>
    <row r="17602" spans="61:62" x14ac:dyDescent="0.25">
      <c r="BI17602" s="2"/>
      <c r="BJ17602" s="2"/>
    </row>
    <row r="17603" spans="61:62" x14ac:dyDescent="0.25">
      <c r="BI17603" s="2"/>
      <c r="BJ17603" s="2"/>
    </row>
    <row r="17604" spans="61:62" x14ac:dyDescent="0.25">
      <c r="BI17604" s="2"/>
      <c r="BJ17604" s="2"/>
    </row>
    <row r="17605" spans="61:62" x14ac:dyDescent="0.25">
      <c r="BI17605" s="2"/>
      <c r="BJ17605" s="2"/>
    </row>
    <row r="17606" spans="61:62" x14ac:dyDescent="0.25">
      <c r="BI17606" s="2"/>
      <c r="BJ17606" s="2"/>
    </row>
    <row r="17607" spans="61:62" x14ac:dyDescent="0.25">
      <c r="BI17607" s="2"/>
      <c r="BJ17607" s="2"/>
    </row>
    <row r="17608" spans="61:62" x14ac:dyDescent="0.25">
      <c r="BI17608" s="2"/>
      <c r="BJ17608" s="2"/>
    </row>
    <row r="17609" spans="61:62" x14ac:dyDescent="0.25">
      <c r="BI17609" s="2"/>
      <c r="BJ17609" s="2"/>
    </row>
    <row r="17610" spans="61:62" x14ac:dyDescent="0.25">
      <c r="BI17610" s="2"/>
      <c r="BJ17610" s="2"/>
    </row>
    <row r="17611" spans="61:62" x14ac:dyDescent="0.25">
      <c r="BI17611" s="2"/>
      <c r="BJ17611" s="2"/>
    </row>
    <row r="17612" spans="61:62" x14ac:dyDescent="0.25">
      <c r="BI17612" s="2"/>
      <c r="BJ17612" s="2"/>
    </row>
    <row r="17613" spans="61:62" x14ac:dyDescent="0.25">
      <c r="BI17613" s="2"/>
      <c r="BJ17613" s="2"/>
    </row>
    <row r="17614" spans="61:62" x14ac:dyDescent="0.25">
      <c r="BI17614" s="2"/>
      <c r="BJ17614" s="2"/>
    </row>
    <row r="17615" spans="61:62" x14ac:dyDescent="0.25">
      <c r="BI17615" s="2"/>
      <c r="BJ17615" s="2"/>
    </row>
    <row r="17616" spans="61:62" x14ac:dyDescent="0.25">
      <c r="BI17616" s="2"/>
      <c r="BJ17616" s="2"/>
    </row>
    <row r="17617" spans="61:62" x14ac:dyDescent="0.25">
      <c r="BI17617" s="2"/>
      <c r="BJ17617" s="2"/>
    </row>
    <row r="17618" spans="61:62" x14ac:dyDescent="0.25">
      <c r="BI17618" s="2"/>
      <c r="BJ17618" s="2"/>
    </row>
    <row r="17619" spans="61:62" x14ac:dyDescent="0.25">
      <c r="BI17619" s="2"/>
      <c r="BJ17619" s="2"/>
    </row>
    <row r="17620" spans="61:62" x14ac:dyDescent="0.25">
      <c r="BI17620" s="2"/>
      <c r="BJ17620" s="2"/>
    </row>
    <row r="17621" spans="61:62" x14ac:dyDescent="0.25">
      <c r="BI17621" s="2"/>
      <c r="BJ17621" s="2"/>
    </row>
    <row r="17622" spans="61:62" x14ac:dyDescent="0.25">
      <c r="BI17622" s="2"/>
      <c r="BJ17622" s="2"/>
    </row>
    <row r="17623" spans="61:62" x14ac:dyDescent="0.25">
      <c r="BI17623" s="2"/>
      <c r="BJ17623" s="2"/>
    </row>
    <row r="17624" spans="61:62" x14ac:dyDescent="0.25">
      <c r="BI17624" s="2"/>
      <c r="BJ17624" s="2"/>
    </row>
    <row r="17625" spans="61:62" x14ac:dyDescent="0.25">
      <c r="BI17625" s="2"/>
      <c r="BJ17625" s="2"/>
    </row>
    <row r="17626" spans="61:62" x14ac:dyDescent="0.25">
      <c r="BI17626" s="2"/>
      <c r="BJ17626" s="2"/>
    </row>
    <row r="17627" spans="61:62" x14ac:dyDescent="0.25">
      <c r="BI17627" s="2"/>
      <c r="BJ17627" s="2"/>
    </row>
    <row r="17628" spans="61:62" x14ac:dyDescent="0.25">
      <c r="BI17628" s="2"/>
      <c r="BJ17628" s="2"/>
    </row>
    <row r="17629" spans="61:62" x14ac:dyDescent="0.25">
      <c r="BI17629" s="2"/>
      <c r="BJ17629" s="2"/>
    </row>
    <row r="17630" spans="61:62" x14ac:dyDescent="0.25">
      <c r="BI17630" s="2"/>
      <c r="BJ17630" s="2"/>
    </row>
    <row r="17631" spans="61:62" x14ac:dyDescent="0.25">
      <c r="BI17631" s="2"/>
      <c r="BJ17631" s="2"/>
    </row>
    <row r="17632" spans="61:62" x14ac:dyDescent="0.25">
      <c r="BI17632" s="2"/>
      <c r="BJ17632" s="2"/>
    </row>
    <row r="17633" spans="61:62" x14ac:dyDescent="0.25">
      <c r="BI17633" s="2"/>
      <c r="BJ17633" s="2"/>
    </row>
    <row r="17634" spans="61:62" x14ac:dyDescent="0.25">
      <c r="BI17634" s="2"/>
      <c r="BJ17634" s="2"/>
    </row>
    <row r="17635" spans="61:62" x14ac:dyDescent="0.25">
      <c r="BI17635" s="2"/>
      <c r="BJ17635" s="2"/>
    </row>
    <row r="17636" spans="61:62" x14ac:dyDescent="0.25">
      <c r="BI17636" s="2"/>
      <c r="BJ17636" s="2"/>
    </row>
    <row r="17637" spans="61:62" x14ac:dyDescent="0.25">
      <c r="BI17637" s="2"/>
      <c r="BJ17637" s="2"/>
    </row>
    <row r="17638" spans="61:62" x14ac:dyDescent="0.25">
      <c r="BI17638" s="2"/>
      <c r="BJ17638" s="2"/>
    </row>
    <row r="17639" spans="61:62" x14ac:dyDescent="0.25">
      <c r="BI17639" s="2"/>
      <c r="BJ17639" s="2"/>
    </row>
    <row r="17640" spans="61:62" x14ac:dyDescent="0.25">
      <c r="BI17640" s="2"/>
      <c r="BJ17640" s="2"/>
    </row>
    <row r="17641" spans="61:62" x14ac:dyDescent="0.25">
      <c r="BI17641" s="2"/>
      <c r="BJ17641" s="2"/>
    </row>
    <row r="17642" spans="61:62" x14ac:dyDescent="0.25">
      <c r="BI17642" s="2"/>
      <c r="BJ17642" s="2"/>
    </row>
    <row r="17643" spans="61:62" x14ac:dyDescent="0.25">
      <c r="BI17643" s="2"/>
      <c r="BJ17643" s="2"/>
    </row>
    <row r="17644" spans="61:62" x14ac:dyDescent="0.25">
      <c r="BI17644" s="2"/>
      <c r="BJ17644" s="2"/>
    </row>
    <row r="17645" spans="61:62" x14ac:dyDescent="0.25">
      <c r="BI17645" s="2"/>
      <c r="BJ17645" s="2"/>
    </row>
    <row r="17646" spans="61:62" x14ac:dyDescent="0.25">
      <c r="BI17646" s="2"/>
      <c r="BJ17646" s="2"/>
    </row>
    <row r="17647" spans="61:62" x14ac:dyDescent="0.25">
      <c r="BI17647" s="2"/>
      <c r="BJ17647" s="2"/>
    </row>
    <row r="17648" spans="61:62" x14ac:dyDescent="0.25">
      <c r="BI17648" s="2"/>
      <c r="BJ17648" s="2"/>
    </row>
    <row r="17649" spans="61:62" x14ac:dyDescent="0.25">
      <c r="BI17649" s="2"/>
      <c r="BJ17649" s="2"/>
    </row>
    <row r="17650" spans="61:62" x14ac:dyDescent="0.25">
      <c r="BI17650" s="2"/>
      <c r="BJ17650" s="2"/>
    </row>
    <row r="17651" spans="61:62" x14ac:dyDescent="0.25">
      <c r="BI17651" s="2"/>
      <c r="BJ17651" s="2"/>
    </row>
    <row r="17652" spans="61:62" x14ac:dyDescent="0.25">
      <c r="BI17652" s="2"/>
      <c r="BJ17652" s="2"/>
    </row>
    <row r="17653" spans="61:62" x14ac:dyDescent="0.25">
      <c r="BI17653" s="2"/>
      <c r="BJ17653" s="2"/>
    </row>
    <row r="17654" spans="61:62" x14ac:dyDescent="0.25">
      <c r="BI17654" s="2"/>
      <c r="BJ17654" s="2"/>
    </row>
    <row r="17655" spans="61:62" x14ac:dyDescent="0.25">
      <c r="BI17655" s="2"/>
      <c r="BJ17655" s="2"/>
    </row>
    <row r="17656" spans="61:62" x14ac:dyDescent="0.25">
      <c r="BI17656" s="2"/>
      <c r="BJ17656" s="2"/>
    </row>
    <row r="17657" spans="61:62" x14ac:dyDescent="0.25">
      <c r="BI17657" s="2"/>
      <c r="BJ17657" s="2"/>
    </row>
    <row r="17658" spans="61:62" x14ac:dyDescent="0.25">
      <c r="BI17658" s="2"/>
      <c r="BJ17658" s="2"/>
    </row>
    <row r="17659" spans="61:62" x14ac:dyDescent="0.25">
      <c r="BI17659" s="2"/>
      <c r="BJ17659" s="2"/>
    </row>
    <row r="17660" spans="61:62" x14ac:dyDescent="0.25">
      <c r="BI17660" s="2"/>
      <c r="BJ17660" s="2"/>
    </row>
    <row r="17661" spans="61:62" x14ac:dyDescent="0.25">
      <c r="BI17661" s="2"/>
      <c r="BJ17661" s="2"/>
    </row>
    <row r="17662" spans="61:62" x14ac:dyDescent="0.25">
      <c r="BI17662" s="2"/>
      <c r="BJ17662" s="2"/>
    </row>
    <row r="17663" spans="61:62" x14ac:dyDescent="0.25">
      <c r="BI17663" s="2"/>
      <c r="BJ17663" s="2"/>
    </row>
    <row r="17664" spans="61:62" x14ac:dyDescent="0.25">
      <c r="BI17664" s="2"/>
      <c r="BJ17664" s="2"/>
    </row>
    <row r="17665" spans="61:62" x14ac:dyDescent="0.25">
      <c r="BI17665" s="2"/>
      <c r="BJ17665" s="2"/>
    </row>
    <row r="17666" spans="61:62" x14ac:dyDescent="0.25">
      <c r="BI17666" s="2"/>
      <c r="BJ17666" s="2"/>
    </row>
    <row r="17667" spans="61:62" x14ac:dyDescent="0.25">
      <c r="BI17667" s="2"/>
      <c r="BJ17667" s="2"/>
    </row>
    <row r="17668" spans="61:62" x14ac:dyDescent="0.25">
      <c r="BI17668" s="2"/>
      <c r="BJ17668" s="2"/>
    </row>
    <row r="17669" spans="61:62" x14ac:dyDescent="0.25">
      <c r="BI17669" s="2"/>
      <c r="BJ17669" s="2"/>
    </row>
    <row r="17670" spans="61:62" x14ac:dyDescent="0.25">
      <c r="BI17670" s="2"/>
      <c r="BJ17670" s="2"/>
    </row>
    <row r="17671" spans="61:62" x14ac:dyDescent="0.25">
      <c r="BI17671" s="2"/>
      <c r="BJ17671" s="2"/>
    </row>
    <row r="17672" spans="61:62" x14ac:dyDescent="0.25">
      <c r="BI17672" s="2"/>
      <c r="BJ17672" s="2"/>
    </row>
    <row r="17673" spans="61:62" x14ac:dyDescent="0.25">
      <c r="BI17673" s="2"/>
      <c r="BJ17673" s="2"/>
    </row>
    <row r="17674" spans="61:62" x14ac:dyDescent="0.25">
      <c r="BI17674" s="2"/>
      <c r="BJ17674" s="2"/>
    </row>
    <row r="17675" spans="61:62" x14ac:dyDescent="0.25">
      <c r="BI17675" s="2"/>
      <c r="BJ17675" s="2"/>
    </row>
    <row r="17676" spans="61:62" x14ac:dyDescent="0.25">
      <c r="BI17676" s="2"/>
      <c r="BJ17676" s="2"/>
    </row>
    <row r="17677" spans="61:62" x14ac:dyDescent="0.25">
      <c r="BI17677" s="2"/>
      <c r="BJ17677" s="2"/>
    </row>
    <row r="17678" spans="61:62" x14ac:dyDescent="0.25">
      <c r="BI17678" s="2"/>
      <c r="BJ17678" s="2"/>
    </row>
    <row r="17679" spans="61:62" x14ac:dyDescent="0.25">
      <c r="BI17679" s="2"/>
      <c r="BJ17679" s="2"/>
    </row>
    <row r="17680" spans="61:62" x14ac:dyDescent="0.25">
      <c r="BI17680" s="2"/>
      <c r="BJ17680" s="2"/>
    </row>
    <row r="17681" spans="61:62" x14ac:dyDescent="0.25">
      <c r="BI17681" s="2"/>
      <c r="BJ17681" s="2"/>
    </row>
    <row r="17682" spans="61:62" x14ac:dyDescent="0.25">
      <c r="BI17682" s="2"/>
      <c r="BJ17682" s="2"/>
    </row>
    <row r="17683" spans="61:62" x14ac:dyDescent="0.25">
      <c r="BI17683" s="2"/>
      <c r="BJ17683" s="2"/>
    </row>
    <row r="17684" spans="61:62" x14ac:dyDescent="0.25">
      <c r="BI17684" s="2"/>
      <c r="BJ17684" s="2"/>
    </row>
    <row r="17685" spans="61:62" x14ac:dyDescent="0.25">
      <c r="BI17685" s="2"/>
      <c r="BJ17685" s="2"/>
    </row>
    <row r="17686" spans="61:62" x14ac:dyDescent="0.25">
      <c r="BI17686" s="2"/>
      <c r="BJ17686" s="2"/>
    </row>
    <row r="17687" spans="61:62" x14ac:dyDescent="0.25">
      <c r="BI17687" s="2"/>
      <c r="BJ17687" s="2"/>
    </row>
    <row r="17688" spans="61:62" x14ac:dyDescent="0.25">
      <c r="BI17688" s="2"/>
      <c r="BJ17688" s="2"/>
    </row>
    <row r="17689" spans="61:62" x14ac:dyDescent="0.25">
      <c r="BI17689" s="2"/>
      <c r="BJ17689" s="2"/>
    </row>
    <row r="17690" spans="61:62" x14ac:dyDescent="0.25">
      <c r="BI17690" s="2"/>
      <c r="BJ17690" s="2"/>
    </row>
    <row r="17691" spans="61:62" x14ac:dyDescent="0.25">
      <c r="BI17691" s="2"/>
      <c r="BJ17691" s="2"/>
    </row>
    <row r="17692" spans="61:62" x14ac:dyDescent="0.25">
      <c r="BI17692" s="2"/>
      <c r="BJ17692" s="2"/>
    </row>
    <row r="17693" spans="61:62" x14ac:dyDescent="0.25">
      <c r="BI17693" s="2"/>
      <c r="BJ17693" s="2"/>
    </row>
    <row r="17694" spans="61:62" x14ac:dyDescent="0.25">
      <c r="BI17694" s="2"/>
      <c r="BJ17694" s="2"/>
    </row>
    <row r="17695" spans="61:62" x14ac:dyDescent="0.25">
      <c r="BI17695" s="2"/>
      <c r="BJ17695" s="2"/>
    </row>
    <row r="17696" spans="61:62" x14ac:dyDescent="0.25">
      <c r="BI17696" s="2"/>
      <c r="BJ17696" s="2"/>
    </row>
    <row r="17697" spans="61:62" x14ac:dyDescent="0.25">
      <c r="BI17697" s="2"/>
      <c r="BJ17697" s="2"/>
    </row>
    <row r="17698" spans="61:62" x14ac:dyDescent="0.25">
      <c r="BI17698" s="2"/>
      <c r="BJ17698" s="2"/>
    </row>
    <row r="17699" spans="61:62" x14ac:dyDescent="0.25">
      <c r="BI17699" s="2"/>
      <c r="BJ17699" s="2"/>
    </row>
    <row r="17700" spans="61:62" x14ac:dyDescent="0.25">
      <c r="BI17700" s="2"/>
      <c r="BJ17700" s="2"/>
    </row>
    <row r="17701" spans="61:62" x14ac:dyDescent="0.25">
      <c r="BI17701" s="2"/>
      <c r="BJ17701" s="2"/>
    </row>
    <row r="17702" spans="61:62" x14ac:dyDescent="0.25">
      <c r="BI17702" s="2"/>
      <c r="BJ17702" s="2"/>
    </row>
    <row r="17703" spans="61:62" x14ac:dyDescent="0.25">
      <c r="BI17703" s="2"/>
      <c r="BJ17703" s="2"/>
    </row>
    <row r="17704" spans="61:62" x14ac:dyDescent="0.25">
      <c r="BI17704" s="2"/>
      <c r="BJ17704" s="2"/>
    </row>
    <row r="17705" spans="61:62" x14ac:dyDescent="0.25">
      <c r="BI17705" s="2"/>
      <c r="BJ17705" s="2"/>
    </row>
    <row r="17706" spans="61:62" x14ac:dyDescent="0.25">
      <c r="BI17706" s="2"/>
      <c r="BJ17706" s="2"/>
    </row>
    <row r="17707" spans="61:62" x14ac:dyDescent="0.25">
      <c r="BI17707" s="2"/>
      <c r="BJ17707" s="2"/>
    </row>
    <row r="17708" spans="61:62" x14ac:dyDescent="0.25">
      <c r="BI17708" s="2"/>
      <c r="BJ17708" s="2"/>
    </row>
    <row r="17709" spans="61:62" x14ac:dyDescent="0.25">
      <c r="BI17709" s="2"/>
      <c r="BJ17709" s="2"/>
    </row>
    <row r="17710" spans="61:62" x14ac:dyDescent="0.25">
      <c r="BI17710" s="2"/>
      <c r="BJ17710" s="2"/>
    </row>
    <row r="17711" spans="61:62" x14ac:dyDescent="0.25">
      <c r="BI17711" s="2"/>
      <c r="BJ17711" s="2"/>
    </row>
    <row r="17712" spans="61:62" x14ac:dyDescent="0.25">
      <c r="BI17712" s="2"/>
      <c r="BJ17712" s="2"/>
    </row>
    <row r="17713" spans="61:62" x14ac:dyDescent="0.25">
      <c r="BI17713" s="2"/>
      <c r="BJ17713" s="2"/>
    </row>
    <row r="17714" spans="61:62" x14ac:dyDescent="0.25">
      <c r="BI17714" s="2"/>
      <c r="BJ17714" s="2"/>
    </row>
    <row r="17715" spans="61:62" x14ac:dyDescent="0.25">
      <c r="BI17715" s="2"/>
      <c r="BJ17715" s="2"/>
    </row>
    <row r="17716" spans="61:62" x14ac:dyDescent="0.25">
      <c r="BI17716" s="2"/>
      <c r="BJ17716" s="2"/>
    </row>
    <row r="17717" spans="61:62" x14ac:dyDescent="0.25">
      <c r="BI17717" s="2"/>
      <c r="BJ17717" s="2"/>
    </row>
    <row r="17718" spans="61:62" x14ac:dyDescent="0.25">
      <c r="BI17718" s="2"/>
      <c r="BJ17718" s="2"/>
    </row>
    <row r="17719" spans="61:62" x14ac:dyDescent="0.25">
      <c r="BI17719" s="2"/>
      <c r="BJ17719" s="2"/>
    </row>
    <row r="17720" spans="61:62" x14ac:dyDescent="0.25">
      <c r="BI17720" s="2"/>
      <c r="BJ17720" s="2"/>
    </row>
    <row r="17721" spans="61:62" x14ac:dyDescent="0.25">
      <c r="BI17721" s="2"/>
      <c r="BJ17721" s="2"/>
    </row>
    <row r="17722" spans="61:62" x14ac:dyDescent="0.25">
      <c r="BI17722" s="2"/>
      <c r="BJ17722" s="2"/>
    </row>
    <row r="17723" spans="61:62" x14ac:dyDescent="0.25">
      <c r="BI17723" s="2"/>
      <c r="BJ17723" s="2"/>
    </row>
    <row r="17724" spans="61:62" x14ac:dyDescent="0.25">
      <c r="BI17724" s="2"/>
      <c r="BJ17724" s="2"/>
    </row>
    <row r="17725" spans="61:62" x14ac:dyDescent="0.25">
      <c r="BI17725" s="2"/>
      <c r="BJ17725" s="2"/>
    </row>
    <row r="17726" spans="61:62" x14ac:dyDescent="0.25">
      <c r="BI17726" s="2"/>
      <c r="BJ17726" s="2"/>
    </row>
    <row r="17727" spans="61:62" x14ac:dyDescent="0.25">
      <c r="BI17727" s="2"/>
      <c r="BJ17727" s="2"/>
    </row>
    <row r="17728" spans="61:62" x14ac:dyDescent="0.25">
      <c r="BI17728" s="2"/>
      <c r="BJ17728" s="2"/>
    </row>
    <row r="17729" spans="61:62" x14ac:dyDescent="0.25">
      <c r="BI17729" s="2"/>
      <c r="BJ17729" s="2"/>
    </row>
    <row r="17730" spans="61:62" x14ac:dyDescent="0.25">
      <c r="BI17730" s="2"/>
      <c r="BJ17730" s="2"/>
    </row>
    <row r="17731" spans="61:62" x14ac:dyDescent="0.25">
      <c r="BI17731" s="2"/>
      <c r="BJ17731" s="2"/>
    </row>
    <row r="17732" spans="61:62" x14ac:dyDescent="0.25">
      <c r="BI17732" s="2"/>
      <c r="BJ17732" s="2"/>
    </row>
    <row r="17733" spans="61:62" x14ac:dyDescent="0.25">
      <c r="BI17733" s="2"/>
      <c r="BJ17733" s="2"/>
    </row>
    <row r="17734" spans="61:62" x14ac:dyDescent="0.25">
      <c r="BI17734" s="2"/>
      <c r="BJ17734" s="2"/>
    </row>
    <row r="17735" spans="61:62" x14ac:dyDescent="0.25">
      <c r="BI17735" s="2"/>
      <c r="BJ17735" s="2"/>
    </row>
    <row r="17736" spans="61:62" x14ac:dyDescent="0.25">
      <c r="BI17736" s="2"/>
      <c r="BJ17736" s="2"/>
    </row>
    <row r="17737" spans="61:62" x14ac:dyDescent="0.25">
      <c r="BI17737" s="2"/>
      <c r="BJ17737" s="2"/>
    </row>
    <row r="17738" spans="61:62" x14ac:dyDescent="0.25">
      <c r="BI17738" s="2"/>
      <c r="BJ17738" s="2"/>
    </row>
    <row r="17739" spans="61:62" x14ac:dyDescent="0.25">
      <c r="BI17739" s="2"/>
      <c r="BJ17739" s="2"/>
    </row>
    <row r="17740" spans="61:62" x14ac:dyDescent="0.25">
      <c r="BI17740" s="2"/>
      <c r="BJ17740" s="2"/>
    </row>
    <row r="17741" spans="61:62" x14ac:dyDescent="0.25">
      <c r="BI17741" s="2"/>
      <c r="BJ17741" s="2"/>
    </row>
    <row r="17742" spans="61:62" x14ac:dyDescent="0.25">
      <c r="BI17742" s="2"/>
      <c r="BJ17742" s="2"/>
    </row>
    <row r="17743" spans="61:62" x14ac:dyDescent="0.25">
      <c r="BI17743" s="2"/>
      <c r="BJ17743" s="2"/>
    </row>
    <row r="17744" spans="61:62" x14ac:dyDescent="0.25">
      <c r="BI17744" s="2"/>
      <c r="BJ17744" s="2"/>
    </row>
    <row r="17745" spans="61:62" x14ac:dyDescent="0.25">
      <c r="BI17745" s="2"/>
      <c r="BJ17745" s="2"/>
    </row>
    <row r="17746" spans="61:62" x14ac:dyDescent="0.25">
      <c r="BI17746" s="2"/>
      <c r="BJ17746" s="2"/>
    </row>
    <row r="17747" spans="61:62" x14ac:dyDescent="0.25">
      <c r="BI17747" s="2"/>
      <c r="BJ17747" s="2"/>
    </row>
    <row r="17748" spans="61:62" x14ac:dyDescent="0.25">
      <c r="BI17748" s="2"/>
      <c r="BJ17748" s="2"/>
    </row>
    <row r="17749" spans="61:62" x14ac:dyDescent="0.25">
      <c r="BI17749" s="2"/>
      <c r="BJ17749" s="2"/>
    </row>
    <row r="17750" spans="61:62" x14ac:dyDescent="0.25">
      <c r="BI17750" s="2"/>
      <c r="BJ17750" s="2"/>
    </row>
    <row r="17751" spans="61:62" x14ac:dyDescent="0.25">
      <c r="BI17751" s="2"/>
      <c r="BJ17751" s="2"/>
    </row>
    <row r="17752" spans="61:62" x14ac:dyDescent="0.25">
      <c r="BI17752" s="2"/>
      <c r="BJ17752" s="2"/>
    </row>
    <row r="17753" spans="61:62" x14ac:dyDescent="0.25">
      <c r="BI17753" s="2"/>
      <c r="BJ17753" s="2"/>
    </row>
    <row r="17754" spans="61:62" x14ac:dyDescent="0.25">
      <c r="BI17754" s="2"/>
      <c r="BJ17754" s="2"/>
    </row>
    <row r="17755" spans="61:62" x14ac:dyDescent="0.25">
      <c r="BI17755" s="2"/>
      <c r="BJ17755" s="2"/>
    </row>
    <row r="17756" spans="61:62" x14ac:dyDescent="0.25">
      <c r="BI17756" s="2"/>
      <c r="BJ17756" s="2"/>
    </row>
    <row r="17757" spans="61:62" x14ac:dyDescent="0.25">
      <c r="BI17757" s="2"/>
      <c r="BJ17757" s="2"/>
    </row>
    <row r="17758" spans="61:62" x14ac:dyDescent="0.25">
      <c r="BI17758" s="2"/>
      <c r="BJ17758" s="2"/>
    </row>
    <row r="17759" spans="61:62" x14ac:dyDescent="0.25">
      <c r="BI17759" s="2"/>
      <c r="BJ17759" s="2"/>
    </row>
    <row r="17760" spans="61:62" x14ac:dyDescent="0.25">
      <c r="BI17760" s="2"/>
      <c r="BJ17760" s="2"/>
    </row>
    <row r="17761" spans="61:62" x14ac:dyDescent="0.25">
      <c r="BI17761" s="2"/>
      <c r="BJ17761" s="2"/>
    </row>
    <row r="17762" spans="61:62" x14ac:dyDescent="0.25">
      <c r="BI17762" s="2"/>
      <c r="BJ17762" s="2"/>
    </row>
    <row r="17763" spans="61:62" x14ac:dyDescent="0.25">
      <c r="BI17763" s="2"/>
      <c r="BJ17763" s="2"/>
    </row>
    <row r="17764" spans="61:62" x14ac:dyDescent="0.25">
      <c r="BI17764" s="2"/>
      <c r="BJ17764" s="2"/>
    </row>
    <row r="17765" spans="61:62" x14ac:dyDescent="0.25">
      <c r="BI17765" s="2"/>
      <c r="BJ17765" s="2"/>
    </row>
    <row r="17766" spans="61:62" x14ac:dyDescent="0.25">
      <c r="BI17766" s="2"/>
      <c r="BJ17766" s="2"/>
    </row>
    <row r="17767" spans="61:62" x14ac:dyDescent="0.25">
      <c r="BI17767" s="2"/>
      <c r="BJ17767" s="2"/>
    </row>
    <row r="17768" spans="61:62" x14ac:dyDescent="0.25">
      <c r="BI17768" s="2"/>
      <c r="BJ17768" s="2"/>
    </row>
    <row r="17769" spans="61:62" x14ac:dyDescent="0.25">
      <c r="BI17769" s="2"/>
      <c r="BJ17769" s="2"/>
    </row>
    <row r="17770" spans="61:62" x14ac:dyDescent="0.25">
      <c r="BI17770" s="2"/>
      <c r="BJ17770" s="2"/>
    </row>
    <row r="17771" spans="61:62" x14ac:dyDescent="0.25">
      <c r="BI17771" s="2"/>
      <c r="BJ17771" s="2"/>
    </row>
    <row r="17772" spans="61:62" x14ac:dyDescent="0.25">
      <c r="BI17772" s="2"/>
      <c r="BJ17772" s="2"/>
    </row>
    <row r="17773" spans="61:62" x14ac:dyDescent="0.25">
      <c r="BI17773" s="2"/>
      <c r="BJ17773" s="2"/>
    </row>
    <row r="17774" spans="61:62" x14ac:dyDescent="0.25">
      <c r="BI17774" s="2"/>
      <c r="BJ17774" s="2"/>
    </row>
    <row r="17775" spans="61:62" x14ac:dyDescent="0.25">
      <c r="BI17775" s="2"/>
      <c r="BJ17775" s="2"/>
    </row>
    <row r="17776" spans="61:62" x14ac:dyDescent="0.25">
      <c r="BI17776" s="2"/>
      <c r="BJ17776" s="2"/>
    </row>
    <row r="17777" spans="61:62" x14ac:dyDescent="0.25">
      <c r="BI17777" s="2"/>
      <c r="BJ17777" s="2"/>
    </row>
    <row r="17778" spans="61:62" x14ac:dyDescent="0.25">
      <c r="BI17778" s="2"/>
      <c r="BJ17778" s="2"/>
    </row>
    <row r="17779" spans="61:62" x14ac:dyDescent="0.25">
      <c r="BI17779" s="2"/>
      <c r="BJ17779" s="2"/>
    </row>
    <row r="17780" spans="61:62" x14ac:dyDescent="0.25">
      <c r="BI17780" s="2"/>
      <c r="BJ17780" s="2"/>
    </row>
    <row r="17781" spans="61:62" x14ac:dyDescent="0.25">
      <c r="BI17781" s="2"/>
      <c r="BJ17781" s="2"/>
    </row>
    <row r="17782" spans="61:62" x14ac:dyDescent="0.25">
      <c r="BI17782" s="2"/>
      <c r="BJ17782" s="2"/>
    </row>
    <row r="17783" spans="61:62" x14ac:dyDescent="0.25">
      <c r="BI17783" s="2"/>
      <c r="BJ17783" s="2"/>
    </row>
    <row r="17784" spans="61:62" x14ac:dyDescent="0.25">
      <c r="BI17784" s="2"/>
      <c r="BJ17784" s="2"/>
    </row>
    <row r="17785" spans="61:62" x14ac:dyDescent="0.25">
      <c r="BI17785" s="2"/>
      <c r="BJ17785" s="2"/>
    </row>
    <row r="17786" spans="61:62" x14ac:dyDescent="0.25">
      <c r="BI17786" s="2"/>
      <c r="BJ17786" s="2"/>
    </row>
    <row r="17787" spans="61:62" x14ac:dyDescent="0.25">
      <c r="BI17787" s="2"/>
      <c r="BJ17787" s="2"/>
    </row>
    <row r="17788" spans="61:62" x14ac:dyDescent="0.25">
      <c r="BI17788" s="2"/>
      <c r="BJ17788" s="2"/>
    </row>
    <row r="17789" spans="61:62" x14ac:dyDescent="0.25">
      <c r="BI17789" s="2"/>
      <c r="BJ17789" s="2"/>
    </row>
    <row r="17790" spans="61:62" x14ac:dyDescent="0.25">
      <c r="BI17790" s="2"/>
      <c r="BJ17790" s="2"/>
    </row>
    <row r="17791" spans="61:62" x14ac:dyDescent="0.25">
      <c r="BI17791" s="2"/>
      <c r="BJ17791" s="2"/>
    </row>
    <row r="17792" spans="61:62" x14ac:dyDescent="0.25">
      <c r="BI17792" s="2"/>
      <c r="BJ17792" s="2"/>
    </row>
    <row r="17793" spans="61:62" x14ac:dyDescent="0.25">
      <c r="BI17793" s="2"/>
      <c r="BJ17793" s="2"/>
    </row>
    <row r="17794" spans="61:62" x14ac:dyDescent="0.25">
      <c r="BI17794" s="2"/>
      <c r="BJ17794" s="2"/>
    </row>
    <row r="17795" spans="61:62" x14ac:dyDescent="0.25">
      <c r="BI17795" s="2"/>
      <c r="BJ17795" s="2"/>
    </row>
    <row r="17796" spans="61:62" x14ac:dyDescent="0.25">
      <c r="BI17796" s="2"/>
      <c r="BJ17796" s="2"/>
    </row>
    <row r="17797" spans="61:62" x14ac:dyDescent="0.25">
      <c r="BI17797" s="2"/>
      <c r="BJ17797" s="2"/>
    </row>
    <row r="17798" spans="61:62" x14ac:dyDescent="0.25">
      <c r="BI17798" s="2"/>
      <c r="BJ17798" s="2"/>
    </row>
    <row r="17799" spans="61:62" x14ac:dyDescent="0.25">
      <c r="BI17799" s="2"/>
      <c r="BJ17799" s="2"/>
    </row>
    <row r="17800" spans="61:62" x14ac:dyDescent="0.25">
      <c r="BI17800" s="2"/>
      <c r="BJ17800" s="2"/>
    </row>
    <row r="17801" spans="61:62" x14ac:dyDescent="0.25">
      <c r="BI17801" s="2"/>
      <c r="BJ17801" s="2"/>
    </row>
    <row r="17802" spans="61:62" x14ac:dyDescent="0.25">
      <c r="BI17802" s="2"/>
      <c r="BJ17802" s="2"/>
    </row>
    <row r="17803" spans="61:62" x14ac:dyDescent="0.25">
      <c r="BI17803" s="2"/>
      <c r="BJ17803" s="2"/>
    </row>
    <row r="17804" spans="61:62" x14ac:dyDescent="0.25">
      <c r="BI17804" s="2"/>
      <c r="BJ17804" s="2"/>
    </row>
    <row r="17805" spans="61:62" x14ac:dyDescent="0.25">
      <c r="BI17805" s="2"/>
      <c r="BJ17805" s="2"/>
    </row>
    <row r="17806" spans="61:62" x14ac:dyDescent="0.25">
      <c r="BI17806" s="2"/>
      <c r="BJ17806" s="2"/>
    </row>
    <row r="17807" spans="61:62" x14ac:dyDescent="0.25">
      <c r="BI17807" s="2"/>
      <c r="BJ17807" s="2"/>
    </row>
    <row r="17808" spans="61:62" x14ac:dyDescent="0.25">
      <c r="BI17808" s="2"/>
      <c r="BJ17808" s="2"/>
    </row>
    <row r="17809" spans="61:62" x14ac:dyDescent="0.25">
      <c r="BI17809" s="2"/>
      <c r="BJ17809" s="2"/>
    </row>
    <row r="17810" spans="61:62" x14ac:dyDescent="0.25">
      <c r="BI17810" s="2"/>
      <c r="BJ17810" s="2"/>
    </row>
    <row r="17811" spans="61:62" x14ac:dyDescent="0.25">
      <c r="BI17811" s="2"/>
      <c r="BJ17811" s="2"/>
    </row>
    <row r="17812" spans="61:62" x14ac:dyDescent="0.25">
      <c r="BI17812" s="2"/>
      <c r="BJ17812" s="2"/>
    </row>
    <row r="17813" spans="61:62" x14ac:dyDescent="0.25">
      <c r="BI17813" s="2"/>
      <c r="BJ17813" s="2"/>
    </row>
    <row r="17814" spans="61:62" x14ac:dyDescent="0.25">
      <c r="BI17814" s="2"/>
      <c r="BJ17814" s="2"/>
    </row>
    <row r="17815" spans="61:62" x14ac:dyDescent="0.25">
      <c r="BI17815" s="2"/>
      <c r="BJ17815" s="2"/>
    </row>
    <row r="17816" spans="61:62" x14ac:dyDescent="0.25">
      <c r="BI17816" s="2"/>
      <c r="BJ17816" s="2"/>
    </row>
    <row r="17817" spans="61:62" x14ac:dyDescent="0.25">
      <c r="BI17817" s="2"/>
      <c r="BJ17817" s="2"/>
    </row>
    <row r="17818" spans="61:62" x14ac:dyDescent="0.25">
      <c r="BI17818" s="2"/>
      <c r="BJ17818" s="2"/>
    </row>
    <row r="17819" spans="61:62" x14ac:dyDescent="0.25">
      <c r="BI17819" s="2"/>
      <c r="BJ17819" s="2"/>
    </row>
    <row r="17820" spans="61:62" x14ac:dyDescent="0.25">
      <c r="BI17820" s="2"/>
      <c r="BJ17820" s="2"/>
    </row>
    <row r="17821" spans="61:62" x14ac:dyDescent="0.25">
      <c r="BI17821" s="2"/>
      <c r="BJ17821" s="2"/>
    </row>
    <row r="17822" spans="61:62" x14ac:dyDescent="0.25">
      <c r="BI17822" s="2"/>
      <c r="BJ17822" s="2"/>
    </row>
    <row r="17823" spans="61:62" x14ac:dyDescent="0.25">
      <c r="BI17823" s="2"/>
      <c r="BJ17823" s="2"/>
    </row>
    <row r="17824" spans="61:62" x14ac:dyDescent="0.25">
      <c r="BI17824" s="2"/>
      <c r="BJ17824" s="2"/>
    </row>
    <row r="17825" spans="61:62" x14ac:dyDescent="0.25">
      <c r="BI17825" s="2"/>
      <c r="BJ17825" s="2"/>
    </row>
    <row r="17826" spans="61:62" x14ac:dyDescent="0.25">
      <c r="BI17826" s="2"/>
      <c r="BJ17826" s="2"/>
    </row>
    <row r="17827" spans="61:62" x14ac:dyDescent="0.25">
      <c r="BI17827" s="2"/>
      <c r="BJ17827" s="2"/>
    </row>
    <row r="17828" spans="61:62" x14ac:dyDescent="0.25">
      <c r="BI17828" s="2"/>
      <c r="BJ17828" s="2"/>
    </row>
    <row r="17829" spans="61:62" x14ac:dyDescent="0.25">
      <c r="BI17829" s="2"/>
      <c r="BJ17829" s="2"/>
    </row>
    <row r="17830" spans="61:62" x14ac:dyDescent="0.25">
      <c r="BI17830" s="2"/>
      <c r="BJ17830" s="2"/>
    </row>
    <row r="17831" spans="61:62" x14ac:dyDescent="0.25">
      <c r="BI17831" s="2"/>
      <c r="BJ17831" s="2"/>
    </row>
    <row r="17832" spans="61:62" x14ac:dyDescent="0.25">
      <c r="BI17832" s="2"/>
      <c r="BJ17832" s="2"/>
    </row>
    <row r="17833" spans="61:62" x14ac:dyDescent="0.25">
      <c r="BI17833" s="2"/>
      <c r="BJ17833" s="2"/>
    </row>
    <row r="17834" spans="61:62" x14ac:dyDescent="0.25">
      <c r="BI17834" s="2"/>
      <c r="BJ17834" s="2"/>
    </row>
    <row r="17835" spans="61:62" x14ac:dyDescent="0.25">
      <c r="BI17835" s="2"/>
      <c r="BJ17835" s="2"/>
    </row>
    <row r="17836" spans="61:62" x14ac:dyDescent="0.25">
      <c r="BI17836" s="2"/>
      <c r="BJ17836" s="2"/>
    </row>
    <row r="17837" spans="61:62" x14ac:dyDescent="0.25">
      <c r="BI17837" s="2"/>
      <c r="BJ17837" s="2"/>
    </row>
    <row r="17838" spans="61:62" x14ac:dyDescent="0.25">
      <c r="BI17838" s="2"/>
      <c r="BJ17838" s="2"/>
    </row>
    <row r="17839" spans="61:62" x14ac:dyDescent="0.25">
      <c r="BI17839" s="2"/>
      <c r="BJ17839" s="2"/>
    </row>
    <row r="17840" spans="61:62" x14ac:dyDescent="0.25">
      <c r="BI17840" s="2"/>
      <c r="BJ17840" s="2"/>
    </row>
    <row r="17841" spans="61:62" x14ac:dyDescent="0.25">
      <c r="BI17841" s="2"/>
      <c r="BJ17841" s="2"/>
    </row>
    <row r="17842" spans="61:62" x14ac:dyDescent="0.25">
      <c r="BI17842" s="2"/>
      <c r="BJ17842" s="2"/>
    </row>
    <row r="17843" spans="61:62" x14ac:dyDescent="0.25">
      <c r="BI17843" s="2"/>
      <c r="BJ17843" s="2"/>
    </row>
    <row r="17844" spans="61:62" x14ac:dyDescent="0.25">
      <c r="BI17844" s="2"/>
      <c r="BJ17844" s="2"/>
    </row>
    <row r="17845" spans="61:62" x14ac:dyDescent="0.25">
      <c r="BI17845" s="2"/>
      <c r="BJ17845" s="2"/>
    </row>
    <row r="17846" spans="61:62" x14ac:dyDescent="0.25">
      <c r="BI17846" s="2"/>
      <c r="BJ17846" s="2"/>
    </row>
    <row r="17847" spans="61:62" x14ac:dyDescent="0.25">
      <c r="BI17847" s="2"/>
      <c r="BJ17847" s="2"/>
    </row>
    <row r="17848" spans="61:62" x14ac:dyDescent="0.25">
      <c r="BI17848" s="2"/>
      <c r="BJ17848" s="2"/>
    </row>
    <row r="17849" spans="61:62" x14ac:dyDescent="0.25">
      <c r="BI17849" s="2"/>
      <c r="BJ17849" s="2"/>
    </row>
    <row r="17850" spans="61:62" x14ac:dyDescent="0.25">
      <c r="BI17850" s="2"/>
      <c r="BJ17850" s="2"/>
    </row>
    <row r="17851" spans="61:62" x14ac:dyDescent="0.25">
      <c r="BI17851" s="2"/>
      <c r="BJ17851" s="2"/>
    </row>
    <row r="17852" spans="61:62" x14ac:dyDescent="0.25">
      <c r="BI17852" s="2"/>
      <c r="BJ17852" s="2"/>
    </row>
    <row r="17853" spans="61:62" x14ac:dyDescent="0.25">
      <c r="BI17853" s="2"/>
      <c r="BJ17853" s="2"/>
    </row>
    <row r="17854" spans="61:62" x14ac:dyDescent="0.25">
      <c r="BI17854" s="2"/>
      <c r="BJ17854" s="2"/>
    </row>
    <row r="17855" spans="61:62" x14ac:dyDescent="0.25">
      <c r="BI17855" s="2"/>
      <c r="BJ17855" s="2"/>
    </row>
    <row r="17856" spans="61:62" x14ac:dyDescent="0.25">
      <c r="BI17856" s="2"/>
      <c r="BJ17856" s="2"/>
    </row>
    <row r="17857" spans="61:62" x14ac:dyDescent="0.25">
      <c r="BI17857" s="2"/>
      <c r="BJ17857" s="2"/>
    </row>
    <row r="17858" spans="61:62" x14ac:dyDescent="0.25">
      <c r="BI17858" s="2"/>
      <c r="BJ17858" s="2"/>
    </row>
    <row r="17859" spans="61:62" x14ac:dyDescent="0.25">
      <c r="BI17859" s="2"/>
      <c r="BJ17859" s="2"/>
    </row>
    <row r="17860" spans="61:62" x14ac:dyDescent="0.25">
      <c r="BI17860" s="2"/>
      <c r="BJ17860" s="2"/>
    </row>
    <row r="17861" spans="61:62" x14ac:dyDescent="0.25">
      <c r="BI17861" s="2"/>
      <c r="BJ17861" s="2"/>
    </row>
    <row r="17862" spans="61:62" x14ac:dyDescent="0.25">
      <c r="BI17862" s="2"/>
      <c r="BJ17862" s="2"/>
    </row>
    <row r="17863" spans="61:62" x14ac:dyDescent="0.25">
      <c r="BI17863" s="2"/>
      <c r="BJ17863" s="2"/>
    </row>
    <row r="17864" spans="61:62" x14ac:dyDescent="0.25">
      <c r="BI17864" s="2"/>
      <c r="BJ17864" s="2"/>
    </row>
    <row r="17865" spans="61:62" x14ac:dyDescent="0.25">
      <c r="BI17865" s="2"/>
      <c r="BJ17865" s="2"/>
    </row>
    <row r="17866" spans="61:62" x14ac:dyDescent="0.25">
      <c r="BI17866" s="2"/>
      <c r="BJ17866" s="2"/>
    </row>
    <row r="17867" spans="61:62" x14ac:dyDescent="0.25">
      <c r="BI17867" s="2"/>
      <c r="BJ17867" s="2"/>
    </row>
    <row r="17868" spans="61:62" x14ac:dyDescent="0.25">
      <c r="BI17868" s="2"/>
      <c r="BJ17868" s="2"/>
    </row>
    <row r="17869" spans="61:62" x14ac:dyDescent="0.25">
      <c r="BI17869" s="2"/>
      <c r="BJ17869" s="2"/>
    </row>
    <row r="17870" spans="61:62" x14ac:dyDescent="0.25">
      <c r="BI17870" s="2"/>
      <c r="BJ17870" s="2"/>
    </row>
    <row r="17871" spans="61:62" x14ac:dyDescent="0.25">
      <c r="BI17871" s="2"/>
      <c r="BJ17871" s="2"/>
    </row>
    <row r="17872" spans="61:62" x14ac:dyDescent="0.25">
      <c r="BI17872" s="2"/>
      <c r="BJ17872" s="2"/>
    </row>
    <row r="17873" spans="61:62" x14ac:dyDescent="0.25">
      <c r="BI17873" s="2"/>
      <c r="BJ17873" s="2"/>
    </row>
    <row r="17874" spans="61:62" x14ac:dyDescent="0.25">
      <c r="BI17874" s="2"/>
      <c r="BJ17874" s="2"/>
    </row>
    <row r="17875" spans="61:62" x14ac:dyDescent="0.25">
      <c r="BI17875" s="2"/>
      <c r="BJ17875" s="2"/>
    </row>
    <row r="17876" spans="61:62" x14ac:dyDescent="0.25">
      <c r="BI17876" s="2"/>
      <c r="BJ17876" s="2"/>
    </row>
    <row r="17877" spans="61:62" x14ac:dyDescent="0.25">
      <c r="BI17877" s="2"/>
      <c r="BJ17877" s="2"/>
    </row>
    <row r="17878" spans="61:62" x14ac:dyDescent="0.25">
      <c r="BI17878" s="2"/>
      <c r="BJ17878" s="2"/>
    </row>
    <row r="17879" spans="61:62" x14ac:dyDescent="0.25">
      <c r="BI17879" s="2"/>
      <c r="BJ17879" s="2"/>
    </row>
    <row r="17880" spans="61:62" x14ac:dyDescent="0.25">
      <c r="BI17880" s="2"/>
      <c r="BJ17880" s="2"/>
    </row>
    <row r="17881" spans="61:62" x14ac:dyDescent="0.25">
      <c r="BI17881" s="2"/>
      <c r="BJ17881" s="2"/>
    </row>
    <row r="17882" spans="61:62" x14ac:dyDescent="0.25">
      <c r="BI17882" s="2"/>
      <c r="BJ17882" s="2"/>
    </row>
    <row r="17883" spans="61:62" x14ac:dyDescent="0.25">
      <c r="BI17883" s="2"/>
      <c r="BJ17883" s="2"/>
    </row>
    <row r="17884" spans="61:62" x14ac:dyDescent="0.25">
      <c r="BI17884" s="2"/>
      <c r="BJ17884" s="2"/>
    </row>
    <row r="17885" spans="61:62" x14ac:dyDescent="0.25">
      <c r="BI17885" s="2"/>
      <c r="BJ17885" s="2"/>
    </row>
    <row r="17886" spans="61:62" x14ac:dyDescent="0.25">
      <c r="BI17886" s="2"/>
      <c r="BJ17886" s="2"/>
    </row>
    <row r="17887" spans="61:62" x14ac:dyDescent="0.25">
      <c r="BI17887" s="2"/>
      <c r="BJ17887" s="2"/>
    </row>
    <row r="17888" spans="61:62" x14ac:dyDescent="0.25">
      <c r="BI17888" s="2"/>
      <c r="BJ17888" s="2"/>
    </row>
    <row r="17889" spans="61:62" x14ac:dyDescent="0.25">
      <c r="BI17889" s="2"/>
      <c r="BJ17889" s="2"/>
    </row>
    <row r="17890" spans="61:62" x14ac:dyDescent="0.25">
      <c r="BI17890" s="2"/>
      <c r="BJ17890" s="2"/>
    </row>
    <row r="17891" spans="61:62" x14ac:dyDescent="0.25">
      <c r="BI17891" s="2"/>
      <c r="BJ17891" s="2"/>
    </row>
    <row r="17892" spans="61:62" x14ac:dyDescent="0.25">
      <c r="BI17892" s="2"/>
      <c r="BJ17892" s="2"/>
    </row>
    <row r="17893" spans="61:62" x14ac:dyDescent="0.25">
      <c r="BI17893" s="2"/>
      <c r="BJ17893" s="2"/>
    </row>
    <row r="17894" spans="61:62" x14ac:dyDescent="0.25">
      <c r="BI17894" s="2"/>
      <c r="BJ17894" s="2"/>
    </row>
    <row r="17895" spans="61:62" x14ac:dyDescent="0.25">
      <c r="BI17895" s="2"/>
      <c r="BJ17895" s="2"/>
    </row>
    <row r="17896" spans="61:62" x14ac:dyDescent="0.25">
      <c r="BI17896" s="2"/>
      <c r="BJ17896" s="2"/>
    </row>
    <row r="17897" spans="61:62" x14ac:dyDescent="0.25">
      <c r="BI17897" s="2"/>
      <c r="BJ17897" s="2"/>
    </row>
    <row r="17898" spans="61:62" x14ac:dyDescent="0.25">
      <c r="BI17898" s="2"/>
      <c r="BJ17898" s="2"/>
    </row>
    <row r="17899" spans="61:62" x14ac:dyDescent="0.25">
      <c r="BI17899" s="2"/>
      <c r="BJ17899" s="2"/>
    </row>
    <row r="17900" spans="61:62" x14ac:dyDescent="0.25">
      <c r="BI17900" s="2"/>
      <c r="BJ17900" s="2"/>
    </row>
    <row r="17901" spans="61:62" x14ac:dyDescent="0.25">
      <c r="BI17901" s="2"/>
      <c r="BJ17901" s="2"/>
    </row>
    <row r="17902" spans="61:62" x14ac:dyDescent="0.25">
      <c r="BI17902" s="2"/>
      <c r="BJ17902" s="2"/>
    </row>
    <row r="17903" spans="61:62" x14ac:dyDescent="0.25">
      <c r="BI17903" s="2"/>
      <c r="BJ17903" s="2"/>
    </row>
    <row r="17904" spans="61:62" x14ac:dyDescent="0.25">
      <c r="BI17904" s="2"/>
      <c r="BJ17904" s="2"/>
    </row>
    <row r="17905" spans="61:62" x14ac:dyDescent="0.25">
      <c r="BI17905" s="2"/>
      <c r="BJ17905" s="2"/>
    </row>
    <row r="17906" spans="61:62" x14ac:dyDescent="0.25">
      <c r="BI17906" s="2"/>
      <c r="BJ17906" s="2"/>
    </row>
    <row r="17907" spans="61:62" x14ac:dyDescent="0.25">
      <c r="BI17907" s="2"/>
      <c r="BJ17907" s="2"/>
    </row>
    <row r="17908" spans="61:62" x14ac:dyDescent="0.25">
      <c r="BI17908" s="2"/>
      <c r="BJ17908" s="2"/>
    </row>
    <row r="17909" spans="61:62" x14ac:dyDescent="0.25">
      <c r="BI17909" s="2"/>
      <c r="BJ17909" s="2"/>
    </row>
    <row r="17910" spans="61:62" x14ac:dyDescent="0.25">
      <c r="BI17910" s="2"/>
      <c r="BJ17910" s="2"/>
    </row>
    <row r="17911" spans="61:62" x14ac:dyDescent="0.25">
      <c r="BI17911" s="2"/>
      <c r="BJ17911" s="2"/>
    </row>
    <row r="17912" spans="61:62" x14ac:dyDescent="0.25">
      <c r="BI17912" s="2"/>
      <c r="BJ17912" s="2"/>
    </row>
    <row r="17913" spans="61:62" x14ac:dyDescent="0.25">
      <c r="BI17913" s="2"/>
      <c r="BJ17913" s="2"/>
    </row>
    <row r="17914" spans="61:62" x14ac:dyDescent="0.25">
      <c r="BI17914" s="2"/>
      <c r="BJ17914" s="2"/>
    </row>
    <row r="17915" spans="61:62" x14ac:dyDescent="0.25">
      <c r="BI17915" s="2"/>
      <c r="BJ17915" s="2"/>
    </row>
    <row r="17916" spans="61:62" x14ac:dyDescent="0.25">
      <c r="BI17916" s="2"/>
      <c r="BJ17916" s="2"/>
    </row>
    <row r="17917" spans="61:62" x14ac:dyDescent="0.25">
      <c r="BI17917" s="2"/>
      <c r="BJ17917" s="2"/>
    </row>
    <row r="17918" spans="61:62" x14ac:dyDescent="0.25">
      <c r="BI17918" s="2"/>
      <c r="BJ17918" s="2"/>
    </row>
    <row r="17919" spans="61:62" x14ac:dyDescent="0.25">
      <c r="BI17919" s="2"/>
      <c r="BJ17919" s="2"/>
    </row>
    <row r="17920" spans="61:62" x14ac:dyDescent="0.25">
      <c r="BI17920" s="2"/>
      <c r="BJ17920" s="2"/>
    </row>
    <row r="17921" spans="61:62" x14ac:dyDescent="0.25">
      <c r="BI17921" s="2"/>
      <c r="BJ17921" s="2"/>
    </row>
    <row r="17922" spans="61:62" x14ac:dyDescent="0.25">
      <c r="BI17922" s="2"/>
      <c r="BJ17922" s="2"/>
    </row>
    <row r="17923" spans="61:62" x14ac:dyDescent="0.25">
      <c r="BI17923" s="2"/>
      <c r="BJ17923" s="2"/>
    </row>
    <row r="17924" spans="61:62" x14ac:dyDescent="0.25">
      <c r="BI17924" s="2"/>
      <c r="BJ17924" s="2"/>
    </row>
    <row r="17925" spans="61:62" x14ac:dyDescent="0.25">
      <c r="BI17925" s="2"/>
      <c r="BJ17925" s="2"/>
    </row>
    <row r="17926" spans="61:62" x14ac:dyDescent="0.25">
      <c r="BI17926" s="2"/>
      <c r="BJ17926" s="2"/>
    </row>
    <row r="17927" spans="61:62" x14ac:dyDescent="0.25">
      <c r="BI17927" s="2"/>
      <c r="BJ17927" s="2"/>
    </row>
    <row r="17928" spans="61:62" x14ac:dyDescent="0.25">
      <c r="BI17928" s="2"/>
      <c r="BJ17928" s="2"/>
    </row>
    <row r="17929" spans="61:62" x14ac:dyDescent="0.25">
      <c r="BI17929" s="2"/>
      <c r="BJ17929" s="2"/>
    </row>
    <row r="17930" spans="61:62" x14ac:dyDescent="0.25">
      <c r="BI17930" s="2"/>
      <c r="BJ17930" s="2"/>
    </row>
    <row r="17931" spans="61:62" x14ac:dyDescent="0.25">
      <c r="BI17931" s="2"/>
      <c r="BJ17931" s="2"/>
    </row>
    <row r="17932" spans="61:62" x14ac:dyDescent="0.25">
      <c r="BI17932" s="2"/>
      <c r="BJ17932" s="2"/>
    </row>
    <row r="17933" spans="61:62" x14ac:dyDescent="0.25">
      <c r="BI17933" s="2"/>
      <c r="BJ17933" s="2"/>
    </row>
    <row r="17934" spans="61:62" x14ac:dyDescent="0.25">
      <c r="BI17934" s="2"/>
      <c r="BJ17934" s="2"/>
    </row>
    <row r="17935" spans="61:62" x14ac:dyDescent="0.25">
      <c r="BI17935" s="2"/>
      <c r="BJ17935" s="2"/>
    </row>
    <row r="17936" spans="61:62" x14ac:dyDescent="0.25">
      <c r="BI17936" s="2"/>
      <c r="BJ17936" s="2"/>
    </row>
    <row r="17937" spans="61:62" x14ac:dyDescent="0.25">
      <c r="BI17937" s="2"/>
      <c r="BJ17937" s="2"/>
    </row>
    <row r="17938" spans="61:62" x14ac:dyDescent="0.25">
      <c r="BI17938" s="2"/>
      <c r="BJ17938" s="2"/>
    </row>
    <row r="17939" spans="61:62" x14ac:dyDescent="0.25">
      <c r="BI17939" s="2"/>
      <c r="BJ17939" s="2"/>
    </row>
    <row r="17940" spans="61:62" x14ac:dyDescent="0.25">
      <c r="BI17940" s="2"/>
      <c r="BJ17940" s="2"/>
    </row>
    <row r="17941" spans="61:62" x14ac:dyDescent="0.25">
      <c r="BI17941" s="2"/>
      <c r="BJ17941" s="2"/>
    </row>
    <row r="17942" spans="61:62" x14ac:dyDescent="0.25">
      <c r="BI17942" s="2"/>
      <c r="BJ17942" s="2"/>
    </row>
    <row r="17943" spans="61:62" x14ac:dyDescent="0.25">
      <c r="BI17943" s="2"/>
      <c r="BJ17943" s="2"/>
    </row>
    <row r="17944" spans="61:62" x14ac:dyDescent="0.25">
      <c r="BI17944" s="2"/>
      <c r="BJ17944" s="2"/>
    </row>
    <row r="17945" spans="61:62" x14ac:dyDescent="0.25">
      <c r="BI17945" s="2"/>
      <c r="BJ17945" s="2"/>
    </row>
    <row r="17946" spans="61:62" x14ac:dyDescent="0.25">
      <c r="BI17946" s="2"/>
      <c r="BJ17946" s="2"/>
    </row>
    <row r="17947" spans="61:62" x14ac:dyDescent="0.25">
      <c r="BI17947" s="2"/>
      <c r="BJ17947" s="2"/>
    </row>
    <row r="17948" spans="61:62" x14ac:dyDescent="0.25">
      <c r="BI17948" s="2"/>
      <c r="BJ17948" s="2"/>
    </row>
    <row r="17949" spans="61:62" x14ac:dyDescent="0.25">
      <c r="BI17949" s="2"/>
      <c r="BJ17949" s="2"/>
    </row>
    <row r="17950" spans="61:62" x14ac:dyDescent="0.25">
      <c r="BI17950" s="2"/>
      <c r="BJ17950" s="2"/>
    </row>
    <row r="17951" spans="61:62" x14ac:dyDescent="0.25">
      <c r="BI17951" s="2"/>
      <c r="BJ17951" s="2"/>
    </row>
    <row r="17952" spans="61:62" x14ac:dyDescent="0.25">
      <c r="BI17952" s="2"/>
      <c r="BJ17952" s="2"/>
    </row>
    <row r="17953" spans="61:62" x14ac:dyDescent="0.25">
      <c r="BI17953" s="2"/>
      <c r="BJ17953" s="2"/>
    </row>
    <row r="17954" spans="61:62" x14ac:dyDescent="0.25">
      <c r="BI17954" s="2"/>
      <c r="BJ17954" s="2"/>
    </row>
    <row r="17955" spans="61:62" x14ac:dyDescent="0.25">
      <c r="BI17955" s="2"/>
      <c r="BJ17955" s="2"/>
    </row>
    <row r="17956" spans="61:62" x14ac:dyDescent="0.25">
      <c r="BI17956" s="2"/>
      <c r="BJ17956" s="2"/>
    </row>
    <row r="17957" spans="61:62" x14ac:dyDescent="0.25">
      <c r="BI17957" s="2"/>
      <c r="BJ17957" s="2"/>
    </row>
    <row r="17958" spans="61:62" x14ac:dyDescent="0.25">
      <c r="BI17958" s="2"/>
      <c r="BJ17958" s="2"/>
    </row>
    <row r="17959" spans="61:62" x14ac:dyDescent="0.25">
      <c r="BI17959" s="2"/>
      <c r="BJ17959" s="2"/>
    </row>
    <row r="17960" spans="61:62" x14ac:dyDescent="0.25">
      <c r="BI17960" s="2"/>
      <c r="BJ17960" s="2"/>
    </row>
    <row r="17961" spans="61:62" x14ac:dyDescent="0.25">
      <c r="BI17961" s="2"/>
      <c r="BJ17961" s="2"/>
    </row>
    <row r="17962" spans="61:62" x14ac:dyDescent="0.25">
      <c r="BI17962" s="2"/>
      <c r="BJ17962" s="2"/>
    </row>
    <row r="17963" spans="61:62" x14ac:dyDescent="0.25">
      <c r="BI17963" s="2"/>
      <c r="BJ17963" s="2"/>
    </row>
    <row r="17964" spans="61:62" x14ac:dyDescent="0.25">
      <c r="BI17964" s="2"/>
      <c r="BJ17964" s="2"/>
    </row>
    <row r="17965" spans="61:62" x14ac:dyDescent="0.25">
      <c r="BI17965" s="2"/>
      <c r="BJ17965" s="2"/>
    </row>
    <row r="17966" spans="61:62" x14ac:dyDescent="0.25">
      <c r="BI17966" s="2"/>
      <c r="BJ17966" s="2"/>
    </row>
    <row r="17967" spans="61:62" x14ac:dyDescent="0.25">
      <c r="BI17967" s="2"/>
      <c r="BJ17967" s="2"/>
    </row>
    <row r="17968" spans="61:62" x14ac:dyDescent="0.25">
      <c r="BI17968" s="2"/>
      <c r="BJ17968" s="2"/>
    </row>
    <row r="17969" spans="61:62" x14ac:dyDescent="0.25">
      <c r="BI17969" s="2"/>
      <c r="BJ17969" s="2"/>
    </row>
    <row r="17970" spans="61:62" x14ac:dyDescent="0.25">
      <c r="BI17970" s="2"/>
      <c r="BJ17970" s="2"/>
    </row>
    <row r="17971" spans="61:62" x14ac:dyDescent="0.25">
      <c r="BI17971" s="2"/>
      <c r="BJ17971" s="2"/>
    </row>
    <row r="17972" spans="61:62" x14ac:dyDescent="0.25">
      <c r="BI17972" s="2"/>
      <c r="BJ17972" s="2"/>
    </row>
    <row r="17973" spans="61:62" x14ac:dyDescent="0.25">
      <c r="BI17973" s="2"/>
      <c r="BJ17973" s="2"/>
    </row>
    <row r="17974" spans="61:62" x14ac:dyDescent="0.25">
      <c r="BI17974" s="2"/>
      <c r="BJ17974" s="2"/>
    </row>
    <row r="17975" spans="61:62" x14ac:dyDescent="0.25">
      <c r="BI17975" s="2"/>
      <c r="BJ17975" s="2"/>
    </row>
    <row r="17976" spans="61:62" x14ac:dyDescent="0.25">
      <c r="BI17976" s="2"/>
      <c r="BJ17976" s="2"/>
    </row>
    <row r="17977" spans="61:62" x14ac:dyDescent="0.25">
      <c r="BI17977" s="2"/>
      <c r="BJ17977" s="2"/>
    </row>
    <row r="17978" spans="61:62" x14ac:dyDescent="0.25">
      <c r="BI17978" s="2"/>
      <c r="BJ17978" s="2"/>
    </row>
    <row r="17979" spans="61:62" x14ac:dyDescent="0.25">
      <c r="BI17979" s="2"/>
      <c r="BJ17979" s="2"/>
    </row>
    <row r="17980" spans="61:62" x14ac:dyDescent="0.25">
      <c r="BI17980" s="2"/>
      <c r="BJ17980" s="2"/>
    </row>
    <row r="17981" spans="61:62" x14ac:dyDescent="0.25">
      <c r="BI17981" s="2"/>
      <c r="BJ17981" s="2"/>
    </row>
    <row r="17982" spans="61:62" x14ac:dyDescent="0.25">
      <c r="BI17982" s="2"/>
      <c r="BJ17982" s="2"/>
    </row>
    <row r="17983" spans="61:62" x14ac:dyDescent="0.25">
      <c r="BI17983" s="2"/>
      <c r="BJ17983" s="2"/>
    </row>
    <row r="17984" spans="61:62" x14ac:dyDescent="0.25">
      <c r="BI17984" s="2"/>
      <c r="BJ17984" s="2"/>
    </row>
    <row r="17985" spans="61:62" x14ac:dyDescent="0.25">
      <c r="BI17985" s="2"/>
      <c r="BJ17985" s="2"/>
    </row>
    <row r="17986" spans="61:62" x14ac:dyDescent="0.25">
      <c r="BI17986" s="2"/>
      <c r="BJ17986" s="2"/>
    </row>
    <row r="17987" spans="61:62" x14ac:dyDescent="0.25">
      <c r="BI17987" s="2"/>
      <c r="BJ17987" s="2"/>
    </row>
    <row r="17988" spans="61:62" x14ac:dyDescent="0.25">
      <c r="BI17988" s="2"/>
      <c r="BJ17988" s="2"/>
    </row>
    <row r="17989" spans="61:62" x14ac:dyDescent="0.25">
      <c r="BI17989" s="2"/>
      <c r="BJ17989" s="2"/>
    </row>
    <row r="17990" spans="61:62" x14ac:dyDescent="0.25">
      <c r="BI17990" s="2"/>
      <c r="BJ17990" s="2"/>
    </row>
    <row r="17991" spans="61:62" x14ac:dyDescent="0.25">
      <c r="BI17991" s="2"/>
      <c r="BJ17991" s="2"/>
    </row>
    <row r="17992" spans="61:62" x14ac:dyDescent="0.25">
      <c r="BI17992" s="2"/>
      <c r="BJ17992" s="2"/>
    </row>
    <row r="17993" spans="61:62" x14ac:dyDescent="0.25">
      <c r="BI17993" s="2"/>
      <c r="BJ17993" s="2"/>
    </row>
    <row r="17994" spans="61:62" x14ac:dyDescent="0.25">
      <c r="BI17994" s="2"/>
      <c r="BJ17994" s="2"/>
    </row>
    <row r="17995" spans="61:62" x14ac:dyDescent="0.25">
      <c r="BI17995" s="2"/>
      <c r="BJ17995" s="2"/>
    </row>
    <row r="17996" spans="61:62" x14ac:dyDescent="0.25">
      <c r="BI17996" s="2"/>
      <c r="BJ17996" s="2"/>
    </row>
    <row r="17997" spans="61:62" x14ac:dyDescent="0.25">
      <c r="BI17997" s="2"/>
      <c r="BJ17997" s="2"/>
    </row>
    <row r="17998" spans="61:62" x14ac:dyDescent="0.25">
      <c r="BI17998" s="2"/>
      <c r="BJ17998" s="2"/>
    </row>
    <row r="17999" spans="61:62" x14ac:dyDescent="0.25">
      <c r="BI17999" s="2"/>
      <c r="BJ17999" s="2"/>
    </row>
    <row r="18000" spans="61:62" x14ac:dyDescent="0.25">
      <c r="BI18000" s="2"/>
      <c r="BJ18000" s="2"/>
    </row>
    <row r="18001" spans="61:62" x14ac:dyDescent="0.25">
      <c r="BI18001" s="2"/>
      <c r="BJ18001" s="2"/>
    </row>
    <row r="18002" spans="61:62" x14ac:dyDescent="0.25">
      <c r="BI18002" s="2"/>
      <c r="BJ18002" s="2"/>
    </row>
    <row r="18003" spans="61:62" x14ac:dyDescent="0.25">
      <c r="BI18003" s="2"/>
      <c r="BJ18003" s="2"/>
    </row>
    <row r="18004" spans="61:62" x14ac:dyDescent="0.25">
      <c r="BI18004" s="2"/>
      <c r="BJ18004" s="2"/>
    </row>
    <row r="18005" spans="61:62" x14ac:dyDescent="0.25">
      <c r="BI18005" s="2"/>
      <c r="BJ18005" s="2"/>
    </row>
    <row r="18006" spans="61:62" x14ac:dyDescent="0.25">
      <c r="BI18006" s="2"/>
      <c r="BJ18006" s="2"/>
    </row>
    <row r="18007" spans="61:62" x14ac:dyDescent="0.25">
      <c r="BI18007" s="2"/>
      <c r="BJ18007" s="2"/>
    </row>
    <row r="18008" spans="61:62" x14ac:dyDescent="0.25">
      <c r="BI18008" s="2"/>
      <c r="BJ18008" s="2"/>
    </row>
    <row r="18009" spans="61:62" x14ac:dyDescent="0.25">
      <c r="BI18009" s="2"/>
      <c r="BJ18009" s="2"/>
    </row>
    <row r="18010" spans="61:62" x14ac:dyDescent="0.25">
      <c r="BI18010" s="2"/>
      <c r="BJ18010" s="2"/>
    </row>
    <row r="18011" spans="61:62" x14ac:dyDescent="0.25">
      <c r="BI18011" s="2"/>
      <c r="BJ18011" s="2"/>
    </row>
    <row r="18012" spans="61:62" x14ac:dyDescent="0.25">
      <c r="BI18012" s="2"/>
      <c r="BJ18012" s="2"/>
    </row>
    <row r="18013" spans="61:62" x14ac:dyDescent="0.25">
      <c r="BI18013" s="2"/>
      <c r="BJ18013" s="2"/>
    </row>
    <row r="18014" spans="61:62" x14ac:dyDescent="0.25">
      <c r="BI18014" s="2"/>
      <c r="BJ18014" s="2"/>
    </row>
    <row r="18015" spans="61:62" x14ac:dyDescent="0.25">
      <c r="BI18015" s="2"/>
      <c r="BJ18015" s="2"/>
    </row>
    <row r="18016" spans="61:62" x14ac:dyDescent="0.25">
      <c r="BI18016" s="2"/>
      <c r="BJ18016" s="2"/>
    </row>
    <row r="18017" spans="61:62" x14ac:dyDescent="0.25">
      <c r="BI18017" s="2"/>
      <c r="BJ18017" s="2"/>
    </row>
    <row r="18018" spans="61:62" x14ac:dyDescent="0.25">
      <c r="BI18018" s="2"/>
      <c r="BJ18018" s="2"/>
    </row>
    <row r="18019" spans="61:62" x14ac:dyDescent="0.25">
      <c r="BI18019" s="2"/>
      <c r="BJ18019" s="2"/>
    </row>
    <row r="18020" spans="61:62" x14ac:dyDescent="0.25">
      <c r="BI18020" s="2"/>
      <c r="BJ18020" s="2"/>
    </row>
    <row r="18021" spans="61:62" x14ac:dyDescent="0.25">
      <c r="BI18021" s="2"/>
      <c r="BJ18021" s="2"/>
    </row>
    <row r="18022" spans="61:62" x14ac:dyDescent="0.25">
      <c r="BI18022" s="2"/>
      <c r="BJ18022" s="2"/>
    </row>
    <row r="18023" spans="61:62" x14ac:dyDescent="0.25">
      <c r="BI18023" s="2"/>
      <c r="BJ18023" s="2"/>
    </row>
    <row r="18024" spans="61:62" x14ac:dyDescent="0.25">
      <c r="BI18024" s="2"/>
      <c r="BJ18024" s="2"/>
    </row>
    <row r="18025" spans="61:62" x14ac:dyDescent="0.25">
      <c r="BI18025" s="2"/>
      <c r="BJ18025" s="2"/>
    </row>
    <row r="18026" spans="61:62" x14ac:dyDescent="0.25">
      <c r="BI18026" s="2"/>
      <c r="BJ18026" s="2"/>
    </row>
    <row r="18027" spans="61:62" x14ac:dyDescent="0.25">
      <c r="BI18027" s="2"/>
      <c r="BJ18027" s="2"/>
    </row>
    <row r="18028" spans="61:62" x14ac:dyDescent="0.25">
      <c r="BI18028" s="2"/>
      <c r="BJ18028" s="2"/>
    </row>
    <row r="18029" spans="61:62" x14ac:dyDescent="0.25">
      <c r="BI18029" s="2"/>
      <c r="BJ18029" s="2"/>
    </row>
    <row r="18030" spans="61:62" x14ac:dyDescent="0.25">
      <c r="BI18030" s="2"/>
      <c r="BJ18030" s="2"/>
    </row>
    <row r="18031" spans="61:62" x14ac:dyDescent="0.25">
      <c r="BI18031" s="2"/>
      <c r="BJ18031" s="2"/>
    </row>
    <row r="18032" spans="61:62" x14ac:dyDescent="0.25">
      <c r="BI18032" s="2"/>
      <c r="BJ18032" s="2"/>
    </row>
    <row r="18033" spans="61:62" x14ac:dyDescent="0.25">
      <c r="BI18033" s="2"/>
      <c r="BJ18033" s="2"/>
    </row>
    <row r="18034" spans="61:62" x14ac:dyDescent="0.25">
      <c r="BI18034" s="2"/>
      <c r="BJ18034" s="2"/>
    </row>
    <row r="18035" spans="61:62" x14ac:dyDescent="0.25">
      <c r="BI18035" s="2"/>
      <c r="BJ18035" s="2"/>
    </row>
    <row r="18036" spans="61:62" x14ac:dyDescent="0.25">
      <c r="BI18036" s="2"/>
      <c r="BJ18036" s="2"/>
    </row>
    <row r="18037" spans="61:62" x14ac:dyDescent="0.25">
      <c r="BI18037" s="2"/>
      <c r="BJ18037" s="2"/>
    </row>
    <row r="18038" spans="61:62" x14ac:dyDescent="0.25">
      <c r="BI18038" s="2"/>
      <c r="BJ18038" s="2"/>
    </row>
    <row r="18039" spans="61:62" x14ac:dyDescent="0.25">
      <c r="BI18039" s="2"/>
      <c r="BJ18039" s="2"/>
    </row>
    <row r="18040" spans="61:62" x14ac:dyDescent="0.25">
      <c r="BI18040" s="2"/>
      <c r="BJ18040" s="2"/>
    </row>
    <row r="18041" spans="61:62" x14ac:dyDescent="0.25">
      <c r="BI18041" s="2"/>
      <c r="BJ18041" s="2"/>
    </row>
    <row r="18042" spans="61:62" x14ac:dyDescent="0.25">
      <c r="BI18042" s="2"/>
      <c r="BJ18042" s="2"/>
    </row>
    <row r="18043" spans="61:62" x14ac:dyDescent="0.25">
      <c r="BI18043" s="2"/>
      <c r="BJ18043" s="2"/>
    </row>
    <row r="18044" spans="61:62" x14ac:dyDescent="0.25">
      <c r="BI18044" s="2"/>
      <c r="BJ18044" s="2"/>
    </row>
    <row r="18045" spans="61:62" x14ac:dyDescent="0.25">
      <c r="BI18045" s="2"/>
      <c r="BJ18045" s="2"/>
    </row>
    <row r="18046" spans="61:62" x14ac:dyDescent="0.25">
      <c r="BI18046" s="2"/>
      <c r="BJ18046" s="2"/>
    </row>
    <row r="18047" spans="61:62" x14ac:dyDescent="0.25">
      <c r="BI18047" s="2"/>
      <c r="BJ18047" s="2"/>
    </row>
    <row r="18048" spans="61:62" x14ac:dyDescent="0.25">
      <c r="BI18048" s="2"/>
      <c r="BJ18048" s="2"/>
    </row>
    <row r="18049" spans="61:62" x14ac:dyDescent="0.25">
      <c r="BI18049" s="2"/>
      <c r="BJ18049" s="2"/>
    </row>
    <row r="18050" spans="61:62" x14ac:dyDescent="0.25">
      <c r="BI18050" s="2"/>
      <c r="BJ18050" s="2"/>
    </row>
    <row r="18051" spans="61:62" x14ac:dyDescent="0.25">
      <c r="BI18051" s="2"/>
      <c r="BJ18051" s="2"/>
    </row>
    <row r="18052" spans="61:62" x14ac:dyDescent="0.25">
      <c r="BI18052" s="2"/>
      <c r="BJ18052" s="2"/>
    </row>
    <row r="18053" spans="61:62" x14ac:dyDescent="0.25">
      <c r="BI18053" s="2"/>
      <c r="BJ18053" s="2"/>
    </row>
    <row r="18054" spans="61:62" x14ac:dyDescent="0.25">
      <c r="BI18054" s="2"/>
      <c r="BJ18054" s="2"/>
    </row>
    <row r="18055" spans="61:62" x14ac:dyDescent="0.25">
      <c r="BI18055" s="2"/>
      <c r="BJ18055" s="2"/>
    </row>
    <row r="18056" spans="61:62" x14ac:dyDescent="0.25">
      <c r="BI18056" s="2"/>
      <c r="BJ18056" s="2"/>
    </row>
    <row r="18057" spans="61:62" x14ac:dyDescent="0.25">
      <c r="BI18057" s="2"/>
      <c r="BJ18057" s="2"/>
    </row>
    <row r="18058" spans="61:62" x14ac:dyDescent="0.25">
      <c r="BI18058" s="2"/>
      <c r="BJ18058" s="2"/>
    </row>
    <row r="18059" spans="61:62" x14ac:dyDescent="0.25">
      <c r="BI18059" s="2"/>
      <c r="BJ18059" s="2"/>
    </row>
    <row r="18060" spans="61:62" x14ac:dyDescent="0.25">
      <c r="BI18060" s="2"/>
      <c r="BJ18060" s="2"/>
    </row>
    <row r="18061" spans="61:62" x14ac:dyDescent="0.25">
      <c r="BI18061" s="2"/>
      <c r="BJ18061" s="2"/>
    </row>
    <row r="18062" spans="61:62" x14ac:dyDescent="0.25">
      <c r="BI18062" s="2"/>
      <c r="BJ18062" s="2"/>
    </row>
    <row r="18063" spans="61:62" x14ac:dyDescent="0.25">
      <c r="BI18063" s="2"/>
      <c r="BJ18063" s="2"/>
    </row>
    <row r="18064" spans="61:62" x14ac:dyDescent="0.25">
      <c r="BI18064" s="2"/>
      <c r="BJ18064" s="2"/>
    </row>
    <row r="18065" spans="61:62" x14ac:dyDescent="0.25">
      <c r="BI18065" s="2"/>
      <c r="BJ18065" s="2"/>
    </row>
    <row r="18066" spans="61:62" x14ac:dyDescent="0.25">
      <c r="BI18066" s="2"/>
      <c r="BJ18066" s="2"/>
    </row>
    <row r="18067" spans="61:62" x14ac:dyDescent="0.25">
      <c r="BI18067" s="2"/>
      <c r="BJ18067" s="2"/>
    </row>
    <row r="18068" spans="61:62" x14ac:dyDescent="0.25">
      <c r="BI18068" s="2"/>
      <c r="BJ18068" s="2"/>
    </row>
    <row r="18069" spans="61:62" x14ac:dyDescent="0.25">
      <c r="BI18069" s="2"/>
      <c r="BJ18069" s="2"/>
    </row>
    <row r="18070" spans="61:62" x14ac:dyDescent="0.25">
      <c r="BI18070" s="2"/>
      <c r="BJ18070" s="2"/>
    </row>
    <row r="18071" spans="61:62" x14ac:dyDescent="0.25">
      <c r="BI18071" s="2"/>
      <c r="BJ18071" s="2"/>
    </row>
    <row r="18072" spans="61:62" x14ac:dyDescent="0.25">
      <c r="BI18072" s="2"/>
      <c r="BJ18072" s="2"/>
    </row>
    <row r="18073" spans="61:62" x14ac:dyDescent="0.25">
      <c r="BI18073" s="2"/>
      <c r="BJ18073" s="2"/>
    </row>
    <row r="18074" spans="61:62" x14ac:dyDescent="0.25">
      <c r="BI18074" s="2"/>
      <c r="BJ18074" s="2"/>
    </row>
    <row r="18075" spans="61:62" x14ac:dyDescent="0.25">
      <c r="BI18075" s="2"/>
      <c r="BJ18075" s="2"/>
    </row>
    <row r="18076" spans="61:62" x14ac:dyDescent="0.25">
      <c r="BI18076" s="2"/>
      <c r="BJ18076" s="2"/>
    </row>
    <row r="18077" spans="61:62" x14ac:dyDescent="0.25">
      <c r="BI18077" s="2"/>
      <c r="BJ18077" s="2"/>
    </row>
    <row r="18078" spans="61:62" x14ac:dyDescent="0.25">
      <c r="BI18078" s="2"/>
      <c r="BJ18078" s="2"/>
    </row>
    <row r="18079" spans="61:62" x14ac:dyDescent="0.25">
      <c r="BI18079" s="2"/>
      <c r="BJ18079" s="2"/>
    </row>
    <row r="18080" spans="61:62" x14ac:dyDescent="0.25">
      <c r="BI18080" s="2"/>
      <c r="BJ18080" s="2"/>
    </row>
    <row r="18081" spans="61:62" x14ac:dyDescent="0.25">
      <c r="BI18081" s="2"/>
      <c r="BJ18081" s="2"/>
    </row>
    <row r="18082" spans="61:62" x14ac:dyDescent="0.25">
      <c r="BI18082" s="2"/>
      <c r="BJ18082" s="2"/>
    </row>
    <row r="18083" spans="61:62" x14ac:dyDescent="0.25">
      <c r="BI18083" s="2"/>
      <c r="BJ18083" s="2"/>
    </row>
    <row r="18084" spans="61:62" x14ac:dyDescent="0.25">
      <c r="BI18084" s="2"/>
      <c r="BJ18084" s="2"/>
    </row>
    <row r="18085" spans="61:62" x14ac:dyDescent="0.25">
      <c r="BI18085" s="2"/>
      <c r="BJ18085" s="2"/>
    </row>
    <row r="18086" spans="61:62" x14ac:dyDescent="0.25">
      <c r="BI18086" s="2"/>
      <c r="BJ18086" s="2"/>
    </row>
    <row r="18087" spans="61:62" x14ac:dyDescent="0.25">
      <c r="BI18087" s="2"/>
      <c r="BJ18087" s="2"/>
    </row>
    <row r="18088" spans="61:62" x14ac:dyDescent="0.25">
      <c r="BI18088" s="2"/>
      <c r="BJ18088" s="2"/>
    </row>
    <row r="18089" spans="61:62" x14ac:dyDescent="0.25">
      <c r="BI18089" s="2"/>
      <c r="BJ18089" s="2"/>
    </row>
    <row r="18090" spans="61:62" x14ac:dyDescent="0.25">
      <c r="BI18090" s="2"/>
      <c r="BJ18090" s="2"/>
    </row>
    <row r="18091" spans="61:62" x14ac:dyDescent="0.25">
      <c r="BI18091" s="2"/>
      <c r="BJ18091" s="2"/>
    </row>
    <row r="18092" spans="61:62" x14ac:dyDescent="0.25">
      <c r="BI18092" s="2"/>
      <c r="BJ18092" s="2"/>
    </row>
    <row r="18093" spans="61:62" x14ac:dyDescent="0.25">
      <c r="BI18093" s="2"/>
      <c r="BJ18093" s="2"/>
    </row>
    <row r="18094" spans="61:62" x14ac:dyDescent="0.25">
      <c r="BI18094" s="2"/>
      <c r="BJ18094" s="2"/>
    </row>
    <row r="18095" spans="61:62" x14ac:dyDescent="0.25">
      <c r="BI18095" s="2"/>
      <c r="BJ18095" s="2"/>
    </row>
    <row r="18096" spans="61:62" x14ac:dyDescent="0.25">
      <c r="BI18096" s="2"/>
      <c r="BJ18096" s="2"/>
    </row>
    <row r="18097" spans="61:62" x14ac:dyDescent="0.25">
      <c r="BI18097" s="2"/>
      <c r="BJ18097" s="2"/>
    </row>
    <row r="18098" spans="61:62" x14ac:dyDescent="0.25">
      <c r="BI18098" s="2"/>
      <c r="BJ18098" s="2"/>
    </row>
    <row r="18099" spans="61:62" x14ac:dyDescent="0.25">
      <c r="BI18099" s="2"/>
      <c r="BJ18099" s="2"/>
    </row>
    <row r="18100" spans="61:62" x14ac:dyDescent="0.25">
      <c r="BI18100" s="2"/>
      <c r="BJ18100" s="2"/>
    </row>
    <row r="18101" spans="61:62" x14ac:dyDescent="0.25">
      <c r="BI18101" s="2"/>
      <c r="BJ18101" s="2"/>
    </row>
    <row r="18102" spans="61:62" x14ac:dyDescent="0.25">
      <c r="BI18102" s="2"/>
      <c r="BJ18102" s="2"/>
    </row>
    <row r="18103" spans="61:62" x14ac:dyDescent="0.25">
      <c r="BI18103" s="2"/>
      <c r="BJ18103" s="2"/>
    </row>
    <row r="18104" spans="61:62" x14ac:dyDescent="0.25">
      <c r="BI18104" s="2"/>
      <c r="BJ18104" s="2"/>
    </row>
    <row r="18105" spans="61:62" x14ac:dyDescent="0.25">
      <c r="BI18105" s="2"/>
      <c r="BJ18105" s="2"/>
    </row>
    <row r="18106" spans="61:62" x14ac:dyDescent="0.25">
      <c r="BI18106" s="2"/>
      <c r="BJ18106" s="2"/>
    </row>
    <row r="18107" spans="61:62" x14ac:dyDescent="0.25">
      <c r="BI18107" s="2"/>
      <c r="BJ18107" s="2"/>
    </row>
    <row r="18108" spans="61:62" x14ac:dyDescent="0.25">
      <c r="BI18108" s="2"/>
      <c r="BJ18108" s="2"/>
    </row>
    <row r="18109" spans="61:62" x14ac:dyDescent="0.25">
      <c r="BI18109" s="2"/>
      <c r="BJ18109" s="2"/>
    </row>
    <row r="18110" spans="61:62" x14ac:dyDescent="0.25">
      <c r="BI18110" s="2"/>
      <c r="BJ18110" s="2"/>
    </row>
    <row r="18111" spans="61:62" x14ac:dyDescent="0.25">
      <c r="BI18111" s="2"/>
      <c r="BJ18111" s="2"/>
    </row>
    <row r="18112" spans="61:62" x14ac:dyDescent="0.25">
      <c r="BI18112" s="2"/>
      <c r="BJ18112" s="2"/>
    </row>
    <row r="18113" spans="61:62" x14ac:dyDescent="0.25">
      <c r="BI18113" s="2"/>
      <c r="BJ18113" s="2"/>
    </row>
    <row r="18114" spans="61:62" x14ac:dyDescent="0.25">
      <c r="BI18114" s="2"/>
      <c r="BJ18114" s="2"/>
    </row>
    <row r="18115" spans="61:62" x14ac:dyDescent="0.25">
      <c r="BI18115" s="2"/>
      <c r="BJ18115" s="2"/>
    </row>
    <row r="18116" spans="61:62" x14ac:dyDescent="0.25">
      <c r="BI18116" s="2"/>
      <c r="BJ18116" s="2"/>
    </row>
    <row r="18117" spans="61:62" x14ac:dyDescent="0.25">
      <c r="BI18117" s="2"/>
      <c r="BJ18117" s="2"/>
    </row>
    <row r="18118" spans="61:62" x14ac:dyDescent="0.25">
      <c r="BI18118" s="2"/>
      <c r="BJ18118" s="2"/>
    </row>
    <row r="18119" spans="61:62" x14ac:dyDescent="0.25">
      <c r="BI18119" s="2"/>
      <c r="BJ18119" s="2"/>
    </row>
    <row r="18120" spans="61:62" x14ac:dyDescent="0.25">
      <c r="BI18120" s="2"/>
      <c r="BJ18120" s="2"/>
    </row>
    <row r="18121" spans="61:62" x14ac:dyDescent="0.25">
      <c r="BI18121" s="2"/>
      <c r="BJ18121" s="2"/>
    </row>
    <row r="18122" spans="61:62" x14ac:dyDescent="0.25">
      <c r="BI18122" s="2"/>
      <c r="BJ18122" s="2"/>
    </row>
    <row r="18123" spans="61:62" x14ac:dyDescent="0.25">
      <c r="BI18123" s="2"/>
      <c r="BJ18123" s="2"/>
    </row>
    <row r="18124" spans="61:62" x14ac:dyDescent="0.25">
      <c r="BI18124" s="2"/>
      <c r="BJ18124" s="2"/>
    </row>
    <row r="18125" spans="61:62" x14ac:dyDescent="0.25">
      <c r="BI18125" s="2"/>
      <c r="BJ18125" s="2"/>
    </row>
    <row r="18126" spans="61:62" x14ac:dyDescent="0.25">
      <c r="BI18126" s="2"/>
      <c r="BJ18126" s="2"/>
    </row>
    <row r="18127" spans="61:62" x14ac:dyDescent="0.25">
      <c r="BI18127" s="2"/>
      <c r="BJ18127" s="2"/>
    </row>
    <row r="18128" spans="61:62" x14ac:dyDescent="0.25">
      <c r="BI18128" s="2"/>
      <c r="BJ18128" s="2"/>
    </row>
    <row r="18129" spans="61:62" x14ac:dyDescent="0.25">
      <c r="BI18129" s="2"/>
      <c r="BJ18129" s="2"/>
    </row>
    <row r="18130" spans="61:62" x14ac:dyDescent="0.25">
      <c r="BI18130" s="2"/>
      <c r="BJ18130" s="2"/>
    </row>
    <row r="18131" spans="61:62" x14ac:dyDescent="0.25">
      <c r="BI18131" s="2"/>
      <c r="BJ18131" s="2"/>
    </row>
    <row r="18132" spans="61:62" x14ac:dyDescent="0.25">
      <c r="BI18132" s="2"/>
      <c r="BJ18132" s="2"/>
    </row>
    <row r="18133" spans="61:62" x14ac:dyDescent="0.25">
      <c r="BI18133" s="2"/>
      <c r="BJ18133" s="2"/>
    </row>
    <row r="18134" spans="61:62" x14ac:dyDescent="0.25">
      <c r="BI18134" s="2"/>
      <c r="BJ18134" s="2"/>
    </row>
    <row r="18135" spans="61:62" x14ac:dyDescent="0.25">
      <c r="BI18135" s="2"/>
      <c r="BJ18135" s="2"/>
    </row>
    <row r="18136" spans="61:62" x14ac:dyDescent="0.25">
      <c r="BI18136" s="2"/>
      <c r="BJ18136" s="2"/>
    </row>
    <row r="18137" spans="61:62" x14ac:dyDescent="0.25">
      <c r="BI18137" s="2"/>
      <c r="BJ18137" s="2"/>
    </row>
    <row r="18138" spans="61:62" x14ac:dyDescent="0.25">
      <c r="BI18138" s="2"/>
      <c r="BJ18138" s="2"/>
    </row>
    <row r="18139" spans="61:62" x14ac:dyDescent="0.25">
      <c r="BI18139" s="2"/>
      <c r="BJ18139" s="2"/>
    </row>
    <row r="18140" spans="61:62" x14ac:dyDescent="0.25">
      <c r="BI18140" s="2"/>
      <c r="BJ18140" s="2"/>
    </row>
    <row r="18141" spans="61:62" x14ac:dyDescent="0.25">
      <c r="BI18141" s="2"/>
      <c r="BJ18141" s="2"/>
    </row>
    <row r="18142" spans="61:62" x14ac:dyDescent="0.25">
      <c r="BI18142" s="2"/>
      <c r="BJ18142" s="2"/>
    </row>
    <row r="18143" spans="61:62" x14ac:dyDescent="0.25">
      <c r="BI18143" s="2"/>
      <c r="BJ18143" s="2"/>
    </row>
    <row r="18144" spans="61:62" x14ac:dyDescent="0.25">
      <c r="BI18144" s="2"/>
      <c r="BJ18144" s="2"/>
    </row>
    <row r="18145" spans="61:62" x14ac:dyDescent="0.25">
      <c r="BI18145" s="2"/>
      <c r="BJ18145" s="2"/>
    </row>
    <row r="18146" spans="61:62" x14ac:dyDescent="0.25">
      <c r="BI18146" s="2"/>
      <c r="BJ18146" s="2"/>
    </row>
    <row r="18147" spans="61:62" x14ac:dyDescent="0.25">
      <c r="BI18147" s="2"/>
      <c r="BJ18147" s="2"/>
    </row>
    <row r="18148" spans="61:62" x14ac:dyDescent="0.25">
      <c r="BI18148" s="2"/>
      <c r="BJ18148" s="2"/>
    </row>
    <row r="18149" spans="61:62" x14ac:dyDescent="0.25">
      <c r="BI18149" s="2"/>
      <c r="BJ18149" s="2"/>
    </row>
    <row r="18150" spans="61:62" x14ac:dyDescent="0.25">
      <c r="BI18150" s="2"/>
      <c r="BJ18150" s="2"/>
    </row>
    <row r="18151" spans="61:62" x14ac:dyDescent="0.25">
      <c r="BI18151" s="2"/>
      <c r="BJ18151" s="2"/>
    </row>
    <row r="18152" spans="61:62" x14ac:dyDescent="0.25">
      <c r="BI18152" s="2"/>
      <c r="BJ18152" s="2"/>
    </row>
    <row r="18153" spans="61:62" x14ac:dyDescent="0.25">
      <c r="BI18153" s="2"/>
      <c r="BJ18153" s="2"/>
    </row>
    <row r="18154" spans="61:62" x14ac:dyDescent="0.25">
      <c r="BI18154" s="2"/>
      <c r="BJ18154" s="2"/>
    </row>
    <row r="18155" spans="61:62" x14ac:dyDescent="0.25">
      <c r="BI18155" s="2"/>
      <c r="BJ18155" s="2"/>
    </row>
    <row r="18156" spans="61:62" x14ac:dyDescent="0.25">
      <c r="BI18156" s="2"/>
      <c r="BJ18156" s="2"/>
    </row>
    <row r="18157" spans="61:62" x14ac:dyDescent="0.25">
      <c r="BI18157" s="2"/>
      <c r="BJ18157" s="2"/>
    </row>
    <row r="18158" spans="61:62" x14ac:dyDescent="0.25">
      <c r="BI18158" s="2"/>
      <c r="BJ18158" s="2"/>
    </row>
    <row r="18159" spans="61:62" x14ac:dyDescent="0.25">
      <c r="BI18159" s="2"/>
      <c r="BJ18159" s="2"/>
    </row>
    <row r="18160" spans="61:62" x14ac:dyDescent="0.25">
      <c r="BI18160" s="2"/>
      <c r="BJ18160" s="2"/>
    </row>
    <row r="18161" spans="61:62" x14ac:dyDescent="0.25">
      <c r="BI18161" s="2"/>
      <c r="BJ18161" s="2"/>
    </row>
    <row r="18162" spans="61:62" x14ac:dyDescent="0.25">
      <c r="BI18162" s="2"/>
      <c r="BJ18162" s="2"/>
    </row>
    <row r="18163" spans="61:62" x14ac:dyDescent="0.25">
      <c r="BI18163" s="2"/>
      <c r="BJ18163" s="2"/>
    </row>
    <row r="18164" spans="61:62" x14ac:dyDescent="0.25">
      <c r="BI18164" s="2"/>
      <c r="BJ18164" s="2"/>
    </row>
    <row r="18165" spans="61:62" x14ac:dyDescent="0.25">
      <c r="BI18165" s="2"/>
      <c r="BJ18165" s="2"/>
    </row>
    <row r="18166" spans="61:62" x14ac:dyDescent="0.25">
      <c r="BI18166" s="2"/>
      <c r="BJ18166" s="2"/>
    </row>
    <row r="18167" spans="61:62" x14ac:dyDescent="0.25">
      <c r="BI18167" s="2"/>
      <c r="BJ18167" s="2"/>
    </row>
    <row r="18168" spans="61:62" x14ac:dyDescent="0.25">
      <c r="BI18168" s="2"/>
      <c r="BJ18168" s="2"/>
    </row>
    <row r="18169" spans="61:62" x14ac:dyDescent="0.25">
      <c r="BI18169" s="2"/>
      <c r="BJ18169" s="2"/>
    </row>
    <row r="18170" spans="61:62" x14ac:dyDescent="0.25">
      <c r="BI18170" s="2"/>
      <c r="BJ18170" s="2"/>
    </row>
    <row r="18171" spans="61:62" x14ac:dyDescent="0.25">
      <c r="BI18171" s="2"/>
      <c r="BJ18171" s="2"/>
    </row>
    <row r="18172" spans="61:62" x14ac:dyDescent="0.25">
      <c r="BI18172" s="2"/>
      <c r="BJ18172" s="2"/>
    </row>
    <row r="18173" spans="61:62" x14ac:dyDescent="0.25">
      <c r="BI18173" s="2"/>
      <c r="BJ18173" s="2"/>
    </row>
    <row r="18174" spans="61:62" x14ac:dyDescent="0.25">
      <c r="BI18174" s="2"/>
      <c r="BJ18174" s="2"/>
    </row>
    <row r="18175" spans="61:62" x14ac:dyDescent="0.25">
      <c r="BI18175" s="2"/>
      <c r="BJ18175" s="2"/>
    </row>
    <row r="18176" spans="61:62" x14ac:dyDescent="0.25">
      <c r="BI18176" s="2"/>
      <c r="BJ18176" s="2"/>
    </row>
    <row r="18177" spans="61:62" x14ac:dyDescent="0.25">
      <c r="BI18177" s="2"/>
      <c r="BJ18177" s="2"/>
    </row>
    <row r="18178" spans="61:62" x14ac:dyDescent="0.25">
      <c r="BI18178" s="2"/>
      <c r="BJ18178" s="2"/>
    </row>
    <row r="18179" spans="61:62" x14ac:dyDescent="0.25">
      <c r="BI18179" s="2"/>
      <c r="BJ18179" s="2"/>
    </row>
    <row r="18180" spans="61:62" x14ac:dyDescent="0.25">
      <c r="BI18180" s="2"/>
      <c r="BJ18180" s="2"/>
    </row>
    <row r="18181" spans="61:62" x14ac:dyDescent="0.25">
      <c r="BI18181" s="2"/>
      <c r="BJ18181" s="2"/>
    </row>
    <row r="18182" spans="61:62" x14ac:dyDescent="0.25">
      <c r="BI18182" s="2"/>
      <c r="BJ18182" s="2"/>
    </row>
    <row r="18183" spans="61:62" x14ac:dyDescent="0.25">
      <c r="BI18183" s="2"/>
      <c r="BJ18183" s="2"/>
    </row>
    <row r="18184" spans="61:62" x14ac:dyDescent="0.25">
      <c r="BI18184" s="2"/>
      <c r="BJ18184" s="2"/>
    </row>
    <row r="18185" spans="61:62" x14ac:dyDescent="0.25">
      <c r="BI18185" s="2"/>
      <c r="BJ18185" s="2"/>
    </row>
    <row r="18186" spans="61:62" x14ac:dyDescent="0.25">
      <c r="BI18186" s="2"/>
      <c r="BJ18186" s="2"/>
    </row>
    <row r="18187" spans="61:62" x14ac:dyDescent="0.25">
      <c r="BI18187" s="2"/>
      <c r="BJ18187" s="2"/>
    </row>
    <row r="18188" spans="61:62" x14ac:dyDescent="0.25">
      <c r="BI18188" s="2"/>
      <c r="BJ18188" s="2"/>
    </row>
    <row r="18189" spans="61:62" x14ac:dyDescent="0.25">
      <c r="BI18189" s="2"/>
      <c r="BJ18189" s="2"/>
    </row>
    <row r="18190" spans="61:62" x14ac:dyDescent="0.25">
      <c r="BI18190" s="2"/>
      <c r="BJ18190" s="2"/>
    </row>
    <row r="18191" spans="61:62" x14ac:dyDescent="0.25">
      <c r="BI18191" s="2"/>
      <c r="BJ18191" s="2"/>
    </row>
    <row r="18192" spans="61:62" x14ac:dyDescent="0.25">
      <c r="BI18192" s="2"/>
      <c r="BJ18192" s="2"/>
    </row>
    <row r="18193" spans="61:62" x14ac:dyDescent="0.25">
      <c r="BI18193" s="2"/>
      <c r="BJ18193" s="2"/>
    </row>
    <row r="18194" spans="61:62" x14ac:dyDescent="0.25">
      <c r="BI18194" s="2"/>
      <c r="BJ18194" s="2"/>
    </row>
    <row r="18195" spans="61:62" x14ac:dyDescent="0.25">
      <c r="BI18195" s="2"/>
      <c r="BJ18195" s="2"/>
    </row>
    <row r="18196" spans="61:62" x14ac:dyDescent="0.25">
      <c r="BI18196" s="2"/>
      <c r="BJ18196" s="2"/>
    </row>
    <row r="18197" spans="61:62" x14ac:dyDescent="0.25">
      <c r="BI18197" s="2"/>
      <c r="BJ18197" s="2"/>
    </row>
    <row r="18198" spans="61:62" x14ac:dyDescent="0.25">
      <c r="BI18198" s="2"/>
      <c r="BJ18198" s="2"/>
    </row>
    <row r="18199" spans="61:62" x14ac:dyDescent="0.25">
      <c r="BI18199" s="2"/>
      <c r="BJ18199" s="2"/>
    </row>
    <row r="18200" spans="61:62" x14ac:dyDescent="0.25">
      <c r="BI18200" s="2"/>
      <c r="BJ18200" s="2"/>
    </row>
    <row r="18201" spans="61:62" x14ac:dyDescent="0.25">
      <c r="BI18201" s="2"/>
      <c r="BJ18201" s="2"/>
    </row>
    <row r="18202" spans="61:62" x14ac:dyDescent="0.25">
      <c r="BI18202" s="2"/>
      <c r="BJ18202" s="2"/>
    </row>
    <row r="18203" spans="61:62" x14ac:dyDescent="0.25">
      <c r="BI18203" s="2"/>
      <c r="BJ18203" s="2"/>
    </row>
    <row r="18204" spans="61:62" x14ac:dyDescent="0.25">
      <c r="BI18204" s="2"/>
      <c r="BJ18204" s="2"/>
    </row>
    <row r="18205" spans="61:62" x14ac:dyDescent="0.25">
      <c r="BI18205" s="2"/>
      <c r="BJ18205" s="2"/>
    </row>
    <row r="18206" spans="61:62" x14ac:dyDescent="0.25">
      <c r="BI18206" s="2"/>
      <c r="BJ18206" s="2"/>
    </row>
    <row r="18207" spans="61:62" x14ac:dyDescent="0.25">
      <c r="BI18207" s="2"/>
      <c r="BJ18207" s="2"/>
    </row>
    <row r="18208" spans="61:62" x14ac:dyDescent="0.25">
      <c r="BI18208" s="2"/>
      <c r="BJ18208" s="2"/>
    </row>
    <row r="18209" spans="61:62" x14ac:dyDescent="0.25">
      <c r="BI18209" s="2"/>
      <c r="BJ18209" s="2"/>
    </row>
    <row r="18210" spans="61:62" x14ac:dyDescent="0.25">
      <c r="BI18210" s="2"/>
      <c r="BJ18210" s="2"/>
    </row>
    <row r="18211" spans="61:62" x14ac:dyDescent="0.25">
      <c r="BI18211" s="2"/>
      <c r="BJ18211" s="2"/>
    </row>
    <row r="18212" spans="61:62" x14ac:dyDescent="0.25">
      <c r="BI18212" s="2"/>
      <c r="BJ18212" s="2"/>
    </row>
    <row r="18213" spans="61:62" x14ac:dyDescent="0.25">
      <c r="BI18213" s="2"/>
      <c r="BJ18213" s="2"/>
    </row>
    <row r="18214" spans="61:62" x14ac:dyDescent="0.25">
      <c r="BI18214" s="2"/>
      <c r="BJ18214" s="2"/>
    </row>
    <row r="18215" spans="61:62" x14ac:dyDescent="0.25">
      <c r="BI18215" s="2"/>
      <c r="BJ18215" s="2"/>
    </row>
    <row r="18216" spans="61:62" x14ac:dyDescent="0.25">
      <c r="BI18216" s="2"/>
      <c r="BJ18216" s="2"/>
    </row>
    <row r="18217" spans="61:62" x14ac:dyDescent="0.25">
      <c r="BI18217" s="2"/>
      <c r="BJ18217" s="2"/>
    </row>
    <row r="18218" spans="61:62" x14ac:dyDescent="0.25">
      <c r="BI18218" s="2"/>
      <c r="BJ18218" s="2"/>
    </row>
    <row r="18219" spans="61:62" x14ac:dyDescent="0.25">
      <c r="BI18219" s="2"/>
      <c r="BJ18219" s="2"/>
    </row>
    <row r="18220" spans="61:62" x14ac:dyDescent="0.25">
      <c r="BI18220" s="2"/>
      <c r="BJ18220" s="2"/>
    </row>
    <row r="18221" spans="61:62" x14ac:dyDescent="0.25">
      <c r="BI18221" s="2"/>
      <c r="BJ18221" s="2"/>
    </row>
    <row r="18222" spans="61:62" x14ac:dyDescent="0.25">
      <c r="BI18222" s="2"/>
      <c r="BJ18222" s="2"/>
    </row>
    <row r="18223" spans="61:62" x14ac:dyDescent="0.25">
      <c r="BI18223" s="2"/>
      <c r="BJ18223" s="2"/>
    </row>
    <row r="18224" spans="61:62" x14ac:dyDescent="0.25">
      <c r="BI18224" s="2"/>
      <c r="BJ18224" s="2"/>
    </row>
    <row r="18225" spans="61:62" x14ac:dyDescent="0.25">
      <c r="BI18225" s="2"/>
      <c r="BJ18225" s="2"/>
    </row>
    <row r="18226" spans="61:62" x14ac:dyDescent="0.25">
      <c r="BI18226" s="2"/>
      <c r="BJ18226" s="2"/>
    </row>
    <row r="18227" spans="61:62" x14ac:dyDescent="0.25">
      <c r="BI18227" s="2"/>
      <c r="BJ18227" s="2"/>
    </row>
    <row r="18228" spans="61:62" x14ac:dyDescent="0.25">
      <c r="BI18228" s="2"/>
      <c r="BJ18228" s="2"/>
    </row>
    <row r="18229" spans="61:62" x14ac:dyDescent="0.25">
      <c r="BI18229" s="2"/>
      <c r="BJ18229" s="2"/>
    </row>
    <row r="18230" spans="61:62" x14ac:dyDescent="0.25">
      <c r="BI18230" s="2"/>
      <c r="BJ18230" s="2"/>
    </row>
    <row r="18231" spans="61:62" x14ac:dyDescent="0.25">
      <c r="BI18231" s="2"/>
      <c r="BJ18231" s="2"/>
    </row>
    <row r="18232" spans="61:62" x14ac:dyDescent="0.25">
      <c r="BI18232" s="2"/>
      <c r="BJ18232" s="2"/>
    </row>
    <row r="18233" spans="61:62" x14ac:dyDescent="0.25">
      <c r="BI18233" s="2"/>
      <c r="BJ18233" s="2"/>
    </row>
    <row r="18234" spans="61:62" x14ac:dyDescent="0.25">
      <c r="BI18234" s="2"/>
      <c r="BJ18234" s="2"/>
    </row>
    <row r="18235" spans="61:62" x14ac:dyDescent="0.25">
      <c r="BI18235" s="2"/>
      <c r="BJ18235" s="2"/>
    </row>
    <row r="18236" spans="61:62" x14ac:dyDescent="0.25">
      <c r="BI18236" s="2"/>
      <c r="BJ18236" s="2"/>
    </row>
    <row r="18237" spans="61:62" x14ac:dyDescent="0.25">
      <c r="BI18237" s="2"/>
      <c r="BJ18237" s="2"/>
    </row>
    <row r="18238" spans="61:62" x14ac:dyDescent="0.25">
      <c r="BI18238" s="2"/>
      <c r="BJ18238" s="2"/>
    </row>
    <row r="18239" spans="61:62" x14ac:dyDescent="0.25">
      <c r="BI18239" s="2"/>
      <c r="BJ18239" s="2"/>
    </row>
    <row r="18240" spans="61:62" x14ac:dyDescent="0.25">
      <c r="BI18240" s="2"/>
      <c r="BJ18240" s="2"/>
    </row>
    <row r="18241" spans="61:62" x14ac:dyDescent="0.25">
      <c r="BI18241" s="2"/>
      <c r="BJ18241" s="2"/>
    </row>
    <row r="18242" spans="61:62" x14ac:dyDescent="0.25">
      <c r="BI18242" s="2"/>
      <c r="BJ18242" s="2"/>
    </row>
    <row r="18243" spans="61:62" x14ac:dyDescent="0.25">
      <c r="BI18243" s="2"/>
      <c r="BJ18243" s="2"/>
    </row>
    <row r="18244" spans="61:62" x14ac:dyDescent="0.25">
      <c r="BI18244" s="2"/>
      <c r="BJ18244" s="2"/>
    </row>
    <row r="18245" spans="61:62" x14ac:dyDescent="0.25">
      <c r="BI18245" s="2"/>
      <c r="BJ18245" s="2"/>
    </row>
    <row r="18246" spans="61:62" x14ac:dyDescent="0.25">
      <c r="BI18246" s="2"/>
      <c r="BJ18246" s="2"/>
    </row>
    <row r="18247" spans="61:62" x14ac:dyDescent="0.25">
      <c r="BI18247" s="2"/>
      <c r="BJ18247" s="2"/>
    </row>
    <row r="18248" spans="61:62" x14ac:dyDescent="0.25">
      <c r="BI18248" s="2"/>
      <c r="BJ18248" s="2"/>
    </row>
    <row r="18249" spans="61:62" x14ac:dyDescent="0.25">
      <c r="BI18249" s="2"/>
      <c r="BJ18249" s="2"/>
    </row>
    <row r="18250" spans="61:62" x14ac:dyDescent="0.25">
      <c r="BI18250" s="2"/>
      <c r="BJ18250" s="2"/>
    </row>
    <row r="18251" spans="61:62" x14ac:dyDescent="0.25">
      <c r="BI18251" s="2"/>
      <c r="BJ18251" s="2"/>
    </row>
    <row r="18252" spans="61:62" x14ac:dyDescent="0.25">
      <c r="BI18252" s="2"/>
      <c r="BJ18252" s="2"/>
    </row>
    <row r="18253" spans="61:62" x14ac:dyDescent="0.25">
      <c r="BI18253" s="2"/>
      <c r="BJ18253" s="2"/>
    </row>
    <row r="18254" spans="61:62" x14ac:dyDescent="0.25">
      <c r="BI18254" s="2"/>
      <c r="BJ18254" s="2"/>
    </row>
    <row r="18255" spans="61:62" x14ac:dyDescent="0.25">
      <c r="BI18255" s="2"/>
      <c r="BJ18255" s="2"/>
    </row>
    <row r="18256" spans="61:62" x14ac:dyDescent="0.25">
      <c r="BI18256" s="2"/>
      <c r="BJ18256" s="2"/>
    </row>
    <row r="18257" spans="61:62" x14ac:dyDescent="0.25">
      <c r="BI18257" s="2"/>
      <c r="BJ18257" s="2"/>
    </row>
    <row r="18258" spans="61:62" x14ac:dyDescent="0.25">
      <c r="BI18258" s="2"/>
      <c r="BJ18258" s="2"/>
    </row>
    <row r="18259" spans="61:62" x14ac:dyDescent="0.25">
      <c r="BI18259" s="2"/>
      <c r="BJ18259" s="2"/>
    </row>
    <row r="18260" spans="61:62" x14ac:dyDescent="0.25">
      <c r="BI18260" s="2"/>
      <c r="BJ18260" s="2"/>
    </row>
    <row r="18261" spans="61:62" x14ac:dyDescent="0.25">
      <c r="BI18261" s="2"/>
      <c r="BJ18261" s="2"/>
    </row>
    <row r="18262" spans="61:62" x14ac:dyDescent="0.25">
      <c r="BI18262" s="2"/>
      <c r="BJ18262" s="2"/>
    </row>
    <row r="18263" spans="61:62" x14ac:dyDescent="0.25">
      <c r="BI18263" s="2"/>
      <c r="BJ18263" s="2"/>
    </row>
    <row r="18264" spans="61:62" x14ac:dyDescent="0.25">
      <c r="BI18264" s="2"/>
      <c r="BJ18264" s="2"/>
    </row>
    <row r="18265" spans="61:62" x14ac:dyDescent="0.25">
      <c r="BI18265" s="2"/>
      <c r="BJ18265" s="2"/>
    </row>
    <row r="18266" spans="61:62" x14ac:dyDescent="0.25">
      <c r="BI18266" s="2"/>
      <c r="BJ18266" s="2"/>
    </row>
    <row r="18267" spans="61:62" x14ac:dyDescent="0.25">
      <c r="BI18267" s="2"/>
      <c r="BJ18267" s="2"/>
    </row>
    <row r="18268" spans="61:62" x14ac:dyDescent="0.25">
      <c r="BI18268" s="2"/>
      <c r="BJ18268" s="2"/>
    </row>
    <row r="18269" spans="61:62" x14ac:dyDescent="0.25">
      <c r="BI18269" s="2"/>
      <c r="BJ18269" s="2"/>
    </row>
    <row r="18270" spans="61:62" x14ac:dyDescent="0.25">
      <c r="BI18270" s="2"/>
      <c r="BJ18270" s="2"/>
    </row>
    <row r="18271" spans="61:62" x14ac:dyDescent="0.25">
      <c r="BI18271" s="2"/>
      <c r="BJ18271" s="2"/>
    </row>
    <row r="18272" spans="61:62" x14ac:dyDescent="0.25">
      <c r="BI18272" s="2"/>
      <c r="BJ18272" s="2"/>
    </row>
    <row r="18273" spans="61:62" x14ac:dyDescent="0.25">
      <c r="BI18273" s="2"/>
      <c r="BJ18273" s="2"/>
    </row>
    <row r="18274" spans="61:62" x14ac:dyDescent="0.25">
      <c r="BI18274" s="2"/>
      <c r="BJ18274" s="2"/>
    </row>
    <row r="18275" spans="61:62" x14ac:dyDescent="0.25">
      <c r="BI18275" s="2"/>
      <c r="BJ18275" s="2"/>
    </row>
    <row r="18276" spans="61:62" x14ac:dyDescent="0.25">
      <c r="BI18276" s="2"/>
      <c r="BJ18276" s="2"/>
    </row>
    <row r="18277" spans="61:62" x14ac:dyDescent="0.25">
      <c r="BI18277" s="2"/>
      <c r="BJ18277" s="2"/>
    </row>
    <row r="18278" spans="61:62" x14ac:dyDescent="0.25">
      <c r="BI18278" s="2"/>
      <c r="BJ18278" s="2"/>
    </row>
    <row r="18279" spans="61:62" x14ac:dyDescent="0.25">
      <c r="BI18279" s="2"/>
      <c r="BJ18279" s="2"/>
    </row>
    <row r="18280" spans="61:62" x14ac:dyDescent="0.25">
      <c r="BI18280" s="2"/>
      <c r="BJ18280" s="2"/>
    </row>
    <row r="18281" spans="61:62" x14ac:dyDescent="0.25">
      <c r="BI18281" s="2"/>
      <c r="BJ18281" s="2"/>
    </row>
    <row r="18282" spans="61:62" x14ac:dyDescent="0.25">
      <c r="BI18282" s="2"/>
      <c r="BJ18282" s="2"/>
    </row>
    <row r="18283" spans="61:62" x14ac:dyDescent="0.25">
      <c r="BI18283" s="2"/>
      <c r="BJ18283" s="2"/>
    </row>
    <row r="18284" spans="61:62" x14ac:dyDescent="0.25">
      <c r="BI18284" s="2"/>
      <c r="BJ18284" s="2"/>
    </row>
    <row r="18285" spans="61:62" x14ac:dyDescent="0.25">
      <c r="BI18285" s="2"/>
      <c r="BJ18285" s="2"/>
    </row>
    <row r="18286" spans="61:62" x14ac:dyDescent="0.25">
      <c r="BI18286" s="2"/>
      <c r="BJ18286" s="2"/>
    </row>
    <row r="18287" spans="61:62" x14ac:dyDescent="0.25">
      <c r="BI18287" s="2"/>
      <c r="BJ18287" s="2"/>
    </row>
    <row r="18288" spans="61:62" x14ac:dyDescent="0.25">
      <c r="BI18288" s="2"/>
      <c r="BJ18288" s="2"/>
    </row>
    <row r="18289" spans="61:62" x14ac:dyDescent="0.25">
      <c r="BI18289" s="2"/>
      <c r="BJ18289" s="2"/>
    </row>
    <row r="18290" spans="61:62" x14ac:dyDescent="0.25">
      <c r="BI18290" s="2"/>
      <c r="BJ18290" s="2"/>
    </row>
    <row r="18291" spans="61:62" x14ac:dyDescent="0.25">
      <c r="BI18291" s="2"/>
      <c r="BJ18291" s="2"/>
    </row>
    <row r="18292" spans="61:62" x14ac:dyDescent="0.25">
      <c r="BI18292" s="2"/>
      <c r="BJ18292" s="2"/>
    </row>
    <row r="18293" spans="61:62" x14ac:dyDescent="0.25">
      <c r="BI18293" s="2"/>
      <c r="BJ18293" s="2"/>
    </row>
    <row r="18294" spans="61:62" x14ac:dyDescent="0.25">
      <c r="BI18294" s="2"/>
      <c r="BJ18294" s="2"/>
    </row>
    <row r="18295" spans="61:62" x14ac:dyDescent="0.25">
      <c r="BI18295" s="2"/>
      <c r="BJ18295" s="2"/>
    </row>
    <row r="18296" spans="61:62" x14ac:dyDescent="0.25">
      <c r="BI18296" s="2"/>
      <c r="BJ18296" s="2"/>
    </row>
    <row r="18297" spans="61:62" x14ac:dyDescent="0.25">
      <c r="BI18297" s="2"/>
      <c r="BJ18297" s="2"/>
    </row>
    <row r="18298" spans="61:62" x14ac:dyDescent="0.25">
      <c r="BI18298" s="2"/>
      <c r="BJ18298" s="2"/>
    </row>
    <row r="18299" spans="61:62" x14ac:dyDescent="0.25">
      <c r="BI18299" s="2"/>
      <c r="BJ18299" s="2"/>
    </row>
    <row r="18300" spans="61:62" x14ac:dyDescent="0.25">
      <c r="BI18300" s="2"/>
      <c r="BJ18300" s="2"/>
    </row>
    <row r="18301" spans="61:62" x14ac:dyDescent="0.25">
      <c r="BI18301" s="2"/>
      <c r="BJ18301" s="2"/>
    </row>
    <row r="18302" spans="61:62" x14ac:dyDescent="0.25">
      <c r="BI18302" s="2"/>
      <c r="BJ18302" s="2"/>
    </row>
    <row r="18303" spans="61:62" x14ac:dyDescent="0.25">
      <c r="BI18303" s="2"/>
      <c r="BJ18303" s="2"/>
    </row>
    <row r="18304" spans="61:62" x14ac:dyDescent="0.25">
      <c r="BI18304" s="2"/>
      <c r="BJ18304" s="2"/>
    </row>
    <row r="18305" spans="61:62" x14ac:dyDescent="0.25">
      <c r="BI18305" s="2"/>
      <c r="BJ18305" s="2"/>
    </row>
    <row r="18306" spans="61:62" x14ac:dyDescent="0.25">
      <c r="BI18306" s="2"/>
      <c r="BJ18306" s="2"/>
    </row>
    <row r="18307" spans="61:62" x14ac:dyDescent="0.25">
      <c r="BI18307" s="2"/>
      <c r="BJ18307" s="2"/>
    </row>
    <row r="18308" spans="61:62" x14ac:dyDescent="0.25">
      <c r="BI18308" s="2"/>
      <c r="BJ18308" s="2"/>
    </row>
    <row r="18309" spans="61:62" x14ac:dyDescent="0.25">
      <c r="BI18309" s="2"/>
      <c r="BJ18309" s="2"/>
    </row>
    <row r="18310" spans="61:62" x14ac:dyDescent="0.25">
      <c r="BI18310" s="2"/>
      <c r="BJ18310" s="2"/>
    </row>
    <row r="18311" spans="61:62" x14ac:dyDescent="0.25">
      <c r="BI18311" s="2"/>
      <c r="BJ18311" s="2"/>
    </row>
    <row r="18312" spans="61:62" x14ac:dyDescent="0.25">
      <c r="BI18312" s="2"/>
      <c r="BJ18312" s="2"/>
    </row>
    <row r="18313" spans="61:62" x14ac:dyDescent="0.25">
      <c r="BI18313" s="2"/>
      <c r="BJ18313" s="2"/>
    </row>
    <row r="18314" spans="61:62" x14ac:dyDescent="0.25">
      <c r="BI18314" s="2"/>
      <c r="BJ18314" s="2"/>
    </row>
    <row r="18315" spans="61:62" x14ac:dyDescent="0.25">
      <c r="BI18315" s="2"/>
      <c r="BJ18315" s="2"/>
    </row>
    <row r="18316" spans="61:62" x14ac:dyDescent="0.25">
      <c r="BI18316" s="2"/>
      <c r="BJ18316" s="2"/>
    </row>
    <row r="18317" spans="61:62" x14ac:dyDescent="0.25">
      <c r="BI18317" s="2"/>
      <c r="BJ18317" s="2"/>
    </row>
    <row r="18318" spans="61:62" x14ac:dyDescent="0.25">
      <c r="BI18318" s="2"/>
      <c r="BJ18318" s="2"/>
    </row>
    <row r="18319" spans="61:62" x14ac:dyDescent="0.25">
      <c r="BI18319" s="2"/>
      <c r="BJ18319" s="2"/>
    </row>
    <row r="18320" spans="61:62" x14ac:dyDescent="0.25">
      <c r="BI18320" s="2"/>
      <c r="BJ18320" s="2"/>
    </row>
    <row r="18321" spans="61:62" x14ac:dyDescent="0.25">
      <c r="BI18321" s="2"/>
      <c r="BJ18321" s="2"/>
    </row>
    <row r="18322" spans="61:62" x14ac:dyDescent="0.25">
      <c r="BI18322" s="2"/>
      <c r="BJ18322" s="2"/>
    </row>
    <row r="18323" spans="61:62" x14ac:dyDescent="0.25">
      <c r="BI18323" s="2"/>
      <c r="BJ18323" s="2"/>
    </row>
    <row r="18324" spans="61:62" x14ac:dyDescent="0.25">
      <c r="BI18324" s="2"/>
      <c r="BJ18324" s="2"/>
    </row>
    <row r="18325" spans="61:62" x14ac:dyDescent="0.25">
      <c r="BI18325" s="2"/>
      <c r="BJ18325" s="2"/>
    </row>
    <row r="18326" spans="61:62" x14ac:dyDescent="0.25">
      <c r="BI18326" s="2"/>
      <c r="BJ18326" s="2"/>
    </row>
    <row r="18327" spans="61:62" x14ac:dyDescent="0.25">
      <c r="BI18327" s="2"/>
      <c r="BJ18327" s="2"/>
    </row>
    <row r="18328" spans="61:62" x14ac:dyDescent="0.25">
      <c r="BI18328" s="2"/>
      <c r="BJ18328" s="2"/>
    </row>
    <row r="18329" spans="61:62" x14ac:dyDescent="0.25">
      <c r="BI18329" s="2"/>
      <c r="BJ18329" s="2"/>
    </row>
    <row r="18330" spans="61:62" x14ac:dyDescent="0.25">
      <c r="BI18330" s="2"/>
      <c r="BJ18330" s="2"/>
    </row>
    <row r="18331" spans="61:62" x14ac:dyDescent="0.25">
      <c r="BI18331" s="2"/>
      <c r="BJ18331" s="2"/>
    </row>
    <row r="18332" spans="61:62" x14ac:dyDescent="0.25">
      <c r="BI18332" s="2"/>
      <c r="BJ18332" s="2"/>
    </row>
    <row r="18333" spans="61:62" x14ac:dyDescent="0.25">
      <c r="BI18333" s="2"/>
      <c r="BJ18333" s="2"/>
    </row>
    <row r="18334" spans="61:62" x14ac:dyDescent="0.25">
      <c r="BI18334" s="2"/>
      <c r="BJ18334" s="2"/>
    </row>
    <row r="18335" spans="61:62" x14ac:dyDescent="0.25">
      <c r="BI18335" s="2"/>
      <c r="BJ18335" s="2"/>
    </row>
    <row r="18336" spans="61:62" x14ac:dyDescent="0.25">
      <c r="BI18336" s="2"/>
      <c r="BJ18336" s="2"/>
    </row>
    <row r="18337" spans="61:62" x14ac:dyDescent="0.25">
      <c r="BI18337" s="2"/>
      <c r="BJ18337" s="2"/>
    </row>
    <row r="18338" spans="61:62" x14ac:dyDescent="0.25">
      <c r="BI18338" s="2"/>
      <c r="BJ18338" s="2"/>
    </row>
    <row r="18339" spans="61:62" x14ac:dyDescent="0.25">
      <c r="BI18339" s="2"/>
      <c r="BJ18339" s="2"/>
    </row>
    <row r="18340" spans="61:62" x14ac:dyDescent="0.25">
      <c r="BI18340" s="2"/>
      <c r="BJ18340" s="2"/>
    </row>
    <row r="18341" spans="61:62" x14ac:dyDescent="0.25">
      <c r="BI18341" s="2"/>
      <c r="BJ18341" s="2"/>
    </row>
    <row r="18342" spans="61:62" x14ac:dyDescent="0.25">
      <c r="BI18342" s="2"/>
      <c r="BJ18342" s="2"/>
    </row>
    <row r="18343" spans="61:62" x14ac:dyDescent="0.25">
      <c r="BI18343" s="2"/>
      <c r="BJ18343" s="2"/>
    </row>
    <row r="18344" spans="61:62" x14ac:dyDescent="0.25">
      <c r="BI18344" s="2"/>
      <c r="BJ18344" s="2"/>
    </row>
    <row r="18345" spans="61:62" x14ac:dyDescent="0.25">
      <c r="BI18345" s="2"/>
      <c r="BJ18345" s="2"/>
    </row>
    <row r="18346" spans="61:62" x14ac:dyDescent="0.25">
      <c r="BI18346" s="2"/>
      <c r="BJ18346" s="2"/>
    </row>
    <row r="18347" spans="61:62" x14ac:dyDescent="0.25">
      <c r="BI18347" s="2"/>
      <c r="BJ18347" s="2"/>
    </row>
    <row r="18348" spans="61:62" x14ac:dyDescent="0.25">
      <c r="BI18348" s="2"/>
      <c r="BJ18348" s="2"/>
    </row>
    <row r="18349" spans="61:62" x14ac:dyDescent="0.25">
      <c r="BI18349" s="2"/>
      <c r="BJ18349" s="2"/>
    </row>
    <row r="18350" spans="61:62" x14ac:dyDescent="0.25">
      <c r="BI18350" s="2"/>
      <c r="BJ18350" s="2"/>
    </row>
    <row r="18351" spans="61:62" x14ac:dyDescent="0.25">
      <c r="BI18351" s="2"/>
      <c r="BJ18351" s="2"/>
    </row>
    <row r="18352" spans="61:62" x14ac:dyDescent="0.25">
      <c r="BI18352" s="2"/>
      <c r="BJ18352" s="2"/>
    </row>
    <row r="18353" spans="61:62" x14ac:dyDescent="0.25">
      <c r="BI18353" s="2"/>
      <c r="BJ18353" s="2"/>
    </row>
    <row r="18354" spans="61:62" x14ac:dyDescent="0.25">
      <c r="BI18354" s="2"/>
      <c r="BJ18354" s="2"/>
    </row>
    <row r="18355" spans="61:62" x14ac:dyDescent="0.25">
      <c r="BI18355" s="2"/>
      <c r="BJ18355" s="2"/>
    </row>
    <row r="18356" spans="61:62" x14ac:dyDescent="0.25">
      <c r="BI18356" s="2"/>
      <c r="BJ18356" s="2"/>
    </row>
    <row r="18357" spans="61:62" x14ac:dyDescent="0.25">
      <c r="BI18357" s="2"/>
      <c r="BJ18357" s="2"/>
    </row>
    <row r="18358" spans="61:62" x14ac:dyDescent="0.25">
      <c r="BI18358" s="2"/>
      <c r="BJ18358" s="2"/>
    </row>
    <row r="18359" spans="61:62" x14ac:dyDescent="0.25">
      <c r="BI18359" s="2"/>
      <c r="BJ18359" s="2"/>
    </row>
    <row r="18360" spans="61:62" x14ac:dyDescent="0.25">
      <c r="BI18360" s="2"/>
      <c r="BJ18360" s="2"/>
    </row>
    <row r="18361" spans="61:62" x14ac:dyDescent="0.25">
      <c r="BI18361" s="2"/>
      <c r="BJ18361" s="2"/>
    </row>
    <row r="18362" spans="61:62" x14ac:dyDescent="0.25">
      <c r="BI18362" s="2"/>
      <c r="BJ18362" s="2"/>
    </row>
    <row r="18363" spans="61:62" x14ac:dyDescent="0.25">
      <c r="BI18363" s="2"/>
      <c r="BJ18363" s="2"/>
    </row>
    <row r="18364" spans="61:62" x14ac:dyDescent="0.25">
      <c r="BI18364" s="2"/>
      <c r="BJ18364" s="2"/>
    </row>
    <row r="18365" spans="61:62" x14ac:dyDescent="0.25">
      <c r="BI18365" s="2"/>
      <c r="BJ18365" s="2"/>
    </row>
    <row r="18366" spans="61:62" x14ac:dyDescent="0.25">
      <c r="BI18366" s="2"/>
      <c r="BJ18366" s="2"/>
    </row>
    <row r="18367" spans="61:62" x14ac:dyDescent="0.25">
      <c r="BI18367" s="2"/>
      <c r="BJ18367" s="2"/>
    </row>
    <row r="18368" spans="61:62" x14ac:dyDescent="0.25">
      <c r="BI18368" s="2"/>
      <c r="BJ18368" s="2"/>
    </row>
    <row r="18369" spans="61:62" x14ac:dyDescent="0.25">
      <c r="BI18369" s="2"/>
      <c r="BJ18369" s="2"/>
    </row>
    <row r="18370" spans="61:62" x14ac:dyDescent="0.25">
      <c r="BI18370" s="2"/>
      <c r="BJ18370" s="2"/>
    </row>
    <row r="18371" spans="61:62" x14ac:dyDescent="0.25">
      <c r="BI18371" s="2"/>
      <c r="BJ18371" s="2"/>
    </row>
    <row r="18372" spans="61:62" x14ac:dyDescent="0.25">
      <c r="BI18372" s="2"/>
      <c r="BJ18372" s="2"/>
    </row>
    <row r="18373" spans="61:62" x14ac:dyDescent="0.25">
      <c r="BI18373" s="2"/>
      <c r="BJ18373" s="2"/>
    </row>
    <row r="18374" spans="61:62" x14ac:dyDescent="0.25">
      <c r="BI18374" s="2"/>
      <c r="BJ18374" s="2"/>
    </row>
    <row r="18375" spans="61:62" x14ac:dyDescent="0.25">
      <c r="BI18375" s="2"/>
      <c r="BJ18375" s="2"/>
    </row>
    <row r="18376" spans="61:62" x14ac:dyDescent="0.25">
      <c r="BI18376" s="2"/>
      <c r="BJ18376" s="2"/>
    </row>
    <row r="18377" spans="61:62" x14ac:dyDescent="0.25">
      <c r="BI18377" s="2"/>
      <c r="BJ18377" s="2"/>
    </row>
    <row r="18378" spans="61:62" x14ac:dyDescent="0.25">
      <c r="BI18378" s="2"/>
      <c r="BJ18378" s="2"/>
    </row>
    <row r="18379" spans="61:62" x14ac:dyDescent="0.25">
      <c r="BI18379" s="2"/>
      <c r="BJ18379" s="2"/>
    </row>
    <row r="18380" spans="61:62" x14ac:dyDescent="0.25">
      <c r="BI18380" s="2"/>
      <c r="BJ18380" s="2"/>
    </row>
    <row r="18381" spans="61:62" x14ac:dyDescent="0.25">
      <c r="BI18381" s="2"/>
      <c r="BJ18381" s="2"/>
    </row>
    <row r="18382" spans="61:62" x14ac:dyDescent="0.25">
      <c r="BI18382" s="2"/>
      <c r="BJ18382" s="2"/>
    </row>
    <row r="18383" spans="61:62" x14ac:dyDescent="0.25">
      <c r="BI18383" s="2"/>
      <c r="BJ18383" s="2"/>
    </row>
    <row r="18384" spans="61:62" x14ac:dyDescent="0.25">
      <c r="BI18384" s="2"/>
      <c r="BJ18384" s="2"/>
    </row>
    <row r="18385" spans="61:62" x14ac:dyDescent="0.25">
      <c r="BI18385" s="2"/>
      <c r="BJ18385" s="2"/>
    </row>
    <row r="18386" spans="61:62" x14ac:dyDescent="0.25">
      <c r="BI18386" s="2"/>
      <c r="BJ18386" s="2"/>
    </row>
    <row r="18387" spans="61:62" x14ac:dyDescent="0.25">
      <c r="BI18387" s="2"/>
      <c r="BJ18387" s="2"/>
    </row>
    <row r="18388" spans="61:62" x14ac:dyDescent="0.25">
      <c r="BI18388" s="2"/>
      <c r="BJ18388" s="2"/>
    </row>
    <row r="18389" spans="61:62" x14ac:dyDescent="0.25">
      <c r="BI18389" s="2"/>
      <c r="BJ18389" s="2"/>
    </row>
    <row r="18390" spans="61:62" x14ac:dyDescent="0.25">
      <c r="BI18390" s="2"/>
      <c r="BJ18390" s="2"/>
    </row>
    <row r="18391" spans="61:62" x14ac:dyDescent="0.25">
      <c r="BI18391" s="2"/>
      <c r="BJ18391" s="2"/>
    </row>
    <row r="18392" spans="61:62" x14ac:dyDescent="0.25">
      <c r="BI18392" s="2"/>
      <c r="BJ18392" s="2"/>
    </row>
    <row r="18393" spans="61:62" x14ac:dyDescent="0.25">
      <c r="BI18393" s="2"/>
      <c r="BJ18393" s="2"/>
    </row>
    <row r="18394" spans="61:62" x14ac:dyDescent="0.25">
      <c r="BI18394" s="2"/>
      <c r="BJ18394" s="2"/>
    </row>
    <row r="18395" spans="61:62" x14ac:dyDescent="0.25">
      <c r="BI18395" s="2"/>
      <c r="BJ18395" s="2"/>
    </row>
    <row r="18396" spans="61:62" x14ac:dyDescent="0.25">
      <c r="BI18396" s="2"/>
      <c r="BJ18396" s="2"/>
    </row>
    <row r="18397" spans="61:62" x14ac:dyDescent="0.25">
      <c r="BI18397" s="2"/>
      <c r="BJ18397" s="2"/>
    </row>
    <row r="18398" spans="61:62" x14ac:dyDescent="0.25">
      <c r="BI18398" s="2"/>
      <c r="BJ18398" s="2"/>
    </row>
    <row r="18399" spans="61:62" x14ac:dyDescent="0.25">
      <c r="BI18399" s="2"/>
      <c r="BJ18399" s="2"/>
    </row>
    <row r="18400" spans="61:62" x14ac:dyDescent="0.25">
      <c r="BI18400" s="2"/>
      <c r="BJ18400" s="2"/>
    </row>
    <row r="18401" spans="61:62" x14ac:dyDescent="0.25">
      <c r="BI18401" s="2"/>
      <c r="BJ18401" s="2"/>
    </row>
    <row r="18402" spans="61:62" x14ac:dyDescent="0.25">
      <c r="BI18402" s="2"/>
      <c r="BJ18402" s="2"/>
    </row>
    <row r="18403" spans="61:62" x14ac:dyDescent="0.25">
      <c r="BI18403" s="2"/>
      <c r="BJ18403" s="2"/>
    </row>
    <row r="18404" spans="61:62" x14ac:dyDescent="0.25">
      <c r="BI18404" s="2"/>
      <c r="BJ18404" s="2"/>
    </row>
    <row r="18405" spans="61:62" x14ac:dyDescent="0.25">
      <c r="BI18405" s="2"/>
      <c r="BJ18405" s="2"/>
    </row>
    <row r="18406" spans="61:62" x14ac:dyDescent="0.25">
      <c r="BI18406" s="2"/>
      <c r="BJ18406" s="2"/>
    </row>
    <row r="18407" spans="61:62" x14ac:dyDescent="0.25">
      <c r="BI18407" s="2"/>
      <c r="BJ18407" s="2"/>
    </row>
    <row r="18408" spans="61:62" x14ac:dyDescent="0.25">
      <c r="BI18408" s="2"/>
      <c r="BJ18408" s="2"/>
    </row>
    <row r="18409" spans="61:62" x14ac:dyDescent="0.25">
      <c r="BI18409" s="2"/>
      <c r="BJ18409" s="2"/>
    </row>
    <row r="18410" spans="61:62" x14ac:dyDescent="0.25">
      <c r="BI18410" s="2"/>
      <c r="BJ18410" s="2"/>
    </row>
    <row r="18411" spans="61:62" x14ac:dyDescent="0.25">
      <c r="BI18411" s="2"/>
      <c r="BJ18411" s="2"/>
    </row>
    <row r="18412" spans="61:62" x14ac:dyDescent="0.25">
      <c r="BI18412" s="2"/>
      <c r="BJ18412" s="2"/>
    </row>
    <row r="18413" spans="61:62" x14ac:dyDescent="0.25">
      <c r="BI18413" s="2"/>
      <c r="BJ18413" s="2"/>
    </row>
    <row r="18414" spans="61:62" x14ac:dyDescent="0.25">
      <c r="BI18414" s="2"/>
      <c r="BJ18414" s="2"/>
    </row>
    <row r="18415" spans="61:62" x14ac:dyDescent="0.25">
      <c r="BI18415" s="2"/>
      <c r="BJ18415" s="2"/>
    </row>
    <row r="18416" spans="61:62" x14ac:dyDescent="0.25">
      <c r="BI18416" s="2"/>
      <c r="BJ18416" s="2"/>
    </row>
    <row r="18417" spans="61:62" x14ac:dyDescent="0.25">
      <c r="BI18417" s="2"/>
      <c r="BJ18417" s="2"/>
    </row>
    <row r="18418" spans="61:62" x14ac:dyDescent="0.25">
      <c r="BI18418" s="2"/>
      <c r="BJ18418" s="2"/>
    </row>
    <row r="18419" spans="61:62" x14ac:dyDescent="0.25">
      <c r="BI18419" s="2"/>
      <c r="BJ18419" s="2"/>
    </row>
    <row r="18420" spans="61:62" x14ac:dyDescent="0.25">
      <c r="BI18420" s="2"/>
      <c r="BJ18420" s="2"/>
    </row>
    <row r="18421" spans="61:62" x14ac:dyDescent="0.25">
      <c r="BI18421" s="2"/>
      <c r="BJ18421" s="2"/>
    </row>
    <row r="18422" spans="61:62" x14ac:dyDescent="0.25">
      <c r="BI18422" s="2"/>
      <c r="BJ18422" s="2"/>
    </row>
    <row r="18423" spans="61:62" x14ac:dyDescent="0.25">
      <c r="BI18423" s="2"/>
      <c r="BJ18423" s="2"/>
    </row>
    <row r="18424" spans="61:62" x14ac:dyDescent="0.25">
      <c r="BI18424" s="2"/>
      <c r="BJ18424" s="2"/>
    </row>
    <row r="18425" spans="61:62" x14ac:dyDescent="0.25">
      <c r="BI18425" s="2"/>
      <c r="BJ18425" s="2"/>
    </row>
    <row r="18426" spans="61:62" x14ac:dyDescent="0.25">
      <c r="BI18426" s="2"/>
      <c r="BJ18426" s="2"/>
    </row>
    <row r="18427" spans="61:62" x14ac:dyDescent="0.25">
      <c r="BI18427" s="2"/>
      <c r="BJ18427" s="2"/>
    </row>
    <row r="18428" spans="61:62" x14ac:dyDescent="0.25">
      <c r="BI18428" s="2"/>
      <c r="BJ18428" s="2"/>
    </row>
    <row r="18429" spans="61:62" x14ac:dyDescent="0.25">
      <c r="BI18429" s="2"/>
      <c r="BJ18429" s="2"/>
    </row>
    <row r="18430" spans="61:62" x14ac:dyDescent="0.25">
      <c r="BI18430" s="2"/>
      <c r="BJ18430" s="2"/>
    </row>
    <row r="18431" spans="61:62" x14ac:dyDescent="0.25">
      <c r="BI18431" s="2"/>
      <c r="BJ18431" s="2"/>
    </row>
    <row r="18432" spans="61:62" x14ac:dyDescent="0.25">
      <c r="BI18432" s="2"/>
      <c r="BJ18432" s="2"/>
    </row>
    <row r="18433" spans="61:62" x14ac:dyDescent="0.25">
      <c r="BI18433" s="2"/>
      <c r="BJ18433" s="2"/>
    </row>
    <row r="18434" spans="61:62" x14ac:dyDescent="0.25">
      <c r="BI18434" s="2"/>
      <c r="BJ18434" s="2"/>
    </row>
    <row r="18435" spans="61:62" x14ac:dyDescent="0.25">
      <c r="BI18435" s="2"/>
      <c r="BJ18435" s="2"/>
    </row>
    <row r="18436" spans="61:62" x14ac:dyDescent="0.25">
      <c r="BI18436" s="2"/>
      <c r="BJ18436" s="2"/>
    </row>
    <row r="18437" spans="61:62" x14ac:dyDescent="0.25">
      <c r="BI18437" s="2"/>
      <c r="BJ18437" s="2"/>
    </row>
    <row r="18438" spans="61:62" x14ac:dyDescent="0.25">
      <c r="BI18438" s="2"/>
      <c r="BJ18438" s="2"/>
    </row>
    <row r="18439" spans="61:62" x14ac:dyDescent="0.25">
      <c r="BI18439" s="2"/>
      <c r="BJ18439" s="2"/>
    </row>
    <row r="18440" spans="61:62" x14ac:dyDescent="0.25">
      <c r="BI18440" s="2"/>
      <c r="BJ18440" s="2"/>
    </row>
    <row r="18441" spans="61:62" x14ac:dyDescent="0.25">
      <c r="BI18441" s="2"/>
      <c r="BJ18441" s="2"/>
    </row>
    <row r="18442" spans="61:62" x14ac:dyDescent="0.25">
      <c r="BI18442" s="2"/>
      <c r="BJ18442" s="2"/>
    </row>
    <row r="18443" spans="61:62" x14ac:dyDescent="0.25">
      <c r="BI18443" s="2"/>
      <c r="BJ18443" s="2"/>
    </row>
    <row r="18444" spans="61:62" x14ac:dyDescent="0.25">
      <c r="BI18444" s="2"/>
      <c r="BJ18444" s="2"/>
    </row>
    <row r="18445" spans="61:62" x14ac:dyDescent="0.25">
      <c r="BI18445" s="2"/>
      <c r="BJ18445" s="2"/>
    </row>
    <row r="18446" spans="61:62" x14ac:dyDescent="0.25">
      <c r="BI18446" s="2"/>
      <c r="BJ18446" s="2"/>
    </row>
    <row r="18447" spans="61:62" x14ac:dyDescent="0.25">
      <c r="BI18447" s="2"/>
      <c r="BJ18447" s="2"/>
    </row>
    <row r="18448" spans="61:62" x14ac:dyDescent="0.25">
      <c r="BI18448" s="2"/>
      <c r="BJ18448" s="2"/>
    </row>
    <row r="18449" spans="61:62" x14ac:dyDescent="0.25">
      <c r="BI18449" s="2"/>
      <c r="BJ18449" s="2"/>
    </row>
    <row r="18450" spans="61:62" x14ac:dyDescent="0.25">
      <c r="BI18450" s="2"/>
      <c r="BJ18450" s="2"/>
    </row>
    <row r="18451" spans="61:62" x14ac:dyDescent="0.25">
      <c r="BI18451" s="2"/>
      <c r="BJ18451" s="2"/>
    </row>
    <row r="18452" spans="61:62" x14ac:dyDescent="0.25">
      <c r="BI18452" s="2"/>
      <c r="BJ18452" s="2"/>
    </row>
    <row r="18453" spans="61:62" x14ac:dyDescent="0.25">
      <c r="BI18453" s="2"/>
      <c r="BJ18453" s="2"/>
    </row>
    <row r="18454" spans="61:62" x14ac:dyDescent="0.25">
      <c r="BI18454" s="2"/>
      <c r="BJ18454" s="2"/>
    </row>
    <row r="18455" spans="61:62" x14ac:dyDescent="0.25">
      <c r="BI18455" s="2"/>
      <c r="BJ18455" s="2"/>
    </row>
    <row r="18456" spans="61:62" x14ac:dyDescent="0.25">
      <c r="BI18456" s="2"/>
      <c r="BJ18456" s="2"/>
    </row>
    <row r="18457" spans="61:62" x14ac:dyDescent="0.25">
      <c r="BI18457" s="2"/>
      <c r="BJ18457" s="2"/>
    </row>
    <row r="18458" spans="61:62" x14ac:dyDescent="0.25">
      <c r="BI18458" s="2"/>
      <c r="BJ18458" s="2"/>
    </row>
    <row r="18459" spans="61:62" x14ac:dyDescent="0.25">
      <c r="BI18459" s="2"/>
      <c r="BJ18459" s="2"/>
    </row>
    <row r="18460" spans="61:62" x14ac:dyDescent="0.25">
      <c r="BI18460" s="2"/>
      <c r="BJ18460" s="2"/>
    </row>
    <row r="18461" spans="61:62" x14ac:dyDescent="0.25">
      <c r="BI18461" s="2"/>
      <c r="BJ18461" s="2"/>
    </row>
    <row r="18462" spans="61:62" x14ac:dyDescent="0.25">
      <c r="BI18462" s="2"/>
      <c r="BJ18462" s="2"/>
    </row>
    <row r="18463" spans="61:62" x14ac:dyDescent="0.25">
      <c r="BI18463" s="2"/>
      <c r="BJ18463" s="2"/>
    </row>
    <row r="18464" spans="61:62" x14ac:dyDescent="0.25">
      <c r="BI18464" s="2"/>
      <c r="BJ18464" s="2"/>
    </row>
    <row r="18465" spans="61:62" x14ac:dyDescent="0.25">
      <c r="BI18465" s="2"/>
      <c r="BJ18465" s="2"/>
    </row>
    <row r="18466" spans="61:62" x14ac:dyDescent="0.25">
      <c r="BI18466" s="2"/>
      <c r="BJ18466" s="2"/>
    </row>
    <row r="18467" spans="61:62" x14ac:dyDescent="0.25">
      <c r="BI18467" s="2"/>
      <c r="BJ18467" s="2"/>
    </row>
    <row r="18468" spans="61:62" x14ac:dyDescent="0.25">
      <c r="BI18468" s="2"/>
      <c r="BJ18468" s="2"/>
    </row>
    <row r="18469" spans="61:62" x14ac:dyDescent="0.25">
      <c r="BI18469" s="2"/>
      <c r="BJ18469" s="2"/>
    </row>
    <row r="18470" spans="61:62" x14ac:dyDescent="0.25">
      <c r="BI18470" s="2"/>
      <c r="BJ18470" s="2"/>
    </row>
    <row r="18471" spans="61:62" x14ac:dyDescent="0.25">
      <c r="BI18471" s="2"/>
      <c r="BJ18471" s="2"/>
    </row>
    <row r="18472" spans="61:62" x14ac:dyDescent="0.25">
      <c r="BI18472" s="2"/>
      <c r="BJ18472" s="2"/>
    </row>
    <row r="18473" spans="61:62" x14ac:dyDescent="0.25">
      <c r="BI18473" s="2"/>
      <c r="BJ18473" s="2"/>
    </row>
    <row r="18474" spans="61:62" x14ac:dyDescent="0.25">
      <c r="BI18474" s="2"/>
      <c r="BJ18474" s="2"/>
    </row>
    <row r="18475" spans="61:62" x14ac:dyDescent="0.25">
      <c r="BI18475" s="2"/>
      <c r="BJ18475" s="2"/>
    </row>
    <row r="18476" spans="61:62" x14ac:dyDescent="0.25">
      <c r="BI18476" s="2"/>
      <c r="BJ18476" s="2"/>
    </row>
    <row r="18477" spans="61:62" x14ac:dyDescent="0.25">
      <c r="BI18477" s="2"/>
      <c r="BJ18477" s="2"/>
    </row>
    <row r="18478" spans="61:62" x14ac:dyDescent="0.25">
      <c r="BI18478" s="2"/>
      <c r="BJ18478" s="2"/>
    </row>
    <row r="18479" spans="61:62" x14ac:dyDescent="0.25">
      <c r="BI18479" s="2"/>
      <c r="BJ18479" s="2"/>
    </row>
    <row r="18480" spans="61:62" x14ac:dyDescent="0.25">
      <c r="BI18480" s="2"/>
      <c r="BJ18480" s="2"/>
    </row>
    <row r="18481" spans="61:62" x14ac:dyDescent="0.25">
      <c r="BI18481" s="2"/>
      <c r="BJ18481" s="2"/>
    </row>
    <row r="18482" spans="61:62" x14ac:dyDescent="0.25">
      <c r="BI18482" s="2"/>
      <c r="BJ18482" s="2"/>
    </row>
    <row r="18483" spans="61:62" x14ac:dyDescent="0.25">
      <c r="BI18483" s="2"/>
      <c r="BJ18483" s="2"/>
    </row>
    <row r="18484" spans="61:62" x14ac:dyDescent="0.25">
      <c r="BI18484" s="2"/>
      <c r="BJ18484" s="2"/>
    </row>
    <row r="18485" spans="61:62" x14ac:dyDescent="0.25">
      <c r="BI18485" s="2"/>
      <c r="BJ18485" s="2"/>
    </row>
    <row r="18486" spans="61:62" x14ac:dyDescent="0.25">
      <c r="BI18486" s="2"/>
      <c r="BJ18486" s="2"/>
    </row>
    <row r="18487" spans="61:62" x14ac:dyDescent="0.25">
      <c r="BI18487" s="2"/>
      <c r="BJ18487" s="2"/>
    </row>
    <row r="18488" spans="61:62" x14ac:dyDescent="0.25">
      <c r="BI18488" s="2"/>
      <c r="BJ18488" s="2"/>
    </row>
    <row r="18489" spans="61:62" x14ac:dyDescent="0.25">
      <c r="BI18489" s="2"/>
      <c r="BJ18489" s="2"/>
    </row>
    <row r="18490" spans="61:62" x14ac:dyDescent="0.25">
      <c r="BI18490" s="2"/>
      <c r="BJ18490" s="2"/>
    </row>
    <row r="18491" spans="61:62" x14ac:dyDescent="0.25">
      <c r="BI18491" s="2"/>
      <c r="BJ18491" s="2"/>
    </row>
    <row r="18492" spans="61:62" x14ac:dyDescent="0.25">
      <c r="BI18492" s="2"/>
      <c r="BJ18492" s="2"/>
    </row>
    <row r="18493" spans="61:62" x14ac:dyDescent="0.25">
      <c r="BI18493" s="2"/>
      <c r="BJ18493" s="2"/>
    </row>
    <row r="18494" spans="61:62" x14ac:dyDescent="0.25">
      <c r="BI18494" s="2"/>
      <c r="BJ18494" s="2"/>
    </row>
    <row r="18495" spans="61:62" x14ac:dyDescent="0.25">
      <c r="BI18495" s="2"/>
      <c r="BJ18495" s="2"/>
    </row>
    <row r="18496" spans="61:62" x14ac:dyDescent="0.25">
      <c r="BI18496" s="2"/>
      <c r="BJ18496" s="2"/>
    </row>
    <row r="18497" spans="61:62" x14ac:dyDescent="0.25">
      <c r="BI18497" s="2"/>
      <c r="BJ18497" s="2"/>
    </row>
    <row r="18498" spans="61:62" x14ac:dyDescent="0.25">
      <c r="BI18498" s="2"/>
      <c r="BJ18498" s="2"/>
    </row>
    <row r="18499" spans="61:62" x14ac:dyDescent="0.25">
      <c r="BI18499" s="2"/>
      <c r="BJ18499" s="2"/>
    </row>
    <row r="18500" spans="61:62" x14ac:dyDescent="0.25">
      <c r="BI18500" s="2"/>
      <c r="BJ18500" s="2"/>
    </row>
    <row r="18501" spans="61:62" x14ac:dyDescent="0.25">
      <c r="BI18501" s="2"/>
      <c r="BJ18501" s="2"/>
    </row>
    <row r="18502" spans="61:62" x14ac:dyDescent="0.25">
      <c r="BI18502" s="2"/>
      <c r="BJ18502" s="2"/>
    </row>
    <row r="18503" spans="61:62" x14ac:dyDescent="0.25">
      <c r="BI18503" s="2"/>
      <c r="BJ18503" s="2"/>
    </row>
    <row r="18504" spans="61:62" x14ac:dyDescent="0.25">
      <c r="BI18504" s="2"/>
      <c r="BJ18504" s="2"/>
    </row>
    <row r="18505" spans="61:62" x14ac:dyDescent="0.25">
      <c r="BI18505" s="2"/>
      <c r="BJ18505" s="2"/>
    </row>
    <row r="18506" spans="61:62" x14ac:dyDescent="0.25">
      <c r="BI18506" s="2"/>
      <c r="BJ18506" s="2"/>
    </row>
    <row r="18507" spans="61:62" x14ac:dyDescent="0.25">
      <c r="BI18507" s="2"/>
      <c r="BJ18507" s="2"/>
    </row>
    <row r="18508" spans="61:62" x14ac:dyDescent="0.25">
      <c r="BI18508" s="2"/>
      <c r="BJ18508" s="2"/>
    </row>
    <row r="18509" spans="61:62" x14ac:dyDescent="0.25">
      <c r="BI18509" s="2"/>
      <c r="BJ18509" s="2"/>
    </row>
    <row r="18510" spans="61:62" x14ac:dyDescent="0.25">
      <c r="BI18510" s="2"/>
      <c r="BJ18510" s="2"/>
    </row>
    <row r="18511" spans="61:62" x14ac:dyDescent="0.25">
      <c r="BI18511" s="2"/>
      <c r="BJ18511" s="2"/>
    </row>
    <row r="18512" spans="61:62" x14ac:dyDescent="0.25">
      <c r="BI18512" s="2"/>
      <c r="BJ18512" s="2"/>
    </row>
    <row r="18513" spans="61:62" x14ac:dyDescent="0.25">
      <c r="BI18513" s="2"/>
      <c r="BJ18513" s="2"/>
    </row>
    <row r="18514" spans="61:62" x14ac:dyDescent="0.25">
      <c r="BI18514" s="2"/>
      <c r="BJ18514" s="2"/>
    </row>
    <row r="18515" spans="61:62" x14ac:dyDescent="0.25">
      <c r="BI18515" s="2"/>
      <c r="BJ18515" s="2"/>
    </row>
    <row r="18516" spans="61:62" x14ac:dyDescent="0.25">
      <c r="BI18516" s="2"/>
      <c r="BJ18516" s="2"/>
    </row>
    <row r="18517" spans="61:62" x14ac:dyDescent="0.25">
      <c r="BI18517" s="2"/>
      <c r="BJ18517" s="2"/>
    </row>
    <row r="18518" spans="61:62" x14ac:dyDescent="0.25">
      <c r="BI18518" s="2"/>
      <c r="BJ18518" s="2"/>
    </row>
    <row r="18519" spans="61:62" x14ac:dyDescent="0.25">
      <c r="BI18519" s="2"/>
      <c r="BJ18519" s="2"/>
    </row>
    <row r="18520" spans="61:62" x14ac:dyDescent="0.25">
      <c r="BI18520" s="2"/>
      <c r="BJ18520" s="2"/>
    </row>
    <row r="18521" spans="61:62" x14ac:dyDescent="0.25">
      <c r="BI18521" s="2"/>
      <c r="BJ18521" s="2"/>
    </row>
    <row r="18522" spans="61:62" x14ac:dyDescent="0.25">
      <c r="BI18522" s="2"/>
      <c r="BJ18522" s="2"/>
    </row>
    <row r="18523" spans="61:62" x14ac:dyDescent="0.25">
      <c r="BI18523" s="2"/>
      <c r="BJ18523" s="2"/>
    </row>
    <row r="18524" spans="61:62" x14ac:dyDescent="0.25">
      <c r="BI18524" s="2"/>
      <c r="BJ18524" s="2"/>
    </row>
    <row r="18525" spans="61:62" x14ac:dyDescent="0.25">
      <c r="BI18525" s="2"/>
      <c r="BJ18525" s="2"/>
    </row>
    <row r="18526" spans="61:62" x14ac:dyDescent="0.25">
      <c r="BI18526" s="2"/>
      <c r="BJ18526" s="2"/>
    </row>
    <row r="18527" spans="61:62" x14ac:dyDescent="0.25">
      <c r="BI18527" s="2"/>
      <c r="BJ18527" s="2"/>
    </row>
    <row r="18528" spans="61:62" x14ac:dyDescent="0.25">
      <c r="BI18528" s="2"/>
      <c r="BJ18528" s="2"/>
    </row>
    <row r="18529" spans="61:62" x14ac:dyDescent="0.25">
      <c r="BI18529" s="2"/>
      <c r="BJ18529" s="2"/>
    </row>
    <row r="18530" spans="61:62" x14ac:dyDescent="0.25">
      <c r="BI18530" s="2"/>
      <c r="BJ18530" s="2"/>
    </row>
    <row r="18531" spans="61:62" x14ac:dyDescent="0.25">
      <c r="BI18531" s="2"/>
      <c r="BJ18531" s="2"/>
    </row>
    <row r="18532" spans="61:62" x14ac:dyDescent="0.25">
      <c r="BI18532" s="2"/>
      <c r="BJ18532" s="2"/>
    </row>
    <row r="18533" spans="61:62" x14ac:dyDescent="0.25">
      <c r="BI18533" s="2"/>
      <c r="BJ18533" s="2"/>
    </row>
    <row r="18534" spans="61:62" x14ac:dyDescent="0.25">
      <c r="BI18534" s="2"/>
      <c r="BJ18534" s="2"/>
    </row>
    <row r="18535" spans="61:62" x14ac:dyDescent="0.25">
      <c r="BI18535" s="2"/>
      <c r="BJ18535" s="2"/>
    </row>
    <row r="18536" spans="61:62" x14ac:dyDescent="0.25">
      <c r="BI18536" s="2"/>
      <c r="BJ18536" s="2"/>
    </row>
    <row r="18537" spans="61:62" x14ac:dyDescent="0.25">
      <c r="BI18537" s="2"/>
      <c r="BJ18537" s="2"/>
    </row>
    <row r="18538" spans="61:62" x14ac:dyDescent="0.25">
      <c r="BI18538" s="2"/>
      <c r="BJ18538" s="2"/>
    </row>
    <row r="18539" spans="61:62" x14ac:dyDescent="0.25">
      <c r="BI18539" s="2"/>
      <c r="BJ18539" s="2"/>
    </row>
    <row r="18540" spans="61:62" x14ac:dyDescent="0.25">
      <c r="BI18540" s="2"/>
      <c r="BJ18540" s="2"/>
    </row>
    <row r="18541" spans="61:62" x14ac:dyDescent="0.25">
      <c r="BI18541" s="2"/>
      <c r="BJ18541" s="2"/>
    </row>
    <row r="18542" spans="61:62" x14ac:dyDescent="0.25">
      <c r="BI18542" s="2"/>
      <c r="BJ18542" s="2"/>
    </row>
    <row r="18543" spans="61:62" x14ac:dyDescent="0.25">
      <c r="BI18543" s="2"/>
      <c r="BJ18543" s="2"/>
    </row>
    <row r="18544" spans="61:62" x14ac:dyDescent="0.25">
      <c r="BI18544" s="2"/>
      <c r="BJ18544" s="2"/>
    </row>
    <row r="18545" spans="61:62" x14ac:dyDescent="0.25">
      <c r="BI18545" s="2"/>
      <c r="BJ18545" s="2"/>
    </row>
    <row r="18546" spans="61:62" x14ac:dyDescent="0.25">
      <c r="BI18546" s="2"/>
      <c r="BJ18546" s="2"/>
    </row>
    <row r="18547" spans="61:62" x14ac:dyDescent="0.25">
      <c r="BI18547" s="2"/>
      <c r="BJ18547" s="2"/>
    </row>
    <row r="18548" spans="61:62" x14ac:dyDescent="0.25">
      <c r="BI18548" s="2"/>
      <c r="BJ18548" s="2"/>
    </row>
    <row r="18549" spans="61:62" x14ac:dyDescent="0.25">
      <c r="BI18549" s="2"/>
      <c r="BJ18549" s="2"/>
    </row>
    <row r="18550" spans="61:62" x14ac:dyDescent="0.25">
      <c r="BI18550" s="2"/>
      <c r="BJ18550" s="2"/>
    </row>
    <row r="18551" spans="61:62" x14ac:dyDescent="0.25">
      <c r="BI18551" s="2"/>
      <c r="BJ18551" s="2"/>
    </row>
    <row r="18552" spans="61:62" x14ac:dyDescent="0.25">
      <c r="BI18552" s="2"/>
      <c r="BJ18552" s="2"/>
    </row>
    <row r="18553" spans="61:62" x14ac:dyDescent="0.25">
      <c r="BI18553" s="2"/>
      <c r="BJ18553" s="2"/>
    </row>
    <row r="18554" spans="61:62" x14ac:dyDescent="0.25">
      <c r="BI18554" s="2"/>
      <c r="BJ18554" s="2"/>
    </row>
    <row r="18555" spans="61:62" x14ac:dyDescent="0.25">
      <c r="BI18555" s="2"/>
      <c r="BJ18555" s="2"/>
    </row>
    <row r="18556" spans="61:62" x14ac:dyDescent="0.25">
      <c r="BI18556" s="2"/>
      <c r="BJ18556" s="2"/>
    </row>
    <row r="18557" spans="61:62" x14ac:dyDescent="0.25">
      <c r="BI18557" s="2"/>
      <c r="BJ18557" s="2"/>
    </row>
    <row r="18558" spans="61:62" x14ac:dyDescent="0.25">
      <c r="BI18558" s="2"/>
      <c r="BJ18558" s="2"/>
    </row>
    <row r="18559" spans="61:62" x14ac:dyDescent="0.25">
      <c r="BI18559" s="2"/>
      <c r="BJ18559" s="2"/>
    </row>
    <row r="18560" spans="61:62" x14ac:dyDescent="0.25">
      <c r="BI18560" s="2"/>
      <c r="BJ18560" s="2"/>
    </row>
    <row r="18561" spans="61:62" x14ac:dyDescent="0.25">
      <c r="BI18561" s="2"/>
      <c r="BJ18561" s="2"/>
    </row>
    <row r="18562" spans="61:62" x14ac:dyDescent="0.25">
      <c r="BI18562" s="2"/>
      <c r="BJ18562" s="2"/>
    </row>
    <row r="18563" spans="61:62" x14ac:dyDescent="0.25">
      <c r="BI18563" s="2"/>
      <c r="BJ18563" s="2"/>
    </row>
    <row r="18564" spans="61:62" x14ac:dyDescent="0.25">
      <c r="BI18564" s="2"/>
      <c r="BJ18564" s="2"/>
    </row>
    <row r="18565" spans="61:62" x14ac:dyDescent="0.25">
      <c r="BI18565" s="2"/>
      <c r="BJ18565" s="2"/>
    </row>
    <row r="18566" spans="61:62" x14ac:dyDescent="0.25">
      <c r="BI18566" s="2"/>
      <c r="BJ18566" s="2"/>
    </row>
    <row r="18567" spans="61:62" x14ac:dyDescent="0.25">
      <c r="BI18567" s="2"/>
      <c r="BJ18567" s="2"/>
    </row>
    <row r="18568" spans="61:62" x14ac:dyDescent="0.25">
      <c r="BI18568" s="2"/>
      <c r="BJ18568" s="2"/>
    </row>
    <row r="18569" spans="61:62" x14ac:dyDescent="0.25">
      <c r="BI18569" s="2"/>
      <c r="BJ18569" s="2"/>
    </row>
    <row r="18570" spans="61:62" x14ac:dyDescent="0.25">
      <c r="BI18570" s="2"/>
      <c r="BJ18570" s="2"/>
    </row>
    <row r="18571" spans="61:62" x14ac:dyDescent="0.25">
      <c r="BI18571" s="2"/>
      <c r="BJ18571" s="2"/>
    </row>
    <row r="18572" spans="61:62" x14ac:dyDescent="0.25">
      <c r="BI18572" s="2"/>
      <c r="BJ18572" s="2"/>
    </row>
    <row r="18573" spans="61:62" x14ac:dyDescent="0.25">
      <c r="BI18573" s="2"/>
      <c r="BJ18573" s="2"/>
    </row>
    <row r="18574" spans="61:62" x14ac:dyDescent="0.25">
      <c r="BI18574" s="2"/>
      <c r="BJ18574" s="2"/>
    </row>
    <row r="18575" spans="61:62" x14ac:dyDescent="0.25">
      <c r="BI18575" s="2"/>
      <c r="BJ18575" s="2"/>
    </row>
    <row r="18576" spans="61:62" x14ac:dyDescent="0.25">
      <c r="BI18576" s="2"/>
      <c r="BJ18576" s="2"/>
    </row>
    <row r="18577" spans="61:62" x14ac:dyDescent="0.25">
      <c r="BI18577" s="2"/>
      <c r="BJ18577" s="2"/>
    </row>
    <row r="18578" spans="61:62" x14ac:dyDescent="0.25">
      <c r="BI18578" s="2"/>
      <c r="BJ18578" s="2"/>
    </row>
    <row r="18579" spans="61:62" x14ac:dyDescent="0.25">
      <c r="BI18579" s="2"/>
      <c r="BJ18579" s="2"/>
    </row>
    <row r="18580" spans="61:62" x14ac:dyDescent="0.25">
      <c r="BI18580" s="2"/>
      <c r="BJ18580" s="2"/>
    </row>
    <row r="18581" spans="61:62" x14ac:dyDescent="0.25">
      <c r="BI18581" s="2"/>
      <c r="BJ18581" s="2"/>
    </row>
    <row r="18582" spans="61:62" x14ac:dyDescent="0.25">
      <c r="BI18582" s="2"/>
      <c r="BJ18582" s="2"/>
    </row>
    <row r="18583" spans="61:62" x14ac:dyDescent="0.25">
      <c r="BI18583" s="2"/>
      <c r="BJ18583" s="2"/>
    </row>
    <row r="18584" spans="61:62" x14ac:dyDescent="0.25">
      <c r="BI18584" s="2"/>
      <c r="BJ18584" s="2"/>
    </row>
    <row r="18585" spans="61:62" x14ac:dyDescent="0.25">
      <c r="BI18585" s="2"/>
      <c r="BJ18585" s="2"/>
    </row>
    <row r="18586" spans="61:62" x14ac:dyDescent="0.25">
      <c r="BI18586" s="2"/>
      <c r="BJ18586" s="2"/>
    </row>
    <row r="18587" spans="61:62" x14ac:dyDescent="0.25">
      <c r="BI18587" s="2"/>
      <c r="BJ18587" s="2"/>
    </row>
    <row r="18588" spans="61:62" x14ac:dyDescent="0.25">
      <c r="BI18588" s="2"/>
      <c r="BJ18588" s="2"/>
    </row>
    <row r="18589" spans="61:62" x14ac:dyDescent="0.25">
      <c r="BI18589" s="2"/>
      <c r="BJ18589" s="2"/>
    </row>
    <row r="18590" spans="61:62" x14ac:dyDescent="0.25">
      <c r="BI18590" s="2"/>
      <c r="BJ18590" s="2"/>
    </row>
    <row r="18591" spans="61:62" x14ac:dyDescent="0.25">
      <c r="BI18591" s="2"/>
      <c r="BJ18591" s="2"/>
    </row>
    <row r="18592" spans="61:62" x14ac:dyDescent="0.25">
      <c r="BI18592" s="2"/>
      <c r="BJ18592" s="2"/>
    </row>
    <row r="18593" spans="61:62" x14ac:dyDescent="0.25">
      <c r="BI18593" s="2"/>
      <c r="BJ18593" s="2"/>
    </row>
    <row r="18594" spans="61:62" x14ac:dyDescent="0.25">
      <c r="BI18594" s="2"/>
      <c r="BJ18594" s="2"/>
    </row>
    <row r="18595" spans="61:62" x14ac:dyDescent="0.25">
      <c r="BI18595" s="2"/>
      <c r="BJ18595" s="2"/>
    </row>
    <row r="18596" spans="61:62" x14ac:dyDescent="0.25">
      <c r="BI18596" s="2"/>
      <c r="BJ18596" s="2"/>
    </row>
    <row r="18597" spans="61:62" x14ac:dyDescent="0.25">
      <c r="BI18597" s="2"/>
      <c r="BJ18597" s="2"/>
    </row>
    <row r="18598" spans="61:62" x14ac:dyDescent="0.25">
      <c r="BI18598" s="2"/>
      <c r="BJ18598" s="2"/>
    </row>
    <row r="18599" spans="61:62" x14ac:dyDescent="0.25">
      <c r="BI18599" s="2"/>
      <c r="BJ18599" s="2"/>
    </row>
    <row r="18600" spans="61:62" x14ac:dyDescent="0.25">
      <c r="BI18600" s="2"/>
      <c r="BJ18600" s="2"/>
    </row>
    <row r="18601" spans="61:62" x14ac:dyDescent="0.25">
      <c r="BI18601" s="2"/>
      <c r="BJ18601" s="2"/>
    </row>
    <row r="18602" spans="61:62" x14ac:dyDescent="0.25">
      <c r="BI18602" s="2"/>
      <c r="BJ18602" s="2"/>
    </row>
    <row r="18603" spans="61:62" x14ac:dyDescent="0.25">
      <c r="BI18603" s="2"/>
      <c r="BJ18603" s="2"/>
    </row>
    <row r="18604" spans="61:62" x14ac:dyDescent="0.25">
      <c r="BI18604" s="2"/>
      <c r="BJ18604" s="2"/>
    </row>
    <row r="18605" spans="61:62" x14ac:dyDescent="0.25">
      <c r="BI18605" s="2"/>
      <c r="BJ18605" s="2"/>
    </row>
    <row r="18606" spans="61:62" x14ac:dyDescent="0.25">
      <c r="BI18606" s="2"/>
      <c r="BJ18606" s="2"/>
    </row>
    <row r="18607" spans="61:62" x14ac:dyDescent="0.25">
      <c r="BI18607" s="2"/>
      <c r="BJ18607" s="2"/>
    </row>
    <row r="18608" spans="61:62" x14ac:dyDescent="0.25">
      <c r="BI18608" s="2"/>
      <c r="BJ18608" s="2"/>
    </row>
    <row r="18609" spans="61:62" x14ac:dyDescent="0.25">
      <c r="BI18609" s="2"/>
      <c r="BJ18609" s="2"/>
    </row>
    <row r="18610" spans="61:62" x14ac:dyDescent="0.25">
      <c r="BI18610" s="2"/>
      <c r="BJ18610" s="2"/>
    </row>
    <row r="18611" spans="61:62" x14ac:dyDescent="0.25">
      <c r="BI18611" s="2"/>
      <c r="BJ18611" s="2"/>
    </row>
    <row r="18612" spans="61:62" x14ac:dyDescent="0.25">
      <c r="BI18612" s="2"/>
      <c r="BJ18612" s="2"/>
    </row>
    <row r="18613" spans="61:62" x14ac:dyDescent="0.25">
      <c r="BI18613" s="2"/>
      <c r="BJ18613" s="2"/>
    </row>
    <row r="18614" spans="61:62" x14ac:dyDescent="0.25">
      <c r="BI18614" s="2"/>
      <c r="BJ18614" s="2"/>
    </row>
    <row r="18615" spans="61:62" x14ac:dyDescent="0.25">
      <c r="BI18615" s="2"/>
      <c r="BJ18615" s="2"/>
    </row>
    <row r="18616" spans="61:62" x14ac:dyDescent="0.25">
      <c r="BI18616" s="2"/>
      <c r="BJ18616" s="2"/>
    </row>
    <row r="18617" spans="61:62" x14ac:dyDescent="0.25">
      <c r="BI18617" s="2"/>
      <c r="BJ18617" s="2"/>
    </row>
    <row r="18618" spans="61:62" x14ac:dyDescent="0.25">
      <c r="BI18618" s="2"/>
      <c r="BJ18618" s="2"/>
    </row>
    <row r="18619" spans="61:62" x14ac:dyDescent="0.25">
      <c r="BI18619" s="2"/>
      <c r="BJ18619" s="2"/>
    </row>
    <row r="18620" spans="61:62" x14ac:dyDescent="0.25">
      <c r="BI18620" s="2"/>
      <c r="BJ18620" s="2"/>
    </row>
    <row r="18621" spans="61:62" x14ac:dyDescent="0.25">
      <c r="BI18621" s="2"/>
      <c r="BJ18621" s="2"/>
    </row>
    <row r="18622" spans="61:62" x14ac:dyDescent="0.25">
      <c r="BI18622" s="2"/>
      <c r="BJ18622" s="2"/>
    </row>
    <row r="18623" spans="61:62" x14ac:dyDescent="0.25">
      <c r="BI18623" s="2"/>
      <c r="BJ18623" s="2"/>
    </row>
    <row r="18624" spans="61:62" x14ac:dyDescent="0.25">
      <c r="BI18624" s="2"/>
      <c r="BJ18624" s="2"/>
    </row>
    <row r="18625" spans="61:62" x14ac:dyDescent="0.25">
      <c r="BI18625" s="2"/>
      <c r="BJ18625" s="2"/>
    </row>
    <row r="18626" spans="61:62" x14ac:dyDescent="0.25">
      <c r="BI18626" s="2"/>
      <c r="BJ18626" s="2"/>
    </row>
    <row r="18627" spans="61:62" x14ac:dyDescent="0.25">
      <c r="BI18627" s="2"/>
      <c r="BJ18627" s="2"/>
    </row>
    <row r="18628" spans="61:62" x14ac:dyDescent="0.25">
      <c r="BI18628" s="2"/>
      <c r="BJ18628" s="2"/>
    </row>
    <row r="18629" spans="61:62" x14ac:dyDescent="0.25">
      <c r="BI18629" s="2"/>
      <c r="BJ18629" s="2"/>
    </row>
    <row r="18630" spans="61:62" x14ac:dyDescent="0.25">
      <c r="BI18630" s="2"/>
      <c r="BJ18630" s="2"/>
    </row>
    <row r="18631" spans="61:62" x14ac:dyDescent="0.25">
      <c r="BI18631" s="2"/>
      <c r="BJ18631" s="2"/>
    </row>
    <row r="18632" spans="61:62" x14ac:dyDescent="0.25">
      <c r="BI18632" s="2"/>
      <c r="BJ18632" s="2"/>
    </row>
    <row r="18633" spans="61:62" x14ac:dyDescent="0.25">
      <c r="BI18633" s="2"/>
      <c r="BJ18633" s="2"/>
    </row>
    <row r="18634" spans="61:62" x14ac:dyDescent="0.25">
      <c r="BI18634" s="2"/>
      <c r="BJ18634" s="2"/>
    </row>
    <row r="18635" spans="61:62" x14ac:dyDescent="0.25">
      <c r="BI18635" s="2"/>
      <c r="BJ18635" s="2"/>
    </row>
    <row r="18636" spans="61:62" x14ac:dyDescent="0.25">
      <c r="BI18636" s="2"/>
      <c r="BJ18636" s="2"/>
    </row>
    <row r="18637" spans="61:62" x14ac:dyDescent="0.25">
      <c r="BI18637" s="2"/>
      <c r="BJ18637" s="2"/>
    </row>
    <row r="18638" spans="61:62" x14ac:dyDescent="0.25">
      <c r="BI18638" s="2"/>
      <c r="BJ18638" s="2"/>
    </row>
    <row r="18639" spans="61:62" x14ac:dyDescent="0.25">
      <c r="BI18639" s="2"/>
      <c r="BJ18639" s="2"/>
    </row>
    <row r="18640" spans="61:62" x14ac:dyDescent="0.25">
      <c r="BI18640" s="2"/>
      <c r="BJ18640" s="2"/>
    </row>
    <row r="18641" spans="61:62" x14ac:dyDescent="0.25">
      <c r="BI18641" s="2"/>
      <c r="BJ18641" s="2"/>
    </row>
    <row r="18642" spans="61:62" x14ac:dyDescent="0.25">
      <c r="BI18642" s="2"/>
      <c r="BJ18642" s="2"/>
    </row>
    <row r="18643" spans="61:62" x14ac:dyDescent="0.25">
      <c r="BI18643" s="2"/>
      <c r="BJ18643" s="2"/>
    </row>
    <row r="18644" spans="61:62" x14ac:dyDescent="0.25">
      <c r="BI18644" s="2"/>
      <c r="BJ18644" s="2"/>
    </row>
    <row r="18645" spans="61:62" x14ac:dyDescent="0.25">
      <c r="BI18645" s="2"/>
      <c r="BJ18645" s="2"/>
    </row>
    <row r="18646" spans="61:62" x14ac:dyDescent="0.25">
      <c r="BI18646" s="2"/>
      <c r="BJ18646" s="2"/>
    </row>
    <row r="18647" spans="61:62" x14ac:dyDescent="0.25">
      <c r="BI18647" s="2"/>
      <c r="BJ18647" s="2"/>
    </row>
    <row r="18648" spans="61:62" x14ac:dyDescent="0.25">
      <c r="BI18648" s="2"/>
      <c r="BJ18648" s="2"/>
    </row>
    <row r="18649" spans="61:62" x14ac:dyDescent="0.25">
      <c r="BI18649" s="2"/>
      <c r="BJ18649" s="2"/>
    </row>
    <row r="18650" spans="61:62" x14ac:dyDescent="0.25">
      <c r="BI18650" s="2"/>
      <c r="BJ18650" s="2"/>
    </row>
    <row r="18651" spans="61:62" x14ac:dyDescent="0.25">
      <c r="BI18651" s="2"/>
      <c r="BJ18651" s="2"/>
    </row>
    <row r="18652" spans="61:62" x14ac:dyDescent="0.25">
      <c r="BI18652" s="2"/>
      <c r="BJ18652" s="2"/>
    </row>
    <row r="18653" spans="61:62" x14ac:dyDescent="0.25">
      <c r="BI18653" s="2"/>
      <c r="BJ18653" s="2"/>
    </row>
    <row r="18654" spans="61:62" x14ac:dyDescent="0.25">
      <c r="BI18654" s="2"/>
      <c r="BJ18654" s="2"/>
    </row>
    <row r="18655" spans="61:62" x14ac:dyDescent="0.25">
      <c r="BI18655" s="2"/>
      <c r="BJ18655" s="2"/>
    </row>
    <row r="18656" spans="61:62" x14ac:dyDescent="0.25">
      <c r="BI18656" s="2"/>
      <c r="BJ18656" s="2"/>
    </row>
    <row r="18657" spans="61:62" x14ac:dyDescent="0.25">
      <c r="BI18657" s="2"/>
      <c r="BJ18657" s="2"/>
    </row>
    <row r="18658" spans="61:62" x14ac:dyDescent="0.25">
      <c r="BI18658" s="2"/>
      <c r="BJ18658" s="2"/>
    </row>
    <row r="18659" spans="61:62" x14ac:dyDescent="0.25">
      <c r="BI18659" s="2"/>
      <c r="BJ18659" s="2"/>
    </row>
    <row r="18660" spans="61:62" x14ac:dyDescent="0.25">
      <c r="BI18660" s="2"/>
      <c r="BJ18660" s="2"/>
    </row>
    <row r="18661" spans="61:62" x14ac:dyDescent="0.25">
      <c r="BI18661" s="2"/>
      <c r="BJ18661" s="2"/>
    </row>
    <row r="18662" spans="61:62" x14ac:dyDescent="0.25">
      <c r="BI18662" s="2"/>
      <c r="BJ18662" s="2"/>
    </row>
    <row r="18663" spans="61:62" x14ac:dyDescent="0.25">
      <c r="BI18663" s="2"/>
      <c r="BJ18663" s="2"/>
    </row>
    <row r="18664" spans="61:62" x14ac:dyDescent="0.25">
      <c r="BI18664" s="2"/>
      <c r="BJ18664" s="2"/>
    </row>
    <row r="18665" spans="61:62" x14ac:dyDescent="0.25">
      <c r="BI18665" s="2"/>
      <c r="BJ18665" s="2"/>
    </row>
    <row r="18666" spans="61:62" x14ac:dyDescent="0.25">
      <c r="BI18666" s="2"/>
      <c r="BJ18666" s="2"/>
    </row>
    <row r="18667" spans="61:62" x14ac:dyDescent="0.25">
      <c r="BI18667" s="2"/>
      <c r="BJ18667" s="2"/>
    </row>
    <row r="18668" spans="61:62" x14ac:dyDescent="0.25">
      <c r="BI18668" s="2"/>
      <c r="BJ18668" s="2"/>
    </row>
    <row r="18669" spans="61:62" x14ac:dyDescent="0.25">
      <c r="BI18669" s="2"/>
      <c r="BJ18669" s="2"/>
    </row>
    <row r="18670" spans="61:62" x14ac:dyDescent="0.25">
      <c r="BI18670" s="2"/>
      <c r="BJ18670" s="2"/>
    </row>
    <row r="18671" spans="61:62" x14ac:dyDescent="0.25">
      <c r="BI18671" s="2"/>
      <c r="BJ18671" s="2"/>
    </row>
    <row r="18672" spans="61:62" x14ac:dyDescent="0.25">
      <c r="BI18672" s="2"/>
      <c r="BJ18672" s="2"/>
    </row>
    <row r="18673" spans="61:62" x14ac:dyDescent="0.25">
      <c r="BI18673" s="2"/>
      <c r="BJ18673" s="2"/>
    </row>
    <row r="18674" spans="61:62" x14ac:dyDescent="0.25">
      <c r="BI18674" s="2"/>
      <c r="BJ18674" s="2"/>
    </row>
    <row r="18675" spans="61:62" x14ac:dyDescent="0.25">
      <c r="BI18675" s="2"/>
      <c r="BJ18675" s="2"/>
    </row>
    <row r="18676" spans="61:62" x14ac:dyDescent="0.25">
      <c r="BI18676" s="2"/>
      <c r="BJ18676" s="2"/>
    </row>
    <row r="18677" spans="61:62" x14ac:dyDescent="0.25">
      <c r="BI18677" s="2"/>
      <c r="BJ18677" s="2"/>
    </row>
    <row r="18678" spans="61:62" x14ac:dyDescent="0.25">
      <c r="BI18678" s="2"/>
      <c r="BJ18678" s="2"/>
    </row>
    <row r="18679" spans="61:62" x14ac:dyDescent="0.25">
      <c r="BI18679" s="2"/>
      <c r="BJ18679" s="2"/>
    </row>
    <row r="18680" spans="61:62" x14ac:dyDescent="0.25">
      <c r="BI18680" s="2"/>
      <c r="BJ18680" s="2"/>
    </row>
    <row r="18681" spans="61:62" x14ac:dyDescent="0.25">
      <c r="BI18681" s="2"/>
      <c r="BJ18681" s="2"/>
    </row>
    <row r="18682" spans="61:62" x14ac:dyDescent="0.25">
      <c r="BI18682" s="2"/>
      <c r="BJ18682" s="2"/>
    </row>
    <row r="18683" spans="61:62" x14ac:dyDescent="0.25">
      <c r="BI18683" s="2"/>
      <c r="BJ18683" s="2"/>
    </row>
    <row r="18684" spans="61:62" x14ac:dyDescent="0.25">
      <c r="BI18684" s="2"/>
      <c r="BJ18684" s="2"/>
    </row>
    <row r="18685" spans="61:62" x14ac:dyDescent="0.25">
      <c r="BI18685" s="2"/>
      <c r="BJ18685" s="2"/>
    </row>
    <row r="18686" spans="61:62" x14ac:dyDescent="0.25">
      <c r="BI18686" s="2"/>
      <c r="BJ18686" s="2"/>
    </row>
    <row r="18687" spans="61:62" x14ac:dyDescent="0.25">
      <c r="BI18687" s="2"/>
      <c r="BJ18687" s="2"/>
    </row>
    <row r="18688" spans="61:62" x14ac:dyDescent="0.25">
      <c r="BI18688" s="2"/>
      <c r="BJ18688" s="2"/>
    </row>
    <row r="18689" spans="61:62" x14ac:dyDescent="0.25">
      <c r="BI18689" s="2"/>
      <c r="BJ18689" s="2"/>
    </row>
    <row r="18690" spans="61:62" x14ac:dyDescent="0.25">
      <c r="BI18690" s="2"/>
      <c r="BJ18690" s="2"/>
    </row>
    <row r="18691" spans="61:62" x14ac:dyDescent="0.25">
      <c r="BI18691" s="2"/>
      <c r="BJ18691" s="2"/>
    </row>
    <row r="18692" spans="61:62" x14ac:dyDescent="0.25">
      <c r="BI18692" s="2"/>
      <c r="BJ18692" s="2"/>
    </row>
    <row r="18693" spans="61:62" x14ac:dyDescent="0.25">
      <c r="BI18693" s="2"/>
      <c r="BJ18693" s="2"/>
    </row>
    <row r="18694" spans="61:62" x14ac:dyDescent="0.25">
      <c r="BI18694" s="2"/>
      <c r="BJ18694" s="2"/>
    </row>
    <row r="18695" spans="61:62" x14ac:dyDescent="0.25">
      <c r="BI18695" s="2"/>
      <c r="BJ18695" s="2"/>
    </row>
    <row r="18696" spans="61:62" x14ac:dyDescent="0.25">
      <c r="BI18696" s="2"/>
      <c r="BJ18696" s="2"/>
    </row>
    <row r="18697" spans="61:62" x14ac:dyDescent="0.25">
      <c r="BI18697" s="2"/>
      <c r="BJ18697" s="2"/>
    </row>
    <row r="18698" spans="61:62" x14ac:dyDescent="0.25">
      <c r="BI18698" s="2"/>
      <c r="BJ18698" s="2"/>
    </row>
    <row r="18699" spans="61:62" x14ac:dyDescent="0.25">
      <c r="BI18699" s="2"/>
      <c r="BJ18699" s="2"/>
    </row>
    <row r="18700" spans="61:62" x14ac:dyDescent="0.25">
      <c r="BI18700" s="2"/>
      <c r="BJ18700" s="2"/>
    </row>
    <row r="18701" spans="61:62" x14ac:dyDescent="0.25">
      <c r="BI18701" s="2"/>
      <c r="BJ18701" s="2"/>
    </row>
    <row r="18702" spans="61:62" x14ac:dyDescent="0.25">
      <c r="BI18702" s="2"/>
      <c r="BJ18702" s="2"/>
    </row>
    <row r="18703" spans="61:62" x14ac:dyDescent="0.25">
      <c r="BI18703" s="2"/>
      <c r="BJ18703" s="2"/>
    </row>
    <row r="18704" spans="61:62" x14ac:dyDescent="0.25">
      <c r="BI18704" s="2"/>
      <c r="BJ18704" s="2"/>
    </row>
    <row r="18705" spans="61:62" x14ac:dyDescent="0.25">
      <c r="BI18705" s="2"/>
      <c r="BJ18705" s="2"/>
    </row>
    <row r="18706" spans="61:62" x14ac:dyDescent="0.25">
      <c r="BI18706" s="2"/>
      <c r="BJ18706" s="2"/>
    </row>
    <row r="18707" spans="61:62" x14ac:dyDescent="0.25">
      <c r="BI18707" s="2"/>
      <c r="BJ18707" s="2"/>
    </row>
    <row r="18708" spans="61:62" x14ac:dyDescent="0.25">
      <c r="BI18708" s="2"/>
      <c r="BJ18708" s="2"/>
    </row>
    <row r="18709" spans="61:62" x14ac:dyDescent="0.25">
      <c r="BI18709" s="2"/>
      <c r="BJ18709" s="2"/>
    </row>
    <row r="18710" spans="61:62" x14ac:dyDescent="0.25">
      <c r="BI18710" s="2"/>
      <c r="BJ18710" s="2"/>
    </row>
    <row r="18711" spans="61:62" x14ac:dyDescent="0.25">
      <c r="BI18711" s="2"/>
      <c r="BJ18711" s="2"/>
    </row>
    <row r="18712" spans="61:62" x14ac:dyDescent="0.25">
      <c r="BI18712" s="2"/>
      <c r="BJ18712" s="2"/>
    </row>
    <row r="18713" spans="61:62" x14ac:dyDescent="0.25">
      <c r="BI18713" s="2"/>
      <c r="BJ18713" s="2"/>
    </row>
    <row r="18714" spans="61:62" x14ac:dyDescent="0.25">
      <c r="BI18714" s="2"/>
      <c r="BJ18714" s="2"/>
    </row>
    <row r="18715" spans="61:62" x14ac:dyDescent="0.25">
      <c r="BI18715" s="2"/>
      <c r="BJ18715" s="2"/>
    </row>
    <row r="18716" spans="61:62" x14ac:dyDescent="0.25">
      <c r="BI18716" s="2"/>
      <c r="BJ18716" s="2"/>
    </row>
    <row r="18717" spans="61:62" x14ac:dyDescent="0.25">
      <c r="BI18717" s="2"/>
      <c r="BJ18717" s="2"/>
    </row>
    <row r="18718" spans="61:62" x14ac:dyDescent="0.25">
      <c r="BI18718" s="2"/>
      <c r="BJ18718" s="2"/>
    </row>
    <row r="18719" spans="61:62" x14ac:dyDescent="0.25">
      <c r="BI18719" s="2"/>
      <c r="BJ18719" s="2"/>
    </row>
    <row r="18720" spans="61:62" x14ac:dyDescent="0.25">
      <c r="BI18720" s="2"/>
      <c r="BJ18720" s="2"/>
    </row>
    <row r="18721" spans="61:62" x14ac:dyDescent="0.25">
      <c r="BI18721" s="2"/>
      <c r="BJ18721" s="2"/>
    </row>
    <row r="18722" spans="61:62" x14ac:dyDescent="0.25">
      <c r="BI18722" s="2"/>
      <c r="BJ18722" s="2"/>
    </row>
    <row r="18723" spans="61:62" x14ac:dyDescent="0.25">
      <c r="BI18723" s="2"/>
      <c r="BJ18723" s="2"/>
    </row>
    <row r="18724" spans="61:62" x14ac:dyDescent="0.25">
      <c r="BI18724" s="2"/>
      <c r="BJ18724" s="2"/>
    </row>
    <row r="18725" spans="61:62" x14ac:dyDescent="0.25">
      <c r="BI18725" s="2"/>
      <c r="BJ18725" s="2"/>
    </row>
    <row r="18726" spans="61:62" x14ac:dyDescent="0.25">
      <c r="BI18726" s="2"/>
      <c r="BJ18726" s="2"/>
    </row>
    <row r="18727" spans="61:62" x14ac:dyDescent="0.25">
      <c r="BI18727" s="2"/>
      <c r="BJ18727" s="2"/>
    </row>
    <row r="18728" spans="61:62" x14ac:dyDescent="0.25">
      <c r="BI18728" s="2"/>
      <c r="BJ18728" s="2"/>
    </row>
    <row r="18729" spans="61:62" x14ac:dyDescent="0.25">
      <c r="BI18729" s="2"/>
      <c r="BJ18729" s="2"/>
    </row>
    <row r="18730" spans="61:62" x14ac:dyDescent="0.25">
      <c r="BI18730" s="2"/>
      <c r="BJ18730" s="2"/>
    </row>
    <row r="18731" spans="61:62" x14ac:dyDescent="0.25">
      <c r="BI18731" s="2"/>
      <c r="BJ18731" s="2"/>
    </row>
    <row r="18732" spans="61:62" x14ac:dyDescent="0.25">
      <c r="BI18732" s="2"/>
      <c r="BJ18732" s="2"/>
    </row>
    <row r="18733" spans="61:62" x14ac:dyDescent="0.25">
      <c r="BI18733" s="2"/>
      <c r="BJ18733" s="2"/>
    </row>
    <row r="18734" spans="61:62" x14ac:dyDescent="0.25">
      <c r="BI18734" s="2"/>
      <c r="BJ18734" s="2"/>
    </row>
    <row r="18735" spans="61:62" x14ac:dyDescent="0.25">
      <c r="BI18735" s="2"/>
      <c r="BJ18735" s="2"/>
    </row>
    <row r="18736" spans="61:62" x14ac:dyDescent="0.25">
      <c r="BI18736" s="2"/>
      <c r="BJ18736" s="2"/>
    </row>
    <row r="18737" spans="61:62" x14ac:dyDescent="0.25">
      <c r="BI18737" s="2"/>
      <c r="BJ18737" s="2"/>
    </row>
    <row r="18738" spans="61:62" x14ac:dyDescent="0.25">
      <c r="BI18738" s="2"/>
      <c r="BJ18738" s="2"/>
    </row>
    <row r="18739" spans="61:62" x14ac:dyDescent="0.25">
      <c r="BI18739" s="2"/>
      <c r="BJ18739" s="2"/>
    </row>
    <row r="18740" spans="61:62" x14ac:dyDescent="0.25">
      <c r="BI18740" s="2"/>
      <c r="BJ18740" s="2"/>
    </row>
    <row r="18741" spans="61:62" x14ac:dyDescent="0.25">
      <c r="BI18741" s="2"/>
      <c r="BJ18741" s="2"/>
    </row>
    <row r="18742" spans="61:62" x14ac:dyDescent="0.25">
      <c r="BI18742" s="2"/>
      <c r="BJ18742" s="2"/>
    </row>
    <row r="18743" spans="61:62" x14ac:dyDescent="0.25">
      <c r="BI18743" s="2"/>
      <c r="BJ18743" s="2"/>
    </row>
    <row r="18744" spans="61:62" x14ac:dyDescent="0.25">
      <c r="BI18744" s="2"/>
      <c r="BJ18744" s="2"/>
    </row>
    <row r="18745" spans="61:62" x14ac:dyDescent="0.25">
      <c r="BI18745" s="2"/>
      <c r="BJ18745" s="2"/>
    </row>
    <row r="18746" spans="61:62" x14ac:dyDescent="0.25">
      <c r="BI18746" s="2"/>
      <c r="BJ18746" s="2"/>
    </row>
    <row r="18747" spans="61:62" x14ac:dyDescent="0.25">
      <c r="BI18747" s="2"/>
      <c r="BJ18747" s="2"/>
    </row>
    <row r="18748" spans="61:62" x14ac:dyDescent="0.25">
      <c r="BI18748" s="2"/>
      <c r="BJ18748" s="2"/>
    </row>
    <row r="18749" spans="61:62" x14ac:dyDescent="0.25">
      <c r="BI18749" s="2"/>
      <c r="BJ18749" s="2"/>
    </row>
    <row r="18750" spans="61:62" x14ac:dyDescent="0.25">
      <c r="BI18750" s="2"/>
      <c r="BJ18750" s="2"/>
    </row>
    <row r="18751" spans="61:62" x14ac:dyDescent="0.25">
      <c r="BI18751" s="2"/>
      <c r="BJ18751" s="2"/>
    </row>
    <row r="18752" spans="61:62" x14ac:dyDescent="0.25">
      <c r="BI18752" s="2"/>
      <c r="BJ18752" s="2"/>
    </row>
    <row r="18753" spans="61:62" x14ac:dyDescent="0.25">
      <c r="BI18753" s="2"/>
      <c r="BJ18753" s="2"/>
    </row>
    <row r="18754" spans="61:62" x14ac:dyDescent="0.25">
      <c r="BI18754" s="2"/>
      <c r="BJ18754" s="2"/>
    </row>
    <row r="18755" spans="61:62" x14ac:dyDescent="0.25">
      <c r="BI18755" s="2"/>
      <c r="BJ18755" s="2"/>
    </row>
    <row r="18756" spans="61:62" x14ac:dyDescent="0.25">
      <c r="BI18756" s="2"/>
      <c r="BJ18756" s="2"/>
    </row>
    <row r="18757" spans="61:62" x14ac:dyDescent="0.25">
      <c r="BI18757" s="2"/>
      <c r="BJ18757" s="2"/>
    </row>
    <row r="18758" spans="61:62" x14ac:dyDescent="0.25">
      <c r="BI18758" s="2"/>
      <c r="BJ18758" s="2"/>
    </row>
    <row r="18759" spans="61:62" x14ac:dyDescent="0.25">
      <c r="BI18759" s="2"/>
      <c r="BJ18759" s="2"/>
    </row>
    <row r="18760" spans="61:62" x14ac:dyDescent="0.25">
      <c r="BI18760" s="2"/>
      <c r="BJ18760" s="2"/>
    </row>
    <row r="18761" spans="61:62" x14ac:dyDescent="0.25">
      <c r="BI18761" s="2"/>
      <c r="BJ18761" s="2"/>
    </row>
    <row r="18762" spans="61:62" x14ac:dyDescent="0.25">
      <c r="BI18762" s="2"/>
      <c r="BJ18762" s="2"/>
    </row>
    <row r="18763" spans="61:62" x14ac:dyDescent="0.25">
      <c r="BI18763" s="2"/>
      <c r="BJ18763" s="2"/>
    </row>
    <row r="18764" spans="61:62" x14ac:dyDescent="0.25">
      <c r="BI18764" s="2"/>
      <c r="BJ18764" s="2"/>
    </row>
    <row r="18765" spans="61:62" x14ac:dyDescent="0.25">
      <c r="BI18765" s="2"/>
      <c r="BJ18765" s="2"/>
    </row>
    <row r="18766" spans="61:62" x14ac:dyDescent="0.25">
      <c r="BI18766" s="2"/>
      <c r="BJ18766" s="2"/>
    </row>
    <row r="18767" spans="61:62" x14ac:dyDescent="0.25">
      <c r="BI18767" s="2"/>
      <c r="BJ18767" s="2"/>
    </row>
    <row r="18768" spans="61:62" x14ac:dyDescent="0.25">
      <c r="BI18768" s="2"/>
      <c r="BJ18768" s="2"/>
    </row>
    <row r="18769" spans="61:62" x14ac:dyDescent="0.25">
      <c r="BI18769" s="2"/>
      <c r="BJ18769" s="2"/>
    </row>
    <row r="18770" spans="61:62" x14ac:dyDescent="0.25">
      <c r="BI18770" s="2"/>
      <c r="BJ18770" s="2"/>
    </row>
    <row r="18771" spans="61:62" x14ac:dyDescent="0.25">
      <c r="BI18771" s="2"/>
      <c r="BJ18771" s="2"/>
    </row>
    <row r="18772" spans="61:62" x14ac:dyDescent="0.25">
      <c r="BI18772" s="2"/>
      <c r="BJ18772" s="2"/>
    </row>
    <row r="18773" spans="61:62" x14ac:dyDescent="0.25">
      <c r="BI18773" s="2"/>
      <c r="BJ18773" s="2"/>
    </row>
    <row r="18774" spans="61:62" x14ac:dyDescent="0.25">
      <c r="BI18774" s="2"/>
      <c r="BJ18774" s="2"/>
    </row>
    <row r="18775" spans="61:62" x14ac:dyDescent="0.25">
      <c r="BI18775" s="2"/>
      <c r="BJ18775" s="2"/>
    </row>
    <row r="18776" spans="61:62" x14ac:dyDescent="0.25">
      <c r="BI18776" s="2"/>
      <c r="BJ18776" s="2"/>
    </row>
    <row r="18777" spans="61:62" x14ac:dyDescent="0.25">
      <c r="BI18777" s="2"/>
      <c r="BJ18777" s="2"/>
    </row>
    <row r="18778" spans="61:62" x14ac:dyDescent="0.25">
      <c r="BI18778" s="2"/>
      <c r="BJ18778" s="2"/>
    </row>
    <row r="18779" spans="61:62" x14ac:dyDescent="0.25">
      <c r="BI18779" s="2"/>
      <c r="BJ18779" s="2"/>
    </row>
    <row r="18780" spans="61:62" x14ac:dyDescent="0.25">
      <c r="BI18780" s="2"/>
      <c r="BJ18780" s="2"/>
    </row>
    <row r="18781" spans="61:62" x14ac:dyDescent="0.25">
      <c r="BI18781" s="2"/>
      <c r="BJ18781" s="2"/>
    </row>
    <row r="18782" spans="61:62" x14ac:dyDescent="0.25">
      <c r="BI18782" s="2"/>
      <c r="BJ18782" s="2"/>
    </row>
    <row r="18783" spans="61:62" x14ac:dyDescent="0.25">
      <c r="BI18783" s="2"/>
      <c r="BJ18783" s="2"/>
    </row>
    <row r="18784" spans="61:62" x14ac:dyDescent="0.25">
      <c r="BI18784" s="2"/>
      <c r="BJ18784" s="2"/>
    </row>
    <row r="18785" spans="61:62" x14ac:dyDescent="0.25">
      <c r="BI18785" s="2"/>
      <c r="BJ18785" s="2"/>
    </row>
    <row r="18786" spans="61:62" x14ac:dyDescent="0.25">
      <c r="BI18786" s="2"/>
      <c r="BJ18786" s="2"/>
    </row>
    <row r="18787" spans="61:62" x14ac:dyDescent="0.25">
      <c r="BI18787" s="2"/>
      <c r="BJ18787" s="2"/>
    </row>
    <row r="18788" spans="61:62" x14ac:dyDescent="0.25">
      <c r="BI18788" s="2"/>
      <c r="BJ18788" s="2"/>
    </row>
    <row r="18789" spans="61:62" x14ac:dyDescent="0.25">
      <c r="BI18789" s="2"/>
      <c r="BJ18789" s="2"/>
    </row>
    <row r="18790" spans="61:62" x14ac:dyDescent="0.25">
      <c r="BI18790" s="2"/>
      <c r="BJ18790" s="2"/>
    </row>
    <row r="18791" spans="61:62" x14ac:dyDescent="0.25">
      <c r="BI18791" s="2"/>
      <c r="BJ18791" s="2"/>
    </row>
    <row r="18792" spans="61:62" x14ac:dyDescent="0.25">
      <c r="BI18792" s="2"/>
      <c r="BJ18792" s="2"/>
    </row>
    <row r="18793" spans="61:62" x14ac:dyDescent="0.25">
      <c r="BI18793" s="2"/>
      <c r="BJ18793" s="2"/>
    </row>
    <row r="18794" spans="61:62" x14ac:dyDescent="0.25">
      <c r="BI18794" s="2"/>
      <c r="BJ18794" s="2"/>
    </row>
    <row r="18795" spans="61:62" x14ac:dyDescent="0.25">
      <c r="BI18795" s="2"/>
      <c r="BJ18795" s="2"/>
    </row>
    <row r="18796" spans="61:62" x14ac:dyDescent="0.25">
      <c r="BI18796" s="2"/>
      <c r="BJ18796" s="2"/>
    </row>
    <row r="18797" spans="61:62" x14ac:dyDescent="0.25">
      <c r="BI18797" s="2"/>
      <c r="BJ18797" s="2"/>
    </row>
    <row r="18798" spans="61:62" x14ac:dyDescent="0.25">
      <c r="BI18798" s="2"/>
      <c r="BJ18798" s="2"/>
    </row>
    <row r="18799" spans="61:62" x14ac:dyDescent="0.25">
      <c r="BI18799" s="2"/>
      <c r="BJ18799" s="2"/>
    </row>
    <row r="18800" spans="61:62" x14ac:dyDescent="0.25">
      <c r="BI18800" s="2"/>
      <c r="BJ18800" s="2"/>
    </row>
    <row r="18801" spans="61:62" x14ac:dyDescent="0.25">
      <c r="BI18801" s="2"/>
      <c r="BJ18801" s="2"/>
    </row>
    <row r="18802" spans="61:62" x14ac:dyDescent="0.25">
      <c r="BI18802" s="2"/>
      <c r="BJ18802" s="2"/>
    </row>
    <row r="18803" spans="61:62" x14ac:dyDescent="0.25">
      <c r="BI18803" s="2"/>
      <c r="BJ18803" s="2"/>
    </row>
    <row r="18804" spans="61:62" x14ac:dyDescent="0.25">
      <c r="BI18804" s="2"/>
      <c r="BJ18804" s="2"/>
    </row>
    <row r="18805" spans="61:62" x14ac:dyDescent="0.25">
      <c r="BI18805" s="2"/>
      <c r="BJ18805" s="2"/>
    </row>
    <row r="18806" spans="61:62" x14ac:dyDescent="0.25">
      <c r="BI18806" s="2"/>
      <c r="BJ18806" s="2"/>
    </row>
    <row r="18807" spans="61:62" x14ac:dyDescent="0.25">
      <c r="BI18807" s="2"/>
      <c r="BJ18807" s="2"/>
    </row>
    <row r="18808" spans="61:62" x14ac:dyDescent="0.25">
      <c r="BI18808" s="2"/>
      <c r="BJ18808" s="2"/>
    </row>
    <row r="18809" spans="61:62" x14ac:dyDescent="0.25">
      <c r="BI18809" s="2"/>
      <c r="BJ18809" s="2"/>
    </row>
    <row r="18810" spans="61:62" x14ac:dyDescent="0.25">
      <c r="BI18810" s="2"/>
      <c r="BJ18810" s="2"/>
    </row>
    <row r="18811" spans="61:62" x14ac:dyDescent="0.25">
      <c r="BI18811" s="2"/>
      <c r="BJ18811" s="2"/>
    </row>
    <row r="18812" spans="61:62" x14ac:dyDescent="0.25">
      <c r="BI18812" s="2"/>
      <c r="BJ18812" s="2"/>
    </row>
    <row r="18813" spans="61:62" x14ac:dyDescent="0.25">
      <c r="BI18813" s="2"/>
      <c r="BJ18813" s="2"/>
    </row>
    <row r="18814" spans="61:62" x14ac:dyDescent="0.25">
      <c r="BI18814" s="2"/>
      <c r="BJ18814" s="2"/>
    </row>
    <row r="18815" spans="61:62" x14ac:dyDescent="0.25">
      <c r="BI18815" s="2"/>
      <c r="BJ18815" s="2"/>
    </row>
    <row r="18816" spans="61:62" x14ac:dyDescent="0.25">
      <c r="BI18816" s="2"/>
      <c r="BJ18816" s="2"/>
    </row>
    <row r="18817" spans="61:62" x14ac:dyDescent="0.25">
      <c r="BI18817" s="2"/>
      <c r="BJ18817" s="2"/>
    </row>
    <row r="18818" spans="61:62" x14ac:dyDescent="0.25">
      <c r="BI18818" s="2"/>
      <c r="BJ18818" s="2"/>
    </row>
    <row r="18819" spans="61:62" x14ac:dyDescent="0.25">
      <c r="BI18819" s="2"/>
      <c r="BJ18819" s="2"/>
    </row>
    <row r="18820" spans="61:62" x14ac:dyDescent="0.25">
      <c r="BI18820" s="2"/>
      <c r="BJ18820" s="2"/>
    </row>
    <row r="18821" spans="61:62" x14ac:dyDescent="0.25">
      <c r="BI18821" s="2"/>
      <c r="BJ18821" s="2"/>
    </row>
    <row r="18822" spans="61:62" x14ac:dyDescent="0.25">
      <c r="BI18822" s="2"/>
      <c r="BJ18822" s="2"/>
    </row>
    <row r="18823" spans="61:62" x14ac:dyDescent="0.25">
      <c r="BI18823" s="2"/>
      <c r="BJ18823" s="2"/>
    </row>
    <row r="18824" spans="61:62" x14ac:dyDescent="0.25">
      <c r="BI18824" s="2"/>
      <c r="BJ18824" s="2"/>
    </row>
    <row r="18825" spans="61:62" x14ac:dyDescent="0.25">
      <c r="BI18825" s="2"/>
      <c r="BJ18825" s="2"/>
    </row>
    <row r="18826" spans="61:62" x14ac:dyDescent="0.25">
      <c r="BI18826" s="2"/>
      <c r="BJ18826" s="2"/>
    </row>
    <row r="18827" spans="61:62" x14ac:dyDescent="0.25">
      <c r="BI18827" s="2"/>
      <c r="BJ18827" s="2"/>
    </row>
    <row r="18828" spans="61:62" x14ac:dyDescent="0.25">
      <c r="BI18828" s="2"/>
      <c r="BJ18828" s="2"/>
    </row>
    <row r="18829" spans="61:62" x14ac:dyDescent="0.25">
      <c r="BI18829" s="2"/>
      <c r="BJ18829" s="2"/>
    </row>
    <row r="18830" spans="61:62" x14ac:dyDescent="0.25">
      <c r="BI18830" s="2"/>
      <c r="BJ18830" s="2"/>
    </row>
    <row r="18831" spans="61:62" x14ac:dyDescent="0.25">
      <c r="BI18831" s="2"/>
      <c r="BJ18831" s="2"/>
    </row>
    <row r="18832" spans="61:62" x14ac:dyDescent="0.25">
      <c r="BI18832" s="2"/>
      <c r="BJ18832" s="2"/>
    </row>
    <row r="18833" spans="61:62" x14ac:dyDescent="0.25">
      <c r="BI18833" s="2"/>
      <c r="BJ18833" s="2"/>
    </row>
    <row r="18834" spans="61:62" x14ac:dyDescent="0.25">
      <c r="BI18834" s="2"/>
      <c r="BJ18834" s="2"/>
    </row>
    <row r="18835" spans="61:62" x14ac:dyDescent="0.25">
      <c r="BI18835" s="2"/>
      <c r="BJ18835" s="2"/>
    </row>
    <row r="18836" spans="61:62" x14ac:dyDescent="0.25">
      <c r="BI18836" s="2"/>
      <c r="BJ18836" s="2"/>
    </row>
    <row r="18837" spans="61:62" x14ac:dyDescent="0.25">
      <c r="BI18837" s="2"/>
      <c r="BJ18837" s="2"/>
    </row>
    <row r="18838" spans="61:62" x14ac:dyDescent="0.25">
      <c r="BI18838" s="2"/>
      <c r="BJ18838" s="2"/>
    </row>
    <row r="18839" spans="61:62" x14ac:dyDescent="0.25">
      <c r="BI18839" s="2"/>
      <c r="BJ18839" s="2"/>
    </row>
    <row r="18840" spans="61:62" x14ac:dyDescent="0.25">
      <c r="BI18840" s="2"/>
      <c r="BJ18840" s="2"/>
    </row>
    <row r="18841" spans="61:62" x14ac:dyDescent="0.25">
      <c r="BI18841" s="2"/>
      <c r="BJ18841" s="2"/>
    </row>
    <row r="18842" spans="61:62" x14ac:dyDescent="0.25">
      <c r="BI18842" s="2"/>
      <c r="BJ18842" s="2"/>
    </row>
    <row r="18843" spans="61:62" x14ac:dyDescent="0.25">
      <c r="BI18843" s="2"/>
      <c r="BJ18843" s="2"/>
    </row>
    <row r="18844" spans="61:62" x14ac:dyDescent="0.25">
      <c r="BI18844" s="2"/>
      <c r="BJ18844" s="2"/>
    </row>
    <row r="18845" spans="61:62" x14ac:dyDescent="0.25">
      <c r="BI18845" s="2"/>
      <c r="BJ18845" s="2"/>
    </row>
    <row r="18846" spans="61:62" x14ac:dyDescent="0.25">
      <c r="BI18846" s="2"/>
      <c r="BJ18846" s="2"/>
    </row>
    <row r="18847" spans="61:62" x14ac:dyDescent="0.25">
      <c r="BI18847" s="2"/>
      <c r="BJ18847" s="2"/>
    </row>
    <row r="18848" spans="61:62" x14ac:dyDescent="0.25">
      <c r="BI18848" s="2"/>
      <c r="BJ18848" s="2"/>
    </row>
    <row r="18849" spans="61:62" x14ac:dyDescent="0.25">
      <c r="BI18849" s="2"/>
      <c r="BJ18849" s="2"/>
    </row>
    <row r="18850" spans="61:62" x14ac:dyDescent="0.25">
      <c r="BI18850" s="2"/>
      <c r="BJ18850" s="2"/>
    </row>
    <row r="18851" spans="61:62" x14ac:dyDescent="0.25">
      <c r="BI18851" s="2"/>
      <c r="BJ18851" s="2"/>
    </row>
    <row r="18852" spans="61:62" x14ac:dyDescent="0.25">
      <c r="BI18852" s="2"/>
      <c r="BJ18852" s="2"/>
    </row>
    <row r="18853" spans="61:62" x14ac:dyDescent="0.25">
      <c r="BI18853" s="2"/>
      <c r="BJ18853" s="2"/>
    </row>
    <row r="18854" spans="61:62" x14ac:dyDescent="0.25">
      <c r="BI18854" s="2"/>
      <c r="BJ18854" s="2"/>
    </row>
    <row r="18855" spans="61:62" x14ac:dyDescent="0.25">
      <c r="BI18855" s="2"/>
      <c r="BJ18855" s="2"/>
    </row>
    <row r="18856" spans="61:62" x14ac:dyDescent="0.25">
      <c r="BI18856" s="2"/>
      <c r="BJ18856" s="2"/>
    </row>
    <row r="18857" spans="61:62" x14ac:dyDescent="0.25">
      <c r="BI18857" s="2"/>
      <c r="BJ18857" s="2"/>
    </row>
    <row r="18858" spans="61:62" x14ac:dyDescent="0.25">
      <c r="BI18858" s="2"/>
      <c r="BJ18858" s="2"/>
    </row>
    <row r="18859" spans="61:62" x14ac:dyDescent="0.25">
      <c r="BI18859" s="2"/>
      <c r="BJ18859" s="2"/>
    </row>
    <row r="18860" spans="61:62" x14ac:dyDescent="0.25">
      <c r="BI18860" s="2"/>
      <c r="BJ18860" s="2"/>
    </row>
    <row r="18861" spans="61:62" x14ac:dyDescent="0.25">
      <c r="BI18861" s="2"/>
      <c r="BJ18861" s="2"/>
    </row>
    <row r="18862" spans="61:62" x14ac:dyDescent="0.25">
      <c r="BI18862" s="2"/>
      <c r="BJ18862" s="2"/>
    </row>
    <row r="18863" spans="61:62" x14ac:dyDescent="0.25">
      <c r="BI18863" s="2"/>
      <c r="BJ18863" s="2"/>
    </row>
    <row r="18864" spans="61:62" x14ac:dyDescent="0.25">
      <c r="BI18864" s="2"/>
      <c r="BJ18864" s="2"/>
    </row>
    <row r="18865" spans="61:62" x14ac:dyDescent="0.25">
      <c r="BI18865" s="2"/>
      <c r="BJ18865" s="2"/>
    </row>
    <row r="18866" spans="61:62" x14ac:dyDescent="0.25">
      <c r="BI18866" s="2"/>
      <c r="BJ18866" s="2"/>
    </row>
    <row r="18867" spans="61:62" x14ac:dyDescent="0.25">
      <c r="BI18867" s="2"/>
      <c r="BJ18867" s="2"/>
    </row>
    <row r="18868" spans="61:62" x14ac:dyDescent="0.25">
      <c r="BI18868" s="2"/>
      <c r="BJ18868" s="2"/>
    </row>
    <row r="18869" spans="61:62" x14ac:dyDescent="0.25">
      <c r="BI18869" s="2"/>
      <c r="BJ18869" s="2"/>
    </row>
    <row r="18870" spans="61:62" x14ac:dyDescent="0.25">
      <c r="BI18870" s="2"/>
      <c r="BJ18870" s="2"/>
    </row>
    <row r="18871" spans="61:62" x14ac:dyDescent="0.25">
      <c r="BI18871" s="2"/>
      <c r="BJ18871" s="2"/>
    </row>
    <row r="18872" spans="61:62" x14ac:dyDescent="0.25">
      <c r="BI18872" s="2"/>
      <c r="BJ18872" s="2"/>
    </row>
    <row r="18873" spans="61:62" x14ac:dyDescent="0.25">
      <c r="BI18873" s="2"/>
      <c r="BJ18873" s="2"/>
    </row>
    <row r="18874" spans="61:62" x14ac:dyDescent="0.25">
      <c r="BI18874" s="2"/>
      <c r="BJ18874" s="2"/>
    </row>
    <row r="18875" spans="61:62" x14ac:dyDescent="0.25">
      <c r="BI18875" s="2"/>
      <c r="BJ18875" s="2"/>
    </row>
    <row r="18876" spans="61:62" x14ac:dyDescent="0.25">
      <c r="BI18876" s="2"/>
      <c r="BJ18876" s="2"/>
    </row>
    <row r="18877" spans="61:62" x14ac:dyDescent="0.25">
      <c r="BI18877" s="2"/>
      <c r="BJ18877" s="2"/>
    </row>
    <row r="18878" spans="61:62" x14ac:dyDescent="0.25">
      <c r="BI18878" s="2"/>
      <c r="BJ18878" s="2"/>
    </row>
    <row r="18879" spans="61:62" x14ac:dyDescent="0.25">
      <c r="BI18879" s="2"/>
      <c r="BJ18879" s="2"/>
    </row>
    <row r="18880" spans="61:62" x14ac:dyDescent="0.25">
      <c r="BI18880" s="2"/>
      <c r="BJ18880" s="2"/>
    </row>
    <row r="18881" spans="61:62" x14ac:dyDescent="0.25">
      <c r="BI18881" s="2"/>
      <c r="BJ18881" s="2"/>
    </row>
    <row r="18882" spans="61:62" x14ac:dyDescent="0.25">
      <c r="BI18882" s="2"/>
      <c r="BJ18882" s="2"/>
    </row>
    <row r="18883" spans="61:62" x14ac:dyDescent="0.25">
      <c r="BI18883" s="2"/>
      <c r="BJ18883" s="2"/>
    </row>
    <row r="18884" spans="61:62" x14ac:dyDescent="0.25">
      <c r="BI18884" s="2"/>
      <c r="BJ18884" s="2"/>
    </row>
    <row r="18885" spans="61:62" x14ac:dyDescent="0.25">
      <c r="BI18885" s="2"/>
      <c r="BJ18885" s="2"/>
    </row>
    <row r="18886" spans="61:62" x14ac:dyDescent="0.25">
      <c r="BI18886" s="2"/>
      <c r="BJ18886" s="2"/>
    </row>
    <row r="18887" spans="61:62" x14ac:dyDescent="0.25">
      <c r="BI18887" s="2"/>
      <c r="BJ18887" s="2"/>
    </row>
    <row r="18888" spans="61:62" x14ac:dyDescent="0.25">
      <c r="BI18888" s="2"/>
      <c r="BJ18888" s="2"/>
    </row>
    <row r="18889" spans="61:62" x14ac:dyDescent="0.25">
      <c r="BI18889" s="2"/>
      <c r="BJ18889" s="2"/>
    </row>
    <row r="18890" spans="61:62" x14ac:dyDescent="0.25">
      <c r="BI18890" s="2"/>
      <c r="BJ18890" s="2"/>
    </row>
    <row r="18891" spans="61:62" x14ac:dyDescent="0.25">
      <c r="BI18891" s="2"/>
      <c r="BJ18891" s="2"/>
    </row>
    <row r="18892" spans="61:62" x14ac:dyDescent="0.25">
      <c r="BI18892" s="2"/>
      <c r="BJ18892" s="2"/>
    </row>
    <row r="18893" spans="61:62" x14ac:dyDescent="0.25">
      <c r="BI18893" s="2"/>
      <c r="BJ18893" s="2"/>
    </row>
    <row r="18894" spans="61:62" x14ac:dyDescent="0.25">
      <c r="BI18894" s="2"/>
      <c r="BJ18894" s="2"/>
    </row>
    <row r="18895" spans="61:62" x14ac:dyDescent="0.25">
      <c r="BI18895" s="2"/>
      <c r="BJ18895" s="2"/>
    </row>
    <row r="18896" spans="61:62" x14ac:dyDescent="0.25">
      <c r="BI18896" s="2"/>
      <c r="BJ18896" s="2"/>
    </row>
    <row r="18897" spans="61:62" x14ac:dyDescent="0.25">
      <c r="BI18897" s="2"/>
      <c r="BJ18897" s="2"/>
    </row>
    <row r="18898" spans="61:62" x14ac:dyDescent="0.25">
      <c r="BI18898" s="2"/>
      <c r="BJ18898" s="2"/>
    </row>
    <row r="18899" spans="61:62" x14ac:dyDescent="0.25">
      <c r="BI18899" s="2"/>
      <c r="BJ18899" s="2"/>
    </row>
    <row r="18900" spans="61:62" x14ac:dyDescent="0.25">
      <c r="BI18900" s="2"/>
      <c r="BJ18900" s="2"/>
    </row>
    <row r="18901" spans="61:62" x14ac:dyDescent="0.25">
      <c r="BI18901" s="2"/>
      <c r="BJ18901" s="2"/>
    </row>
    <row r="18902" spans="61:62" x14ac:dyDescent="0.25">
      <c r="BI18902" s="2"/>
      <c r="BJ18902" s="2"/>
    </row>
    <row r="18903" spans="61:62" x14ac:dyDescent="0.25">
      <c r="BI18903" s="2"/>
      <c r="BJ18903" s="2"/>
    </row>
    <row r="18904" spans="61:62" x14ac:dyDescent="0.25">
      <c r="BI18904" s="2"/>
      <c r="BJ18904" s="2"/>
    </row>
    <row r="18905" spans="61:62" x14ac:dyDescent="0.25">
      <c r="BI18905" s="2"/>
      <c r="BJ18905" s="2"/>
    </row>
    <row r="18906" spans="61:62" x14ac:dyDescent="0.25">
      <c r="BI18906" s="2"/>
      <c r="BJ18906" s="2"/>
    </row>
    <row r="18907" spans="61:62" x14ac:dyDescent="0.25">
      <c r="BI18907" s="2"/>
      <c r="BJ18907" s="2"/>
    </row>
    <row r="18908" spans="61:62" x14ac:dyDescent="0.25">
      <c r="BI18908" s="2"/>
      <c r="BJ18908" s="2"/>
    </row>
    <row r="18909" spans="61:62" x14ac:dyDescent="0.25">
      <c r="BI18909" s="2"/>
      <c r="BJ18909" s="2"/>
    </row>
    <row r="18910" spans="61:62" x14ac:dyDescent="0.25">
      <c r="BI18910" s="2"/>
      <c r="BJ18910" s="2"/>
    </row>
    <row r="18911" spans="61:62" x14ac:dyDescent="0.25">
      <c r="BI18911" s="2"/>
      <c r="BJ18911" s="2"/>
    </row>
    <row r="18912" spans="61:62" x14ac:dyDescent="0.25">
      <c r="BI18912" s="2"/>
      <c r="BJ18912" s="2"/>
    </row>
    <row r="18913" spans="61:62" x14ac:dyDescent="0.25">
      <c r="BI18913" s="2"/>
      <c r="BJ18913" s="2"/>
    </row>
    <row r="18914" spans="61:62" x14ac:dyDescent="0.25">
      <c r="BI18914" s="2"/>
      <c r="BJ18914" s="2"/>
    </row>
    <row r="18915" spans="61:62" x14ac:dyDescent="0.25">
      <c r="BI18915" s="2"/>
      <c r="BJ18915" s="2"/>
    </row>
    <row r="18916" spans="61:62" x14ac:dyDescent="0.25">
      <c r="BI18916" s="2"/>
      <c r="BJ18916" s="2"/>
    </row>
    <row r="18917" spans="61:62" x14ac:dyDescent="0.25">
      <c r="BI18917" s="2"/>
      <c r="BJ18917" s="2"/>
    </row>
    <row r="18918" spans="61:62" x14ac:dyDescent="0.25">
      <c r="BI18918" s="2"/>
      <c r="BJ18918" s="2"/>
    </row>
    <row r="18919" spans="61:62" x14ac:dyDescent="0.25">
      <c r="BI18919" s="2"/>
      <c r="BJ18919" s="2"/>
    </row>
    <row r="18920" spans="61:62" x14ac:dyDescent="0.25">
      <c r="BI18920" s="2"/>
      <c r="BJ18920" s="2"/>
    </row>
    <row r="18921" spans="61:62" x14ac:dyDescent="0.25">
      <c r="BI18921" s="2"/>
      <c r="BJ18921" s="2"/>
    </row>
    <row r="18922" spans="61:62" x14ac:dyDescent="0.25">
      <c r="BI18922" s="2"/>
      <c r="BJ18922" s="2"/>
    </row>
    <row r="18923" spans="61:62" x14ac:dyDescent="0.25">
      <c r="BI18923" s="2"/>
      <c r="BJ18923" s="2"/>
    </row>
    <row r="18924" spans="61:62" x14ac:dyDescent="0.25">
      <c r="BI18924" s="2"/>
      <c r="BJ18924" s="2"/>
    </row>
    <row r="18925" spans="61:62" x14ac:dyDescent="0.25">
      <c r="BI18925" s="2"/>
      <c r="BJ18925" s="2"/>
    </row>
    <row r="18926" spans="61:62" x14ac:dyDescent="0.25">
      <c r="BI18926" s="2"/>
      <c r="BJ18926" s="2"/>
    </row>
    <row r="18927" spans="61:62" x14ac:dyDescent="0.25">
      <c r="BI18927" s="2"/>
      <c r="BJ18927" s="2"/>
    </row>
    <row r="18928" spans="61:62" x14ac:dyDescent="0.25">
      <c r="BI18928" s="2"/>
      <c r="BJ18928" s="2"/>
    </row>
    <row r="18929" spans="61:62" x14ac:dyDescent="0.25">
      <c r="BI18929" s="2"/>
      <c r="BJ18929" s="2"/>
    </row>
    <row r="18930" spans="61:62" x14ac:dyDescent="0.25">
      <c r="BI18930" s="2"/>
      <c r="BJ18930" s="2"/>
    </row>
    <row r="18931" spans="61:62" x14ac:dyDescent="0.25">
      <c r="BI18931" s="2"/>
      <c r="BJ18931" s="2"/>
    </row>
    <row r="18932" spans="61:62" x14ac:dyDescent="0.25">
      <c r="BI18932" s="2"/>
      <c r="BJ18932" s="2"/>
    </row>
    <row r="18933" spans="61:62" x14ac:dyDescent="0.25">
      <c r="BI18933" s="2"/>
      <c r="BJ18933" s="2"/>
    </row>
    <row r="18934" spans="61:62" x14ac:dyDescent="0.25">
      <c r="BI18934" s="2"/>
      <c r="BJ18934" s="2"/>
    </row>
    <row r="18935" spans="61:62" x14ac:dyDescent="0.25">
      <c r="BI18935" s="2"/>
      <c r="BJ18935" s="2"/>
    </row>
    <row r="18936" spans="61:62" x14ac:dyDescent="0.25">
      <c r="BI18936" s="2"/>
      <c r="BJ18936" s="2"/>
    </row>
    <row r="18937" spans="61:62" x14ac:dyDescent="0.25">
      <c r="BI18937" s="2"/>
      <c r="BJ18937" s="2"/>
    </row>
    <row r="18938" spans="61:62" x14ac:dyDescent="0.25">
      <c r="BI18938" s="2"/>
      <c r="BJ18938" s="2"/>
    </row>
    <row r="18939" spans="61:62" x14ac:dyDescent="0.25">
      <c r="BI18939" s="2"/>
      <c r="BJ18939" s="2"/>
    </row>
    <row r="18940" spans="61:62" x14ac:dyDescent="0.25">
      <c r="BI18940" s="2"/>
      <c r="BJ18940" s="2"/>
    </row>
    <row r="18941" spans="61:62" x14ac:dyDescent="0.25">
      <c r="BI18941" s="2"/>
      <c r="BJ18941" s="2"/>
    </row>
    <row r="18942" spans="61:62" x14ac:dyDescent="0.25">
      <c r="BI18942" s="2"/>
      <c r="BJ18942" s="2"/>
    </row>
    <row r="18943" spans="61:62" x14ac:dyDescent="0.25">
      <c r="BI18943" s="2"/>
      <c r="BJ18943" s="2"/>
    </row>
    <row r="18944" spans="61:62" x14ac:dyDescent="0.25">
      <c r="BI18944" s="2"/>
      <c r="BJ18944" s="2"/>
    </row>
    <row r="18945" spans="61:62" x14ac:dyDescent="0.25">
      <c r="BI18945" s="2"/>
      <c r="BJ18945" s="2"/>
    </row>
    <row r="18946" spans="61:62" x14ac:dyDescent="0.25">
      <c r="BI18946" s="2"/>
      <c r="BJ18946" s="2"/>
    </row>
    <row r="18947" spans="61:62" x14ac:dyDescent="0.25">
      <c r="BI18947" s="2"/>
      <c r="BJ18947" s="2"/>
    </row>
    <row r="18948" spans="61:62" x14ac:dyDescent="0.25">
      <c r="BI18948" s="2"/>
      <c r="BJ18948" s="2"/>
    </row>
    <row r="18949" spans="61:62" x14ac:dyDescent="0.25">
      <c r="BI18949" s="2"/>
      <c r="BJ18949" s="2"/>
    </row>
    <row r="18950" spans="61:62" x14ac:dyDescent="0.25">
      <c r="BI18950" s="2"/>
      <c r="BJ18950" s="2"/>
    </row>
    <row r="18951" spans="61:62" x14ac:dyDescent="0.25">
      <c r="BI18951" s="2"/>
      <c r="BJ18951" s="2"/>
    </row>
    <row r="18952" spans="61:62" x14ac:dyDescent="0.25">
      <c r="BI18952" s="2"/>
      <c r="BJ18952" s="2"/>
    </row>
    <row r="18953" spans="61:62" x14ac:dyDescent="0.25">
      <c r="BI18953" s="2"/>
      <c r="BJ18953" s="2"/>
    </row>
    <row r="18954" spans="61:62" x14ac:dyDescent="0.25">
      <c r="BI18954" s="2"/>
      <c r="BJ18954" s="2"/>
    </row>
    <row r="18955" spans="61:62" x14ac:dyDescent="0.25">
      <c r="BI18955" s="2"/>
      <c r="BJ18955" s="2"/>
    </row>
    <row r="18956" spans="61:62" x14ac:dyDescent="0.25">
      <c r="BI18956" s="2"/>
      <c r="BJ18956" s="2"/>
    </row>
    <row r="18957" spans="61:62" x14ac:dyDescent="0.25">
      <c r="BI18957" s="2"/>
      <c r="BJ18957" s="2"/>
    </row>
    <row r="18958" spans="61:62" x14ac:dyDescent="0.25">
      <c r="BI18958" s="2"/>
      <c r="BJ18958" s="2"/>
    </row>
    <row r="18959" spans="61:62" x14ac:dyDescent="0.25">
      <c r="BI18959" s="2"/>
      <c r="BJ18959" s="2"/>
    </row>
    <row r="18960" spans="61:62" x14ac:dyDescent="0.25">
      <c r="BI18960" s="2"/>
      <c r="BJ18960" s="2"/>
    </row>
    <row r="18961" spans="61:62" x14ac:dyDescent="0.25">
      <c r="BI18961" s="2"/>
      <c r="BJ18961" s="2"/>
    </row>
    <row r="18962" spans="61:62" x14ac:dyDescent="0.25">
      <c r="BI18962" s="2"/>
      <c r="BJ18962" s="2"/>
    </row>
    <row r="18963" spans="61:62" x14ac:dyDescent="0.25">
      <c r="BI18963" s="2"/>
      <c r="BJ18963" s="2"/>
    </row>
    <row r="18964" spans="61:62" x14ac:dyDescent="0.25">
      <c r="BI18964" s="2"/>
      <c r="BJ18964" s="2"/>
    </row>
    <row r="18965" spans="61:62" x14ac:dyDescent="0.25">
      <c r="BI18965" s="2"/>
      <c r="BJ18965" s="2"/>
    </row>
    <row r="18966" spans="61:62" x14ac:dyDescent="0.25">
      <c r="BI18966" s="2"/>
      <c r="BJ18966" s="2"/>
    </row>
    <row r="18967" spans="61:62" x14ac:dyDescent="0.25">
      <c r="BI18967" s="2"/>
      <c r="BJ18967" s="2"/>
    </row>
    <row r="18968" spans="61:62" x14ac:dyDescent="0.25">
      <c r="BI18968" s="2"/>
      <c r="BJ18968" s="2"/>
    </row>
    <row r="18969" spans="61:62" x14ac:dyDescent="0.25">
      <c r="BI18969" s="2"/>
      <c r="BJ18969" s="2"/>
    </row>
    <row r="18970" spans="61:62" x14ac:dyDescent="0.25">
      <c r="BI18970" s="2"/>
      <c r="BJ18970" s="2"/>
    </row>
    <row r="18971" spans="61:62" x14ac:dyDescent="0.25">
      <c r="BI18971" s="2"/>
      <c r="BJ18971" s="2"/>
    </row>
    <row r="18972" spans="61:62" x14ac:dyDescent="0.25">
      <c r="BI18972" s="2"/>
      <c r="BJ18972" s="2"/>
    </row>
    <row r="18973" spans="61:62" x14ac:dyDescent="0.25">
      <c r="BI18973" s="2"/>
      <c r="BJ18973" s="2"/>
    </row>
    <row r="18974" spans="61:62" x14ac:dyDescent="0.25">
      <c r="BI18974" s="2"/>
      <c r="BJ18974" s="2"/>
    </row>
    <row r="18975" spans="61:62" x14ac:dyDescent="0.25">
      <c r="BI18975" s="2"/>
      <c r="BJ18975" s="2"/>
    </row>
    <row r="18976" spans="61:62" x14ac:dyDescent="0.25">
      <c r="BI18976" s="2"/>
      <c r="BJ18976" s="2"/>
    </row>
    <row r="18977" spans="61:62" x14ac:dyDescent="0.25">
      <c r="BI18977" s="2"/>
      <c r="BJ18977" s="2"/>
    </row>
    <row r="18978" spans="61:62" x14ac:dyDescent="0.25">
      <c r="BI18978" s="2"/>
      <c r="BJ18978" s="2"/>
    </row>
    <row r="18979" spans="61:62" x14ac:dyDescent="0.25">
      <c r="BI18979" s="2"/>
      <c r="BJ18979" s="2"/>
    </row>
    <row r="18980" spans="61:62" x14ac:dyDescent="0.25">
      <c r="BI18980" s="2"/>
      <c r="BJ18980" s="2"/>
    </row>
    <row r="18981" spans="61:62" x14ac:dyDescent="0.25">
      <c r="BI18981" s="2"/>
      <c r="BJ18981" s="2"/>
    </row>
    <row r="18982" spans="61:62" x14ac:dyDescent="0.25">
      <c r="BI18982" s="2"/>
      <c r="BJ18982" s="2"/>
    </row>
    <row r="18983" spans="61:62" x14ac:dyDescent="0.25">
      <c r="BI18983" s="2"/>
      <c r="BJ18983" s="2"/>
    </row>
    <row r="18984" spans="61:62" x14ac:dyDescent="0.25">
      <c r="BI18984" s="2"/>
      <c r="BJ18984" s="2"/>
    </row>
    <row r="18985" spans="61:62" x14ac:dyDescent="0.25">
      <c r="BI18985" s="2"/>
      <c r="BJ18985" s="2"/>
    </row>
    <row r="18986" spans="61:62" x14ac:dyDescent="0.25">
      <c r="BI18986" s="2"/>
      <c r="BJ18986" s="2"/>
    </row>
    <row r="18987" spans="61:62" x14ac:dyDescent="0.25">
      <c r="BI18987" s="2"/>
      <c r="BJ18987" s="2"/>
    </row>
    <row r="18988" spans="61:62" x14ac:dyDescent="0.25">
      <c r="BI18988" s="2"/>
      <c r="BJ18988" s="2"/>
    </row>
    <row r="18989" spans="61:62" x14ac:dyDescent="0.25">
      <c r="BI18989" s="2"/>
      <c r="BJ18989" s="2"/>
    </row>
    <row r="18990" spans="61:62" x14ac:dyDescent="0.25">
      <c r="BI18990" s="2"/>
      <c r="BJ18990" s="2"/>
    </row>
    <row r="18991" spans="61:62" x14ac:dyDescent="0.25">
      <c r="BI18991" s="2"/>
      <c r="BJ18991" s="2"/>
    </row>
    <row r="18992" spans="61:62" x14ac:dyDescent="0.25">
      <c r="BI18992" s="2"/>
      <c r="BJ18992" s="2"/>
    </row>
    <row r="18993" spans="61:62" x14ac:dyDescent="0.25">
      <c r="BI18993" s="2"/>
      <c r="BJ18993" s="2"/>
    </row>
    <row r="18994" spans="61:62" x14ac:dyDescent="0.25">
      <c r="BI18994" s="2"/>
      <c r="BJ18994" s="2"/>
    </row>
    <row r="18995" spans="61:62" x14ac:dyDescent="0.25">
      <c r="BI18995" s="2"/>
      <c r="BJ18995" s="2"/>
    </row>
    <row r="18996" spans="61:62" x14ac:dyDescent="0.25">
      <c r="BI18996" s="2"/>
      <c r="BJ18996" s="2"/>
    </row>
    <row r="18997" spans="61:62" x14ac:dyDescent="0.25">
      <c r="BI18997" s="2"/>
      <c r="BJ18997" s="2"/>
    </row>
    <row r="18998" spans="61:62" x14ac:dyDescent="0.25">
      <c r="BI18998" s="2"/>
      <c r="BJ18998" s="2"/>
    </row>
    <row r="18999" spans="61:62" x14ac:dyDescent="0.25">
      <c r="BI18999" s="2"/>
      <c r="BJ18999" s="2"/>
    </row>
    <row r="19000" spans="61:62" x14ac:dyDescent="0.25">
      <c r="BI19000" s="2"/>
      <c r="BJ19000" s="2"/>
    </row>
    <row r="19001" spans="61:62" x14ac:dyDescent="0.25">
      <c r="BI19001" s="2"/>
      <c r="BJ19001" s="2"/>
    </row>
    <row r="19002" spans="61:62" x14ac:dyDescent="0.25">
      <c r="BI19002" s="2"/>
      <c r="BJ19002" s="2"/>
    </row>
    <row r="19003" spans="61:62" x14ac:dyDescent="0.25">
      <c r="BI19003" s="2"/>
      <c r="BJ19003" s="2"/>
    </row>
    <row r="19004" spans="61:62" x14ac:dyDescent="0.25">
      <c r="BI19004" s="2"/>
      <c r="BJ19004" s="2"/>
    </row>
    <row r="19005" spans="61:62" x14ac:dyDescent="0.25">
      <c r="BI19005" s="2"/>
      <c r="BJ19005" s="2"/>
    </row>
    <row r="19006" spans="61:62" x14ac:dyDescent="0.25">
      <c r="BI19006" s="2"/>
      <c r="BJ19006" s="2"/>
    </row>
    <row r="19007" spans="61:62" x14ac:dyDescent="0.25">
      <c r="BI19007" s="2"/>
      <c r="BJ19007" s="2"/>
    </row>
    <row r="19008" spans="61:62" x14ac:dyDescent="0.25">
      <c r="BI19008" s="2"/>
      <c r="BJ19008" s="2"/>
    </row>
    <row r="19009" spans="61:62" x14ac:dyDescent="0.25">
      <c r="BI19009" s="2"/>
      <c r="BJ19009" s="2"/>
    </row>
    <row r="19010" spans="61:62" x14ac:dyDescent="0.25">
      <c r="BI19010" s="2"/>
      <c r="BJ19010" s="2"/>
    </row>
    <row r="19011" spans="61:62" x14ac:dyDescent="0.25">
      <c r="BI19011" s="2"/>
      <c r="BJ19011" s="2"/>
    </row>
    <row r="19012" spans="61:62" x14ac:dyDescent="0.25">
      <c r="BI19012" s="2"/>
      <c r="BJ19012" s="2"/>
    </row>
    <row r="19013" spans="61:62" x14ac:dyDescent="0.25">
      <c r="BI19013" s="2"/>
      <c r="BJ19013" s="2"/>
    </row>
    <row r="19014" spans="61:62" x14ac:dyDescent="0.25">
      <c r="BI19014" s="2"/>
      <c r="BJ19014" s="2"/>
    </row>
    <row r="19015" spans="61:62" x14ac:dyDescent="0.25">
      <c r="BI19015" s="2"/>
      <c r="BJ19015" s="2"/>
    </row>
    <row r="19016" spans="61:62" x14ac:dyDescent="0.25">
      <c r="BI19016" s="2"/>
      <c r="BJ19016" s="2"/>
    </row>
    <row r="19017" spans="61:62" x14ac:dyDescent="0.25">
      <c r="BI19017" s="2"/>
      <c r="BJ19017" s="2"/>
    </row>
    <row r="19018" spans="61:62" x14ac:dyDescent="0.25">
      <c r="BI19018" s="2"/>
      <c r="BJ19018" s="2"/>
    </row>
    <row r="19019" spans="61:62" x14ac:dyDescent="0.25">
      <c r="BI19019" s="2"/>
      <c r="BJ19019" s="2"/>
    </row>
    <row r="19020" spans="61:62" x14ac:dyDescent="0.25">
      <c r="BI19020" s="2"/>
      <c r="BJ19020" s="2"/>
    </row>
    <row r="19021" spans="61:62" x14ac:dyDescent="0.25">
      <c r="BI19021" s="2"/>
      <c r="BJ19021" s="2"/>
    </row>
    <row r="19022" spans="61:62" x14ac:dyDescent="0.25">
      <c r="BI19022" s="2"/>
      <c r="BJ19022" s="2"/>
    </row>
    <row r="19023" spans="61:62" x14ac:dyDescent="0.25">
      <c r="BI19023" s="2"/>
      <c r="BJ19023" s="2"/>
    </row>
    <row r="19024" spans="61:62" x14ac:dyDescent="0.25">
      <c r="BI19024" s="2"/>
      <c r="BJ19024" s="2"/>
    </row>
    <row r="19025" spans="61:62" x14ac:dyDescent="0.25">
      <c r="BI19025" s="2"/>
      <c r="BJ19025" s="2"/>
    </row>
    <row r="19026" spans="61:62" x14ac:dyDescent="0.25">
      <c r="BI19026" s="2"/>
      <c r="BJ19026" s="2"/>
    </row>
    <row r="19027" spans="61:62" x14ac:dyDescent="0.25">
      <c r="BI19027" s="2"/>
      <c r="BJ19027" s="2"/>
    </row>
    <row r="19028" spans="61:62" x14ac:dyDescent="0.25">
      <c r="BI19028" s="2"/>
      <c r="BJ19028" s="2"/>
    </row>
    <row r="19029" spans="61:62" x14ac:dyDescent="0.25">
      <c r="BI19029" s="2"/>
      <c r="BJ19029" s="2"/>
    </row>
    <row r="19030" spans="61:62" x14ac:dyDescent="0.25">
      <c r="BI19030" s="2"/>
      <c r="BJ19030" s="2"/>
    </row>
    <row r="19031" spans="61:62" x14ac:dyDescent="0.25">
      <c r="BI19031" s="2"/>
      <c r="BJ19031" s="2"/>
    </row>
    <row r="19032" spans="61:62" x14ac:dyDescent="0.25">
      <c r="BI19032" s="2"/>
      <c r="BJ19032" s="2"/>
    </row>
    <row r="19033" spans="61:62" x14ac:dyDescent="0.25">
      <c r="BI19033" s="2"/>
      <c r="BJ19033" s="2"/>
    </row>
    <row r="19034" spans="61:62" x14ac:dyDescent="0.25">
      <c r="BI19034" s="2"/>
      <c r="BJ19034" s="2"/>
    </row>
    <row r="19035" spans="61:62" x14ac:dyDescent="0.25">
      <c r="BI19035" s="2"/>
      <c r="BJ19035" s="2"/>
    </row>
    <row r="19036" spans="61:62" x14ac:dyDescent="0.25">
      <c r="BI19036" s="2"/>
      <c r="BJ19036" s="2"/>
    </row>
    <row r="19037" spans="61:62" x14ac:dyDescent="0.25">
      <c r="BI19037" s="2"/>
      <c r="BJ19037" s="2"/>
    </row>
    <row r="19038" spans="61:62" x14ac:dyDescent="0.25">
      <c r="BI19038" s="2"/>
      <c r="BJ19038" s="2"/>
    </row>
    <row r="19039" spans="61:62" x14ac:dyDescent="0.25">
      <c r="BI19039" s="2"/>
      <c r="BJ19039" s="2"/>
    </row>
    <row r="19040" spans="61:62" x14ac:dyDescent="0.25">
      <c r="BI19040" s="2"/>
      <c r="BJ19040" s="2"/>
    </row>
    <row r="19041" spans="61:62" x14ac:dyDescent="0.25">
      <c r="BI19041" s="2"/>
      <c r="BJ19041" s="2"/>
    </row>
    <row r="19042" spans="61:62" x14ac:dyDescent="0.25">
      <c r="BI19042" s="2"/>
      <c r="BJ19042" s="2"/>
    </row>
    <row r="19043" spans="61:62" x14ac:dyDescent="0.25">
      <c r="BI19043" s="2"/>
      <c r="BJ19043" s="2"/>
    </row>
    <row r="19044" spans="61:62" x14ac:dyDescent="0.25">
      <c r="BI19044" s="2"/>
      <c r="BJ19044" s="2"/>
    </row>
    <row r="19045" spans="61:62" x14ac:dyDescent="0.25">
      <c r="BI19045" s="2"/>
      <c r="BJ19045" s="2"/>
    </row>
    <row r="19046" spans="61:62" x14ac:dyDescent="0.25">
      <c r="BI19046" s="2"/>
      <c r="BJ19046" s="2"/>
    </row>
    <row r="19047" spans="61:62" x14ac:dyDescent="0.25">
      <c r="BI19047" s="2"/>
      <c r="BJ19047" s="2"/>
    </row>
    <row r="19048" spans="61:62" x14ac:dyDescent="0.25">
      <c r="BI19048" s="2"/>
      <c r="BJ19048" s="2"/>
    </row>
    <row r="19049" spans="61:62" x14ac:dyDescent="0.25">
      <c r="BI19049" s="2"/>
      <c r="BJ19049" s="2"/>
    </row>
    <row r="19050" spans="61:62" x14ac:dyDescent="0.25">
      <c r="BI19050" s="2"/>
      <c r="BJ19050" s="2"/>
    </row>
    <row r="19051" spans="61:62" x14ac:dyDescent="0.25">
      <c r="BI19051" s="2"/>
      <c r="BJ19051" s="2"/>
    </row>
    <row r="19052" spans="61:62" x14ac:dyDescent="0.25">
      <c r="BI19052" s="2"/>
      <c r="BJ19052" s="2"/>
    </row>
    <row r="19053" spans="61:62" x14ac:dyDescent="0.25">
      <c r="BI19053" s="2"/>
      <c r="BJ19053" s="2"/>
    </row>
    <row r="19054" spans="61:62" x14ac:dyDescent="0.25">
      <c r="BI19054" s="2"/>
      <c r="BJ19054" s="2"/>
    </row>
    <row r="19055" spans="61:62" x14ac:dyDescent="0.25">
      <c r="BI19055" s="2"/>
      <c r="BJ19055" s="2"/>
    </row>
    <row r="19056" spans="61:62" x14ac:dyDescent="0.25">
      <c r="BI19056" s="2"/>
      <c r="BJ19056" s="2"/>
    </row>
    <row r="19057" spans="61:62" x14ac:dyDescent="0.25">
      <c r="BI19057" s="2"/>
      <c r="BJ19057" s="2"/>
    </row>
    <row r="19058" spans="61:62" x14ac:dyDescent="0.25">
      <c r="BI19058" s="2"/>
      <c r="BJ19058" s="2"/>
    </row>
    <row r="19059" spans="61:62" x14ac:dyDescent="0.25">
      <c r="BI19059" s="2"/>
      <c r="BJ19059" s="2"/>
    </row>
    <row r="19060" spans="61:62" x14ac:dyDescent="0.25">
      <c r="BI19060" s="2"/>
      <c r="BJ19060" s="2"/>
    </row>
    <row r="19061" spans="61:62" x14ac:dyDescent="0.25">
      <c r="BI19061" s="2"/>
      <c r="BJ19061" s="2"/>
    </row>
    <row r="19062" spans="61:62" x14ac:dyDescent="0.25">
      <c r="BI19062" s="2"/>
      <c r="BJ19062" s="2"/>
    </row>
    <row r="19063" spans="61:62" x14ac:dyDescent="0.25">
      <c r="BI19063" s="2"/>
      <c r="BJ19063" s="2"/>
    </row>
    <row r="19064" spans="61:62" x14ac:dyDescent="0.25">
      <c r="BI19064" s="2"/>
      <c r="BJ19064" s="2"/>
    </row>
    <row r="19065" spans="61:62" x14ac:dyDescent="0.25">
      <c r="BI19065" s="2"/>
      <c r="BJ19065" s="2"/>
    </row>
    <row r="19066" spans="61:62" x14ac:dyDescent="0.25">
      <c r="BI19066" s="2"/>
      <c r="BJ19066" s="2"/>
    </row>
    <row r="19067" spans="61:62" x14ac:dyDescent="0.25">
      <c r="BI19067" s="2"/>
      <c r="BJ19067" s="2"/>
    </row>
    <row r="19068" spans="61:62" x14ac:dyDescent="0.25">
      <c r="BI19068" s="2"/>
      <c r="BJ19068" s="2"/>
    </row>
    <row r="19069" spans="61:62" x14ac:dyDescent="0.25">
      <c r="BI19069" s="2"/>
      <c r="BJ19069" s="2"/>
    </row>
    <row r="19070" spans="61:62" x14ac:dyDescent="0.25">
      <c r="BI19070" s="2"/>
      <c r="BJ19070" s="2"/>
    </row>
    <row r="19071" spans="61:62" x14ac:dyDescent="0.25">
      <c r="BI19071" s="2"/>
      <c r="BJ19071" s="2"/>
    </row>
    <row r="19072" spans="61:62" x14ac:dyDescent="0.25">
      <c r="BI19072" s="2"/>
      <c r="BJ19072" s="2"/>
    </row>
    <row r="19073" spans="61:62" x14ac:dyDescent="0.25">
      <c r="BI19073" s="2"/>
      <c r="BJ19073" s="2"/>
    </row>
    <row r="19074" spans="61:62" x14ac:dyDescent="0.25">
      <c r="BI19074" s="2"/>
      <c r="BJ19074" s="2"/>
    </row>
    <row r="19075" spans="61:62" x14ac:dyDescent="0.25">
      <c r="BI19075" s="2"/>
      <c r="BJ19075" s="2"/>
    </row>
    <row r="19076" spans="61:62" x14ac:dyDescent="0.25">
      <c r="BI19076" s="2"/>
      <c r="BJ19076" s="2"/>
    </row>
    <row r="19077" spans="61:62" x14ac:dyDescent="0.25">
      <c r="BI19077" s="2"/>
      <c r="BJ19077" s="2"/>
    </row>
    <row r="19078" spans="61:62" x14ac:dyDescent="0.25">
      <c r="BI19078" s="2"/>
      <c r="BJ19078" s="2"/>
    </row>
    <row r="19079" spans="61:62" x14ac:dyDescent="0.25">
      <c r="BI19079" s="2"/>
      <c r="BJ19079" s="2"/>
    </row>
    <row r="19080" spans="61:62" x14ac:dyDescent="0.25">
      <c r="BI19080" s="2"/>
      <c r="BJ19080" s="2"/>
    </row>
    <row r="19081" spans="61:62" x14ac:dyDescent="0.25">
      <c r="BI19081" s="2"/>
      <c r="BJ19081" s="2"/>
    </row>
    <row r="19082" spans="61:62" x14ac:dyDescent="0.25">
      <c r="BI19082" s="2"/>
      <c r="BJ19082" s="2"/>
    </row>
    <row r="19083" spans="61:62" x14ac:dyDescent="0.25">
      <c r="BI19083" s="2"/>
      <c r="BJ19083" s="2"/>
    </row>
    <row r="19084" spans="61:62" x14ac:dyDescent="0.25">
      <c r="BI19084" s="2"/>
      <c r="BJ19084" s="2"/>
    </row>
    <row r="19085" spans="61:62" x14ac:dyDescent="0.25">
      <c r="BI19085" s="2"/>
      <c r="BJ19085" s="2"/>
    </row>
    <row r="19086" spans="61:62" x14ac:dyDescent="0.25">
      <c r="BI19086" s="2"/>
      <c r="BJ19086" s="2"/>
    </row>
    <row r="19087" spans="61:62" x14ac:dyDescent="0.25">
      <c r="BI19087" s="2"/>
      <c r="BJ19087" s="2"/>
    </row>
    <row r="19088" spans="61:62" x14ac:dyDescent="0.25">
      <c r="BI19088" s="2"/>
      <c r="BJ19088" s="2"/>
    </row>
    <row r="19089" spans="61:62" x14ac:dyDescent="0.25">
      <c r="BI19089" s="2"/>
      <c r="BJ19089" s="2"/>
    </row>
    <row r="19090" spans="61:62" x14ac:dyDescent="0.25">
      <c r="BI19090" s="2"/>
      <c r="BJ19090" s="2"/>
    </row>
    <row r="19091" spans="61:62" x14ac:dyDescent="0.25">
      <c r="BI19091" s="2"/>
      <c r="BJ19091" s="2"/>
    </row>
    <row r="19092" spans="61:62" x14ac:dyDescent="0.25">
      <c r="BI19092" s="2"/>
      <c r="BJ19092" s="2"/>
    </row>
    <row r="19093" spans="61:62" x14ac:dyDescent="0.25">
      <c r="BI19093" s="2"/>
      <c r="BJ19093" s="2"/>
    </row>
    <row r="19094" spans="61:62" x14ac:dyDescent="0.25">
      <c r="BI19094" s="2"/>
      <c r="BJ19094" s="2"/>
    </row>
    <row r="19095" spans="61:62" x14ac:dyDescent="0.25">
      <c r="BI19095" s="2"/>
      <c r="BJ19095" s="2"/>
    </row>
    <row r="19096" spans="61:62" x14ac:dyDescent="0.25">
      <c r="BI19096" s="2"/>
      <c r="BJ19096" s="2"/>
    </row>
    <row r="19097" spans="61:62" x14ac:dyDescent="0.25">
      <c r="BI19097" s="2"/>
      <c r="BJ19097" s="2"/>
    </row>
    <row r="19098" spans="61:62" x14ac:dyDescent="0.25">
      <c r="BI19098" s="2"/>
      <c r="BJ19098" s="2"/>
    </row>
    <row r="19099" spans="61:62" x14ac:dyDescent="0.25">
      <c r="BI19099" s="2"/>
      <c r="BJ19099" s="2"/>
    </row>
    <row r="19100" spans="61:62" x14ac:dyDescent="0.25">
      <c r="BI19100" s="2"/>
      <c r="BJ19100" s="2"/>
    </row>
    <row r="19101" spans="61:62" x14ac:dyDescent="0.25">
      <c r="BI19101" s="2"/>
      <c r="BJ19101" s="2"/>
    </row>
    <row r="19102" spans="61:62" x14ac:dyDescent="0.25">
      <c r="BI19102" s="2"/>
      <c r="BJ19102" s="2"/>
    </row>
    <row r="19103" spans="61:62" x14ac:dyDescent="0.25">
      <c r="BI19103" s="2"/>
      <c r="BJ19103" s="2"/>
    </row>
    <row r="19104" spans="61:62" x14ac:dyDescent="0.25">
      <c r="BI19104" s="2"/>
      <c r="BJ19104" s="2"/>
    </row>
    <row r="19105" spans="61:62" x14ac:dyDescent="0.25">
      <c r="BI19105" s="2"/>
      <c r="BJ19105" s="2"/>
    </row>
    <row r="19106" spans="61:62" x14ac:dyDescent="0.25">
      <c r="BI19106" s="2"/>
      <c r="BJ19106" s="2"/>
    </row>
    <row r="19107" spans="61:62" x14ac:dyDescent="0.25">
      <c r="BI19107" s="2"/>
      <c r="BJ19107" s="2"/>
    </row>
    <row r="19108" spans="61:62" x14ac:dyDescent="0.25">
      <c r="BI19108" s="2"/>
      <c r="BJ19108" s="2"/>
    </row>
    <row r="19109" spans="61:62" x14ac:dyDescent="0.25">
      <c r="BI19109" s="2"/>
      <c r="BJ19109" s="2"/>
    </row>
    <row r="19110" spans="61:62" x14ac:dyDescent="0.25">
      <c r="BI19110" s="2"/>
      <c r="BJ19110" s="2"/>
    </row>
    <row r="19111" spans="61:62" x14ac:dyDescent="0.25">
      <c r="BI19111" s="2"/>
      <c r="BJ19111" s="2"/>
    </row>
    <row r="19112" spans="61:62" x14ac:dyDescent="0.25">
      <c r="BI19112" s="2"/>
      <c r="BJ19112" s="2"/>
    </row>
    <row r="19113" spans="61:62" x14ac:dyDescent="0.25">
      <c r="BI19113" s="2"/>
      <c r="BJ19113" s="2"/>
    </row>
    <row r="19114" spans="61:62" x14ac:dyDescent="0.25">
      <c r="BI19114" s="2"/>
      <c r="BJ19114" s="2"/>
    </row>
    <row r="19115" spans="61:62" x14ac:dyDescent="0.25">
      <c r="BI19115" s="2"/>
      <c r="BJ19115" s="2"/>
    </row>
    <row r="19116" spans="61:62" x14ac:dyDescent="0.25">
      <c r="BI19116" s="2"/>
      <c r="BJ19116" s="2"/>
    </row>
    <row r="19117" spans="61:62" x14ac:dyDescent="0.25">
      <c r="BI19117" s="2"/>
      <c r="BJ19117" s="2"/>
    </row>
    <row r="19118" spans="61:62" x14ac:dyDescent="0.25">
      <c r="BI19118" s="2"/>
      <c r="BJ19118" s="2"/>
    </row>
    <row r="19119" spans="61:62" x14ac:dyDescent="0.25">
      <c r="BI19119" s="2"/>
      <c r="BJ19119" s="2"/>
    </row>
    <row r="19120" spans="61:62" x14ac:dyDescent="0.25">
      <c r="BI19120" s="2"/>
      <c r="BJ19120" s="2"/>
    </row>
    <row r="19121" spans="61:62" x14ac:dyDescent="0.25">
      <c r="BI19121" s="2"/>
      <c r="BJ19121" s="2"/>
    </row>
    <row r="19122" spans="61:62" x14ac:dyDescent="0.25">
      <c r="BI19122" s="2"/>
      <c r="BJ19122" s="2"/>
    </row>
    <row r="19123" spans="61:62" x14ac:dyDescent="0.25">
      <c r="BI19123" s="2"/>
      <c r="BJ19123" s="2"/>
    </row>
    <row r="19124" spans="61:62" x14ac:dyDescent="0.25">
      <c r="BI19124" s="2"/>
      <c r="BJ19124" s="2"/>
    </row>
    <row r="19125" spans="61:62" x14ac:dyDescent="0.25">
      <c r="BI19125" s="2"/>
      <c r="BJ19125" s="2"/>
    </row>
    <row r="19126" spans="61:62" x14ac:dyDescent="0.25">
      <c r="BI19126" s="2"/>
      <c r="BJ19126" s="2"/>
    </row>
    <row r="19127" spans="61:62" x14ac:dyDescent="0.25">
      <c r="BI19127" s="2"/>
      <c r="BJ19127" s="2"/>
    </row>
    <row r="19128" spans="61:62" x14ac:dyDescent="0.25">
      <c r="BI19128" s="2"/>
      <c r="BJ19128" s="2"/>
    </row>
    <row r="19129" spans="61:62" x14ac:dyDescent="0.25">
      <c r="BI19129" s="2"/>
      <c r="BJ19129" s="2"/>
    </row>
    <row r="19130" spans="61:62" x14ac:dyDescent="0.25">
      <c r="BI19130" s="2"/>
      <c r="BJ19130" s="2"/>
    </row>
    <row r="19131" spans="61:62" x14ac:dyDescent="0.25">
      <c r="BI19131" s="2"/>
      <c r="BJ19131" s="2"/>
    </row>
    <row r="19132" spans="61:62" x14ac:dyDescent="0.25">
      <c r="BI19132" s="2"/>
      <c r="BJ19132" s="2"/>
    </row>
    <row r="19133" spans="61:62" x14ac:dyDescent="0.25">
      <c r="BI19133" s="2"/>
      <c r="BJ19133" s="2"/>
    </row>
    <row r="19134" spans="61:62" x14ac:dyDescent="0.25">
      <c r="BI19134" s="2"/>
      <c r="BJ19134" s="2"/>
    </row>
    <row r="19135" spans="61:62" x14ac:dyDescent="0.25">
      <c r="BI19135" s="2"/>
      <c r="BJ19135" s="2"/>
    </row>
    <row r="19136" spans="61:62" x14ac:dyDescent="0.25">
      <c r="BI19136" s="2"/>
      <c r="BJ19136" s="2"/>
    </row>
    <row r="19137" spans="61:62" x14ac:dyDescent="0.25">
      <c r="BI19137" s="2"/>
      <c r="BJ19137" s="2"/>
    </row>
    <row r="19138" spans="61:62" x14ac:dyDescent="0.25">
      <c r="BI19138" s="2"/>
      <c r="BJ19138" s="2"/>
    </row>
    <row r="19139" spans="61:62" x14ac:dyDescent="0.25">
      <c r="BI19139" s="2"/>
      <c r="BJ19139" s="2"/>
    </row>
    <row r="19140" spans="61:62" x14ac:dyDescent="0.25">
      <c r="BI19140" s="2"/>
      <c r="BJ19140" s="2"/>
    </row>
    <row r="19141" spans="61:62" x14ac:dyDescent="0.25">
      <c r="BI19141" s="2"/>
      <c r="BJ19141" s="2"/>
    </row>
    <row r="19142" spans="61:62" x14ac:dyDescent="0.25">
      <c r="BI19142" s="2"/>
      <c r="BJ19142" s="2"/>
    </row>
    <row r="19143" spans="61:62" x14ac:dyDescent="0.25">
      <c r="BI19143" s="2"/>
      <c r="BJ19143" s="2"/>
    </row>
    <row r="19144" spans="61:62" x14ac:dyDescent="0.25">
      <c r="BI19144" s="2"/>
      <c r="BJ19144" s="2"/>
    </row>
    <row r="19145" spans="61:62" x14ac:dyDescent="0.25">
      <c r="BI19145" s="2"/>
      <c r="BJ19145" s="2"/>
    </row>
    <row r="19146" spans="61:62" x14ac:dyDescent="0.25">
      <c r="BI19146" s="2"/>
      <c r="BJ19146" s="2"/>
    </row>
    <row r="19147" spans="61:62" x14ac:dyDescent="0.25">
      <c r="BI19147" s="2"/>
      <c r="BJ19147" s="2"/>
    </row>
    <row r="19148" spans="61:62" x14ac:dyDescent="0.25">
      <c r="BI19148" s="2"/>
      <c r="BJ19148" s="2"/>
    </row>
    <row r="19149" spans="61:62" x14ac:dyDescent="0.25">
      <c r="BI19149" s="2"/>
      <c r="BJ19149" s="2"/>
    </row>
    <row r="19150" spans="61:62" x14ac:dyDescent="0.25">
      <c r="BI19150" s="2"/>
      <c r="BJ19150" s="2"/>
    </row>
    <row r="19151" spans="61:62" x14ac:dyDescent="0.25">
      <c r="BI19151" s="2"/>
      <c r="BJ19151" s="2"/>
    </row>
    <row r="19152" spans="61:62" x14ac:dyDescent="0.25">
      <c r="BI19152" s="2"/>
      <c r="BJ19152" s="2"/>
    </row>
    <row r="19153" spans="61:62" x14ac:dyDescent="0.25">
      <c r="BI19153" s="2"/>
      <c r="BJ19153" s="2"/>
    </row>
    <row r="19154" spans="61:62" x14ac:dyDescent="0.25">
      <c r="BI19154" s="2"/>
      <c r="BJ19154" s="2"/>
    </row>
    <row r="19155" spans="61:62" x14ac:dyDescent="0.25">
      <c r="BI19155" s="2"/>
      <c r="BJ19155" s="2"/>
    </row>
    <row r="19156" spans="61:62" x14ac:dyDescent="0.25">
      <c r="BI19156" s="2"/>
      <c r="BJ19156" s="2"/>
    </row>
    <row r="19157" spans="61:62" x14ac:dyDescent="0.25">
      <c r="BI19157" s="2"/>
      <c r="BJ19157" s="2"/>
    </row>
    <row r="19158" spans="61:62" x14ac:dyDescent="0.25">
      <c r="BI19158" s="2"/>
      <c r="BJ19158" s="2"/>
    </row>
    <row r="19159" spans="61:62" x14ac:dyDescent="0.25">
      <c r="BI19159" s="2"/>
      <c r="BJ19159" s="2"/>
    </row>
    <row r="19160" spans="61:62" x14ac:dyDescent="0.25">
      <c r="BI19160" s="2"/>
      <c r="BJ19160" s="2"/>
    </row>
    <row r="19161" spans="61:62" x14ac:dyDescent="0.25">
      <c r="BI19161" s="2"/>
      <c r="BJ19161" s="2"/>
    </row>
    <row r="19162" spans="61:62" x14ac:dyDescent="0.25">
      <c r="BI19162" s="2"/>
      <c r="BJ19162" s="2"/>
    </row>
    <row r="19163" spans="61:62" x14ac:dyDescent="0.25">
      <c r="BI19163" s="2"/>
      <c r="BJ19163" s="2"/>
    </row>
    <row r="19164" spans="61:62" x14ac:dyDescent="0.25">
      <c r="BI19164" s="2"/>
      <c r="BJ19164" s="2"/>
    </row>
    <row r="19165" spans="61:62" x14ac:dyDescent="0.25">
      <c r="BI19165" s="2"/>
      <c r="BJ19165" s="2"/>
    </row>
    <row r="19166" spans="61:62" x14ac:dyDescent="0.25">
      <c r="BI19166" s="2"/>
      <c r="BJ19166" s="2"/>
    </row>
    <row r="19167" spans="61:62" x14ac:dyDescent="0.25">
      <c r="BI19167" s="2"/>
      <c r="BJ19167" s="2"/>
    </row>
    <row r="19168" spans="61:62" x14ac:dyDescent="0.25">
      <c r="BI19168" s="2"/>
      <c r="BJ19168" s="2"/>
    </row>
    <row r="19169" spans="61:62" x14ac:dyDescent="0.25">
      <c r="BI19169" s="2"/>
      <c r="BJ19169" s="2"/>
    </row>
    <row r="19170" spans="61:62" x14ac:dyDescent="0.25">
      <c r="BI19170" s="2"/>
      <c r="BJ19170" s="2"/>
    </row>
    <row r="19171" spans="61:62" x14ac:dyDescent="0.25">
      <c r="BI19171" s="2"/>
      <c r="BJ19171" s="2"/>
    </row>
    <row r="19172" spans="61:62" x14ac:dyDescent="0.25">
      <c r="BI19172" s="2"/>
      <c r="BJ19172" s="2"/>
    </row>
    <row r="19173" spans="61:62" x14ac:dyDescent="0.25">
      <c r="BI19173" s="2"/>
      <c r="BJ19173" s="2"/>
    </row>
    <row r="19174" spans="61:62" x14ac:dyDescent="0.25">
      <c r="BI19174" s="2"/>
      <c r="BJ19174" s="2"/>
    </row>
    <row r="19175" spans="61:62" x14ac:dyDescent="0.25">
      <c r="BI19175" s="2"/>
      <c r="BJ19175" s="2"/>
    </row>
    <row r="19176" spans="61:62" x14ac:dyDescent="0.25">
      <c r="BI19176" s="2"/>
      <c r="BJ19176" s="2"/>
    </row>
    <row r="19177" spans="61:62" x14ac:dyDescent="0.25">
      <c r="BI19177" s="2"/>
      <c r="BJ19177" s="2"/>
    </row>
    <row r="19178" spans="61:62" x14ac:dyDescent="0.25">
      <c r="BI19178" s="2"/>
      <c r="BJ19178" s="2"/>
    </row>
    <row r="19179" spans="61:62" x14ac:dyDescent="0.25">
      <c r="BI19179" s="2"/>
      <c r="BJ19179" s="2"/>
    </row>
    <row r="19180" spans="61:62" x14ac:dyDescent="0.25">
      <c r="BI19180" s="2"/>
      <c r="BJ19180" s="2"/>
    </row>
    <row r="19181" spans="61:62" x14ac:dyDescent="0.25">
      <c r="BI19181" s="2"/>
      <c r="BJ19181" s="2"/>
    </row>
    <row r="19182" spans="61:62" x14ac:dyDescent="0.25">
      <c r="BI19182" s="2"/>
      <c r="BJ19182" s="2"/>
    </row>
    <row r="19183" spans="61:62" x14ac:dyDescent="0.25">
      <c r="BI19183" s="2"/>
      <c r="BJ19183" s="2"/>
    </row>
    <row r="19184" spans="61:62" x14ac:dyDescent="0.25">
      <c r="BI19184" s="2"/>
      <c r="BJ19184" s="2"/>
    </row>
    <row r="19185" spans="61:62" x14ac:dyDescent="0.25">
      <c r="BI19185" s="2"/>
      <c r="BJ19185" s="2"/>
    </row>
    <row r="19186" spans="61:62" x14ac:dyDescent="0.25">
      <c r="BI19186" s="2"/>
      <c r="BJ19186" s="2"/>
    </row>
    <row r="19187" spans="61:62" x14ac:dyDescent="0.25">
      <c r="BI19187" s="2"/>
      <c r="BJ19187" s="2"/>
    </row>
    <row r="19188" spans="61:62" x14ac:dyDescent="0.25">
      <c r="BI19188" s="2"/>
      <c r="BJ19188" s="2"/>
    </row>
    <row r="19189" spans="61:62" x14ac:dyDescent="0.25">
      <c r="BI19189" s="2"/>
      <c r="BJ19189" s="2"/>
    </row>
    <row r="19190" spans="61:62" x14ac:dyDescent="0.25">
      <c r="BI19190" s="2"/>
      <c r="BJ19190" s="2"/>
    </row>
    <row r="19191" spans="61:62" x14ac:dyDescent="0.25">
      <c r="BI19191" s="2"/>
      <c r="BJ19191" s="2"/>
    </row>
    <row r="19192" spans="61:62" x14ac:dyDescent="0.25">
      <c r="BI19192" s="2"/>
      <c r="BJ19192" s="2"/>
    </row>
    <row r="19193" spans="61:62" x14ac:dyDescent="0.25">
      <c r="BI19193" s="2"/>
      <c r="BJ19193" s="2"/>
    </row>
    <row r="19194" spans="61:62" x14ac:dyDescent="0.25">
      <c r="BI19194" s="2"/>
      <c r="BJ19194" s="2"/>
    </row>
    <row r="19195" spans="61:62" x14ac:dyDescent="0.25">
      <c r="BI19195" s="2"/>
      <c r="BJ19195" s="2"/>
    </row>
    <row r="19196" spans="61:62" x14ac:dyDescent="0.25">
      <c r="BI19196" s="2"/>
      <c r="BJ19196" s="2"/>
    </row>
    <row r="19197" spans="61:62" x14ac:dyDescent="0.25">
      <c r="BI19197" s="2"/>
      <c r="BJ19197" s="2"/>
    </row>
    <row r="19198" spans="61:62" x14ac:dyDescent="0.25">
      <c r="BI19198" s="2"/>
      <c r="BJ19198" s="2"/>
    </row>
    <row r="19199" spans="61:62" x14ac:dyDescent="0.25">
      <c r="BI19199" s="2"/>
      <c r="BJ19199" s="2"/>
    </row>
    <row r="19200" spans="61:62" x14ac:dyDescent="0.25">
      <c r="BI19200" s="2"/>
      <c r="BJ19200" s="2"/>
    </row>
    <row r="19201" spans="61:62" x14ac:dyDescent="0.25">
      <c r="BI19201" s="2"/>
      <c r="BJ19201" s="2"/>
    </row>
    <row r="19202" spans="61:62" x14ac:dyDescent="0.25">
      <c r="BI19202" s="2"/>
      <c r="BJ19202" s="2"/>
    </row>
    <row r="19203" spans="61:62" x14ac:dyDescent="0.25">
      <c r="BI19203" s="2"/>
      <c r="BJ19203" s="2"/>
    </row>
    <row r="19204" spans="61:62" x14ac:dyDescent="0.25">
      <c r="BI19204" s="2"/>
      <c r="BJ19204" s="2"/>
    </row>
    <row r="19205" spans="61:62" x14ac:dyDescent="0.25">
      <c r="BI19205" s="2"/>
      <c r="BJ19205" s="2"/>
    </row>
    <row r="19206" spans="61:62" x14ac:dyDescent="0.25">
      <c r="BI19206" s="2"/>
      <c r="BJ19206" s="2"/>
    </row>
    <row r="19207" spans="61:62" x14ac:dyDescent="0.25">
      <c r="BI19207" s="2"/>
      <c r="BJ19207" s="2"/>
    </row>
    <row r="19208" spans="61:62" x14ac:dyDescent="0.25">
      <c r="BI19208" s="2"/>
      <c r="BJ19208" s="2"/>
    </row>
    <row r="19209" spans="61:62" x14ac:dyDescent="0.25">
      <c r="BI19209" s="2"/>
      <c r="BJ19209" s="2"/>
    </row>
    <row r="19210" spans="61:62" x14ac:dyDescent="0.25">
      <c r="BI19210" s="2"/>
      <c r="BJ19210" s="2"/>
    </row>
    <row r="19211" spans="61:62" x14ac:dyDescent="0.25">
      <c r="BI19211" s="2"/>
      <c r="BJ19211" s="2"/>
    </row>
    <row r="19212" spans="61:62" x14ac:dyDescent="0.25">
      <c r="BI19212" s="2"/>
      <c r="BJ19212" s="2"/>
    </row>
    <row r="19213" spans="61:62" x14ac:dyDescent="0.25">
      <c r="BI19213" s="2"/>
      <c r="BJ19213" s="2"/>
    </row>
    <row r="19214" spans="61:62" x14ac:dyDescent="0.25">
      <c r="BI19214" s="2"/>
      <c r="BJ19214" s="2"/>
    </row>
    <row r="19215" spans="61:62" x14ac:dyDescent="0.25">
      <c r="BI19215" s="2"/>
      <c r="BJ19215" s="2"/>
    </row>
    <row r="19216" spans="61:62" x14ac:dyDescent="0.25">
      <c r="BI19216" s="2"/>
      <c r="BJ19216" s="2"/>
    </row>
    <row r="19217" spans="61:62" x14ac:dyDescent="0.25">
      <c r="BI19217" s="2"/>
      <c r="BJ19217" s="2"/>
    </row>
    <row r="19218" spans="61:62" x14ac:dyDescent="0.25">
      <c r="BI19218" s="2"/>
      <c r="BJ19218" s="2"/>
    </row>
    <row r="19219" spans="61:62" x14ac:dyDescent="0.25">
      <c r="BI19219" s="2"/>
      <c r="BJ19219" s="2"/>
    </row>
    <row r="19220" spans="61:62" x14ac:dyDescent="0.25">
      <c r="BI19220" s="2"/>
      <c r="BJ19220" s="2"/>
    </row>
    <row r="19221" spans="61:62" x14ac:dyDescent="0.25">
      <c r="BI19221" s="2"/>
      <c r="BJ19221" s="2"/>
    </row>
    <row r="19222" spans="61:62" x14ac:dyDescent="0.25">
      <c r="BI19222" s="2"/>
      <c r="BJ19222" s="2"/>
    </row>
    <row r="19223" spans="61:62" x14ac:dyDescent="0.25">
      <c r="BI19223" s="2"/>
      <c r="BJ19223" s="2"/>
    </row>
    <row r="19224" spans="61:62" x14ac:dyDescent="0.25">
      <c r="BI19224" s="2"/>
      <c r="BJ19224" s="2"/>
    </row>
    <row r="19225" spans="61:62" x14ac:dyDescent="0.25">
      <c r="BI19225" s="2"/>
      <c r="BJ19225" s="2"/>
    </row>
    <row r="19226" spans="61:62" x14ac:dyDescent="0.25">
      <c r="BI19226" s="2"/>
      <c r="BJ19226" s="2"/>
    </row>
    <row r="19227" spans="61:62" x14ac:dyDescent="0.25">
      <c r="BI19227" s="2"/>
      <c r="BJ19227" s="2"/>
    </row>
    <row r="19228" spans="61:62" x14ac:dyDescent="0.25">
      <c r="BI19228" s="2"/>
      <c r="BJ19228" s="2"/>
    </row>
    <row r="19229" spans="61:62" x14ac:dyDescent="0.25">
      <c r="BI19229" s="2"/>
      <c r="BJ19229" s="2"/>
    </row>
    <row r="19230" spans="61:62" x14ac:dyDescent="0.25">
      <c r="BI19230" s="2"/>
      <c r="BJ19230" s="2"/>
    </row>
    <row r="19231" spans="61:62" x14ac:dyDescent="0.25">
      <c r="BI19231" s="2"/>
      <c r="BJ19231" s="2"/>
    </row>
    <row r="19232" spans="61:62" x14ac:dyDescent="0.25">
      <c r="BI19232" s="2"/>
      <c r="BJ19232" s="2"/>
    </row>
    <row r="19233" spans="61:62" x14ac:dyDescent="0.25">
      <c r="BI19233" s="2"/>
      <c r="BJ19233" s="2"/>
    </row>
    <row r="19234" spans="61:62" x14ac:dyDescent="0.25">
      <c r="BI19234" s="2"/>
      <c r="BJ19234" s="2"/>
    </row>
    <row r="19235" spans="61:62" x14ac:dyDescent="0.25">
      <c r="BI19235" s="2"/>
      <c r="BJ19235" s="2"/>
    </row>
    <row r="19236" spans="61:62" x14ac:dyDescent="0.25">
      <c r="BI19236" s="2"/>
      <c r="BJ19236" s="2"/>
    </row>
    <row r="19237" spans="61:62" x14ac:dyDescent="0.25">
      <c r="BI19237" s="2"/>
      <c r="BJ19237" s="2"/>
    </row>
    <row r="19238" spans="61:62" x14ac:dyDescent="0.25">
      <c r="BI19238" s="2"/>
      <c r="BJ19238" s="2"/>
    </row>
    <row r="19239" spans="61:62" x14ac:dyDescent="0.25">
      <c r="BI19239" s="2"/>
      <c r="BJ19239" s="2"/>
    </row>
    <row r="19240" spans="61:62" x14ac:dyDescent="0.25">
      <c r="BI19240" s="2"/>
      <c r="BJ19240" s="2"/>
    </row>
    <row r="19241" spans="61:62" x14ac:dyDescent="0.25">
      <c r="BI19241" s="2"/>
      <c r="BJ19241" s="2"/>
    </row>
    <row r="19242" spans="61:62" x14ac:dyDescent="0.25">
      <c r="BI19242" s="2"/>
      <c r="BJ19242" s="2"/>
    </row>
    <row r="19243" spans="61:62" x14ac:dyDescent="0.25">
      <c r="BI19243" s="2"/>
      <c r="BJ19243" s="2"/>
    </row>
    <row r="19244" spans="61:62" x14ac:dyDescent="0.25">
      <c r="BI19244" s="2"/>
      <c r="BJ19244" s="2"/>
    </row>
    <row r="19245" spans="61:62" x14ac:dyDescent="0.25">
      <c r="BI19245" s="2"/>
      <c r="BJ19245" s="2"/>
    </row>
    <row r="19246" spans="61:62" x14ac:dyDescent="0.25">
      <c r="BI19246" s="2"/>
      <c r="BJ19246" s="2"/>
    </row>
    <row r="19247" spans="61:62" x14ac:dyDescent="0.25">
      <c r="BI19247" s="2"/>
      <c r="BJ19247" s="2"/>
    </row>
    <row r="19248" spans="61:62" x14ac:dyDescent="0.25">
      <c r="BI19248" s="2"/>
      <c r="BJ19248" s="2"/>
    </row>
    <row r="19249" spans="61:62" x14ac:dyDescent="0.25">
      <c r="BI19249" s="2"/>
      <c r="BJ19249" s="2"/>
    </row>
    <row r="19250" spans="61:62" x14ac:dyDescent="0.25">
      <c r="BI19250" s="2"/>
      <c r="BJ19250" s="2"/>
    </row>
    <row r="19251" spans="61:62" x14ac:dyDescent="0.25">
      <c r="BI19251" s="2"/>
      <c r="BJ19251" s="2"/>
    </row>
    <row r="19252" spans="61:62" x14ac:dyDescent="0.25">
      <c r="BI19252" s="2"/>
      <c r="BJ19252" s="2"/>
    </row>
    <row r="19253" spans="61:62" x14ac:dyDescent="0.25">
      <c r="BI19253" s="2"/>
      <c r="BJ19253" s="2"/>
    </row>
    <row r="19254" spans="61:62" x14ac:dyDescent="0.25">
      <c r="BI19254" s="2"/>
      <c r="BJ19254" s="2"/>
    </row>
    <row r="19255" spans="61:62" x14ac:dyDescent="0.25">
      <c r="BI19255" s="2"/>
      <c r="BJ19255" s="2"/>
    </row>
    <row r="19256" spans="61:62" x14ac:dyDescent="0.25">
      <c r="BI19256" s="2"/>
      <c r="BJ19256" s="2"/>
    </row>
    <row r="19257" spans="61:62" x14ac:dyDescent="0.25">
      <c r="BI19257" s="2"/>
      <c r="BJ19257" s="2"/>
    </row>
    <row r="19258" spans="61:62" x14ac:dyDescent="0.25">
      <c r="BI19258" s="2"/>
      <c r="BJ19258" s="2"/>
    </row>
    <row r="19259" spans="61:62" x14ac:dyDescent="0.25">
      <c r="BI19259" s="2"/>
      <c r="BJ19259" s="2"/>
    </row>
    <row r="19260" spans="61:62" x14ac:dyDescent="0.25">
      <c r="BI19260" s="2"/>
      <c r="BJ19260" s="2"/>
    </row>
    <row r="19261" spans="61:62" x14ac:dyDescent="0.25">
      <c r="BI19261" s="2"/>
      <c r="BJ19261" s="2"/>
    </row>
    <row r="19262" spans="61:62" x14ac:dyDescent="0.25">
      <c r="BI19262" s="2"/>
      <c r="BJ19262" s="2"/>
    </row>
    <row r="19263" spans="61:62" x14ac:dyDescent="0.25">
      <c r="BI19263" s="2"/>
      <c r="BJ19263" s="2"/>
    </row>
    <row r="19264" spans="61:62" x14ac:dyDescent="0.25">
      <c r="BI19264" s="2"/>
      <c r="BJ19264" s="2"/>
    </row>
    <row r="19265" spans="61:62" x14ac:dyDescent="0.25">
      <c r="BI19265" s="2"/>
      <c r="BJ19265" s="2"/>
    </row>
    <row r="19266" spans="61:62" x14ac:dyDescent="0.25">
      <c r="BI19266" s="2"/>
      <c r="BJ19266" s="2"/>
    </row>
    <row r="19267" spans="61:62" x14ac:dyDescent="0.25">
      <c r="BI19267" s="2"/>
      <c r="BJ19267" s="2"/>
    </row>
    <row r="19268" spans="61:62" x14ac:dyDescent="0.25">
      <c r="BI19268" s="2"/>
      <c r="BJ19268" s="2"/>
    </row>
    <row r="19269" spans="61:62" x14ac:dyDescent="0.25">
      <c r="BI19269" s="2"/>
      <c r="BJ19269" s="2"/>
    </row>
    <row r="19270" spans="61:62" x14ac:dyDescent="0.25">
      <c r="BI19270" s="2"/>
      <c r="BJ19270" s="2"/>
    </row>
    <row r="19271" spans="61:62" x14ac:dyDescent="0.25">
      <c r="BI19271" s="2"/>
      <c r="BJ19271" s="2"/>
    </row>
    <row r="19272" spans="61:62" x14ac:dyDescent="0.25">
      <c r="BI19272" s="2"/>
      <c r="BJ19272" s="2"/>
    </row>
    <row r="19273" spans="61:62" x14ac:dyDescent="0.25">
      <c r="BI19273" s="2"/>
      <c r="BJ19273" s="2"/>
    </row>
    <row r="19274" spans="61:62" x14ac:dyDescent="0.25">
      <c r="BI19274" s="2"/>
      <c r="BJ19274" s="2"/>
    </row>
    <row r="19275" spans="61:62" x14ac:dyDescent="0.25">
      <c r="BI19275" s="2"/>
      <c r="BJ19275" s="2"/>
    </row>
    <row r="19276" spans="61:62" x14ac:dyDescent="0.25">
      <c r="BI19276" s="2"/>
      <c r="BJ19276" s="2"/>
    </row>
    <row r="19277" spans="61:62" x14ac:dyDescent="0.25">
      <c r="BI19277" s="2"/>
      <c r="BJ19277" s="2"/>
    </row>
    <row r="19278" spans="61:62" x14ac:dyDescent="0.25">
      <c r="BI19278" s="2"/>
      <c r="BJ19278" s="2"/>
    </row>
    <row r="19279" spans="61:62" x14ac:dyDescent="0.25">
      <c r="BI19279" s="2"/>
      <c r="BJ19279" s="2"/>
    </row>
    <row r="19280" spans="61:62" x14ac:dyDescent="0.25">
      <c r="BI19280" s="2"/>
      <c r="BJ19280" s="2"/>
    </row>
    <row r="19281" spans="61:62" x14ac:dyDescent="0.25">
      <c r="BI19281" s="2"/>
      <c r="BJ19281" s="2"/>
    </row>
    <row r="19282" spans="61:62" x14ac:dyDescent="0.25">
      <c r="BI19282" s="2"/>
      <c r="BJ19282" s="2"/>
    </row>
    <row r="19283" spans="61:62" x14ac:dyDescent="0.25">
      <c r="BI19283" s="2"/>
      <c r="BJ19283" s="2"/>
    </row>
    <row r="19284" spans="61:62" x14ac:dyDescent="0.25">
      <c r="BI19284" s="2"/>
      <c r="BJ19284" s="2"/>
    </row>
    <row r="19285" spans="61:62" x14ac:dyDescent="0.25">
      <c r="BI19285" s="2"/>
      <c r="BJ19285" s="2"/>
    </row>
    <row r="19286" spans="61:62" x14ac:dyDescent="0.25">
      <c r="BI19286" s="2"/>
      <c r="BJ19286" s="2"/>
    </row>
    <row r="19287" spans="61:62" x14ac:dyDescent="0.25">
      <c r="BI19287" s="2"/>
      <c r="BJ19287" s="2"/>
    </row>
    <row r="19288" spans="61:62" x14ac:dyDescent="0.25">
      <c r="BI19288" s="2"/>
      <c r="BJ19288" s="2"/>
    </row>
    <row r="19289" spans="61:62" x14ac:dyDescent="0.25">
      <c r="BI19289" s="2"/>
      <c r="BJ19289" s="2"/>
    </row>
    <row r="19290" spans="61:62" x14ac:dyDescent="0.25">
      <c r="BI19290" s="2"/>
      <c r="BJ19290" s="2"/>
    </row>
    <row r="19291" spans="61:62" x14ac:dyDescent="0.25">
      <c r="BI19291" s="2"/>
      <c r="BJ19291" s="2"/>
    </row>
    <row r="19292" spans="61:62" x14ac:dyDescent="0.25">
      <c r="BI19292" s="2"/>
      <c r="BJ19292" s="2"/>
    </row>
    <row r="19293" spans="61:62" x14ac:dyDescent="0.25">
      <c r="BI19293" s="2"/>
      <c r="BJ19293" s="2"/>
    </row>
    <row r="19294" spans="61:62" x14ac:dyDescent="0.25">
      <c r="BI19294" s="2"/>
      <c r="BJ19294" s="2"/>
    </row>
    <row r="19295" spans="61:62" x14ac:dyDescent="0.25">
      <c r="BI19295" s="2"/>
      <c r="BJ19295" s="2"/>
    </row>
    <row r="19296" spans="61:62" x14ac:dyDescent="0.25">
      <c r="BI19296" s="2"/>
      <c r="BJ19296" s="2"/>
    </row>
    <row r="19297" spans="61:62" x14ac:dyDescent="0.25">
      <c r="BI19297" s="2"/>
      <c r="BJ19297" s="2"/>
    </row>
    <row r="19298" spans="61:62" x14ac:dyDescent="0.25">
      <c r="BI19298" s="2"/>
      <c r="BJ19298" s="2"/>
    </row>
    <row r="19299" spans="61:62" x14ac:dyDescent="0.25">
      <c r="BI19299" s="2"/>
      <c r="BJ19299" s="2"/>
    </row>
    <row r="19300" spans="61:62" x14ac:dyDescent="0.25">
      <c r="BI19300" s="2"/>
      <c r="BJ19300" s="2"/>
    </row>
    <row r="19301" spans="61:62" x14ac:dyDescent="0.25">
      <c r="BI19301" s="2"/>
      <c r="BJ19301" s="2"/>
    </row>
    <row r="19302" spans="61:62" x14ac:dyDescent="0.25">
      <c r="BI19302" s="2"/>
      <c r="BJ19302" s="2"/>
    </row>
    <row r="19303" spans="61:62" x14ac:dyDescent="0.25">
      <c r="BI19303" s="2"/>
      <c r="BJ19303" s="2"/>
    </row>
    <row r="19304" spans="61:62" x14ac:dyDescent="0.25">
      <c r="BI19304" s="2"/>
      <c r="BJ19304" s="2"/>
    </row>
    <row r="19305" spans="61:62" x14ac:dyDescent="0.25">
      <c r="BI19305" s="2"/>
      <c r="BJ19305" s="2"/>
    </row>
    <row r="19306" spans="61:62" x14ac:dyDescent="0.25">
      <c r="BI19306" s="2"/>
      <c r="BJ19306" s="2"/>
    </row>
    <row r="19307" spans="61:62" x14ac:dyDescent="0.25">
      <c r="BI19307" s="2"/>
      <c r="BJ19307" s="2"/>
    </row>
    <row r="19308" spans="61:62" x14ac:dyDescent="0.25">
      <c r="BI19308" s="2"/>
      <c r="BJ19308" s="2"/>
    </row>
    <row r="19309" spans="61:62" x14ac:dyDescent="0.25">
      <c r="BI19309" s="2"/>
      <c r="BJ19309" s="2"/>
    </row>
    <row r="19310" spans="61:62" x14ac:dyDescent="0.25">
      <c r="BI19310" s="2"/>
      <c r="BJ19310" s="2"/>
    </row>
    <row r="19311" spans="61:62" x14ac:dyDescent="0.25">
      <c r="BI19311" s="2"/>
      <c r="BJ19311" s="2"/>
    </row>
    <row r="19312" spans="61:62" x14ac:dyDescent="0.25">
      <c r="BI19312" s="2"/>
      <c r="BJ19312" s="2"/>
    </row>
    <row r="19313" spans="61:62" x14ac:dyDescent="0.25">
      <c r="BI19313" s="2"/>
      <c r="BJ19313" s="2"/>
    </row>
    <row r="19314" spans="61:62" x14ac:dyDescent="0.25">
      <c r="BI19314" s="2"/>
      <c r="BJ19314" s="2"/>
    </row>
    <row r="19315" spans="61:62" x14ac:dyDescent="0.25">
      <c r="BI19315" s="2"/>
      <c r="BJ19315" s="2"/>
    </row>
    <row r="19316" spans="61:62" x14ac:dyDescent="0.25">
      <c r="BI19316" s="2"/>
      <c r="BJ19316" s="2"/>
    </row>
    <row r="19317" spans="61:62" x14ac:dyDescent="0.25">
      <c r="BI19317" s="2"/>
      <c r="BJ19317" s="2"/>
    </row>
    <row r="19318" spans="61:62" x14ac:dyDescent="0.25">
      <c r="BI19318" s="2"/>
      <c r="BJ19318" s="2"/>
    </row>
    <row r="19319" spans="61:62" x14ac:dyDescent="0.25">
      <c r="BI19319" s="2"/>
      <c r="BJ19319" s="2"/>
    </row>
    <row r="19320" spans="61:62" x14ac:dyDescent="0.25">
      <c r="BI19320" s="2"/>
      <c r="BJ19320" s="2"/>
    </row>
    <row r="19321" spans="61:62" x14ac:dyDescent="0.25">
      <c r="BI19321" s="2"/>
      <c r="BJ19321" s="2"/>
    </row>
    <row r="19322" spans="61:62" x14ac:dyDescent="0.25">
      <c r="BI19322" s="2"/>
      <c r="BJ19322" s="2"/>
    </row>
    <row r="19323" spans="61:62" x14ac:dyDescent="0.25">
      <c r="BI19323" s="2"/>
      <c r="BJ19323" s="2"/>
    </row>
    <row r="19324" spans="61:62" x14ac:dyDescent="0.25">
      <c r="BI19324" s="2"/>
      <c r="BJ19324" s="2"/>
    </row>
    <row r="19325" spans="61:62" x14ac:dyDescent="0.25">
      <c r="BI19325" s="2"/>
      <c r="BJ19325" s="2"/>
    </row>
    <row r="19326" spans="61:62" x14ac:dyDescent="0.25">
      <c r="BI19326" s="2"/>
      <c r="BJ19326" s="2"/>
    </row>
    <row r="19327" spans="61:62" x14ac:dyDescent="0.25">
      <c r="BI19327" s="2"/>
      <c r="BJ19327" s="2"/>
    </row>
    <row r="19328" spans="61:62" x14ac:dyDescent="0.25">
      <c r="BI19328" s="2"/>
      <c r="BJ19328" s="2"/>
    </row>
    <row r="19329" spans="61:62" x14ac:dyDescent="0.25">
      <c r="BI19329" s="2"/>
      <c r="BJ19329" s="2"/>
    </row>
    <row r="19330" spans="61:62" x14ac:dyDescent="0.25">
      <c r="BI19330" s="2"/>
      <c r="BJ19330" s="2"/>
    </row>
    <row r="19331" spans="61:62" x14ac:dyDescent="0.25">
      <c r="BI19331" s="2"/>
      <c r="BJ19331" s="2"/>
    </row>
    <row r="19332" spans="61:62" x14ac:dyDescent="0.25">
      <c r="BI19332" s="2"/>
      <c r="BJ19332" s="2"/>
    </row>
    <row r="19333" spans="61:62" x14ac:dyDescent="0.25">
      <c r="BI19333" s="2"/>
      <c r="BJ19333" s="2"/>
    </row>
    <row r="19334" spans="61:62" x14ac:dyDescent="0.25">
      <c r="BI19334" s="2"/>
      <c r="BJ19334" s="2"/>
    </row>
    <row r="19335" spans="61:62" x14ac:dyDescent="0.25">
      <c r="BI19335" s="2"/>
      <c r="BJ19335" s="2"/>
    </row>
    <row r="19336" spans="61:62" x14ac:dyDescent="0.25">
      <c r="BI19336" s="2"/>
      <c r="BJ19336" s="2"/>
    </row>
    <row r="19337" spans="61:62" x14ac:dyDescent="0.25">
      <c r="BI19337" s="2"/>
      <c r="BJ19337" s="2"/>
    </row>
    <row r="19338" spans="61:62" x14ac:dyDescent="0.25">
      <c r="BI19338" s="2"/>
      <c r="BJ19338" s="2"/>
    </row>
    <row r="19339" spans="61:62" x14ac:dyDescent="0.25">
      <c r="BI19339" s="2"/>
      <c r="BJ19339" s="2"/>
    </row>
    <row r="19340" spans="61:62" x14ac:dyDescent="0.25">
      <c r="BI19340" s="2"/>
      <c r="BJ19340" s="2"/>
    </row>
    <row r="19341" spans="61:62" x14ac:dyDescent="0.25">
      <c r="BI19341" s="2"/>
      <c r="BJ19341" s="2"/>
    </row>
    <row r="19342" spans="61:62" x14ac:dyDescent="0.25">
      <c r="BI19342" s="2"/>
      <c r="BJ19342" s="2"/>
    </row>
    <row r="19343" spans="61:62" x14ac:dyDescent="0.25">
      <c r="BI19343" s="2"/>
      <c r="BJ19343" s="2"/>
    </row>
    <row r="19344" spans="61:62" x14ac:dyDescent="0.25">
      <c r="BI19344" s="2"/>
      <c r="BJ19344" s="2"/>
    </row>
    <row r="19345" spans="61:62" x14ac:dyDescent="0.25">
      <c r="BI19345" s="2"/>
      <c r="BJ19345" s="2"/>
    </row>
    <row r="19346" spans="61:62" x14ac:dyDescent="0.25">
      <c r="BI19346" s="2"/>
      <c r="BJ19346" s="2"/>
    </row>
    <row r="19347" spans="61:62" x14ac:dyDescent="0.25">
      <c r="BI19347" s="2"/>
      <c r="BJ19347" s="2"/>
    </row>
    <row r="19348" spans="61:62" x14ac:dyDescent="0.25">
      <c r="BI19348" s="2"/>
      <c r="BJ19348" s="2"/>
    </row>
    <row r="19349" spans="61:62" x14ac:dyDescent="0.25">
      <c r="BI19349" s="2"/>
      <c r="BJ19349" s="2"/>
    </row>
    <row r="19350" spans="61:62" x14ac:dyDescent="0.25">
      <c r="BI19350" s="2"/>
      <c r="BJ19350" s="2"/>
    </row>
    <row r="19351" spans="61:62" x14ac:dyDescent="0.25">
      <c r="BI19351" s="2"/>
      <c r="BJ19351" s="2"/>
    </row>
    <row r="19352" spans="61:62" x14ac:dyDescent="0.25">
      <c r="BI19352" s="2"/>
      <c r="BJ19352" s="2"/>
    </row>
    <row r="19353" spans="61:62" x14ac:dyDescent="0.25">
      <c r="BI19353" s="2"/>
      <c r="BJ19353" s="2"/>
    </row>
    <row r="19354" spans="61:62" x14ac:dyDescent="0.25">
      <c r="BI19354" s="2"/>
      <c r="BJ19354" s="2"/>
    </row>
    <row r="19355" spans="61:62" x14ac:dyDescent="0.25">
      <c r="BI19355" s="2"/>
      <c r="BJ19355" s="2"/>
    </row>
    <row r="19356" spans="61:62" x14ac:dyDescent="0.25">
      <c r="BI19356" s="2"/>
      <c r="BJ19356" s="2"/>
    </row>
    <row r="19357" spans="61:62" x14ac:dyDescent="0.25">
      <c r="BI19357" s="2"/>
      <c r="BJ19357" s="2"/>
    </row>
    <row r="19358" spans="61:62" x14ac:dyDescent="0.25">
      <c r="BI19358" s="2"/>
      <c r="BJ19358" s="2"/>
    </row>
    <row r="19359" spans="61:62" x14ac:dyDescent="0.25">
      <c r="BI19359" s="2"/>
      <c r="BJ19359" s="2"/>
    </row>
    <row r="19360" spans="61:62" x14ac:dyDescent="0.25">
      <c r="BI19360" s="2"/>
      <c r="BJ19360" s="2"/>
    </row>
    <row r="19361" spans="61:62" x14ac:dyDescent="0.25">
      <c r="BI19361" s="2"/>
      <c r="BJ19361" s="2"/>
    </row>
    <row r="19362" spans="61:62" x14ac:dyDescent="0.25">
      <c r="BI19362" s="2"/>
      <c r="BJ19362" s="2"/>
    </row>
    <row r="19363" spans="61:62" x14ac:dyDescent="0.25">
      <c r="BI19363" s="2"/>
      <c r="BJ19363" s="2"/>
    </row>
    <row r="19364" spans="61:62" x14ac:dyDescent="0.25">
      <c r="BI19364" s="2"/>
      <c r="BJ19364" s="2"/>
    </row>
    <row r="19365" spans="61:62" x14ac:dyDescent="0.25">
      <c r="BI19365" s="2"/>
      <c r="BJ19365" s="2"/>
    </row>
    <row r="19366" spans="61:62" x14ac:dyDescent="0.25">
      <c r="BI19366" s="2"/>
      <c r="BJ19366" s="2"/>
    </row>
    <row r="19367" spans="61:62" x14ac:dyDescent="0.25">
      <c r="BI19367" s="2"/>
      <c r="BJ19367" s="2"/>
    </row>
    <row r="19368" spans="61:62" x14ac:dyDescent="0.25">
      <c r="BI19368" s="2"/>
      <c r="BJ19368" s="2"/>
    </row>
    <row r="19369" spans="61:62" x14ac:dyDescent="0.25">
      <c r="BI19369" s="2"/>
      <c r="BJ19369" s="2"/>
    </row>
    <row r="19370" spans="61:62" x14ac:dyDescent="0.25">
      <c r="BI19370" s="2"/>
      <c r="BJ19370" s="2"/>
    </row>
    <row r="19371" spans="61:62" x14ac:dyDescent="0.25">
      <c r="BI19371" s="2"/>
      <c r="BJ19371" s="2"/>
    </row>
    <row r="19372" spans="61:62" x14ac:dyDescent="0.25">
      <c r="BI19372" s="2"/>
      <c r="BJ19372" s="2"/>
    </row>
    <row r="19373" spans="61:62" x14ac:dyDescent="0.25">
      <c r="BI19373" s="2"/>
      <c r="BJ19373" s="2"/>
    </row>
    <row r="19374" spans="61:62" x14ac:dyDescent="0.25">
      <c r="BI19374" s="2"/>
      <c r="BJ19374" s="2"/>
    </row>
    <row r="19375" spans="61:62" x14ac:dyDescent="0.25">
      <c r="BI19375" s="2"/>
      <c r="BJ19375" s="2"/>
    </row>
    <row r="19376" spans="61:62" x14ac:dyDescent="0.25">
      <c r="BI19376" s="2"/>
      <c r="BJ19376" s="2"/>
    </row>
    <row r="19377" spans="61:62" x14ac:dyDescent="0.25">
      <c r="BI19377" s="2"/>
      <c r="BJ19377" s="2"/>
    </row>
    <row r="19378" spans="61:62" x14ac:dyDescent="0.25">
      <c r="BI19378" s="2"/>
      <c r="BJ19378" s="2"/>
    </row>
    <row r="19379" spans="61:62" x14ac:dyDescent="0.25">
      <c r="BI19379" s="2"/>
      <c r="BJ19379" s="2"/>
    </row>
    <row r="19380" spans="61:62" x14ac:dyDescent="0.25">
      <c r="BI19380" s="2"/>
      <c r="BJ19380" s="2"/>
    </row>
    <row r="19381" spans="61:62" x14ac:dyDescent="0.25">
      <c r="BI19381" s="2"/>
      <c r="BJ19381" s="2"/>
    </row>
    <row r="19382" spans="61:62" x14ac:dyDescent="0.25">
      <c r="BI19382" s="2"/>
      <c r="BJ19382" s="2"/>
    </row>
    <row r="19383" spans="61:62" x14ac:dyDescent="0.25">
      <c r="BI19383" s="2"/>
      <c r="BJ19383" s="2"/>
    </row>
    <row r="19384" spans="61:62" x14ac:dyDescent="0.25">
      <c r="BI19384" s="2"/>
      <c r="BJ19384" s="2"/>
    </row>
    <row r="19385" spans="61:62" x14ac:dyDescent="0.25">
      <c r="BI19385" s="2"/>
      <c r="BJ19385" s="2"/>
    </row>
    <row r="19386" spans="61:62" x14ac:dyDescent="0.25">
      <c r="BI19386" s="2"/>
      <c r="BJ19386" s="2"/>
    </row>
    <row r="19387" spans="61:62" x14ac:dyDescent="0.25">
      <c r="BI19387" s="2"/>
      <c r="BJ19387" s="2"/>
    </row>
    <row r="19388" spans="61:62" x14ac:dyDescent="0.25">
      <c r="BI19388" s="2"/>
      <c r="BJ19388" s="2"/>
    </row>
    <row r="19389" spans="61:62" x14ac:dyDescent="0.25">
      <c r="BI19389" s="2"/>
      <c r="BJ19389" s="2"/>
    </row>
    <row r="19390" spans="61:62" x14ac:dyDescent="0.25">
      <c r="BI19390" s="2"/>
      <c r="BJ19390" s="2"/>
    </row>
    <row r="19391" spans="61:62" x14ac:dyDescent="0.25">
      <c r="BI19391" s="2"/>
      <c r="BJ19391" s="2"/>
    </row>
    <row r="19392" spans="61:62" x14ac:dyDescent="0.25">
      <c r="BI19392" s="2"/>
      <c r="BJ19392" s="2"/>
    </row>
    <row r="19393" spans="61:62" x14ac:dyDescent="0.25">
      <c r="BI19393" s="2"/>
      <c r="BJ19393" s="2"/>
    </row>
    <row r="19394" spans="61:62" x14ac:dyDescent="0.25">
      <c r="BI19394" s="2"/>
      <c r="BJ19394" s="2"/>
    </row>
    <row r="19395" spans="61:62" x14ac:dyDescent="0.25">
      <c r="BI19395" s="2"/>
      <c r="BJ19395" s="2"/>
    </row>
    <row r="19396" spans="61:62" x14ac:dyDescent="0.25">
      <c r="BI19396" s="2"/>
      <c r="BJ19396" s="2"/>
    </row>
    <row r="19397" spans="61:62" x14ac:dyDescent="0.25">
      <c r="BI19397" s="2"/>
      <c r="BJ19397" s="2"/>
    </row>
    <row r="19398" spans="61:62" x14ac:dyDescent="0.25">
      <c r="BI19398" s="2"/>
      <c r="BJ19398" s="2"/>
    </row>
    <row r="19399" spans="61:62" x14ac:dyDescent="0.25">
      <c r="BI19399" s="2"/>
      <c r="BJ19399" s="2"/>
    </row>
    <row r="19400" spans="61:62" x14ac:dyDescent="0.25">
      <c r="BI19400" s="2"/>
      <c r="BJ19400" s="2"/>
    </row>
    <row r="19401" spans="61:62" x14ac:dyDescent="0.25">
      <c r="BI19401" s="2"/>
      <c r="BJ19401" s="2"/>
    </row>
    <row r="19402" spans="61:62" x14ac:dyDescent="0.25">
      <c r="BI19402" s="2"/>
      <c r="BJ19402" s="2"/>
    </row>
    <row r="19403" spans="61:62" x14ac:dyDescent="0.25">
      <c r="BI19403" s="2"/>
      <c r="BJ19403" s="2"/>
    </row>
    <row r="19404" spans="61:62" x14ac:dyDescent="0.25">
      <c r="BI19404" s="2"/>
      <c r="BJ19404" s="2"/>
    </row>
    <row r="19405" spans="61:62" x14ac:dyDescent="0.25">
      <c r="BI19405" s="2"/>
      <c r="BJ19405" s="2"/>
    </row>
    <row r="19406" spans="61:62" x14ac:dyDescent="0.25">
      <c r="BI19406" s="2"/>
      <c r="BJ19406" s="2"/>
    </row>
    <row r="19407" spans="61:62" x14ac:dyDescent="0.25">
      <c r="BI19407" s="2"/>
      <c r="BJ19407" s="2"/>
    </row>
    <row r="19408" spans="61:62" x14ac:dyDescent="0.25">
      <c r="BI19408" s="2"/>
      <c r="BJ19408" s="2"/>
    </row>
    <row r="19409" spans="61:62" x14ac:dyDescent="0.25">
      <c r="BI19409" s="2"/>
      <c r="BJ19409" s="2"/>
    </row>
    <row r="19410" spans="61:62" x14ac:dyDescent="0.25">
      <c r="BI19410" s="2"/>
      <c r="BJ19410" s="2"/>
    </row>
    <row r="19411" spans="61:62" x14ac:dyDescent="0.25">
      <c r="BI19411" s="2"/>
      <c r="BJ19411" s="2"/>
    </row>
    <row r="19412" spans="61:62" x14ac:dyDescent="0.25">
      <c r="BI19412" s="2"/>
      <c r="BJ19412" s="2"/>
    </row>
    <row r="19413" spans="61:62" x14ac:dyDescent="0.25">
      <c r="BI19413" s="2"/>
      <c r="BJ19413" s="2"/>
    </row>
    <row r="19414" spans="61:62" x14ac:dyDescent="0.25">
      <c r="BI19414" s="2"/>
      <c r="BJ19414" s="2"/>
    </row>
    <row r="19415" spans="61:62" x14ac:dyDescent="0.25">
      <c r="BI19415" s="2"/>
      <c r="BJ19415" s="2"/>
    </row>
    <row r="19416" spans="61:62" x14ac:dyDescent="0.25">
      <c r="BI19416" s="2"/>
      <c r="BJ19416" s="2"/>
    </row>
    <row r="19417" spans="61:62" x14ac:dyDescent="0.25">
      <c r="BI19417" s="2"/>
      <c r="BJ19417" s="2"/>
    </row>
    <row r="19418" spans="61:62" x14ac:dyDescent="0.25">
      <c r="BI19418" s="2"/>
      <c r="BJ19418" s="2"/>
    </row>
    <row r="19419" spans="61:62" x14ac:dyDescent="0.25">
      <c r="BI19419" s="2"/>
      <c r="BJ19419" s="2"/>
    </row>
    <row r="19420" spans="61:62" x14ac:dyDescent="0.25">
      <c r="BI19420" s="2"/>
      <c r="BJ19420" s="2"/>
    </row>
    <row r="19421" spans="61:62" x14ac:dyDescent="0.25">
      <c r="BI19421" s="2"/>
      <c r="BJ19421" s="2"/>
    </row>
    <row r="19422" spans="61:62" x14ac:dyDescent="0.25">
      <c r="BI19422" s="2"/>
      <c r="BJ19422" s="2"/>
    </row>
    <row r="19423" spans="61:62" x14ac:dyDescent="0.25">
      <c r="BI19423" s="2"/>
      <c r="BJ19423" s="2"/>
    </row>
    <row r="19424" spans="61:62" x14ac:dyDescent="0.25">
      <c r="BI19424" s="2"/>
      <c r="BJ19424" s="2"/>
    </row>
    <row r="19425" spans="61:62" x14ac:dyDescent="0.25">
      <c r="BI19425" s="2"/>
      <c r="BJ19425" s="2"/>
    </row>
    <row r="19426" spans="61:62" x14ac:dyDescent="0.25">
      <c r="BI19426" s="2"/>
      <c r="BJ19426" s="2"/>
    </row>
    <row r="19427" spans="61:62" x14ac:dyDescent="0.25">
      <c r="BI19427" s="2"/>
      <c r="BJ19427" s="2"/>
    </row>
    <row r="19428" spans="61:62" x14ac:dyDescent="0.25">
      <c r="BI19428" s="2"/>
      <c r="BJ19428" s="2"/>
    </row>
    <row r="19429" spans="61:62" x14ac:dyDescent="0.25">
      <c r="BI19429" s="2"/>
      <c r="BJ19429" s="2"/>
    </row>
    <row r="19430" spans="61:62" x14ac:dyDescent="0.25">
      <c r="BI19430" s="2"/>
      <c r="BJ19430" s="2"/>
    </row>
    <row r="19431" spans="61:62" x14ac:dyDescent="0.25">
      <c r="BI19431" s="2"/>
      <c r="BJ19431" s="2"/>
    </row>
    <row r="19432" spans="61:62" x14ac:dyDescent="0.25">
      <c r="BI19432" s="2"/>
      <c r="BJ19432" s="2"/>
    </row>
    <row r="19433" spans="61:62" x14ac:dyDescent="0.25">
      <c r="BI19433" s="2"/>
      <c r="BJ19433" s="2"/>
    </row>
    <row r="19434" spans="61:62" x14ac:dyDescent="0.25">
      <c r="BI19434" s="2"/>
      <c r="BJ19434" s="2"/>
    </row>
    <row r="19435" spans="61:62" x14ac:dyDescent="0.25">
      <c r="BI19435" s="2"/>
      <c r="BJ19435" s="2"/>
    </row>
    <row r="19436" spans="61:62" x14ac:dyDescent="0.25">
      <c r="BI19436" s="2"/>
      <c r="BJ19436" s="2"/>
    </row>
    <row r="19437" spans="61:62" x14ac:dyDescent="0.25">
      <c r="BI19437" s="2"/>
      <c r="BJ19437" s="2"/>
    </row>
    <row r="19438" spans="61:62" x14ac:dyDescent="0.25">
      <c r="BI19438" s="2"/>
      <c r="BJ19438" s="2"/>
    </row>
    <row r="19439" spans="61:62" x14ac:dyDescent="0.25">
      <c r="BI19439" s="2"/>
      <c r="BJ19439" s="2"/>
    </row>
    <row r="19440" spans="61:62" x14ac:dyDescent="0.25">
      <c r="BI19440" s="2"/>
      <c r="BJ19440" s="2"/>
    </row>
    <row r="19441" spans="61:62" x14ac:dyDescent="0.25">
      <c r="BI19441" s="2"/>
      <c r="BJ19441" s="2"/>
    </row>
    <row r="19442" spans="61:62" x14ac:dyDescent="0.25">
      <c r="BI19442" s="2"/>
      <c r="BJ19442" s="2"/>
    </row>
    <row r="19443" spans="61:62" x14ac:dyDescent="0.25">
      <c r="BI19443" s="2"/>
      <c r="BJ19443" s="2"/>
    </row>
    <row r="19444" spans="61:62" x14ac:dyDescent="0.25">
      <c r="BI19444" s="2"/>
      <c r="BJ19444" s="2"/>
    </row>
    <row r="19445" spans="61:62" x14ac:dyDescent="0.25">
      <c r="BI19445" s="2"/>
      <c r="BJ19445" s="2"/>
    </row>
    <row r="19446" spans="61:62" x14ac:dyDescent="0.25">
      <c r="BI19446" s="2"/>
      <c r="BJ19446" s="2"/>
    </row>
    <row r="19447" spans="61:62" x14ac:dyDescent="0.25">
      <c r="BI19447" s="2"/>
      <c r="BJ19447" s="2"/>
    </row>
    <row r="19448" spans="61:62" x14ac:dyDescent="0.25">
      <c r="BI19448" s="2"/>
      <c r="BJ19448" s="2"/>
    </row>
    <row r="19449" spans="61:62" x14ac:dyDescent="0.25">
      <c r="BI19449" s="2"/>
      <c r="BJ19449" s="2"/>
    </row>
    <row r="19450" spans="61:62" x14ac:dyDescent="0.25">
      <c r="BI19450" s="2"/>
      <c r="BJ19450" s="2"/>
    </row>
    <row r="19451" spans="61:62" x14ac:dyDescent="0.25">
      <c r="BI19451" s="2"/>
      <c r="BJ19451" s="2"/>
    </row>
    <row r="19452" spans="61:62" x14ac:dyDescent="0.25">
      <c r="BI19452" s="2"/>
      <c r="BJ19452" s="2"/>
    </row>
    <row r="19453" spans="61:62" x14ac:dyDescent="0.25">
      <c r="BI19453" s="2"/>
      <c r="BJ19453" s="2"/>
    </row>
    <row r="19454" spans="61:62" x14ac:dyDescent="0.25">
      <c r="BI19454" s="2"/>
      <c r="BJ19454" s="2"/>
    </row>
    <row r="19455" spans="61:62" x14ac:dyDescent="0.25">
      <c r="BI19455" s="2"/>
      <c r="BJ19455" s="2"/>
    </row>
    <row r="19456" spans="61:62" x14ac:dyDescent="0.25">
      <c r="BI19456" s="2"/>
      <c r="BJ19456" s="2"/>
    </row>
    <row r="19457" spans="61:62" x14ac:dyDescent="0.25">
      <c r="BI19457" s="2"/>
      <c r="BJ19457" s="2"/>
    </row>
    <row r="19458" spans="61:62" x14ac:dyDescent="0.25">
      <c r="BI19458" s="2"/>
      <c r="BJ19458" s="2"/>
    </row>
    <row r="19459" spans="61:62" x14ac:dyDescent="0.25">
      <c r="BI19459" s="2"/>
      <c r="BJ19459" s="2"/>
    </row>
    <row r="19460" spans="61:62" x14ac:dyDescent="0.25">
      <c r="BI19460" s="2"/>
      <c r="BJ19460" s="2"/>
    </row>
    <row r="19461" spans="61:62" x14ac:dyDescent="0.25">
      <c r="BI19461" s="2"/>
      <c r="BJ19461" s="2"/>
    </row>
    <row r="19462" spans="61:62" x14ac:dyDescent="0.25">
      <c r="BI19462" s="2"/>
      <c r="BJ19462" s="2"/>
    </row>
    <row r="19463" spans="61:62" x14ac:dyDescent="0.25">
      <c r="BI19463" s="2"/>
      <c r="BJ19463" s="2"/>
    </row>
    <row r="19464" spans="61:62" x14ac:dyDescent="0.25">
      <c r="BI19464" s="2"/>
      <c r="BJ19464" s="2"/>
    </row>
    <row r="19465" spans="61:62" x14ac:dyDescent="0.25">
      <c r="BI19465" s="2"/>
      <c r="BJ19465" s="2"/>
    </row>
    <row r="19466" spans="61:62" x14ac:dyDescent="0.25">
      <c r="BI19466" s="2"/>
      <c r="BJ19466" s="2"/>
    </row>
    <row r="19467" spans="61:62" x14ac:dyDescent="0.25">
      <c r="BI19467" s="2"/>
      <c r="BJ19467" s="2"/>
    </row>
    <row r="19468" spans="61:62" x14ac:dyDescent="0.25">
      <c r="BI19468" s="2"/>
      <c r="BJ19468" s="2"/>
    </row>
    <row r="19469" spans="61:62" x14ac:dyDescent="0.25">
      <c r="BI19469" s="2"/>
      <c r="BJ19469" s="2"/>
    </row>
    <row r="19470" spans="61:62" x14ac:dyDescent="0.25">
      <c r="BI19470" s="2"/>
      <c r="BJ19470" s="2"/>
    </row>
    <row r="19471" spans="61:62" x14ac:dyDescent="0.25">
      <c r="BI19471" s="2"/>
      <c r="BJ19471" s="2"/>
    </row>
    <row r="19472" spans="61:62" x14ac:dyDescent="0.25">
      <c r="BI19472" s="2"/>
      <c r="BJ19472" s="2"/>
    </row>
    <row r="19473" spans="61:62" x14ac:dyDescent="0.25">
      <c r="BI19473" s="2"/>
      <c r="BJ19473" s="2"/>
    </row>
    <row r="19474" spans="61:62" x14ac:dyDescent="0.25">
      <c r="BI19474" s="2"/>
      <c r="BJ19474" s="2"/>
    </row>
    <row r="19475" spans="61:62" x14ac:dyDescent="0.25">
      <c r="BI19475" s="2"/>
      <c r="BJ19475" s="2"/>
    </row>
    <row r="19476" spans="61:62" x14ac:dyDescent="0.25">
      <c r="BI19476" s="2"/>
      <c r="BJ19476" s="2"/>
    </row>
    <row r="19477" spans="61:62" x14ac:dyDescent="0.25">
      <c r="BI19477" s="2"/>
      <c r="BJ19477" s="2"/>
    </row>
    <row r="19478" spans="61:62" x14ac:dyDescent="0.25">
      <c r="BI19478" s="2"/>
      <c r="BJ19478" s="2"/>
    </row>
    <row r="19479" spans="61:62" x14ac:dyDescent="0.25">
      <c r="BI19479" s="2"/>
      <c r="BJ19479" s="2"/>
    </row>
    <row r="19480" spans="61:62" x14ac:dyDescent="0.25">
      <c r="BI19480" s="2"/>
      <c r="BJ19480" s="2"/>
    </row>
    <row r="19481" spans="61:62" x14ac:dyDescent="0.25">
      <c r="BI19481" s="2"/>
      <c r="BJ19481" s="2"/>
    </row>
    <row r="19482" spans="61:62" x14ac:dyDescent="0.25">
      <c r="BI19482" s="2"/>
      <c r="BJ19482" s="2"/>
    </row>
    <row r="19483" spans="61:62" x14ac:dyDescent="0.25">
      <c r="BI19483" s="2"/>
      <c r="BJ19483" s="2"/>
    </row>
    <row r="19484" spans="61:62" x14ac:dyDescent="0.25">
      <c r="BI19484" s="2"/>
      <c r="BJ19484" s="2"/>
    </row>
    <row r="19485" spans="61:62" x14ac:dyDescent="0.25">
      <c r="BI19485" s="2"/>
      <c r="BJ19485" s="2"/>
    </row>
    <row r="19486" spans="61:62" x14ac:dyDescent="0.25">
      <c r="BI19486" s="2"/>
      <c r="BJ19486" s="2"/>
    </row>
    <row r="19487" spans="61:62" x14ac:dyDescent="0.25">
      <c r="BI19487" s="2"/>
      <c r="BJ19487" s="2"/>
    </row>
    <row r="19488" spans="61:62" x14ac:dyDescent="0.25">
      <c r="BI19488" s="2"/>
      <c r="BJ19488" s="2"/>
    </row>
    <row r="19489" spans="61:62" x14ac:dyDescent="0.25">
      <c r="BI19489" s="2"/>
      <c r="BJ19489" s="2"/>
    </row>
    <row r="19490" spans="61:62" x14ac:dyDescent="0.25">
      <c r="BI19490" s="2"/>
      <c r="BJ19490" s="2"/>
    </row>
    <row r="19491" spans="61:62" x14ac:dyDescent="0.25">
      <c r="BI19491" s="2"/>
      <c r="BJ19491" s="2"/>
    </row>
    <row r="19492" spans="61:62" x14ac:dyDescent="0.25">
      <c r="BI19492" s="2"/>
      <c r="BJ19492" s="2"/>
    </row>
    <row r="19493" spans="61:62" x14ac:dyDescent="0.25">
      <c r="BI19493" s="2"/>
      <c r="BJ19493" s="2"/>
    </row>
    <row r="19494" spans="61:62" x14ac:dyDescent="0.25">
      <c r="BI19494" s="2"/>
      <c r="BJ19494" s="2"/>
    </row>
    <row r="19495" spans="61:62" x14ac:dyDescent="0.25">
      <c r="BI19495" s="2"/>
      <c r="BJ19495" s="2"/>
    </row>
    <row r="19496" spans="61:62" x14ac:dyDescent="0.25">
      <c r="BI19496" s="2"/>
      <c r="BJ19496" s="2"/>
    </row>
    <row r="19497" spans="61:62" x14ac:dyDescent="0.25">
      <c r="BI19497" s="2"/>
      <c r="BJ19497" s="2"/>
    </row>
    <row r="19498" spans="61:62" x14ac:dyDescent="0.25">
      <c r="BI19498" s="2"/>
      <c r="BJ19498" s="2"/>
    </row>
    <row r="19499" spans="61:62" x14ac:dyDescent="0.25">
      <c r="BI19499" s="2"/>
      <c r="BJ19499" s="2"/>
    </row>
    <row r="19500" spans="61:62" x14ac:dyDescent="0.25">
      <c r="BI19500" s="2"/>
      <c r="BJ19500" s="2"/>
    </row>
    <row r="19501" spans="61:62" x14ac:dyDescent="0.25">
      <c r="BI19501" s="2"/>
      <c r="BJ19501" s="2"/>
    </row>
    <row r="19502" spans="61:62" x14ac:dyDescent="0.25">
      <c r="BI19502" s="2"/>
      <c r="BJ19502" s="2"/>
    </row>
    <row r="19503" spans="61:62" x14ac:dyDescent="0.25">
      <c r="BI19503" s="2"/>
      <c r="BJ19503" s="2"/>
    </row>
    <row r="19504" spans="61:62" x14ac:dyDescent="0.25">
      <c r="BI19504" s="2"/>
      <c r="BJ19504" s="2"/>
    </row>
    <row r="19505" spans="61:62" x14ac:dyDescent="0.25">
      <c r="BI19505" s="2"/>
      <c r="BJ19505" s="2"/>
    </row>
    <row r="19506" spans="61:62" x14ac:dyDescent="0.25">
      <c r="BI19506" s="2"/>
      <c r="BJ19506" s="2"/>
    </row>
    <row r="19507" spans="61:62" x14ac:dyDescent="0.25">
      <c r="BI19507" s="2"/>
      <c r="BJ19507" s="2"/>
    </row>
    <row r="19508" spans="61:62" x14ac:dyDescent="0.25">
      <c r="BI19508" s="2"/>
      <c r="BJ19508" s="2"/>
    </row>
    <row r="19509" spans="61:62" x14ac:dyDescent="0.25">
      <c r="BI19509" s="2"/>
      <c r="BJ19509" s="2"/>
    </row>
    <row r="19510" spans="61:62" x14ac:dyDescent="0.25">
      <c r="BI19510" s="2"/>
      <c r="BJ19510" s="2"/>
    </row>
    <row r="19511" spans="61:62" x14ac:dyDescent="0.25">
      <c r="BI19511" s="2"/>
      <c r="BJ19511" s="2"/>
    </row>
    <row r="19512" spans="61:62" x14ac:dyDescent="0.25">
      <c r="BI19512" s="2"/>
      <c r="BJ19512" s="2"/>
    </row>
    <row r="19513" spans="61:62" x14ac:dyDescent="0.25">
      <c r="BI19513" s="2"/>
      <c r="BJ19513" s="2"/>
    </row>
    <row r="19514" spans="61:62" x14ac:dyDescent="0.25">
      <c r="BI19514" s="2"/>
      <c r="BJ19514" s="2"/>
    </row>
    <row r="19515" spans="61:62" x14ac:dyDescent="0.25">
      <c r="BI19515" s="2"/>
      <c r="BJ19515" s="2"/>
    </row>
    <row r="19516" spans="61:62" x14ac:dyDescent="0.25">
      <c r="BI19516" s="2"/>
      <c r="BJ19516" s="2"/>
    </row>
    <row r="19517" spans="61:62" x14ac:dyDescent="0.25">
      <c r="BI19517" s="2"/>
      <c r="BJ19517" s="2"/>
    </row>
    <row r="19518" spans="61:62" x14ac:dyDescent="0.25">
      <c r="BI19518" s="2"/>
      <c r="BJ19518" s="2"/>
    </row>
    <row r="19519" spans="61:62" x14ac:dyDescent="0.25">
      <c r="BI19519" s="2"/>
      <c r="BJ19519" s="2"/>
    </row>
    <row r="19520" spans="61:62" x14ac:dyDescent="0.25">
      <c r="BI19520" s="2"/>
      <c r="BJ19520" s="2"/>
    </row>
    <row r="19521" spans="61:62" x14ac:dyDescent="0.25">
      <c r="BI19521" s="2"/>
      <c r="BJ19521" s="2"/>
    </row>
    <row r="19522" spans="61:62" x14ac:dyDescent="0.25">
      <c r="BI19522" s="2"/>
      <c r="BJ19522" s="2"/>
    </row>
    <row r="19523" spans="61:62" x14ac:dyDescent="0.25">
      <c r="BI19523" s="2"/>
      <c r="BJ19523" s="2"/>
    </row>
    <row r="19524" spans="61:62" x14ac:dyDescent="0.25">
      <c r="BI19524" s="2"/>
      <c r="BJ19524" s="2"/>
    </row>
    <row r="19525" spans="61:62" x14ac:dyDescent="0.25">
      <c r="BI19525" s="2"/>
      <c r="BJ19525" s="2"/>
    </row>
    <row r="19526" spans="61:62" x14ac:dyDescent="0.25">
      <c r="BI19526" s="2"/>
      <c r="BJ19526" s="2"/>
    </row>
    <row r="19527" spans="61:62" x14ac:dyDescent="0.25">
      <c r="BI19527" s="2"/>
      <c r="BJ19527" s="2"/>
    </row>
    <row r="19528" spans="61:62" x14ac:dyDescent="0.25">
      <c r="BI19528" s="2"/>
      <c r="BJ19528" s="2"/>
    </row>
    <row r="19529" spans="61:62" x14ac:dyDescent="0.25">
      <c r="BI19529" s="2"/>
      <c r="BJ19529" s="2"/>
    </row>
    <row r="19530" spans="61:62" x14ac:dyDescent="0.25">
      <c r="BI19530" s="2"/>
      <c r="BJ19530" s="2"/>
    </row>
    <row r="19531" spans="61:62" x14ac:dyDescent="0.25">
      <c r="BI19531" s="2"/>
      <c r="BJ19531" s="2"/>
    </row>
    <row r="19532" spans="61:62" x14ac:dyDescent="0.25">
      <c r="BI19532" s="2"/>
      <c r="BJ19532" s="2"/>
    </row>
    <row r="19533" spans="61:62" x14ac:dyDescent="0.25">
      <c r="BI19533" s="2"/>
      <c r="BJ19533" s="2"/>
    </row>
    <row r="19534" spans="61:62" x14ac:dyDescent="0.25">
      <c r="BI19534" s="2"/>
      <c r="BJ19534" s="2"/>
    </row>
    <row r="19535" spans="61:62" x14ac:dyDescent="0.25">
      <c r="BI19535" s="2"/>
      <c r="BJ19535" s="2"/>
    </row>
    <row r="19536" spans="61:62" x14ac:dyDescent="0.25">
      <c r="BI19536" s="2"/>
      <c r="BJ19536" s="2"/>
    </row>
    <row r="19537" spans="61:62" x14ac:dyDescent="0.25">
      <c r="BI19537" s="2"/>
      <c r="BJ19537" s="2"/>
    </row>
    <row r="19538" spans="61:62" x14ac:dyDescent="0.25">
      <c r="BI19538" s="2"/>
      <c r="BJ19538" s="2"/>
    </row>
    <row r="19539" spans="61:62" x14ac:dyDescent="0.25">
      <c r="BI19539" s="2"/>
      <c r="BJ19539" s="2"/>
    </row>
    <row r="19540" spans="61:62" x14ac:dyDescent="0.25">
      <c r="BI19540" s="2"/>
      <c r="BJ19540" s="2"/>
    </row>
    <row r="19541" spans="61:62" x14ac:dyDescent="0.25">
      <c r="BI19541" s="2"/>
      <c r="BJ19541" s="2"/>
    </row>
    <row r="19542" spans="61:62" x14ac:dyDescent="0.25">
      <c r="BI19542" s="2"/>
      <c r="BJ19542" s="2"/>
    </row>
    <row r="19543" spans="61:62" x14ac:dyDescent="0.25">
      <c r="BI19543" s="2"/>
      <c r="BJ19543" s="2"/>
    </row>
    <row r="19544" spans="61:62" x14ac:dyDescent="0.25">
      <c r="BI19544" s="2"/>
      <c r="BJ19544" s="2"/>
    </row>
    <row r="19545" spans="61:62" x14ac:dyDescent="0.25">
      <c r="BI19545" s="2"/>
      <c r="BJ19545" s="2"/>
    </row>
    <row r="19546" spans="61:62" x14ac:dyDescent="0.25">
      <c r="BI19546" s="2"/>
      <c r="BJ19546" s="2"/>
    </row>
    <row r="19547" spans="61:62" x14ac:dyDescent="0.25">
      <c r="BI19547" s="2"/>
      <c r="BJ19547" s="2"/>
    </row>
    <row r="19548" spans="61:62" x14ac:dyDescent="0.25">
      <c r="BI19548" s="2"/>
      <c r="BJ19548" s="2"/>
    </row>
    <row r="19549" spans="61:62" x14ac:dyDescent="0.25">
      <c r="BI19549" s="2"/>
      <c r="BJ19549" s="2"/>
    </row>
    <row r="19550" spans="61:62" x14ac:dyDescent="0.25">
      <c r="BI19550" s="2"/>
      <c r="BJ19550" s="2"/>
    </row>
    <row r="19551" spans="61:62" x14ac:dyDescent="0.25">
      <c r="BI19551" s="2"/>
      <c r="BJ19551" s="2"/>
    </row>
    <row r="19552" spans="61:62" x14ac:dyDescent="0.25">
      <c r="BI19552" s="2"/>
      <c r="BJ19552" s="2"/>
    </row>
    <row r="19553" spans="61:62" x14ac:dyDescent="0.25">
      <c r="BI19553" s="2"/>
      <c r="BJ19553" s="2"/>
    </row>
    <row r="19554" spans="61:62" x14ac:dyDescent="0.25">
      <c r="BI19554" s="2"/>
      <c r="BJ19554" s="2"/>
    </row>
    <row r="19555" spans="61:62" x14ac:dyDescent="0.25">
      <c r="BI19555" s="2"/>
      <c r="BJ19555" s="2"/>
    </row>
    <row r="19556" spans="61:62" x14ac:dyDescent="0.25">
      <c r="BI19556" s="2"/>
      <c r="BJ19556" s="2"/>
    </row>
    <row r="19557" spans="61:62" x14ac:dyDescent="0.25">
      <c r="BI19557" s="2"/>
      <c r="BJ19557" s="2"/>
    </row>
    <row r="19558" spans="61:62" x14ac:dyDescent="0.25">
      <c r="BI19558" s="2"/>
      <c r="BJ19558" s="2"/>
    </row>
    <row r="19559" spans="61:62" x14ac:dyDescent="0.25">
      <c r="BI19559" s="2"/>
      <c r="BJ19559" s="2"/>
    </row>
    <row r="19560" spans="61:62" x14ac:dyDescent="0.25">
      <c r="BI19560" s="2"/>
      <c r="BJ19560" s="2"/>
    </row>
    <row r="19561" spans="61:62" x14ac:dyDescent="0.25">
      <c r="BI19561" s="2"/>
      <c r="BJ19561" s="2"/>
    </row>
    <row r="19562" spans="61:62" x14ac:dyDescent="0.25">
      <c r="BI19562" s="2"/>
      <c r="BJ19562" s="2"/>
    </row>
    <row r="19563" spans="61:62" x14ac:dyDescent="0.25">
      <c r="BI19563" s="2"/>
      <c r="BJ19563" s="2"/>
    </row>
    <row r="19564" spans="61:62" x14ac:dyDescent="0.25">
      <c r="BI19564" s="2"/>
      <c r="BJ19564" s="2"/>
    </row>
    <row r="19565" spans="61:62" x14ac:dyDescent="0.25">
      <c r="BI19565" s="2"/>
      <c r="BJ19565" s="2"/>
    </row>
    <row r="19566" spans="61:62" x14ac:dyDescent="0.25">
      <c r="BI19566" s="2"/>
      <c r="BJ19566" s="2"/>
    </row>
    <row r="19567" spans="61:62" x14ac:dyDescent="0.25">
      <c r="BI19567" s="2"/>
      <c r="BJ19567" s="2"/>
    </row>
    <row r="19568" spans="61:62" x14ac:dyDescent="0.25">
      <c r="BI19568" s="2"/>
      <c r="BJ19568" s="2"/>
    </row>
    <row r="19569" spans="61:62" x14ac:dyDescent="0.25">
      <c r="BI19569" s="2"/>
      <c r="BJ19569" s="2"/>
    </row>
    <row r="19570" spans="61:62" x14ac:dyDescent="0.25">
      <c r="BI19570" s="2"/>
      <c r="BJ19570" s="2"/>
    </row>
    <row r="19571" spans="61:62" x14ac:dyDescent="0.25">
      <c r="BI19571" s="2"/>
      <c r="BJ19571" s="2"/>
    </row>
    <row r="19572" spans="61:62" x14ac:dyDescent="0.25">
      <c r="BI19572" s="2"/>
      <c r="BJ19572" s="2"/>
    </row>
    <row r="19573" spans="61:62" x14ac:dyDescent="0.25">
      <c r="BI19573" s="2"/>
      <c r="BJ19573" s="2"/>
    </row>
    <row r="19574" spans="61:62" x14ac:dyDescent="0.25">
      <c r="BI19574" s="2"/>
      <c r="BJ19574" s="2"/>
    </row>
    <row r="19575" spans="61:62" x14ac:dyDescent="0.25">
      <c r="BI19575" s="2"/>
      <c r="BJ19575" s="2"/>
    </row>
    <row r="19576" spans="61:62" x14ac:dyDescent="0.25">
      <c r="BI19576" s="2"/>
      <c r="BJ19576" s="2"/>
    </row>
    <row r="19577" spans="61:62" x14ac:dyDescent="0.25">
      <c r="BI19577" s="2"/>
      <c r="BJ19577" s="2"/>
    </row>
    <row r="19578" spans="61:62" x14ac:dyDescent="0.25">
      <c r="BI19578" s="2"/>
      <c r="BJ19578" s="2"/>
    </row>
    <row r="19579" spans="61:62" x14ac:dyDescent="0.25">
      <c r="BI19579" s="2"/>
      <c r="BJ19579" s="2"/>
    </row>
    <row r="19580" spans="61:62" x14ac:dyDescent="0.25">
      <c r="BI19580" s="2"/>
      <c r="BJ19580" s="2"/>
    </row>
    <row r="19581" spans="61:62" x14ac:dyDescent="0.25">
      <c r="BI19581" s="2"/>
      <c r="BJ19581" s="2"/>
    </row>
    <row r="19582" spans="61:62" x14ac:dyDescent="0.25">
      <c r="BI19582" s="2"/>
      <c r="BJ19582" s="2"/>
    </row>
    <row r="19583" spans="61:62" x14ac:dyDescent="0.25">
      <c r="BI19583" s="2"/>
      <c r="BJ19583" s="2"/>
    </row>
    <row r="19584" spans="61:62" x14ac:dyDescent="0.25">
      <c r="BI19584" s="2"/>
      <c r="BJ19584" s="2"/>
    </row>
    <row r="19585" spans="61:62" x14ac:dyDescent="0.25">
      <c r="BI19585" s="2"/>
      <c r="BJ19585" s="2"/>
    </row>
    <row r="19586" spans="61:62" x14ac:dyDescent="0.25">
      <c r="BI19586" s="2"/>
      <c r="BJ19586" s="2"/>
    </row>
    <row r="19587" spans="61:62" x14ac:dyDescent="0.25">
      <c r="BI19587" s="2"/>
      <c r="BJ19587" s="2"/>
    </row>
    <row r="19588" spans="61:62" x14ac:dyDescent="0.25">
      <c r="BI19588" s="2"/>
      <c r="BJ19588" s="2"/>
    </row>
    <row r="19589" spans="61:62" x14ac:dyDescent="0.25">
      <c r="BI19589" s="2"/>
      <c r="BJ19589" s="2"/>
    </row>
    <row r="19590" spans="61:62" x14ac:dyDescent="0.25">
      <c r="BI19590" s="2"/>
      <c r="BJ19590" s="2"/>
    </row>
    <row r="19591" spans="61:62" x14ac:dyDescent="0.25">
      <c r="BI19591" s="2"/>
      <c r="BJ19591" s="2"/>
    </row>
    <row r="19592" spans="61:62" x14ac:dyDescent="0.25">
      <c r="BI19592" s="2"/>
      <c r="BJ19592" s="2"/>
    </row>
    <row r="19593" spans="61:62" x14ac:dyDescent="0.25">
      <c r="BI19593" s="2"/>
      <c r="BJ19593" s="2"/>
    </row>
    <row r="19594" spans="61:62" x14ac:dyDescent="0.25">
      <c r="BI19594" s="2"/>
      <c r="BJ19594" s="2"/>
    </row>
    <row r="19595" spans="61:62" x14ac:dyDescent="0.25">
      <c r="BI19595" s="2"/>
      <c r="BJ19595" s="2"/>
    </row>
    <row r="19596" spans="61:62" x14ac:dyDescent="0.25">
      <c r="BI19596" s="2"/>
      <c r="BJ19596" s="2"/>
    </row>
    <row r="19597" spans="61:62" x14ac:dyDescent="0.25">
      <c r="BI19597" s="2"/>
      <c r="BJ19597" s="2"/>
    </row>
    <row r="19598" spans="61:62" x14ac:dyDescent="0.25">
      <c r="BI19598" s="2"/>
      <c r="BJ19598" s="2"/>
    </row>
    <row r="19599" spans="61:62" x14ac:dyDescent="0.25">
      <c r="BI19599" s="2"/>
      <c r="BJ19599" s="2"/>
    </row>
    <row r="19600" spans="61:62" x14ac:dyDescent="0.25">
      <c r="BI19600" s="2"/>
      <c r="BJ19600" s="2"/>
    </row>
    <row r="19601" spans="61:62" x14ac:dyDescent="0.25">
      <c r="BI19601" s="2"/>
      <c r="BJ19601" s="2"/>
    </row>
    <row r="19602" spans="61:62" x14ac:dyDescent="0.25">
      <c r="BI19602" s="2"/>
      <c r="BJ19602" s="2"/>
    </row>
    <row r="19603" spans="61:62" x14ac:dyDescent="0.25">
      <c r="BI19603" s="2"/>
      <c r="BJ19603" s="2"/>
    </row>
    <row r="19604" spans="61:62" x14ac:dyDescent="0.25">
      <c r="BI19604" s="2"/>
      <c r="BJ19604" s="2"/>
    </row>
    <row r="19605" spans="61:62" x14ac:dyDescent="0.25">
      <c r="BI19605" s="2"/>
      <c r="BJ19605" s="2"/>
    </row>
    <row r="19606" spans="61:62" x14ac:dyDescent="0.25">
      <c r="BI19606" s="2"/>
      <c r="BJ19606" s="2"/>
    </row>
    <row r="19607" spans="61:62" x14ac:dyDescent="0.25">
      <c r="BI19607" s="2"/>
      <c r="BJ19607" s="2"/>
    </row>
    <row r="19608" spans="61:62" x14ac:dyDescent="0.25">
      <c r="BI19608" s="2"/>
      <c r="BJ19608" s="2"/>
    </row>
    <row r="19609" spans="61:62" x14ac:dyDescent="0.25">
      <c r="BI19609" s="2"/>
      <c r="BJ19609" s="2"/>
    </row>
    <row r="19610" spans="61:62" x14ac:dyDescent="0.25">
      <c r="BI19610" s="2"/>
      <c r="BJ19610" s="2"/>
    </row>
    <row r="19611" spans="61:62" x14ac:dyDescent="0.25">
      <c r="BI19611" s="2"/>
      <c r="BJ19611" s="2"/>
    </row>
    <row r="19612" spans="61:62" x14ac:dyDescent="0.25">
      <c r="BI19612" s="2"/>
      <c r="BJ19612" s="2"/>
    </row>
    <row r="19613" spans="61:62" x14ac:dyDescent="0.25">
      <c r="BI19613" s="2"/>
      <c r="BJ19613" s="2"/>
    </row>
    <row r="19614" spans="61:62" x14ac:dyDescent="0.25">
      <c r="BI19614" s="2"/>
      <c r="BJ19614" s="2"/>
    </row>
    <row r="19615" spans="61:62" x14ac:dyDescent="0.25">
      <c r="BI19615" s="2"/>
      <c r="BJ19615" s="2"/>
    </row>
    <row r="19616" spans="61:62" x14ac:dyDescent="0.25">
      <c r="BI19616" s="2"/>
      <c r="BJ19616" s="2"/>
    </row>
    <row r="19617" spans="61:62" x14ac:dyDescent="0.25">
      <c r="BI19617" s="2"/>
      <c r="BJ19617" s="2"/>
    </row>
    <row r="19618" spans="61:62" x14ac:dyDescent="0.25">
      <c r="BI19618" s="2"/>
      <c r="BJ19618" s="2"/>
    </row>
    <row r="19619" spans="61:62" x14ac:dyDescent="0.25">
      <c r="BI19619" s="2"/>
      <c r="BJ19619" s="2"/>
    </row>
    <row r="19620" spans="61:62" x14ac:dyDescent="0.25">
      <c r="BI19620" s="2"/>
      <c r="BJ19620" s="2"/>
    </row>
    <row r="19621" spans="61:62" x14ac:dyDescent="0.25">
      <c r="BI19621" s="2"/>
      <c r="BJ19621" s="2"/>
    </row>
    <row r="19622" spans="61:62" x14ac:dyDescent="0.25">
      <c r="BI19622" s="2"/>
      <c r="BJ19622" s="2"/>
    </row>
    <row r="19623" spans="61:62" x14ac:dyDescent="0.25">
      <c r="BI19623" s="2"/>
      <c r="BJ19623" s="2"/>
    </row>
    <row r="19624" spans="61:62" x14ac:dyDescent="0.25">
      <c r="BI19624" s="2"/>
      <c r="BJ19624" s="2"/>
    </row>
    <row r="19625" spans="61:62" x14ac:dyDescent="0.25">
      <c r="BI19625" s="2"/>
      <c r="BJ19625" s="2"/>
    </row>
    <row r="19626" spans="61:62" x14ac:dyDescent="0.25">
      <c r="BI19626" s="2"/>
      <c r="BJ19626" s="2"/>
    </row>
    <row r="19627" spans="61:62" x14ac:dyDescent="0.25">
      <c r="BI19627" s="2"/>
      <c r="BJ19627" s="2"/>
    </row>
    <row r="19628" spans="61:62" x14ac:dyDescent="0.25">
      <c r="BI19628" s="2"/>
      <c r="BJ19628" s="2"/>
    </row>
    <row r="19629" spans="61:62" x14ac:dyDescent="0.25">
      <c r="BI19629" s="2"/>
      <c r="BJ19629" s="2"/>
    </row>
    <row r="19630" spans="61:62" x14ac:dyDescent="0.25">
      <c r="BI19630" s="2"/>
      <c r="BJ19630" s="2"/>
    </row>
    <row r="19631" spans="61:62" x14ac:dyDescent="0.25">
      <c r="BI19631" s="2"/>
      <c r="BJ19631" s="2"/>
    </row>
    <row r="19632" spans="61:62" x14ac:dyDescent="0.25">
      <c r="BI19632" s="2"/>
      <c r="BJ19632" s="2"/>
    </row>
    <row r="19633" spans="61:62" x14ac:dyDescent="0.25">
      <c r="BI19633" s="2"/>
      <c r="BJ19633" s="2"/>
    </row>
    <row r="19634" spans="61:62" x14ac:dyDescent="0.25">
      <c r="BI19634" s="2"/>
      <c r="BJ19634" s="2"/>
    </row>
    <row r="19635" spans="61:62" x14ac:dyDescent="0.25">
      <c r="BI19635" s="2"/>
      <c r="BJ19635" s="2"/>
    </row>
    <row r="19636" spans="61:62" x14ac:dyDescent="0.25">
      <c r="BI19636" s="2"/>
      <c r="BJ19636" s="2"/>
    </row>
    <row r="19637" spans="61:62" x14ac:dyDescent="0.25">
      <c r="BI19637" s="2"/>
      <c r="BJ19637" s="2"/>
    </row>
    <row r="19638" spans="61:62" x14ac:dyDescent="0.25">
      <c r="BI19638" s="2"/>
      <c r="BJ19638" s="2"/>
    </row>
    <row r="19639" spans="61:62" x14ac:dyDescent="0.25">
      <c r="BI19639" s="2"/>
      <c r="BJ19639" s="2"/>
    </row>
    <row r="19640" spans="61:62" x14ac:dyDescent="0.25">
      <c r="BI19640" s="2"/>
      <c r="BJ19640" s="2"/>
    </row>
    <row r="19641" spans="61:62" x14ac:dyDescent="0.25">
      <c r="BI19641" s="2"/>
      <c r="BJ19641" s="2"/>
    </row>
    <row r="19642" spans="61:62" x14ac:dyDescent="0.25">
      <c r="BI19642" s="2"/>
      <c r="BJ19642" s="2"/>
    </row>
    <row r="19643" spans="61:62" x14ac:dyDescent="0.25">
      <c r="BI19643" s="2"/>
      <c r="BJ19643" s="2"/>
    </row>
    <row r="19644" spans="61:62" x14ac:dyDescent="0.25">
      <c r="BI19644" s="2"/>
      <c r="BJ19644" s="2"/>
    </row>
    <row r="19645" spans="61:62" x14ac:dyDescent="0.25">
      <c r="BI19645" s="2"/>
      <c r="BJ19645" s="2"/>
    </row>
    <row r="19646" spans="61:62" x14ac:dyDescent="0.25">
      <c r="BI19646" s="2"/>
      <c r="BJ19646" s="2"/>
    </row>
    <row r="19647" spans="61:62" x14ac:dyDescent="0.25">
      <c r="BI19647" s="2"/>
      <c r="BJ19647" s="2"/>
    </row>
    <row r="19648" spans="61:62" x14ac:dyDescent="0.25">
      <c r="BI19648" s="2"/>
      <c r="BJ19648" s="2"/>
    </row>
    <row r="19649" spans="61:62" x14ac:dyDescent="0.25">
      <c r="BI19649" s="2"/>
      <c r="BJ19649" s="2"/>
    </row>
    <row r="19650" spans="61:62" x14ac:dyDescent="0.25">
      <c r="BI19650" s="2"/>
      <c r="BJ19650" s="2"/>
    </row>
    <row r="19651" spans="61:62" x14ac:dyDescent="0.25">
      <c r="BI19651" s="2"/>
      <c r="BJ19651" s="2"/>
    </row>
    <row r="19652" spans="61:62" x14ac:dyDescent="0.25">
      <c r="BI19652" s="2"/>
      <c r="BJ19652" s="2"/>
    </row>
    <row r="19653" spans="61:62" x14ac:dyDescent="0.25">
      <c r="BI19653" s="2"/>
      <c r="BJ19653" s="2"/>
    </row>
    <row r="19654" spans="61:62" x14ac:dyDescent="0.25">
      <c r="BI19654" s="2"/>
      <c r="BJ19654" s="2"/>
    </row>
    <row r="19655" spans="61:62" x14ac:dyDescent="0.25">
      <c r="BI19655" s="2"/>
      <c r="BJ19655" s="2"/>
    </row>
    <row r="19656" spans="61:62" x14ac:dyDescent="0.25">
      <c r="BI19656" s="2"/>
      <c r="BJ19656" s="2"/>
    </row>
    <row r="19657" spans="61:62" x14ac:dyDescent="0.25">
      <c r="BI19657" s="2"/>
      <c r="BJ19657" s="2"/>
    </row>
    <row r="19658" spans="61:62" x14ac:dyDescent="0.25">
      <c r="BI19658" s="2"/>
      <c r="BJ19658" s="2"/>
    </row>
    <row r="19659" spans="61:62" x14ac:dyDescent="0.25">
      <c r="BI19659" s="2"/>
      <c r="BJ19659" s="2"/>
    </row>
    <row r="19660" spans="61:62" x14ac:dyDescent="0.25">
      <c r="BI19660" s="2"/>
      <c r="BJ19660" s="2"/>
    </row>
    <row r="19661" spans="61:62" x14ac:dyDescent="0.25">
      <c r="BI19661" s="2"/>
      <c r="BJ19661" s="2"/>
    </row>
    <row r="19662" spans="61:62" x14ac:dyDescent="0.25">
      <c r="BI19662" s="2"/>
      <c r="BJ19662" s="2"/>
    </row>
    <row r="19663" spans="61:62" x14ac:dyDescent="0.25">
      <c r="BI19663" s="2"/>
      <c r="BJ19663" s="2"/>
    </row>
    <row r="19664" spans="61:62" x14ac:dyDescent="0.25">
      <c r="BI19664" s="2"/>
      <c r="BJ19664" s="2"/>
    </row>
    <row r="19665" spans="61:62" x14ac:dyDescent="0.25">
      <c r="BI19665" s="2"/>
      <c r="BJ19665" s="2"/>
    </row>
    <row r="19666" spans="61:62" x14ac:dyDescent="0.25">
      <c r="BI19666" s="2"/>
      <c r="BJ19666" s="2"/>
    </row>
    <row r="19667" spans="61:62" x14ac:dyDescent="0.25">
      <c r="BI19667" s="2"/>
      <c r="BJ19667" s="2"/>
    </row>
    <row r="19668" spans="61:62" x14ac:dyDescent="0.25">
      <c r="BI19668" s="2"/>
      <c r="BJ19668" s="2"/>
    </row>
    <row r="19669" spans="61:62" x14ac:dyDescent="0.25">
      <c r="BI19669" s="2"/>
      <c r="BJ19669" s="2"/>
    </row>
    <row r="19670" spans="61:62" x14ac:dyDescent="0.25">
      <c r="BI19670" s="2"/>
      <c r="BJ19670" s="2"/>
    </row>
    <row r="19671" spans="61:62" x14ac:dyDescent="0.25">
      <c r="BI19671" s="2"/>
      <c r="BJ19671" s="2"/>
    </row>
    <row r="19672" spans="61:62" x14ac:dyDescent="0.25">
      <c r="BI19672" s="2"/>
      <c r="BJ19672" s="2"/>
    </row>
    <row r="19673" spans="61:62" x14ac:dyDescent="0.25">
      <c r="BI19673" s="2"/>
      <c r="BJ19673" s="2"/>
    </row>
    <row r="19674" spans="61:62" x14ac:dyDescent="0.25">
      <c r="BI19674" s="2"/>
      <c r="BJ19674" s="2"/>
    </row>
    <row r="19675" spans="61:62" x14ac:dyDescent="0.25">
      <c r="BI19675" s="2"/>
      <c r="BJ19675" s="2"/>
    </row>
    <row r="19676" spans="61:62" x14ac:dyDescent="0.25">
      <c r="BI19676" s="2"/>
      <c r="BJ19676" s="2"/>
    </row>
    <row r="19677" spans="61:62" x14ac:dyDescent="0.25">
      <c r="BI19677" s="2"/>
      <c r="BJ19677" s="2"/>
    </row>
    <row r="19678" spans="61:62" x14ac:dyDescent="0.25">
      <c r="BI19678" s="2"/>
      <c r="BJ19678" s="2"/>
    </row>
    <row r="19679" spans="61:62" x14ac:dyDescent="0.25">
      <c r="BI19679" s="2"/>
      <c r="BJ19679" s="2"/>
    </row>
    <row r="19680" spans="61:62" x14ac:dyDescent="0.25">
      <c r="BI19680" s="2"/>
      <c r="BJ19680" s="2"/>
    </row>
    <row r="19681" spans="61:62" x14ac:dyDescent="0.25">
      <c r="BI19681" s="2"/>
      <c r="BJ19681" s="2"/>
    </row>
    <row r="19682" spans="61:62" x14ac:dyDescent="0.25">
      <c r="BI19682" s="2"/>
      <c r="BJ19682" s="2"/>
    </row>
    <row r="19683" spans="61:62" x14ac:dyDescent="0.25">
      <c r="BI19683" s="2"/>
      <c r="BJ19683" s="2"/>
    </row>
    <row r="19684" spans="61:62" x14ac:dyDescent="0.25">
      <c r="BI19684" s="2"/>
      <c r="BJ19684" s="2"/>
    </row>
    <row r="19685" spans="61:62" x14ac:dyDescent="0.25">
      <c r="BI19685" s="2"/>
      <c r="BJ19685" s="2"/>
    </row>
    <row r="19686" spans="61:62" x14ac:dyDescent="0.25">
      <c r="BI19686" s="2"/>
      <c r="BJ19686" s="2"/>
    </row>
    <row r="19687" spans="61:62" x14ac:dyDescent="0.25">
      <c r="BI19687" s="2"/>
      <c r="BJ19687" s="2"/>
    </row>
    <row r="19688" spans="61:62" x14ac:dyDescent="0.25">
      <c r="BI19688" s="2"/>
      <c r="BJ19688" s="2"/>
    </row>
    <row r="19689" spans="61:62" x14ac:dyDescent="0.25">
      <c r="BI19689" s="2"/>
      <c r="BJ19689" s="2"/>
    </row>
    <row r="19690" spans="61:62" x14ac:dyDescent="0.25">
      <c r="BI19690" s="2"/>
      <c r="BJ19690" s="2"/>
    </row>
    <row r="19691" spans="61:62" x14ac:dyDescent="0.25">
      <c r="BI19691" s="2"/>
      <c r="BJ19691" s="2"/>
    </row>
    <row r="19692" spans="61:62" x14ac:dyDescent="0.25">
      <c r="BI19692" s="2"/>
      <c r="BJ19692" s="2"/>
    </row>
    <row r="19693" spans="61:62" x14ac:dyDescent="0.25">
      <c r="BI19693" s="2"/>
      <c r="BJ19693" s="2"/>
    </row>
    <row r="19694" spans="61:62" x14ac:dyDescent="0.25">
      <c r="BI19694" s="2"/>
      <c r="BJ19694" s="2"/>
    </row>
    <row r="19695" spans="61:62" x14ac:dyDescent="0.25">
      <c r="BI19695" s="2"/>
      <c r="BJ19695" s="2"/>
    </row>
    <row r="19696" spans="61:62" x14ac:dyDescent="0.25">
      <c r="BI19696" s="2"/>
      <c r="BJ19696" s="2"/>
    </row>
    <row r="19697" spans="61:62" x14ac:dyDescent="0.25">
      <c r="BI19697" s="2"/>
      <c r="BJ19697" s="2"/>
    </row>
    <row r="19698" spans="61:62" x14ac:dyDescent="0.25">
      <c r="BI19698" s="2"/>
      <c r="BJ19698" s="2"/>
    </row>
    <row r="19699" spans="61:62" x14ac:dyDescent="0.25">
      <c r="BI19699" s="2"/>
      <c r="BJ19699" s="2"/>
    </row>
    <row r="19700" spans="61:62" x14ac:dyDescent="0.25">
      <c r="BI19700" s="2"/>
      <c r="BJ19700" s="2"/>
    </row>
    <row r="19701" spans="61:62" x14ac:dyDescent="0.25">
      <c r="BI19701" s="2"/>
      <c r="BJ19701" s="2"/>
    </row>
    <row r="19702" spans="61:62" x14ac:dyDescent="0.25">
      <c r="BI19702" s="2"/>
      <c r="BJ19702" s="2"/>
    </row>
    <row r="19703" spans="61:62" x14ac:dyDescent="0.25">
      <c r="BI19703" s="2"/>
      <c r="BJ19703" s="2"/>
    </row>
    <row r="19704" spans="61:62" x14ac:dyDescent="0.25">
      <c r="BI19704" s="2"/>
      <c r="BJ19704" s="2"/>
    </row>
    <row r="19705" spans="61:62" x14ac:dyDescent="0.25">
      <c r="BI19705" s="2"/>
      <c r="BJ19705" s="2"/>
    </row>
    <row r="19706" spans="61:62" x14ac:dyDescent="0.25">
      <c r="BI19706" s="2"/>
      <c r="BJ19706" s="2"/>
    </row>
    <row r="19707" spans="61:62" x14ac:dyDescent="0.25">
      <c r="BI19707" s="2"/>
      <c r="BJ19707" s="2"/>
    </row>
    <row r="19708" spans="61:62" x14ac:dyDescent="0.25">
      <c r="BI19708" s="2"/>
      <c r="BJ19708" s="2"/>
    </row>
    <row r="19709" spans="61:62" x14ac:dyDescent="0.25">
      <c r="BI19709" s="2"/>
      <c r="BJ19709" s="2"/>
    </row>
    <row r="19710" spans="61:62" x14ac:dyDescent="0.25">
      <c r="BI19710" s="2"/>
      <c r="BJ19710" s="2"/>
    </row>
    <row r="19711" spans="61:62" x14ac:dyDescent="0.25">
      <c r="BI19711" s="2"/>
      <c r="BJ19711" s="2"/>
    </row>
    <row r="19712" spans="61:62" x14ac:dyDescent="0.25">
      <c r="BI19712" s="2"/>
      <c r="BJ19712" s="2"/>
    </row>
    <row r="19713" spans="61:62" x14ac:dyDescent="0.25">
      <c r="BI19713" s="2"/>
      <c r="BJ19713" s="2"/>
    </row>
    <row r="19714" spans="61:62" x14ac:dyDescent="0.25">
      <c r="BI19714" s="2"/>
      <c r="BJ19714" s="2"/>
    </row>
    <row r="19715" spans="61:62" x14ac:dyDescent="0.25">
      <c r="BI19715" s="2"/>
      <c r="BJ19715" s="2"/>
    </row>
    <row r="19716" spans="61:62" x14ac:dyDescent="0.25">
      <c r="BI19716" s="2"/>
      <c r="BJ19716" s="2"/>
    </row>
    <row r="19717" spans="61:62" x14ac:dyDescent="0.25">
      <c r="BI19717" s="2"/>
      <c r="BJ19717" s="2"/>
    </row>
    <row r="19718" spans="61:62" x14ac:dyDescent="0.25">
      <c r="BI19718" s="2"/>
      <c r="BJ19718" s="2"/>
    </row>
    <row r="19719" spans="61:62" x14ac:dyDescent="0.25">
      <c r="BI19719" s="2"/>
      <c r="BJ19719" s="2"/>
    </row>
    <row r="19720" spans="61:62" x14ac:dyDescent="0.25">
      <c r="BI19720" s="2"/>
      <c r="BJ19720" s="2"/>
    </row>
    <row r="19721" spans="61:62" x14ac:dyDescent="0.25">
      <c r="BI19721" s="2"/>
      <c r="BJ19721" s="2"/>
    </row>
    <row r="19722" spans="61:62" x14ac:dyDescent="0.25">
      <c r="BI19722" s="2"/>
      <c r="BJ19722" s="2"/>
    </row>
    <row r="19723" spans="61:62" x14ac:dyDescent="0.25">
      <c r="BI19723" s="2"/>
      <c r="BJ19723" s="2"/>
    </row>
    <row r="19724" spans="61:62" x14ac:dyDescent="0.25">
      <c r="BI19724" s="2"/>
      <c r="BJ19724" s="2"/>
    </row>
    <row r="19725" spans="61:62" x14ac:dyDescent="0.25">
      <c r="BI19725" s="2"/>
      <c r="BJ19725" s="2"/>
    </row>
    <row r="19726" spans="61:62" x14ac:dyDescent="0.25">
      <c r="BI19726" s="2"/>
      <c r="BJ19726" s="2"/>
    </row>
    <row r="19727" spans="61:62" x14ac:dyDescent="0.25">
      <c r="BI19727" s="2"/>
      <c r="BJ19727" s="2"/>
    </row>
    <row r="19728" spans="61:62" x14ac:dyDescent="0.25">
      <c r="BI19728" s="2"/>
      <c r="BJ19728" s="2"/>
    </row>
    <row r="19729" spans="61:62" x14ac:dyDescent="0.25">
      <c r="BI19729" s="2"/>
      <c r="BJ19729" s="2"/>
    </row>
    <row r="19730" spans="61:62" x14ac:dyDescent="0.25">
      <c r="BI19730" s="2"/>
      <c r="BJ19730" s="2"/>
    </row>
    <row r="19731" spans="61:62" x14ac:dyDescent="0.25">
      <c r="BI19731" s="2"/>
      <c r="BJ19731" s="2"/>
    </row>
    <row r="19732" spans="61:62" x14ac:dyDescent="0.25">
      <c r="BI19732" s="2"/>
      <c r="BJ19732" s="2"/>
    </row>
    <row r="19733" spans="61:62" x14ac:dyDescent="0.25">
      <c r="BI19733" s="2"/>
      <c r="BJ19733" s="2"/>
    </row>
    <row r="19734" spans="61:62" x14ac:dyDescent="0.25">
      <c r="BI19734" s="2"/>
      <c r="BJ19734" s="2"/>
    </row>
    <row r="19735" spans="61:62" x14ac:dyDescent="0.25">
      <c r="BI19735" s="2"/>
      <c r="BJ19735" s="2"/>
    </row>
    <row r="19736" spans="61:62" x14ac:dyDescent="0.25">
      <c r="BI19736" s="2"/>
      <c r="BJ19736" s="2"/>
    </row>
    <row r="19737" spans="61:62" x14ac:dyDescent="0.25">
      <c r="BI19737" s="2"/>
      <c r="BJ19737" s="2"/>
    </row>
    <row r="19738" spans="61:62" x14ac:dyDescent="0.25">
      <c r="BI19738" s="2"/>
      <c r="BJ19738" s="2"/>
    </row>
    <row r="19739" spans="61:62" x14ac:dyDescent="0.25">
      <c r="BI19739" s="2"/>
      <c r="BJ19739" s="2"/>
    </row>
    <row r="19740" spans="61:62" x14ac:dyDescent="0.25">
      <c r="BI19740" s="2"/>
      <c r="BJ19740" s="2"/>
    </row>
    <row r="19741" spans="61:62" x14ac:dyDescent="0.25">
      <c r="BI19741" s="2"/>
      <c r="BJ19741" s="2"/>
    </row>
    <row r="19742" spans="61:62" x14ac:dyDescent="0.25">
      <c r="BI19742" s="2"/>
      <c r="BJ19742" s="2"/>
    </row>
    <row r="19743" spans="61:62" x14ac:dyDescent="0.25">
      <c r="BI19743" s="2"/>
      <c r="BJ19743" s="2"/>
    </row>
    <row r="19744" spans="61:62" x14ac:dyDescent="0.25">
      <c r="BI19744" s="2"/>
      <c r="BJ19744" s="2"/>
    </row>
    <row r="19745" spans="61:62" x14ac:dyDescent="0.25">
      <c r="BI19745" s="2"/>
      <c r="BJ19745" s="2"/>
    </row>
    <row r="19746" spans="61:62" x14ac:dyDescent="0.25">
      <c r="BI19746" s="2"/>
      <c r="BJ19746" s="2"/>
    </row>
    <row r="19747" spans="61:62" x14ac:dyDescent="0.25">
      <c r="BI19747" s="2"/>
      <c r="BJ19747" s="2"/>
    </row>
    <row r="19748" spans="61:62" x14ac:dyDescent="0.25">
      <c r="BI19748" s="2"/>
      <c r="BJ19748" s="2"/>
    </row>
    <row r="19749" spans="61:62" x14ac:dyDescent="0.25">
      <c r="BI19749" s="2"/>
      <c r="BJ19749" s="2"/>
    </row>
    <row r="19750" spans="61:62" x14ac:dyDescent="0.25">
      <c r="BI19750" s="2"/>
      <c r="BJ19750" s="2"/>
    </row>
    <row r="19751" spans="61:62" x14ac:dyDescent="0.25">
      <c r="BI19751" s="2"/>
      <c r="BJ19751" s="2"/>
    </row>
    <row r="19752" spans="61:62" x14ac:dyDescent="0.25">
      <c r="BI19752" s="2"/>
      <c r="BJ19752" s="2"/>
    </row>
    <row r="19753" spans="61:62" x14ac:dyDescent="0.25">
      <c r="BI19753" s="2"/>
      <c r="BJ19753" s="2"/>
    </row>
    <row r="19754" spans="61:62" x14ac:dyDescent="0.25">
      <c r="BI19754" s="2"/>
      <c r="BJ19754" s="2"/>
    </row>
    <row r="19755" spans="61:62" x14ac:dyDescent="0.25">
      <c r="BI19755" s="2"/>
      <c r="BJ19755" s="2"/>
    </row>
    <row r="19756" spans="61:62" x14ac:dyDescent="0.25">
      <c r="BI19756" s="2"/>
      <c r="BJ19756" s="2"/>
    </row>
    <row r="19757" spans="61:62" x14ac:dyDescent="0.25">
      <c r="BI19757" s="2"/>
      <c r="BJ19757" s="2"/>
    </row>
    <row r="19758" spans="61:62" x14ac:dyDescent="0.25">
      <c r="BI19758" s="2"/>
      <c r="BJ19758" s="2"/>
    </row>
    <row r="19759" spans="61:62" x14ac:dyDescent="0.25">
      <c r="BI19759" s="2"/>
      <c r="BJ19759" s="2"/>
    </row>
    <row r="19760" spans="61:62" x14ac:dyDescent="0.25">
      <c r="BI19760" s="2"/>
      <c r="BJ19760" s="2"/>
    </row>
    <row r="19761" spans="61:62" x14ac:dyDescent="0.25">
      <c r="BI19761" s="2"/>
      <c r="BJ19761" s="2"/>
    </row>
    <row r="19762" spans="61:62" x14ac:dyDescent="0.25">
      <c r="BI19762" s="2"/>
      <c r="BJ19762" s="2"/>
    </row>
    <row r="19763" spans="61:62" x14ac:dyDescent="0.25">
      <c r="BI19763" s="2"/>
      <c r="BJ19763" s="2"/>
    </row>
    <row r="19764" spans="61:62" x14ac:dyDescent="0.25">
      <c r="BI19764" s="2"/>
      <c r="BJ19764" s="2"/>
    </row>
    <row r="19765" spans="61:62" x14ac:dyDescent="0.25">
      <c r="BI19765" s="2"/>
      <c r="BJ19765" s="2"/>
    </row>
    <row r="19766" spans="61:62" x14ac:dyDescent="0.25">
      <c r="BI19766" s="2"/>
      <c r="BJ19766" s="2"/>
    </row>
    <row r="19767" spans="61:62" x14ac:dyDescent="0.25">
      <c r="BI19767" s="2"/>
      <c r="BJ19767" s="2"/>
    </row>
    <row r="19768" spans="61:62" x14ac:dyDescent="0.25">
      <c r="BI19768" s="2"/>
      <c r="BJ19768" s="2"/>
    </row>
    <row r="19769" spans="61:62" x14ac:dyDescent="0.25">
      <c r="BI19769" s="2"/>
      <c r="BJ19769" s="2"/>
    </row>
    <row r="19770" spans="61:62" x14ac:dyDescent="0.25">
      <c r="BI19770" s="2"/>
      <c r="BJ19770" s="2"/>
    </row>
    <row r="19771" spans="61:62" x14ac:dyDescent="0.25">
      <c r="BI19771" s="2"/>
      <c r="BJ19771" s="2"/>
    </row>
    <row r="19772" spans="61:62" x14ac:dyDescent="0.25">
      <c r="BI19772" s="2"/>
      <c r="BJ19772" s="2"/>
    </row>
    <row r="19773" spans="61:62" x14ac:dyDescent="0.25">
      <c r="BI19773" s="2"/>
      <c r="BJ19773" s="2"/>
    </row>
    <row r="19774" spans="61:62" x14ac:dyDescent="0.25">
      <c r="BI19774" s="2"/>
      <c r="BJ19774" s="2"/>
    </row>
    <row r="19775" spans="61:62" x14ac:dyDescent="0.25">
      <c r="BI19775" s="2"/>
      <c r="BJ19775" s="2"/>
    </row>
    <row r="19776" spans="61:62" x14ac:dyDescent="0.25">
      <c r="BI19776" s="2"/>
      <c r="BJ19776" s="2"/>
    </row>
    <row r="19777" spans="61:62" x14ac:dyDescent="0.25">
      <c r="BI19777" s="2"/>
      <c r="BJ19777" s="2"/>
    </row>
    <row r="19778" spans="61:62" x14ac:dyDescent="0.25">
      <c r="BI19778" s="2"/>
      <c r="BJ19778" s="2"/>
    </row>
    <row r="19779" spans="61:62" x14ac:dyDescent="0.25">
      <c r="BI19779" s="2"/>
      <c r="BJ19779" s="2"/>
    </row>
    <row r="19780" spans="61:62" x14ac:dyDescent="0.25">
      <c r="BI19780" s="2"/>
      <c r="BJ19780" s="2"/>
    </row>
    <row r="19781" spans="61:62" x14ac:dyDescent="0.25">
      <c r="BI19781" s="2"/>
      <c r="BJ19781" s="2"/>
    </row>
    <row r="19782" spans="61:62" x14ac:dyDescent="0.25">
      <c r="BI19782" s="2"/>
      <c r="BJ19782" s="2"/>
    </row>
    <row r="19783" spans="61:62" x14ac:dyDescent="0.25">
      <c r="BI19783" s="2"/>
      <c r="BJ19783" s="2"/>
    </row>
    <row r="19784" spans="61:62" x14ac:dyDescent="0.25">
      <c r="BI19784" s="2"/>
      <c r="BJ19784" s="2"/>
    </row>
    <row r="19785" spans="61:62" x14ac:dyDescent="0.25">
      <c r="BI19785" s="2"/>
      <c r="BJ19785" s="2"/>
    </row>
    <row r="19786" spans="61:62" x14ac:dyDescent="0.25">
      <c r="BI19786" s="2"/>
      <c r="BJ19786" s="2"/>
    </row>
    <row r="19787" spans="61:62" x14ac:dyDescent="0.25">
      <c r="BI19787" s="2"/>
      <c r="BJ19787" s="2"/>
    </row>
    <row r="19788" spans="61:62" x14ac:dyDescent="0.25">
      <c r="BI19788" s="2"/>
      <c r="BJ19788" s="2"/>
    </row>
    <row r="19789" spans="61:62" x14ac:dyDescent="0.25">
      <c r="BI19789" s="2"/>
      <c r="BJ19789" s="2"/>
    </row>
    <row r="19790" spans="61:62" x14ac:dyDescent="0.25">
      <c r="BI19790" s="2"/>
      <c r="BJ19790" s="2"/>
    </row>
    <row r="19791" spans="61:62" x14ac:dyDescent="0.25">
      <c r="BI19791" s="2"/>
      <c r="BJ19791" s="2"/>
    </row>
    <row r="19792" spans="61:62" x14ac:dyDescent="0.25">
      <c r="BI19792" s="2"/>
      <c r="BJ19792" s="2"/>
    </row>
    <row r="19793" spans="61:62" x14ac:dyDescent="0.25">
      <c r="BI19793" s="2"/>
      <c r="BJ19793" s="2"/>
    </row>
    <row r="19794" spans="61:62" x14ac:dyDescent="0.25">
      <c r="BI19794" s="2"/>
      <c r="BJ19794" s="2"/>
    </row>
    <row r="19795" spans="61:62" x14ac:dyDescent="0.25">
      <c r="BI19795" s="2"/>
      <c r="BJ19795" s="2"/>
    </row>
    <row r="19796" spans="61:62" x14ac:dyDescent="0.25">
      <c r="BI19796" s="2"/>
      <c r="BJ19796" s="2"/>
    </row>
    <row r="19797" spans="61:62" x14ac:dyDescent="0.25">
      <c r="BI19797" s="2"/>
      <c r="BJ19797" s="2"/>
    </row>
  </sheetData>
  <pageMargins left="0.7" right="0.7" top="0.75" bottom="0.75" header="0.3" footer="0.3"/>
  <pageSetup paperSize="9" orientation="portrait"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4 b 4 3 9 0 c - e 4 8 a - 4 7 b 5 - 9 5 b c - e d 4 8 8 a 0 a c 5 7 4 " > < 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i t e m > < M e a s u r e N a m e > M e d i a n   a s s i g n   t i m e   ( s e c s ) < / M e a s u r e N a m e > < D i s p l a y N a m e > M e d i a n   a s s i g n   t i m e   ( s e c s ) < / D i s p l a y N a m e > < V i s i b l e > F a l s e < / V i s i b l e > < / i t e m > < i t e m > < M e a s u r e N a m e > M e d i a n   a s s i g n   t i m e < / M e a s u r e N a m e > < D i s p l a y N a m e > M e d i a n   a s s i g n   t i m e < / D i s p l a y N a m e > < V i s i b l e > F a l s e < / V i s i b l e > < / i t e m > < i t e m > < M e a s u r e N a m e > M e d i a n   s o l v e   t i m e < / M e a s u r e N a m e > < D i s p l a y N a m e > M e d i a n   s o l v e   t i m e < / D i s p l a y N a m e > < V i s i b l e > F a l s e < / V i s i b l e > < / i t e m > < 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 ( a g e n t ' s   r e p l i e s ) < / M e a s u r e N a m e > < D i s p l a y N a m e > #     S L A   m e t   ( a g e n t ' s   r e p l i e s ) < / D i s p l a y N a m e > < V i s i b l e > F a l s e < / V i s i b l e > < / i t e m > < i t e m > < M e a s u r e N a m e > #     S L A   m e t   ( a g e n t ' s   t i c k e t s ) < / M e a s u r e N a m e > < D i s p l a y N a m e > #     S L A   m e t   ( a g e n t ' s   t i c k e t s ) < / D i s p l a y N a m e > < V i s i b l e > F a l s e < / V i s i b l e > < / i t e m > < i t e m > < M e a s u r e N a m e > #     S L A   b r e a c h e d   ( a g e n t ' s   r e p l i e s ) < / M e a s u r e N a m e > < D i s p l a y N a m e > #     S L A   b r e a c h e d   ( a g e n t ' s   r e p l i e s ) < / D i s p l a y N a m e > < V i s i b l e > F a l s e < / V i s i b l e > < / i t e m > < i t e m > < M e a s u r e N a m e > #     S L A   b r e a c h e d   ( a g e n t ' s   t i c k e t s ) < / M e a s u r e N a m e > < D i s p l a y N a m e > #     S L A   b r e a c h e d   ( a g e n t ' s   t i c k e t s ) < / D i s p l a y N a m e > < V i s i b l e > F a l s e < / V i s i b l e > < / i t e m > < i t e m > < M e a s u r e N a m e > %     S L A < / M e a s u r e N a m e > < D i s p l a y N a m e > %     S L A < / D i s p l a y N a m e > < V i s i b l e > F a l s e < / V i s i b l e > < / i t e m > < / C a l c u l a t e d F i e l d s > < S A H o s t H a s h > 0 < / S A H o s t H a s h > < G e m i n i F i e l d L i s t V i s i b l e > T r u e < / G e m i n i F i e l d L i s t V i s i b l e > < / S e t t i n g 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 T i c k e t   A s s i g n m e n t s _ 8 c 0 1 a 2 c 4 - 9 8 0 b - 4 b c 9 - 8 8 d 1 - 1 c 1 2 6 4 9 6 6 1 9 e < / K e y > < V a l u e   x m l n s : a = " h t t p : / / s c h e m a s . d a t a c o n t r a c t . o r g / 2 0 0 4 / 0 7 / M i c r o s o f t . A n a l y s i s S e r v i c e s . C o m m o n " > < a : H a s F o c u s > t r u e < / a : H a s F o c u s > < a : S i z e A t D p i 9 6 > 1 1 3 < / a : S i z e A t D p i 9 6 > < a : V i s i b l e > t r u e < / a : V i s i b l e > < / V a l u e > < / K e y V a l u e O f s t r i n g S a n d b o x E d i t o r . M e a s u r e G r i d S t a t e S c d E 3 5 R y > < K e y V a l u e O f s t r i n g S a n d b o x E d i t o r . M e a s u r e G r i d S t a t e S c d E 3 5 R y > < K e y > T i c k e t   U p d a t e s _ 6 1 d c 6 8 3 e - 1 d 6 f - 4 1 b d - 8 a f d - b 0 3 9 5 9 a c b b a 1 < / K e y > < V a l u e   x m l n s : a = " h t t p : / / s c h e m a s . d a t a c o n t r a c t . o r g / 2 0 0 4 / 0 7 / M i c r o s o f t . A n a l y s i s S e r v i c e s . C o m m o n " > < a : H a s F o c u s > t r u e < / a : H a s F o c u s > < a : S i z e A t D p i 9 6 > 1 1 3 < / a : S i z e A t D p i 9 6 > < a : V i s i b l e > t r u e < / a : V i s i b l e > < / V a l u e > < / K e y V a l u e O f s t r i n g S a n d b o x E d i t o r . M e a s u r e G r i d S t a t e S c d E 3 5 R y > < K e y V a l u e O f s t r i n g S a n d b o x E d i t o r . M e a s u r e G r i d S t a t e S c d E 3 5 R y > < K e y > T i c k e t   I n t e r n a l   C o m m e n t s _ 1 c 3 4 2 e e b - b 8 3 0 - 4 d 4 4 - 9 3 5 3 - d c 4 7 4 d d a 7 d 7 5 < / K e y > < V a l u e   x m l n s : a = " h t t p : / / s c h e m a s . d a t a c o n t r a c t . o r g / 2 0 0 4 / 0 7 / M i c r o s o f t . A n a l y s i s S e r v i c e s . C o m m o n " > < a : H a s F o c u s > t r u e < / a : H a s F o c u s > < a : S i z e A t D p i 9 6 > 1 1 3 < / a : S i z e A t D p i 9 6 > < a : V i s i b l e > t r u e < / a : V i s i b l e > < / V a l u e > < / K e y V a l u e O f s t r i n g S a n d b o x E d i t o r . M e a s u r e G r i d S t a t e S c d E 3 5 R y > < K e y V a l u e O f s t r i n g S a n d b o x E d i t o r . M e a s u r e G r i d S t a t e S c d E 3 5 R y > < K e y > P e o p l e   1 _ 1 c 8 4 b 3 e 7 - e 4 0 0 - 4 d 9 c - b e 0 c - d 6 3 8 9 7 8 4 a 4 a 7 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T i c k e t   A s s i g n m e n t s _ 8 c 0 1 a 2 c 4 - 9 8 0 b - 4 b c 9 - 8 8 d 1 - 1 c 1 2 6 4 9 6 6 1 9 e " > < C u s t o m C o n t e n t > < ! [ C D A T A [ < T a b l e W i d g e t G r i d S e r i a l i z a t i o n   x m l n s : x s d = " h t t p : / / w w w . w 3 . o r g / 2 0 0 1 / X M L S c h e m a "   x m l n s : x s i = " h t t p : / / w w w . w 3 . o r g / 2 0 0 1 / X M L S c h e m a - i n s t a n c e " > < C o l u m n S u g g e s t e d T y p e   / > < C o l u m n F o r m a t   / > < C o l u m n A c c u r a c y   / > < C o l u m n C u r r e n c y S y m b o l   / > < C o l u m n P o s i t i v e P a t t e r n   / > < C o l u m n N e g a t i v e P a t t e r n   / > < C o l u m n W i d t h s > < i t e m > < k e y > < s t r i n g > T i c k e t   I D < / s t r i n g > < / k e y > < v a l u e > < i n t > 8 9 < / i n t > < / v a l u e > < / i t e m > < i t e m > < k e y > < s t r i n g > A s s i g n e e   n a m e < / s t r i n g > < / k e y > < v a l u e > < i n t > 1 3 0 < / i n t > < / v a l u e > < / i t e m > < i t e m > < k e y > < s t r i n g > C r e a t e d   t i m e s t a m p < / s t r i n g > < / k e y > < v a l u e > < i n t > 1 5 4 < / i n t > < / v a l u e > < / i t e m > < i t e m > < k e y > < s t r i n g > A s s i g n m e n t   t i m e s t a m p < / s t r i n g > < / k e y > < v a l u e > < i n t > 1 7 8 < / i n t > < / v a l u e > < / i t e m > < i t e m > < k e y > < s t r i n g > S o l v e d   t i m e s t a m p < / s t r i n g > < / k e y > < v a l u e > < i n t > 1 4 7 < / i n t > < / v a l u e > < / i t e m > < i t e m > < k e y > < s t r i n g > P r i o r i t y < / s t r i n g > < / k e y > < v a l u e > < i n t > 8 2 < / i n t > < / v a l u e > < / i t e m > < i t e m > < k e y > < s t r i n g > R e q u e s t e r < / s t r i n g > < / k e y > < v a l u e > < i n t > 1 0 0 < / i n t > < / v a l u e > < / i t e m > < i t e m > < k e y > < s t r i n g > E s c a l a t e d ? < / s t r i n g > < / k e y > < v a l u e > < i n t > 1 0 1 < / i n t > < / v a l u e > < / i t e m > < i t e m > < k e y > < s t r i n g > S u r v e y   g o o d < / s t r i n g > < / k e y > < v a l u e > < i n t > 1 1 2 < / i n t > < / v a l u e > < / i t e m > < i t e m > < k e y > < s t r i n g > S u r v e y   b a d < / s t r i n g > < / k e y > < v a l u e > < i n t > 1 0 4 < / i n t > < / v a l u e > < / i t e m > < i t e m > < k e y > < s t r i n g > S D R < / s t r i n g > < / k e y > < v a l u e > < i n t > 6 0 < / i n t > < / v a l u e > < / i t e m > < i t e m > < k e y > < s t r i n g > A s s i g n e e   c o u n t r y < / s t r i n g > < / k e y > < v a l u e > < i n t > 1 4 2 < / i n t > < / v a l u e > < / i t e m > < i t e m > < k e y > < s t r i n g > R e q u e s t e r   c o u n t r y < / s t r i n g > < / k e y > < v a l u e > < i n t > 1 5 0 < / i n t > < / v a l u e > < / i t e m > < i t e m > < k e y > < s t r i n g > C r e a t e d   t i m e s t a m p   ( Y e a r ) < / s t r i n g > < / k e y > < v a l u e > < i n t > 1 9 3 < / i n t > < / v a l u e > < / i t e m > < i t e m > < k e y > < s t r i n g > C r e a t e d   t i m e s t a m p   ( Q u a r t e r ) < / s t r i n g > < / k e y > < v a l u e > < i n t > 2 1 5 < / i n t > < / v a l u e > < / i t e m > < i t e m > < k e y > < s t r i n g > C r e a t e d   t i m e s t a m p   ( M o n t h   I n d e x ) < / s t r i n g > < / k e y > < v a l u e > < i n t > 2 4 6 < / i n t > < / v a l u e > < / i t e m > < i t e m > < k e y > < s t r i n g > C r e a t e d   t i m e s t a m p   ( M o n t h ) < / s t r i n g > < / k e y > < v a l u e > < i n t > 2 0 8 < / i n t > < / v a l u e > < / i t e m > < i t e m > < k e y > < s t r i n g > A s s i g n   t i m e   ( s e c s ) < / s t r i n g > < / k e y > < v a l u e > < i n t > 1 6 2 < / i n t > < / v a l u e > < / i t e m > < i t e m > < k e y > < s t r i n g > S o l v e   t i m e   ( s e c s ) < / s t r i n g > < / k e y > < v a l u e > < i n t > 1 6 2 < / i n t > < / v a l u e > < / i t e m > < / C o l u m n W i d t h s > < C o l u m n D i s p l a y I n d e x > < i t e m > < k e y > < s t r i n g > T i c k e t   I D < / s t r i n g > < / k e y > < v a l u e > < i n t > 0 < / i n t > < / v a l u e > < / i t e m > < i t e m > < k e y > < s t r i n g > A s s i g n e e   n a m e < / s t r i n g > < / k e y > < v a l u e > < i n t > 1 < / i n t > < / v a l u e > < / i t e m > < i t e m > < k e y > < s t r i n g > C r e a t e d   t i m e s t a m p < / s t r i n g > < / k e y > < v a l u e > < i n t > 2 < / i n t > < / v a l u e > < / i t e m > < i t e m > < k e y > < s t r i n g > A s s i g n m e n t   t i m e s t a m p < / s t r i n g > < / k e y > < v a l u e > < i n t > 3 < / i n t > < / v a l u e > < / i t e m > < i t e m > < k e y > < s t r i n g > S o l v e d   t i m e s t a m p < / s t r i n g > < / k e y > < v a l u e > < i n t > 4 < / i n t > < / v a l u e > < / i t e m > < i t e m > < k e y > < s t r i n g > P r i o r i t y < / s t r i n g > < / k e y > < v a l u e > < i n t > 5 < / i n t > < / v a l u e > < / i t e m > < i t e m > < k e y > < s t r i n g > R e q u e s t e r < / s t r i n g > < / k e y > < v a l u e > < i n t > 6 < / i n t > < / v a l u e > < / i t e m > < i t e m > < k e y > < s t r i n g > E s c a l a t e d ? < / s t r i n g > < / k e y > < v a l u e > < i n t > 7 < / i n t > < / v a l u e > < / i t e m > < i t e m > < k e y > < s t r i n g > S u r v e y   g o o d < / s t r i n g > < / k e y > < v a l u e > < i n t > 8 < / i n t > < / v a l u e > < / i t e m > < i t e m > < k e y > < s t r i n g > S u r v e y   b a d < / s t r i n g > < / k e y > < v a l u e > < i n t > 9 < / i n t > < / v a l u e > < / i t e m > < i t e m > < k e y > < s t r i n g > S D R < / s t r i n g > < / k e y > < v a l u e > < i n t > 1 0 < / i n t > < / v a l u e > < / i t e m > < i t e m > < k e y > < s t r i n g > A s s i g n e e   c o u n t r y < / s t r i n g > < / k e y > < v a l u e > < i n t > 1 1 < / i n t > < / v a l u e > < / i t e m > < i t e m > < k e y > < s t r i n g > R e q u e s t e r   c o u n t r y < / s t r i n g > < / k e y > < v a l u e > < i n t > 1 2 < / i n t > < / v a l u e > < / i t e m > < i t e m > < k e y > < s t r i n g > C r e a t e d   t i m e s t a m p   ( Y e a r ) < / s t r i n g > < / k e y > < v a l u e > < i n t > 1 3 < / i n t > < / v a l u e > < / i t e m > < i t e m > < k e y > < s t r i n g > C r e a t e d   t i m e s t a m p   ( Q u a r t e r ) < / s t r i n g > < / k e y > < v a l u e > < i n t > 1 4 < / i n t > < / v a l u e > < / i t e m > < i t e m > < k e y > < s t r i n g > C r e a t e d   t i m e s t a m p   ( M o n t h   I n d e x ) < / s t r i n g > < / k e y > < v a l u e > < i n t > 1 5 < / i n t > < / v a l u e > < / i t e m > < i t e m > < k e y > < s t r i n g > C r e a t e d   t i m e s t a m p   ( M o n t h ) < / s t r i n g > < / k e y > < v a l u e > < i n t > 1 6 < / i n t > < / v a l u e > < / i t e m > < i t e m > < k e y > < s t r i n g > A s s i g n   t i m e   ( s e c s ) < / s t r i n g > < / k e y > < v a l u e > < i n t > 1 7 < / i n t > < / v a l u e > < / i t e m > < i t e m > < k e y > < s t r i n g > S o l v e   t i m e   ( s e c s ) < / s t r i n g > < / k e y > < v a l u e > < i n t > 1 8 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T i c k e t   I n t e r n a l   C o m m e n t s _ 1 c 3 4 2 e e b - b 8 3 0 - 4 d 4 4 - 9 3 5 3 - d c 4 7 4 d d a 7 d 7 5 " > < C u s t o m C o n t e n t > < ! [ C D A T A [ < T a b l e W i d g e t G r i d S e r i a l i z a t i o n   x m l n s : x s d = " h t t p : / / w w w . w 3 . o r g / 2 0 0 1 / X M L S c h e m a "   x m l n s : x s i = " h t t p : / / w w w . w 3 . o r g / 2 0 0 1 / X M L S c h e m a - i n s t a n c e " > < C o l u m n S u g g e s t e d T y p e   / > < C o l u m n F o r m a t   / > < C o l u m n A c c u r a c y   / > < C o l u m n C u r r e n c y S y m b o l   / > < C o l u m n P o s i t i v e P a t t e r n   / > < C o l u m n N e g a t i v e P a t t e r n   / > < C o l u m n W i d t h s > < i t e m > < k e y > < s t r i n g > T i c k e t   I D < / s t r i n g > < / k e y > < v a l u e > < i n t > 8 9 < / i n t > < / v a l u e > < / i t e m > < i t e m > < k e y > < s t r i n g > U p d a t e   t i m e s t a m p < / s t r i n g > < / k e y > < v a l u e > < i n t > 1 5 0 < / i n t > < / v a l u e > < / i t e m > < i t e m > < k e y > < s t r i n g > U p d a t e r   n a m e < / s t r i n g > < / k e y > < v a l u e > < i n t > 1 2 4 < / i n t > < / v a l u e > < / i t e m > < i t e m > < k e y > < s t r i n g > I n t e r n a l   c o m m e n t s < / s t r i n g > < / k e y > < v a l u e > < i n t > 1 5 3 < / i n t > < / v a l u e > < / i t e m > < i t e m > < k e y > < s t r i n g > T i c k e t   a s s i g n e e < / s t r i n g > < / k e y > < v a l u e > < i n t > 1 3 0 < / i n t > < / v a l u e > < / i t e m > < i t e m > < k e y > < s t r i n g > I n t e r n a l   c o m m e n t   t y p e < / s t r i n g > < / k e y > < v a l u e > < i n t > 1 7 8 < / i n t > < / v a l u e > < / i t e m > < / C o l u m n W i d t h s > < C o l u m n D i s p l a y I n d e x > < i t e m > < k e y > < s t r i n g > T i c k e t   I D < / s t r i n g > < / k e y > < v a l u e > < i n t > 0 < / i n t > < / v a l u e > < / i t e m > < i t e m > < k e y > < s t r i n g > U p d a t e   t i m e s t a m p < / s t r i n g > < / k e y > < v a l u e > < i n t > 1 < / i n t > < / v a l u e > < / i t e m > < i t e m > < k e y > < s t r i n g > U p d a t e r   n a m e < / s t r i n g > < / k e y > < v a l u e > < i n t > 2 < / i n t > < / v a l u e > < / i t e m > < i t e m > < k e y > < s t r i n g > I n t e r n a l   c o m m e n t s < / s t r i n g > < / k e y > < v a l u e > < i n t > 3 < / i n t > < / v a l u e > < / i t e m > < i t e m > < k e y > < s t r i n g > T i c k e t   a s s i g n e e < / s t r i n g > < / k e y > < v a l u e > < i n t > 4 < / i n t > < / v a l u e > < / i t e m > < i t e m > < k e y > < s t r i n g > I n t e r n a l   c o m m e n t   t y p e < / 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C l i e n t s _ 1 5 2 9 1 0 a f - d b a 9 - 4 4 8 2 - a d e 0 - 1 1 1 b 4 0 1 1 c 8 e 7 " > < C u s t o m C o n t e n t > < ! [ C D A T A [ < T a b l e W i d g e t G r i d S e r i a l i z a t i o n   x m l n s : x s d = " h t t p : / / w w w . w 3 . o r g / 2 0 0 1 / X M L S c h e m a "   x m l n s : x s i = " h t t p : / / w w w . w 3 . o r g / 2 0 0 1 / X M L S c h e m a - i n s t a n c e " > < C o l u m n S u g g e s t e d T y p e   / > < C o l u m n F o r m a t   / > < C o l u m n A c c u r a c y   / > < C o l u m n C u r r e n c y S y m b o l   / > < C o l u m n P o s i t i v e P a t t e r n   / > < C o l u m n N e g a t i v e P a t t e r n   / > < C o l u m n W i d t h s > < i t e m > < k e y > < s t r i n g > F u l l   N a m e < / s t r i n g > < / k e y > < v a l u e > < i n t > 1 4 3 < / i n t > < / v a l u e > < / i t e m > < i t e m > < k e y > < s t r i n g > C o u n t r y < / s t r i n g > < / k e y > < v a l u e > < i n t > 1 6 2 < / i n t > < / v a l u e > < / i t e m > < i t e m > < k e y > < s t r i n g > R o l e < / s t r i n g > < / k e y > < v a l u e > < i n t > 6 4 < / i n t > < / v a l u e > < / i t e m > < / C o l u m n W i d t h s > < C o l u m n D i s p l a y I n d e x > < i t e m > < k e y > < s t r i n g > F u l l   N a m e < / s t r i n g > < / k e y > < v a l u e > < i n t > 0 < / i n t > < / v a l u e > < / i t e m > < i t e m > < k e y > < s t r i n g > C o u n t r y < / s t r i n g > < / k e y > < v a l u e > < i n t > 1 < / i n t > < / v a l u e > < / i t e m > < i t e m > < k e y > < s t r i n g > R o l e < / 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4 7 0 8 9 6 7 9 - 1 5 d b - 4 d e 0 - 8 f 4 2 - d 3 8 7 5 b e 7 1 e 3 e " > < 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i t e m > < M e a s u r e N a m e > M e d i a n   r e p l y   t i m e < / M e a s u r e N a m e > < D i s p l a y N a m e > M e d i a n   r e p l y   t i m e < / D i s p l a y N a m e > < V i s i b l e > F a l s e < / V i s i b l e > < / i t e m > < i t e m > < M e a s u r e N a m e > M e d i a n   a s s i g n   t i m e   ( s e c s ) < / M e a s u r e N a m e > < D i s p l a y N a m e > M e d i a n   a s s i g n   t i m e   ( s e c s ) < / D i s p l a y N a m e > < V i s i b l e > F a l s e < / V i s i b l e > < / i t e m > < i t e m > < M e a s u r e N a m e > M e d i a n   a s s i g n   t i m e < / M e a s u r e N a m e > < D i s p l a y N a m e > M e d i a n   a s s i g n   t i m e < / D i s p l a y N a m e > < V i s i b l e > F a l s e < / V i s i b l e > < / i t e m > < i t e m > < M e a s u r e N a m e > M e d i a n   s o l v e   t i m e < / M e a s u r e N a m e > < D i s p l a y N a m e > M e d i a n   s o l v e   t i m e < / D i s p l a y N a m e > < V i s i b l e > F a l s e < / V i s i b l e > < / i t e m > < i t e m > < M e a s u r e N a m e > #   T i c k e t s < / M e a s u r e N a m e > < D i s p l a y N a m e > #   T i c k e t s < / D i s p l a y N a m e > < V i s i b l e > F a l s e < / V i s i b l e > < / i t e m > < i t e m > < M e a s u r e N a m e > #   G o o d   f e e d b a c k < / M e a s u r e N a m e > < D i s p l a y N a m e > #   G o o d   f e e d b a c k < / D i s p l a y N a m e > < V i s i b l e > F a l s e < / V i s i b l e > < / i t e m > < i t e m > < M e a s u r e N a m e > #   B a d   f e e d b a c k < / M e a s u r e N a m e > < D i s p l a y N a m e > #   B a d   f e e d b a c k < / D i s p l a y N a m e > < V i s i b l e > F a l s e < / V i s i b l e > < / i t e m > < i t e m > < M e a s u r e N a m e > %   C S A T < / M e a s u r e N a m e > < D i s p l a y N a m e > %   C S A T < / D i s p l a y N a m e > < V i s i b l e > F a l s e < / V i s i b l e > < / i t e m > < i t e m > < M e a s u r e N a m e > #   S D R   t i c k e t s < / M e a s u r e N a m e > < D i s p l a y N a m e > #   S D R   t i c k e t s < / D i s p l a y N a m e > < V i s i b l e > F a l s e < / V i s i b l e > < / i t e m > < i t e m > < M e a s u r e N a m e > %   S D R < / M e a s u r e N a m e > < D i s p l a y N a m e > %   S D R < / D i s p l a y N a m e > < V i s i b l e > F a l s e < / V i s i b l e > < / i t e m > < i t e m > < M e a s u r e N a m e > %   F e e d b a c k < / M e a s u r e N a m e > < D i s p l a y N a m e > %   F e e d b a c k < / D i s p l a y N a m e > < V i s i b l e > F a l s e < / V i s i b l e > < / i t e m > < i t e m > < M e a s u r e N a m e > M e d i a n   1 s t   r e p l y   t i m e   ( s e c s ) < / M e a s u r e N a m e > < D i s p l a y N a m e > M e d i a n   1 s t   r e p l y   t i m e   ( s e c s ) < / D i s p l a y N a m e > < V i s i b l e > F a l s e < / V i s i b l e > < / i t e m > < i t e m > < M e a s u r e N a m e > M e d i a n   1 s t   r e p l y   t i m e < / M e a s u r e N a m e > < D i s p l a y N a m e > M e d i a n   1 s t   r e p l y   t i m e < / D i s p l a y N a m e > < V i s i b l e > F a l s e < / V i s i b l e > < / i t e m > < i t e m > < M e a s u r e N a m e > #   S L A   m e t < / M e a s u r e N a m e > < D i s p l a y N a m e > #   S L A   m e t < / D i s p l a y N a m e > < V i s i b l e > F a l s e < / V i s i b l e > < / i t e m > < i t e m > < M e a s u r e N a m e > #   S L A   b r e a c h e d < / M e a s u r e N a m e > < D i s p l a y N a m e > #   S L A   b r e a c h e d < / D i s p l a y N a m e > < V i s i b l e > F a l s e < / V i s i b l e > < / i t e m > < i t e m > < M e a s u r e N a m e > %   S L A < / M e a s u r e N a m e > < D i s p l a y N a m e > %   S L A < / D i s p l a y N a m e > < V i s i b l e > F a l s e < / V i s i b l e > < / i t e m > < 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 ( r e g a r d l e s s   o f   a s s i g n e e ) < / M e a s u r e N a m e > < D i s p l a y N a m e > #     S L A   m e t   ( r e g a r d l e s s   o f   a s s i g n e e ) < / D i s p l a y N a m e > < V i s i b l e > F a l s e < / V i s i b l e > < / i t e m > < i t e m > < M e a s u r e N a m e > #     S L A   m e t   ( r e p l i e r   i s   t h e   a s s i g n e e < / M e a s u r e N a m e > < D i s p l a y N a m e > #     S L A   m e t   ( r e p l i e r   i s   t h e   a s s i g n e e < / D i s p l a y N a m e > < V i s i b l e > F a l s e < / V i s i b l e > < / i t e m > < / C a l c u l a t e d F i e l d s > < S A H o s t H a s h > 0 < / S A H o s t H a s h > < G e m i n i F i e l d L i s t V i s i b l e > T r u e < / G e m i n i F i e l d L i s t V i s i b l e > < / S e t t i n g s > ] ] > < / C u s t o m C o n t e n t > < / G e m i n i > 
</file>

<file path=customXml/item17.xml>��< ? x m l   v e r s i o n = " 1 . 0 "   e n c o d i n g = " u t f - 1 6 " ? > < D a t a M a s h u p   s q m i d = " e 5 9 2 e e 5 4 - 6 4 5 a - 4 5 2 3 - b 7 b e - d e d c d b 4 1 a 3 5 5 "   x m l n s = " h t t p : / / s c h e m a s . m i c r o s o f t . c o m / D a t a M a s h u p " > A A A A A F I L A A B Q S w M E F A A C A A g A b I r U V A c 2 y e K m A A A A + A A A A B I A H A B D b 2 5 m a W c v U G F j a 2 F n Z S 5 4 b W w g o h g A K K A U A A A A A A A A A A A A A A A A A A A A A A A A A A A A h Y + 9 C s I w H M R 3 w X c o 2 Z s v c S n / p o i r B U E U 1 9 A G G 2 w T a V L T d 3 P w k X w F W 7 T q 5 n h 3 P 7 i 7 x + 0 O W d / U 0 V W 1 T l u T I o Y p i p y X p p S 1 N S p F x q J M z G e w l c V Z n l Q 0 0 M Y l v S t T V H l / S Q g J I e C w w L Y 9 E U 4 p I 8 d 8 s y s q 1 U j 0 g f V / O N Z m r C 0 U E n B 4 r R E c M 7 r E j H O O K Z D J h V y b L 8 G H x W P 6 Y 8 K 6 q 3 3 X K q F M v N o D m S S Q 9 w n x B F B L A w Q U A A I A C A B s i t R U 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b I r U V E b E y E F T C A A A I y 0 A A B M A H A B G b 3 J t d W x h c y 9 T Z W N 0 a W 9 u M S 5 t I K I Y A C i g F A A A A A A A A A A A A A A A A A A A A A A A A A A A A O 1 a b W / b N h D + H i D / g V C w z Q Z c J + m G f u i W D o H T D t n a N H N S D I N j F L J E 2 1 w l U S O l v C z w f 9 + R l G R S I i X b S 4 B h W L 7 U J Y 9 3 z x 2 P z x 1 p c x x k h C b o S v 1 7 / P 3 + 3 v 4 e X / o M h + g S 0 z T C 6 A R F O N v f Q / B 3 R X M W i J G 3 9 w G O h r 9 R 9 m V G 6 Z f e b 3 g 2 H N E k w 0 n G e w f e O w L L I h r 4 Q q X X H 6 A k j 6 I B y l i O + w O l a R Q R I f z 5 2 p 9 J E 0 r z 4 + Q 8 w / G J V 8 x 6 g 1 9 I E p 5 4 U s i b r i Z n f u Z P C w 0 H X r D 0 k w V G 2 U O K P V A h p Y b X z E / 4 n L J 4 R K M 8 T q 5 h k v c M a 4 P H R + 8 d A E I X f o y 9 g V y P M n y f r Q b o 0 R v j h Q B d H x 7 R P M n Y Q 2 P 8 K v O z p p I R y Z q i 1 y T G f 9 H E l F 7 1 K 3 c Y j u k t R j R b Y o Y C i Z 6 v / b r C E W y R c k r E W H d + Y D p U g d W U + 2 F Y 6 E R j G m n x O g 1 D p b T n Q A D 6 5 I o B w n 6 w R M X e 6 E 5 o V t I U J y E 6 X c j d q 2 y M a D w j C e 4 9 N n E M C u F V f 3 + P J H Y 9 e k 6 q o e f J S a X b k Z I F l q f K S N 3 W v y o h x c T l k m Y U n Z / B x H m S v f p u K D B r M 5 / G 7 9 1 J n I A T z f Q d y 3 F X + p q K v Y + M L E j i R + g 8 9 k F I j K 7 s u b x e 5 k h o A w 2 o 1 u 2 o f F 5 m W c p f H x 4 y / 2 6 4 I N k y n + U c s 0 B l z j C g 8 W E I e x x j z r H 8 9 O K W 8 N y P C J e Z 9 E I M c Z z x w 9 g n y e F V n q a U Z V + 9 P M p I 8 A W L D 3 k K I p g f + n L H D z 3 0 N b q G o A 3 f M R r 3 J m W o p 3 0 Y 9 4 Z p s n C c r L r P A Q 0 d p 9 g a n s p 1 u a 7 0 P R V D n 5 2 Q r E i 2 o y k 7 b h d h m S i f h b 7 g f M z n 9 h g z T F l o c 2 q s J q x e K e V u f w r j p l 8 6 1 9 W t 6 m x 3 A G d U p B E 6 5 Z w s k r i k 1 e c g v 8 q C i w A r g Q 4 S H M m j H a L r D V i w Z l Q w Q e G x j X 2 U O M Y o s R H l i G E 4 a C H K g N Y 4 n N i 0 l B D n T w x q O o T J D s E r G t 1 2 a r t k h D I b t 4 7 x n z m s w 6 w x c 4 Z v c U R T i U A 6 W V 8 o C K R j X Q f y n N 3 i B 7 S g N G z G s J i c + b a 5 s 7 E 5 a D + B b 3 n g R y L U P 9 r P o Z E A k P q a f H E K y R x N z D h M 0 Q 9 v k O f t 7 8 H h T Z D 3 O + b w G U c c I + + C u o 7 r j k S k 4 z H z r Z F h 1 q R y 5 Z A t Z f Q M M Z L C j E p t z 8 x d k v u i b U W M G V R F U M U e X i O / R B w U n F N F 4 E K Y C n + m p I U b 6 2 d q V f Z j Y m p N a S v h i L w N w B q h U R D A 8 D x J M F v D w v e p D 0 2 b G 9 B b K S A / V 7 n S 7 o t u d t 3 y m F w Q N J t d Q y k r g 9 4 R I R d 8 8 z S D b Y V o 9 w C 1 A O q M U H N t S 4 j G D W G z 8 j j x W E v Q J 9 X H P F P 5 K b Q 7 a k 9 p e 6 P u W 3 R k m 7 T g h s m O y q N k O 3 i 3 E p J q Q C 7 L e Y P G l R C z l 7 D L f B a R A P Y h V q W + g Q P + i 5 n o j O 0 i z d t k Q X n N d V 0 X y 3 U U 6 x x p i Y X L 9 b q 3 D Q c 1 w H M S C U m a Z y i B v j p V k g z z l C Y c N w C P 6 R 3 v d b t Z F B z o a k 3 L U 1 B 3 3 F 9 b 5 1 B 0 0 e w B 1 Z 1 D s h 5 V / g M 9 B B o S W N T r R l 7 P r Y + i 3 x u e 8 g D u u C R Z r A b W / K p L 2 W v x e R L i e 3 R k F G I 5 V v H H N p 7 B D p U K B + h o g I 7 1 7 G q x f 9 x i 3 w K 2 M n P s S R s O M w b z c R z N X / w B z O q g b w s m d W D U Z z g 9 H T J H k s S t I h 2 E b o H W S e T r N S 6 j T 3 X q y q 4 y e i g F l c J y S N N n S K 3 V i W F S q b O m w Z W 4 Z q u F j q a w E S v R 1 + i r t N a w c l y c 0 k k N + 3 S b H l E 7 m i G Z z z F T P Z t Q 5 W I U l 1 c V k x y Y u A V G i a X f I N 8 c 0 g W H u N T H 9 X N S p 9 1 W p E 9 J w f 9 8 3 4 1 E z g v 1 z L i W 2 3 p P S z Q a B f E J 2 i s 7 o M 4 D a S w z m y p 5 h T e K t x R y N 5 w q b C 0 R s U E t j y l 5 w l j Y o W z Q Z W r L X L E Y 6 0 L t t 5 N a x 2 E L R c 2 k n u + S u i 3 v I A 0 p u 9 B G 1 5 U a w g 1 v K q U J F 7 r G 3 a o x Z H / h U s f R 6 G A t V F r D o K 3 S q F T P W M l U x f M 9 E h o m + h 7 K W f U 6 Z k 4 K p J K I D e w V D V e j T A G g K F A m C m 5 + U h Q / v H H B g O h E 2 F / k 2 + G w W a q D r C z I / 6 7 V c 7 l 2 d y / t 6 u f g B 7 0 D a t g d 9 z / Z x G c 1 v 8 n u N Q A U d 0 X n + 0 + j r L z c 6 B F I P y 4 b V 9 f O K k p q I j q L a h Z d d H n M q / y q N G 9 X U 1 + C J a V 6 g z + T P z d e p u D 8 x G i e 9 j Z e t F 5 o u 7 9 Z / S j 6 L U e C V e 3 W l n 8 7 O m 2 o e P R s O 7 W b M u n l e 8 K z 4 Q f Y W e g u 6 6 l V f Q 8 j T o J 8 H q l e H V Z b x G B H v 7 0 P I k F D t B D b L e 6 R m X x 8 2 V x B R / 1 t T f n O O m z d B i d m Z N + 3 l X P C W p 4 r y f a b j g O a t l o r 0 7 U 9 l 0 x t U T B t p d w d H s / r L t k 2 Y S x F r S S q O 7 N N C N f u o h 7 H A U 1 C 3 m / 9 T q 8 F p 0 H G m r o i u m c 5 k 8 + O w 2 u a + d G V m u 0 1 A / 6 i L H P a Y L / z + U O z f E e y J Y E 7 4 / t T R 1 5 0 + W 8 6 o q t b J 4 r J D 9 p i K K 4 n S L 6 0 i i o F q 7 Q 4 6 T G W + X O g Z + H 6 / q q l T 1 X 7 W w y + e S J 7 k K L 2 S m / 8 I q Q z 5 t Z H 6 + p B c K S 9 e / 7 / f P 3 v f 7 4 u n k P A a U S 6 3 q 6 L V q L 5 c F 1 2 E A 2 z 9 d f f 7 b 5 K b M W 2 S z P Z D M v u 9 2 n n F 3 3 / 0 Q t 1 I V l + b e c o O P U I b 3 2 7 t i u w X L S r i 1 Y N m H b V U Q p o g u h d U h w 3 2 2 1 r f W f a Q F V Q X q C + 4 T W V z v u T 9 u J Y v D O i O 0 g a X D 1 L E b 4 O a + d b a W u A m k d Q T q t r c K s T f a M K b A X Z L A g m i Q v D Z 6 9 v T l m w J L f 4 R h A x O g V 4 D 5 z w G 1 k N b i 4 x 4 x S G b k Y 5 z 2 g s q p z 6 c R e C G U H G f g K 1 4 8 z n y x n 1 W T i 8 j / i 9 h 2 I M m i b n / N J n s H 0 A 6 V e R 3 y e i V g z k D y K A / m E X B O / V Z M S 3 t Q S w S t m p C d 5 d X 0 / Q t 6 + O j j Y x e 5 H H M / n L g 2 0 M d 9 Z 3 d z U d 5 U y 8 Y V d F t f 8 4 E e + X J 1 7 K 4 s + g U B T A o s j u 9 N s h Z U 4 U P o F O 4 H I W k 0 o A n d R t P B 6 t J u X 0 V E + 1 a s 3 3 f w N Q S w E C L Q A U A A I A C A B s i t R U B z b J 4 q Y A A A D 4 A A A A E g A A A A A A A A A A A A A A A A A A A A A A Q 2 9 u Z m l n L 1 B h Y 2 t h Z 2 U u e G 1 s U E s B A i 0 A F A A C A A g A b I r U V F N y O C y b A A A A 4 Q A A A B M A A A A A A A A A A A A A A A A A 8 g A A A F t D b 2 5 0 Z W 5 0 X 1 R 5 c G V z X S 5 4 b W x Q S w E C L Q A U A A I A C A B s i t R U R s T I Q V M I A A A j L Q A A E w A A A A A A A A A A A A A A A A D a A Q A A R m 9 y b X V s Y X M v U 2 V j d G l v b j E u b V B L B Q Y A A A A A A w A D A M I A A A B 6 C g A A A A A 9 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P l B 1 Y m x p Y z w v V 2 9 y a 2 J v b 2 t H c m 9 1 c F R 5 c G U + P C 9 Q Z X J t a X N z a W 9 u T G l z d D 5 r b Q A A A A A A A E l t 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U a W N r Z X Q l M j B B c 3 N p Z 2 5 t Z W 5 0 c z w v S X R l b V B h d G g + P C 9 J d G V t T G 9 j Y X R p b 2 4 + P F N 0 Y W J s Z U V u d H J p Z X M + P E V u d H J 5 I F R 5 c G U 9 I k Z p b G x D b 3 V u d C I g V m F s d W U 9 I m w 1 M D A w I i A v P j x F b n R y e S B U e X B l P S J O Y X Z p Z 2 F 0 a W 9 u U 3 R l c E 5 h b W U i I F Z h b H V l P S J z T m F 2 a W d h d G l v b i I g L z 4 8 R W 5 0 c n k g V H l w Z T 0 i R m l s b E V y c m 9 y Q 2 9 k Z S I g V m F s d W U 9 I n N V b m t u b 3 d u I i A v P j x F b n R y e S B U e X B l P S J G a W x s R W 5 h Y m x l Z C I g V m F s d W U 9 I m w w I i A v P j x F b n R y e S B U e X B l P S J G a W x s R X J y b 3 J D b 3 V u d C I g V m F s d W U 9 I m w w I i A v P j x F b n R y e S B U e X B l P S J G a W x s T G F z d F V w Z G F 0 Z W Q i I F Z h b H V l P S J k M j A y M i 0 w N i 0 x O V Q w M j o z N D o 0 N i 4 x M j M x M z g 1 W i I g L z 4 8 R W 5 0 c n k g V H l w Z T 0 i R m l s b E N v b H V t b l R 5 c G V z I i B W Y W x 1 Z T 0 i c 0 F 3 W U h C d 2 N H Q m d Z R E F 3 T U d C Z z 0 9 I i A v P j x F b n R y e S B U e X B l P S J G a W x s Q 2 9 s d W 1 u T m F t Z X M i I F Z h b H V l P S J z W y Z x d W 9 0 O 1 R p Y 2 t l d C B J R C Z x d W 9 0 O y w m c X V v d D t B c 3 N p Z 2 5 l Z S B u Y W 1 l J n F 1 b 3 Q 7 L C Z x d W 9 0 O 0 N y Z W F 0 Z W Q g d G l t Z X N 0 Y W 1 w J n F 1 b 3 Q 7 L C Z x d W 9 0 O 0 F z c 2 l n b m 1 l b n Q g d G l t Z X N 0 Y W 1 w J n F 1 b 3 Q 7 L C Z x d W 9 0 O 1 N v b H Z l Z C B 0 a W 1 l c 3 R h b X A m c X V v d D s s J n F 1 b 3 Q 7 U H J p b 3 J p d H k m c X V v d D s s J n F 1 b 3 Q 7 U m V x d W V z d G V y J n F 1 b 3 Q 7 L C Z x d W 9 0 O 0 V z Y 2 F s Y X R l Z D 8 m c X V v d D s s J n F 1 b 3 Q 7 U 3 V y d m V 5 I G d v b 2 Q m c X V v d D s s J n F 1 b 3 Q 7 U 3 V y d m V 5 I G J h Z C Z x d W 9 0 O y w m c X V v d D t T R F I m c X V v d D s s J n F 1 b 3 Q 7 Q X N z a W d u Z W U g Y 2 9 1 b n R y e S Z x d W 9 0 O y w m c X V v d D t S Z X F 1 Z X N 0 Z X I g Y 2 9 1 b n R y e 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h M T l l M D R j O C 0 1 M D k 1 L T Q x O W Q t O W M 5 Z C 0 3 Z m J i Y T U z O W I 1 N z Y i I C 8 + P E V u d H J 5 I F R 5 c G U 9 I l J l b G F 0 a W 9 u c 2 h p c E l u Z m 9 D b 2 5 0 Y W l u Z X I i I F Z h b H V l P S J z e y Z x d W 9 0 O 2 N v b H V t b k N v d W 5 0 J n F 1 b 3 Q 7 O j E z L C Z x d W 9 0 O 2 t l e U N v b H V t b k 5 h b W V z J n F 1 b 3 Q 7 O l t d L C Z x d W 9 0 O 3 F 1 Z X J 5 U m V s Y X R p b 2 5 z a G l w c y Z x d W 9 0 O z p b e y Z x d W 9 0 O 2 t l e U N v b H V t b k N v d W 5 0 J n F 1 b 3 Q 7 O j E s J n F 1 b 3 Q 7 a 2 V 5 Q 2 9 s d W 1 u J n F 1 b 3 Q 7 O j E s J n F 1 b 3 Q 7 b 3 R o Z X J L Z X l D b 2 x 1 b W 5 J Z G V u d G l 0 e S Z x d W 9 0 O z o m c X V v d D t T Z W N 0 a W 9 u M S 9 B Z 2 V u d H M v Y 2 h h b m d l I H R 5 c G U u e 0 Z 1 b G w g T m F t Z S w w f S Z x d W 9 0 O y w m c X V v d D t L Z X l D b 2 x 1 b W 5 D b 3 V u d C Z x d W 9 0 O z o x f S x 7 J n F 1 b 3 Q 7 a 2 V 5 Q 2 9 s d W 1 u Q 2 9 1 b n Q m c X V v d D s 6 M S w m c X V v d D t r Z X l D b 2 x 1 b W 4 m c X V v d D s 6 N i w m c X V v d D t v d G h l c k t l e U N v b H V t b k l k Z W 5 0 a X R 5 J n F 1 b 3 Q 7 O i Z x d W 9 0 O 1 N l Y 3 R p b 2 4 x L 1 B l b 3 B s Z S 9 h c H B l b m Q g Q W d l b n R z L n t G d W x s I E 5 h b W U s M H 0 m c X V v d D s s J n F 1 b 3 Q 7 S 2 V 5 Q 2 9 s d W 1 u Q 2 9 1 b n Q m c X V v d D s 6 M X 1 d L C Z x d W 9 0 O 2 N v b H V t b k l k Z W 5 0 a X R p Z X M m c X V v d D s 6 W y Z x d W 9 0 O 1 N l Y 3 R p b 2 4 x L 1 R p Y 2 t l d C B B c 3 N p Z 2 5 t Z W 5 0 c y 9 D a G F u Z 2 V k I F R 5 c G U u e 1 R p Y 2 t l d C B J R C w w f S Z x d W 9 0 O y w m c X V v d D t T Z W N 0 a W 9 u M S 9 U a W N r Z X Q g Q X N z a W d u b W V u d H M v Q 2 h h b m d l Z C B U e X B l L n t B c 3 N p Z 2 5 l Z S B u Y W 1 l L D F 9 J n F 1 b 3 Q 7 L C Z x d W 9 0 O 1 N l Y 3 R p b 2 4 x L 1 R p Y 2 t l d C B B c 3 N p Z 2 5 t Z W 5 0 c y 9 D a G F u Z 2 V k I F R 5 c G U u e 0 N y Z W F 0 Z W Q g d G l t Z X N 0 Y W 1 w L D J 9 J n F 1 b 3 Q 7 L C Z x d W 9 0 O 1 N l Y 3 R p b 2 4 x L 1 R p Y 2 t l d C B B c 3 N p Z 2 5 t Z W 5 0 c y 9 D a G F u Z 2 V k I F R 5 c G U u e 0 F z c 2 l n b m 1 l b n Q g d G l t Z X N 0 Y W 1 w L D N 9 J n F 1 b 3 Q 7 L C Z x d W 9 0 O 1 N l Y 3 R p b 2 4 x L 1 R p Y 2 t l d C B B c 3 N p Z 2 5 t Z W 5 0 c y 9 D a G F u Z 2 V k I F R 5 c G U u e 1 N v b H Z l Z C B 0 a W 1 l c 3 R h b X A s N H 0 m c X V v d D s s J n F 1 b 3 Q 7 U 2 V j d G l v b j E v V G l j a 2 V 0 I E F z c 2 l n b m 1 l b n R z L 0 N o Y W 5 n Z W Q g V H l w Z S 5 7 U H J p b 3 J p d H k s N X 0 m c X V v d D s s J n F 1 b 3 Q 7 U 2 V j d G l v b j E v V G l j a 2 V 0 I E F z c 2 l n b m 1 l b n R z L 0 N o Y W 5 n Z W Q g V H l w Z S 5 7 U m V x d W V z d G V y L D Z 9 J n F 1 b 3 Q 7 L C Z x d W 9 0 O 1 N l Y 3 R p b 2 4 x L 1 R p Y 2 t l d C B B c 3 N p Z 2 5 t Z W 5 0 c y 9 h Z G Q g Y 2 9 s d W 1 u I E V z Y 2 F s Y X R l Z D 8 u e 0 V z Y 2 F s Y X R l Z D 8 s M T N 9 J n F 1 b 3 Q 7 L C Z x d W 9 0 O 1 N l Y 3 R p b 2 4 x L 1 R p Y 2 t l d C B B c 3 N p Z 2 5 t Z W 5 0 c y 9 D a G F u Z 2 V k I F R 5 c G U u e 1 N 1 c n Z l e S B n b 2 9 k L D E w f S Z x d W 9 0 O y w m c X V v d D t T Z W N 0 a W 9 u M S 9 U a W N r Z X Q g Q X N z a W d u b W V u d H M v Q 2 h h b m d l Z C B U e X B l L n t T d X J 2 Z X k g Y m F k L D E x f S Z x d W 9 0 O y w m c X V v d D t T Z W N 0 a W 9 u M S 9 U a W N r Z X Q g Q X N z a W d u b W V u d H M v Q 2 h h b m d l Z C B U e X B l L n t T R F I s M T J 9 J n F 1 b 3 Q 7 L C Z x d W 9 0 O 1 N l Y 3 R p b 2 4 x L 0 F n Z W 5 0 c y 9 j a G F u Z 2 U g d H l w Z S 5 7 Q 2 9 1 b n R y e S w y f S Z x d W 9 0 O y w m c X V v d D t T Z W N 0 a W 9 u M S 9 Q Z W 9 w b G U v Y X B w Z W 5 k I E F n Z W 5 0 c y 5 7 Q 2 9 1 b n R y e S w x f S Z x d W 9 0 O 1 0 s J n F 1 b 3 Q 7 Q 2 9 s d W 1 u Q 2 9 1 b n Q m c X V v d D s 6 M T M s J n F 1 b 3 Q 7 S 2 V 5 Q 2 9 s d W 1 u T m F t Z X M m c X V v d D s 6 W 1 0 s J n F 1 b 3 Q 7 Q 2 9 s d W 1 u S W R l b n R p d G l l c y Z x d W 9 0 O z p b J n F 1 b 3 Q 7 U 2 V j d G l v b j E v V G l j a 2 V 0 I E F z c 2 l n b m 1 l b n R z L 0 N o Y W 5 n Z W Q g V H l w Z S 5 7 V G l j a 2 V 0 I E l E L D B 9 J n F 1 b 3 Q 7 L C Z x d W 9 0 O 1 N l Y 3 R p b 2 4 x L 1 R p Y 2 t l d C B B c 3 N p Z 2 5 t Z W 5 0 c y 9 D a G F u Z 2 V k I F R 5 c G U u e 0 F z c 2 l n b m V l I G 5 h b W U s M X 0 m c X V v d D s s J n F 1 b 3 Q 7 U 2 V j d G l v b j E v V G l j a 2 V 0 I E F z c 2 l n b m 1 l b n R z L 0 N o Y W 5 n Z W Q g V H l w Z S 5 7 Q 3 J l Y X R l Z C B 0 a W 1 l c 3 R h b X A s M n 0 m c X V v d D s s J n F 1 b 3 Q 7 U 2 V j d G l v b j E v V G l j a 2 V 0 I E F z c 2 l n b m 1 l b n R z L 0 N o Y W 5 n Z W Q g V H l w Z S 5 7 Q X N z a W d u b W V u d C B 0 a W 1 l c 3 R h b X A s M 3 0 m c X V v d D s s J n F 1 b 3 Q 7 U 2 V j d G l v b j E v V G l j a 2 V 0 I E F z c 2 l n b m 1 l b n R z L 0 N o Y W 5 n Z W Q g V H l w Z S 5 7 U 2 9 s d m V k I H R p b W V z d G F t c C w 0 f S Z x d W 9 0 O y w m c X V v d D t T Z W N 0 a W 9 u M S 9 U a W N r Z X Q g Q X N z a W d u b W V u d H M v Q 2 h h b m d l Z C B U e X B l L n t Q c m l v c m l 0 e S w 1 f S Z x d W 9 0 O y w m c X V v d D t T Z W N 0 a W 9 u M S 9 U a W N r Z X Q g Q X N z a W d u b W V u d H M v Q 2 h h b m d l Z C B U e X B l L n t S Z X F 1 Z X N 0 Z X I s N n 0 m c X V v d D s s J n F 1 b 3 Q 7 U 2 V j d G l v b j E v V G l j a 2 V 0 I E F z c 2 l n b m 1 l b n R z L 2 F k Z C B j b 2 x 1 b W 4 g R X N j Y W x h d G V k P y 5 7 R X N j Y W x h d G V k P y w x M 3 0 m c X V v d D s s J n F 1 b 3 Q 7 U 2 V j d G l v b j E v V G l j a 2 V 0 I E F z c 2 l n b m 1 l b n R z L 0 N o Y W 5 n Z W Q g V H l w Z S 5 7 U 3 V y d m V 5 I G d v b 2 Q s M T B 9 J n F 1 b 3 Q 7 L C Z x d W 9 0 O 1 N l Y 3 R p b 2 4 x L 1 R p Y 2 t l d C B B c 3 N p Z 2 5 t Z W 5 0 c y 9 D a G F u Z 2 V k I F R 5 c G U u e 1 N 1 c n Z l e S B i Y W Q s M T F 9 J n F 1 b 3 Q 7 L C Z x d W 9 0 O 1 N l Y 3 R p b 2 4 x L 1 R p Y 2 t l d C B B c 3 N p Z 2 5 t Z W 5 0 c y 9 D a G F u Z 2 V k I F R 5 c G U u e 1 N E U i w x M n 0 m c X V v d D s s J n F 1 b 3 Q 7 U 2 V j d G l v b j E v Q W d l b n R z L 2 N o Y W 5 n Z S B 0 e X B l L n t D b 3 V u d H J 5 L D J 9 J n F 1 b 3 Q 7 L C Z x d W 9 0 O 1 N l Y 3 R p b 2 4 x L 1 B l b 3 B s Z S 9 h c H B l b m Q g Q W d l b n R z L n t D b 3 V u d H J 5 L D F 9 J n F 1 b 3 Q 7 X S w m c X V v d D t S Z W x h d G l v b n N o a X B J b m Z v J n F 1 b 3 Q 7 O l t 7 J n F 1 b 3 Q 7 a 2 V 5 Q 2 9 s d W 1 u Q 2 9 1 b n Q m c X V v d D s 6 M S w m c X V v d D t r Z X l D b 2 x 1 b W 4 m c X V v d D s 6 M S w m c X V v d D t v d G h l c k t l e U N v b H V t b k l k Z W 5 0 a X R 5 J n F 1 b 3 Q 7 O i Z x d W 9 0 O 1 N l Y 3 R p b 2 4 x L 0 F n Z W 5 0 c y 9 j a G F u Z 2 U g d H l w Z S 5 7 R n V s b C B O Y W 1 l L D B 9 J n F 1 b 3 Q 7 L C Z x d W 9 0 O 0 t l e U N v b H V t b k N v d W 5 0 J n F 1 b 3 Q 7 O j F 9 L H s m c X V v d D t r Z X l D b 2 x 1 b W 5 D b 3 V u d C Z x d W 9 0 O z o x L C Z x d W 9 0 O 2 t l e U N v b H V t b i Z x d W 9 0 O z o 2 L C Z x d W 9 0 O 2 9 0 a G V y S 2 V 5 Q 2 9 s d W 1 u S W R l b n R p d H k m c X V v d D s 6 J n F 1 b 3 Q 7 U 2 V j d G l v b j E v U G V v c G x l L 2 F w c G V u Z C B B Z 2 V u d H M u e 0 Z 1 b G w g T m F t Z S w w f S Z x d W 9 0 O y w m c X V v d D t L Z X l D b 2 x 1 b W 5 D b 3 V u d C Z x d W 9 0 O z o x f V 1 9 I i A v P j x F b n R y e S B U e X B l P S J O Y W 1 l V X B k Y X R l Z E F m d G V y R m l s b C I g V m F s d W U 9 I m w w I i A v P j x F b n R y e S B U e X B l P S J C d W Z m Z X J O Z X h 0 U m V m c m V z a C I g V m F s d W U 9 I m w x I i A v P j x F b n R y e S B U e X B l P S J G a W x s T 2 J q Z W N 0 V H l w Z S I g V m F s d W U 9 I n N D b 2 5 u Z W N 0 a W 9 u T 2 5 s e S I g L z 4 8 R W 5 0 c n k g V H l w Z T 0 i U m V z d W x 0 V H l w Z S I g V m F s d W U 9 I n N F e G N l c H R p b 2 4 i I C 8 + P E V u d H J 5 I F R 5 c G U 9 I k F k Z G V k V G 9 E Y X R h T W 9 k Z W w i I F Z h b H V l P S J s M S I g L z 4 8 L 1 N 0 Y W J s Z U V u d H J p Z X M + P C 9 J d G V t P j x J d G V t P j x J d G V t T G 9 j Y X R p b 2 4 + P E l 0 Z W 1 U e X B l P k Z v c m 1 1 b G E 8 L 0 l 0 Z W 1 U e X B l P j x J d G V t U G F 0 a D 5 T Z W N 0 a W 9 u M S 9 U a W N r Z X Q l M j B V c G R h d G V z P C 9 J d G V t U G F 0 a D 4 8 L 0 l 0 Z W 1 M b 2 N h d G l v b j 4 8 U 3 R h Y m x l R W 5 0 c m l l c z 4 8 R W 5 0 c n k g V H l w Z T 0 i R m l s b E N v b H V t b k 5 h b W V z I i B W Y W x 1 Z T 0 i c 1 s m c X V v d D t U a W N r Z X Q g S U Q m c X V v d D s s J n F 1 b 3 Q 7 V X B k Y X R l I H R p b W V z d G F t c C Z x d W 9 0 O y w m c X V v d D t V c G R h d G V y I G 5 h b W U m c X V v d D s s J n F 1 b 3 Q 7 U m V w b H k g d G l t Z X N 0 Y W 1 w J n F 1 b 3 Q 7 L C Z x d W 9 0 O 1 J l c G x p Z X I g b m F t Z S Z x d W 9 0 O y w m c X V v d D t S Z X B s a W V y I H J v b G U m c X V v d D s s J n F 1 b 3 Q 7 U m V w b H k g d H l w Z S Z x d W 9 0 O y w m c X V v d D s x c 3 Q g c m V w b H k / J n F 1 b 3 Q 7 L C Z x d W 9 0 O 1 J l c G x 5 I H R p b W U g K H N l Y 2 9 u Z H M p J n F 1 b 3 Q 7 L C Z x d W 9 0 O 1 J l c G x 5 I H R p b W U g d 2 l 0 a G l u I F N M Q T 8 m c X V v d D t d I i A v P j x F b n R y e S B U e X B l P S J C d W Z m Z X J O Z X h 0 U m V m c m V z a C I g V m F s d W U 9 I m w x I i A v P j x F b n R y e S B U e X B l P S J G a W x s R W 5 h Y m x l Z C I g V m F s d W U 9 I m w w I i A v P j x F b n R y e S B U e X B l P S J G a W x s Q 2 9 s d W 1 u V H l w Z X M i I F Z h b H V l P S J z Q X d j R 0 J 3 W U d C Z 1 l E Q m c 9 P S I g L z 4 8 R W 5 0 c n k g V H l w Z T 0 i R m l s b E x h c 3 R V c G R h d G V k I i B W Y W x 1 Z T 0 i Z D I w M j I t M D Y t M T l U M D I 6 M z U 6 M D E u N j c 2 M z Q z M V o i I C 8 + P E V u d H J 5 I F R 5 c G U 9 I k Z p b G x F c n J v c k N v d W 5 0 I i B W Y W x 1 Z T 0 i b D A i I C 8 + P E V u d H J 5 I F R 5 c G U 9 I k Z p b G x F c n J v c k N v Z G U i I F Z h b H V l P S J z V W 5 r b m 9 3 b i I g L z 4 8 R W 5 0 c n k g V H l w Z T 0 i R m l s b G V k Q 2 9 t c G x l d G V S Z X N 1 b H R U b 1 d v c m t z a G V l d C I g V m F s d W U 9 I m w w I i A v P j x F b n R y e S B U e X B l P S J G a W x s Q 2 9 1 b n Q i I F Z h b H V l P S J s M T k 3 O T k i I C 8 + P E V u d H J 5 I F R 5 c G U 9 I k Z p b G x U b 0 R h d G F N b 2 R l b E V u Y W J s Z W Q i I F Z h b H V l P S J s M S I g L z 4 8 R W 5 0 c n k g V H l w Z T 0 i S X N Q c m l 2 Y X R l I i B W Y W x 1 Z T 0 i b D A i I C 8 + P E V u d H J 5 I F R 5 c G U 9 I l F 1 Z X J 5 S U Q i I F Z h b H V l P S J z Z G N i O D l j N T E t M D c 3 Z S 0 0 Z j Z i L T h k N m M t Z j E w O D k z N T Y y N z U x I i A v P j x F b n R y e S B U e X B l P S J B Z G R l Z F R v R G F 0 Y U 1 v Z G V s I i B W Y W x 1 Z T 0 i b D E i I C 8 + P E V u d H J 5 I F R 5 c G U 9 I l J l c 3 V s d F R 5 c G U i I F Z h b H V l P S J z R X h j Z X B 0 a W 9 u I i A v P j x F b n R y e S B U e X B l P S J O Y X Z p Z 2 F 0 a W 9 u U 3 R l c E 5 h b W U i I F Z h b H V l P S J z T m F 2 a W d h d G l v b i I g L z 4 8 R W 5 0 c n k g V H l w Z T 0 i R m l s b E 9 i a m V j d F R 5 c G U i I F Z h b H V l P S J z Q 2 9 u b m V j d G l v b k 9 u b H k i I C 8 + P E V u d H J 5 I F R 5 c G U 9 I k 5 h b W V V c G R h d G V k Q W Z 0 Z X J G a W x s I i B W Y W x 1 Z T 0 i b D A i I C 8 + P E V u d H J 5 I F R 5 c G U 9 I k Z p b G x T d G F 0 d X M i I F Z h b H V l P S J z Q 2 9 t c G x l d G U i I C 8 + P E V u d H J 5 I F R 5 c G U 9 I l J l b G F 0 a W 9 u c 2 h p c E l u Z m 9 D b 2 5 0 Y W l u Z X I i I F Z h b H V l P S J z e y Z x d W 9 0 O 2 N v b H V t b k N v d W 5 0 J n F 1 b 3 Q 7 O j E w L C Z x d W 9 0 O 2 t l e U N v b H V t b k 5 h b W V z J n F 1 b 3 Q 7 O l t d L C Z x d W 9 0 O 3 F 1 Z X J 5 U m V s Y X R p b 2 5 z a G l w c y Z x d W 9 0 O z p b e y Z x d W 9 0 O 2 t l e U N v b H V t b k N v d W 5 0 J n F 1 b 3 Q 7 O j E s J n F 1 b 3 Q 7 a 2 V 5 Q 2 9 s d W 1 u J n F 1 b 3 Q 7 O j I s J n F 1 b 3 Q 7 b 3 R o Z X J L Z X l D b 2 x 1 b W 5 J Z G V u d G l 0 e S Z x d W 9 0 O z o m c X V v d D t T Z W N 0 a W 9 u M S 9 Q Z W 9 w b G U v Y X B w Z W 5 k I E F n Z W 5 0 c y 5 7 R n V s b C B O Y W 1 l L D B 9 J n F 1 b 3 Q 7 L C Z x d W 9 0 O 0 t l e U N v b H V t b k N v d W 5 0 J n F 1 b 3 Q 7 O j F 9 L H s m c X V v d D t r Z X l D b 2 x 1 b W 5 D b 3 V u d C Z x d W 9 0 O z o x L C Z x d W 9 0 O 2 t l e U N v b H V t b i Z x d W 9 0 O z o 0 L C Z x d W 9 0 O 2 9 0 a G V y S 2 V 5 Q 2 9 s d W 1 u S W R l b n R p d H k m c X V v d D s 6 J n F 1 b 3 Q 7 U 2 V j d G l v b j E v U G V v c G x l L 2 F w c G V u Z C B B Z 2 V u d H M u e 0 Z 1 b G w g T m F t Z S w w f S Z x d W 9 0 O y w m c X V v d D t L Z X l D b 2 x 1 b W 5 D b 3 V u d C Z x d W 9 0 O z o x f S x 7 J n F 1 b 3 Q 7 a 2 V 5 Q 2 9 s d W 1 u Q 2 9 1 b n Q m c X V v d D s 6 M S w m c X V v d D t r Z X l D b 2 x 1 b W 4 m c X V v d D s 6 M C w m c X V v d D t v d G h l c k t l e U N v b H V t b k l k Z W 5 0 a X R 5 J n F 1 b 3 Q 7 O i Z x d W 9 0 O 1 N l Y 3 R p b 2 4 x L 1 R p Y 2 t l d C B B c 3 N p Z 2 5 t Z W 5 0 c y 9 D a G F u Z 2 V k I F R 5 c G U u e 1 R p Y 2 t l d C B J R C w w f S Z x d W 9 0 O y w m c X V v d D t L Z X l D b 2 x 1 b W 5 D b 3 V u d C Z x d W 9 0 O z o x f V 0 s J n F 1 b 3 Q 7 Y 2 9 s d W 1 u S W R l b n R p d G l l c y Z x d W 9 0 O z p b J n F 1 b 3 Q 7 U 2 V j d G l v b j E v V G l j a 2 V 0 I F V w Z G F 0 Z X M v Y W R k I G N v b H V t b i B J b m R l e C A x L n t U a W N r Z X Q g S U Q s M H 0 m c X V v d D s s J n F 1 b 3 Q 7 U 2 V j d G l v b j E v V G l j a 2 V 0 I F V w Z G F 0 Z X M v Y W R k I G N v b H V t b i B J b m R l e C A x L n t V c G R h d G U g d G l t Z X N 0 Y W 1 w L D F 9 J n F 1 b 3 Q 7 L C Z x d W 9 0 O 1 N l Y 3 R p b 2 4 x L 1 R p Y 2 t l d C B V c G R h d G V z L 2 F k Z C B j b 2 x 1 b W 4 g S W 5 k Z X g g M S 5 7 V X B k Y X R l c i B u Y W 1 l L D N 9 J n F 1 b 3 Q 7 L C Z x d W 9 0 O 1 N l Y 3 R p b 2 4 x L 1 R p Y 2 t l d C B V c G R h d G V z L 2 F k Z C B j b 2 x 1 b W 4 g S W 5 k Z X g g M S 5 7 V X B k Y X R l I H R p b W V z d G F t c C w x f S Z x d W 9 0 O y w m c X V v d D t T Z W N 0 a W 9 u M S 9 U a W N r Z X Q g V X B k Y X R l c y 9 h Z G Q g Y 2 9 s d W 1 u I E l u Z G V 4 I D E u e 1 V w Z G F 0 Z X I g b m F t Z S w z f S Z x d W 9 0 O y w m c X V v d D t T Z W N 0 a W 9 u M S 9 Q Z W 9 w b G U v Y X B w Z W 5 k I E F n Z W 5 0 c y 5 7 U m 9 s Z S w y f S Z x d W 9 0 O y w m c X V v d D t T Z W N 0 a W 9 u M S 9 U a W N r Z X Q g V X B k Y X R l c y 9 h Z G Q g Y 2 9 s d W 1 u I F J l c G x 5 I H R 5 c G U u e 1 J l c G x 5 I H R 5 c G U s M T B 9 J n F 1 b 3 Q 7 L C Z x d W 9 0 O 1 N l Y 3 R p b 2 4 x L 1 R p Y 2 t l d C B V c G R h d G V z L 2 F k Z C B j b 2 x 1 b W 4 g M X N 0 I H J l c G x 5 P y 5 7 M X N 0 I H J l c G x 5 P y w 4 f S Z x d W 9 0 O y w m c X V v d D t T Z W N 0 a W 9 u M S 9 U a W N r Z X Q g V X B k Y X R l c y 9 h Z G Q g Y 2 9 s d W 1 u I F J l c G x 5 I H R p b W U g K H N l Y 2 9 u Z H M p L n t S Z X B s e S B 0 a W 1 l I C h z Z W N v b m R z K S w 4 f S Z x d W 9 0 O y w m c X V v d D t T Z W N 0 a W 9 u M S 9 U a W N r Z X Q g V X B k Y X R l c y 9 h Z G Q g Y 2 9 s d W 1 u I F J l c G x 5 I H R p b W U g d 2 l 0 a G l u I F N M Q T 8 u e 1 J l c G x 5 I H R p b W U g d 2 l 0 a G l u I F N M Q T 8 s O X 0 m c X V v d D t d L C Z x d W 9 0 O 0 N v b H V t b k N v d W 5 0 J n F 1 b 3 Q 7 O j E w L C Z x d W 9 0 O 0 t l e U N v b H V t b k 5 h b W V z J n F 1 b 3 Q 7 O l t d L C Z x d W 9 0 O 0 N v b H V t b k l k Z W 5 0 a X R p Z X M m c X V v d D s 6 W y Z x d W 9 0 O 1 N l Y 3 R p b 2 4 x L 1 R p Y 2 t l d C B V c G R h d G V z L 2 F k Z C B j b 2 x 1 b W 4 g S W 5 k Z X g g M S 5 7 V G l j a 2 V 0 I E l E L D B 9 J n F 1 b 3 Q 7 L C Z x d W 9 0 O 1 N l Y 3 R p b 2 4 x L 1 R p Y 2 t l d C B V c G R h d G V z L 2 F k Z C B j b 2 x 1 b W 4 g S W 5 k Z X g g M S 5 7 V X B k Y X R l I H R p b W V z d G F t c C w x f S Z x d W 9 0 O y w m c X V v d D t T Z W N 0 a W 9 u M S 9 U a W N r Z X Q g V X B k Y X R l c y 9 h Z G Q g Y 2 9 s d W 1 u I E l u Z G V 4 I D E u e 1 V w Z G F 0 Z X I g b m F t Z S w z f S Z x d W 9 0 O y w m c X V v d D t T Z W N 0 a W 9 u M S 9 U a W N r Z X Q g V X B k Y X R l c y 9 h Z G Q g Y 2 9 s d W 1 u I E l u Z G V 4 I D E u e 1 V w Z G F 0 Z S B 0 a W 1 l c 3 R h b X A s M X 0 m c X V v d D s s J n F 1 b 3 Q 7 U 2 V j d G l v b j E v V G l j a 2 V 0 I F V w Z G F 0 Z X M v Y W R k I G N v b H V t b i B J b m R l e C A x L n t V c G R h d G V y I G 5 h b W U s M 3 0 m c X V v d D s s J n F 1 b 3 Q 7 U 2 V j d G l v b j E v U G V v c G x l L 2 F w c G V u Z C B B Z 2 V u d H M u e 1 J v b G U s M n 0 m c X V v d D s s J n F 1 b 3 Q 7 U 2 V j d G l v b j E v V G l j a 2 V 0 I F V w Z G F 0 Z X M v Y W R k I G N v b H V t b i B S Z X B s e S B 0 e X B l L n t S Z X B s e S B 0 e X B l L D E w f S Z x d W 9 0 O y w m c X V v d D t T Z W N 0 a W 9 u M S 9 U a W N r Z X Q g V X B k Y X R l c y 9 h Z G Q g Y 2 9 s d W 1 u I D F z d C B y Z X B s e T 8 u e z F z d C B y Z X B s e T 8 s O H 0 m c X V v d D s s J n F 1 b 3 Q 7 U 2 V j d G l v b j E v V G l j a 2 V 0 I F V w Z G F 0 Z X M v Y W R k I G N v b H V t b i B S Z X B s e S B 0 a W 1 l I C h z Z W N v b m R z K S 5 7 U m V w b H k g d G l t Z S A o c 2 V j b 2 5 k c y k s O H 0 m c X V v d D s s J n F 1 b 3 Q 7 U 2 V j d G l v b j E v V G l j a 2 V 0 I F V w Z G F 0 Z X M v Y W R k I G N v b H V t b i B S Z X B s e S B 0 a W 1 l I H d p d G h p b i B T T E E / L n t S Z X B s e S B 0 a W 1 l I H d p d G h p b i B T T E E / L D l 9 J n F 1 b 3 Q 7 X S w m c X V v d D t S Z W x h d G l v b n N o a X B J b m Z v J n F 1 b 3 Q 7 O l t 7 J n F 1 b 3 Q 7 a 2 V 5 Q 2 9 s d W 1 u Q 2 9 1 b n Q m c X V v d D s 6 M S w m c X V v d D t r Z X l D b 2 x 1 b W 4 m c X V v d D s 6 M i w m c X V v d D t v d G h l c k t l e U N v b H V t b k l k Z W 5 0 a X R 5 J n F 1 b 3 Q 7 O i Z x d W 9 0 O 1 N l Y 3 R p b 2 4 x L 1 B l b 3 B s Z S 9 h c H B l b m Q g Q W d l b n R z L n t G d W x s I E 5 h b W U s M H 0 m c X V v d D s s J n F 1 b 3 Q 7 S 2 V 5 Q 2 9 s d W 1 u Q 2 9 1 b n Q m c X V v d D s 6 M X 0 s e y Z x d W 9 0 O 2 t l e U N v b H V t b k N v d W 5 0 J n F 1 b 3 Q 7 O j E s J n F 1 b 3 Q 7 a 2 V 5 Q 2 9 s d W 1 u J n F 1 b 3 Q 7 O j Q s J n F 1 b 3 Q 7 b 3 R o Z X J L Z X l D b 2 x 1 b W 5 J Z G V u d G l 0 e S Z x d W 9 0 O z o m c X V v d D t T Z W N 0 a W 9 u M S 9 Q Z W 9 w b G U v Y X B w Z W 5 k I E F n Z W 5 0 c y 5 7 R n V s b C B O Y W 1 l L D B 9 J n F 1 b 3 Q 7 L C Z x d W 9 0 O 0 t l e U N v b H V t b k N v d W 5 0 J n F 1 b 3 Q 7 O j F 9 L H s m c X V v d D t r Z X l D b 2 x 1 b W 5 D b 3 V u d C Z x d W 9 0 O z o x L C Z x d W 9 0 O 2 t l e U N v b H V t b i Z x d W 9 0 O z o w L C Z x d W 9 0 O 2 9 0 a G V y S 2 V 5 Q 2 9 s d W 1 u S W R l b n R p d H k m c X V v d D s 6 J n F 1 b 3 Q 7 U 2 V j d G l v b j E v V G l j a 2 V 0 I E F z c 2 l n b m 1 l b n R z L 0 N o Y W 5 n Z W Q g V H l w Z S 5 7 V G l j a 2 V 0 I E l E L D B 9 J n F 1 b 3 Q 7 L C Z x d W 9 0 O 0 t l e U N v b H V t b k N v d W 5 0 J n F 1 b 3 Q 7 O j F 9 X X 0 i I C 8 + P C 9 T d G F i b G V F b n R y a W V z P j w v S X R l b T 4 8 S X R l b T 4 8 S X R l b U x v Y 2 F 0 a W 9 u P j x J d G V t V H l w Z T 5 G b 3 J t d W x h P C 9 J d G V t V H l w Z T 4 8 S X R l b V B h d G g + U 2 V j d G l v b j E v V G l j a 2 V 0 J T I w S W 5 0 Z X J u Y W w l M j B D b 2 1 t Z W 5 0 c z w v S X R l b V B h d G g + P C 9 J d G V t T G 9 j Y X R p b 2 4 + P F N 0 Y W J s Z U V u d H J p Z X M + P E V u d H J 5 I F R 5 c G U 9 I k Z p b G x D b 3 V u d C I g V m F s d W U 9 I m w x N j Q 3 I i A v P j x F b n R y e S B U e X B l P S J O Y X Z p Z 2 F 0 a W 9 u U 3 R l c E 5 h b W U i I F Z h b H V l P S J z T m F 2 a W d h d G l v b i I g L z 4 8 R W 5 0 c n k g V H l w Z T 0 i R m l s b E V y c m 9 y Q 2 9 k Z S I g V m F s d W U 9 I n N V b m t u b 3 d u I i A v P j x F b n R y e S B U e X B l P S J G a W x s R W 5 h Y m x l Z C I g V m F s d W U 9 I m w w I i A v P j x F b n R y e S B U e X B l P S J G a W x s R X J y b 3 J D b 3 V u d C I g V m F s d W U 9 I m w w I i A v P j x F b n R y e S B U e X B l P S J G a W x s T G F z d F V w Z G F 0 Z W Q i I F Z h b H V l P S J k M j A y M i 0 w N i 0 x O V Q w M j o z N T o x M C 4 2 M D Q w M j Q 4 W i I g L z 4 8 R W 5 0 c n k g V H l w Z T 0 i R m l s b E N v b H V t b l R 5 c G V z I i B W Y W x 1 Z T 0 i c 0 F 3 Y 0 d B d 1 l H I i A v P j x F b n R y e S B U e X B l P S J G a W x s Q 2 9 s d W 1 u T m F t Z X M i I F Z h b H V l P S J z W y Z x d W 9 0 O 1 R p Y 2 t l d C B J R C Z x d W 9 0 O y w m c X V v d D t V c G R h d G U g d G l t Z X N 0 Y W 1 w J n F 1 b 3 Q 7 L C Z x d W 9 0 O 1 V w Z G F 0 Z X I g b m F t Z S Z x d W 9 0 O y w m c X V v d D t J b n R l c m 5 h b C B j b 2 1 t Z W 5 0 c y Z x d W 9 0 O y w m c X V v d D t U a W N r Z X Q g Y X N z a W d u Z W U m c X V v d D s s J n F 1 b 3 Q 7 S W 5 0 Z X J u Y W w g Y 2 9 t b W V u d C B 0 e X B 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Y 4 M z g 2 Z T R h L T V l Y m Y t N G Z h N S 1 i N T Y 5 L T E x Z j J h N j J h Y z Z h M i I g L z 4 8 R W 5 0 c n k g V H l w Z T 0 i U m V s Y X R p b 2 5 z a G l w S W 5 m b 0 N v b n R h a W 5 l c i I g V m F s d W U 9 I n N 7 J n F 1 b 3 Q 7 Y 2 9 s d W 1 u Q 2 9 1 b n Q m c X V v d D s 6 N i w m c X V v d D t r Z X l D b 2 x 1 b W 5 O Y W 1 l c y Z x d W 9 0 O z p b X S w m c X V v d D t x d W V y e V J l b G F 0 a W 9 u c 2 h p c H M m c X V v d D s 6 W 3 s m c X V v d D t r Z X l D b 2 x 1 b W 5 D b 3 V u d C Z x d W 9 0 O z o x L C Z x d W 9 0 O 2 t l e U N v b H V t b i Z x d W 9 0 O z o w L C Z x d W 9 0 O 2 9 0 a G V y S 2 V 5 Q 2 9 s d W 1 u S W R l b n R p d H k m c X V v d D s 6 J n F 1 b 3 Q 7 U 2 V j d G l v b j E v V G l j a 2 V 0 I E F z c 2 l n b m 1 l b n R z L 0 N o Y W 5 n Z W Q g V H l w Z S 5 7 V G l j a 2 V 0 I E l E L D B 9 J n F 1 b 3 Q 7 L C Z x d W 9 0 O 0 t l e U N v b H V t b k N v d W 5 0 J n F 1 b 3 Q 7 O j F 9 L H s m c X V v d D t r Z X l D b 2 x 1 b W 5 D b 3 V u d C Z x d W 9 0 O z o x L C Z x d W 9 0 O 2 t l e U N v b H V t b i Z x d W 9 0 O z o 0 L C Z x d W 9 0 O 2 9 0 a G V y S 2 V 5 Q 2 9 s d W 1 u S W R l b n R p d H k m c X V v d D s 6 J n F 1 b 3 Q 7 U 2 V j d G l v b j E v Q W d l b n R z L 2 N o Y W 5 n Z S B 0 e X B l L n t G d W x s I E 5 h b W U s M H 0 m c X V v d D s s J n F 1 b 3 Q 7 S 2 V 5 Q 2 9 s d W 1 u Q 2 9 1 b n Q m c X V v d D s 6 M X 1 d L C Z x d W 9 0 O 2 N v b H V t b k l k Z W 5 0 a X R p Z X M m c X V v d D s 6 W y Z x d W 9 0 O 1 N l Y 3 R p b 2 4 x L 1 R p Y 2 t l d C B J b n R l c m 5 h b C B D b 2 1 t Z W 5 0 c y 9 j a G F u Z 2 U g Z G F 0 Y S B 0 e X B l L n t U a W N r Z X Q g S U Q s M H 0 m c X V v d D s s J n F 1 b 3 Q 7 U 2 V j d G l v b j E v V G l j a 2 V 0 I E l u d G V y b m F s I E N v b W 1 l b n R z L 2 N o Y W 5 n Z S B k Y X R h I H R 5 c G U u e 1 V w Z G F 0 Z S B 0 a W 1 l c 3 R h b X A s M X 0 m c X V v d D s s J n F 1 b 3 Q 7 U 2 V j d G l v b j E v V G l j a 2 V 0 I E l u d G V y b m F s I E N v b W 1 l b n R z L 2 N o Y W 5 n Z S B k Y X R h I H R 5 c G U u e 1 V w Z G F 0 Z X I g b m F t Z S w z f S Z x d W 9 0 O y w m c X V v d D t T Z W N 0 a W 9 u M S 9 U a W N r Z X Q g S W 5 0 Z X J u Y W w g Q 2 9 t b W V u d H M v Y 2 h h b m d l I G R h d G E g d H l w Z S 5 7 S W 5 0 Z X J u Y W w g Y 2 9 t b W V u d H M s N X 0 m c X V v d D s s J n F 1 b 3 Q 7 U 2 V j d G l v b j E v V G l j a 2 V 0 I E F z c 2 l n b m 1 l b n R z L 0 N o Y W 5 n Z W Q g V H l w Z S 5 7 Q X N z a W d u Z W U g b m F t Z S w x f S Z x d W 9 0 O y w m c X V v d D t T Z W N 0 a W 9 u M S 9 U a W N r Z X Q g S W 5 0 Z X J u Y W w g Q 2 9 t b W V u d H M v Y W R k I G N v b H V t b i B J b n R l c m 5 h b C B j b 2 1 t Z W 5 0 I H R 5 c G U u e 0 l u d G V y b m F s I G N v b W 1 l b n Q g d H l w Z S w 1 f S Z x d W 9 0 O 1 0 s J n F 1 b 3 Q 7 Q 2 9 s d W 1 u Q 2 9 1 b n Q m c X V v d D s 6 N i w m c X V v d D t L Z X l D b 2 x 1 b W 5 O Y W 1 l c y Z x d W 9 0 O z p b X S w m c X V v d D t D b 2 x 1 b W 5 J Z G V u d G l 0 a W V z J n F 1 b 3 Q 7 O l s m c X V v d D t T Z W N 0 a W 9 u M S 9 U a W N r Z X Q g S W 5 0 Z X J u Y W w g Q 2 9 t b W V u d H M v Y 2 h h b m d l I G R h d G E g d H l w Z S 5 7 V G l j a 2 V 0 I E l E L D B 9 J n F 1 b 3 Q 7 L C Z x d W 9 0 O 1 N l Y 3 R p b 2 4 x L 1 R p Y 2 t l d C B J b n R l c m 5 h b C B D b 2 1 t Z W 5 0 c y 9 j a G F u Z 2 U g Z G F 0 Y S B 0 e X B l L n t V c G R h d G U g d G l t Z X N 0 Y W 1 w L D F 9 J n F 1 b 3 Q 7 L C Z x d W 9 0 O 1 N l Y 3 R p b 2 4 x L 1 R p Y 2 t l d C B J b n R l c m 5 h b C B D b 2 1 t Z W 5 0 c y 9 j a G F u Z 2 U g Z G F 0 Y S B 0 e X B l L n t V c G R h d G V y I G 5 h b W U s M 3 0 m c X V v d D s s J n F 1 b 3 Q 7 U 2 V j d G l v b j E v V G l j a 2 V 0 I E l u d G V y b m F s I E N v b W 1 l b n R z L 2 N o Y W 5 n Z S B k Y X R h I H R 5 c G U u e 0 l u d G V y b m F s I G N v b W 1 l b n R z L D V 9 J n F 1 b 3 Q 7 L C Z x d W 9 0 O 1 N l Y 3 R p b 2 4 x L 1 R p Y 2 t l d C B B c 3 N p Z 2 5 t Z W 5 0 c y 9 D a G F u Z 2 V k I F R 5 c G U u e 0 F z c 2 l n b m V l I G 5 h b W U s M X 0 m c X V v d D s s J n F 1 b 3 Q 7 U 2 V j d G l v b j E v V G l j a 2 V 0 I E l u d G V y b m F s I E N v b W 1 l b n R z L 2 F k Z C B j b 2 x 1 b W 4 g S W 5 0 Z X J u Y W w g Y 2 9 t b W V u d C B 0 e X B l L n t J b n R l c m 5 h b C B j b 2 1 t Z W 5 0 I H R 5 c G U s N X 0 m c X V v d D t d L C Z x d W 9 0 O 1 J l b G F 0 a W 9 u c 2 h p c E l u Z m 8 m c X V v d D s 6 W 3 s m c X V v d D t r Z X l D b 2 x 1 b W 5 D b 3 V u d C Z x d W 9 0 O z o x L C Z x d W 9 0 O 2 t l e U N v b H V t b i Z x d W 9 0 O z o w L C Z x d W 9 0 O 2 9 0 a G V y S 2 V 5 Q 2 9 s d W 1 u S W R l b n R p d H k m c X V v d D s 6 J n F 1 b 3 Q 7 U 2 V j d G l v b j E v V G l j a 2 V 0 I E F z c 2 l n b m 1 l b n R z L 0 N o Y W 5 n Z W Q g V H l w Z S 5 7 V G l j a 2 V 0 I E l E L D B 9 J n F 1 b 3 Q 7 L C Z x d W 9 0 O 0 t l e U N v b H V t b k N v d W 5 0 J n F 1 b 3 Q 7 O j F 9 L H s m c X V v d D t r Z X l D b 2 x 1 b W 5 D b 3 V u d C Z x d W 9 0 O z o x L C Z x d W 9 0 O 2 t l e U N v b H V t b i Z x d W 9 0 O z o 0 L C Z x d W 9 0 O 2 9 0 a G V y S 2 V 5 Q 2 9 s d W 1 u S W R l b n R p d H k m c X V v d D s 6 J n F 1 b 3 Q 7 U 2 V j d G l v b j E v Q W d l b n R z L 2 N o Y W 5 n Z S B 0 e X B l L n t G d W x s I E 5 h b W U s M H 0 m c X V v d D s s J n F 1 b 3 Q 7 S 2 V 5 Q 2 9 s d W 1 u Q 2 9 1 b n Q m c X V v d D s 6 M X 1 d f S I g L z 4 8 R W 5 0 c n k g V H l w Z T 0 i T m F t Z V V w Z G F 0 Z W R B Z n R l c k Z p b G w i I F Z h b H V l P S J s M C I g L z 4 8 R W 5 0 c n k g V H l w Z T 0 i Q n V m Z m V y T m V 4 d F J l Z n J l c 2 g i I F Z h b H V l P S J s M S I g L z 4 8 R W 5 0 c n k g V H l w Z T 0 i R m l s b E 9 i a m V j d F R 5 c G U i I F Z h b H V l P S J z Q 2 9 u b m V j d G l v b k 9 u b H k i I C 8 + P E V u d H J 5 I F R 5 c G U 9 I l J l c 3 V s d F R 5 c G U i I F Z h b H V l P S J z R X h j Z X B 0 a W 9 u I i A v P j x F b n R y e S B U e X B l P S J B Z G R l Z F R v R G F 0 Y U 1 v Z G V s I i B W Y W x 1 Z T 0 i b D E i I C 8 + P C 9 T d G F i b G V F b n R y a W V z P j w v S X R l b T 4 8 S X R l b T 4 8 S X R l b U x v Y 2 F 0 a W 9 u P j x J d G V t V H l w Z T 5 G b 3 J t d W x h P C 9 J d G V t V H l w Z T 4 8 S X R l b V B h d G g + U 2 V j d G l v b j E v R m l s Z S U y M G x v Y 2 F 0 a W 9 u P C 9 J d G V t U G F 0 a D 4 8 L 0 l 0 Z W 1 M b 2 N h d G l v b j 4 8 U 3 R h Y m x l R W 5 0 c m l l c z 4 8 R W 5 0 c n k g V H l w Z T 0 i R m l s b E V u Y W J s Z W Q i I F Z h b H V l P S J s M C I g L z 4 8 R W 5 0 c n k g V H l w Z T 0 i R m l s b E V y c m 9 y Q 2 9 k Z S I g V m F s d W U 9 I n N V b m t u b 3 d u I i A v P j x F b n R y e S B U e X B l P S J G a W x s Z W R D b 2 1 w b G V 0 Z V J l c 3 V s d F R v V 2 9 y a 3 N o Z W V 0 I i B W Y W x 1 Z T 0 i b D A i I C 8 + P E V u d H J 5 I F R 5 c G U 9 I k F k Z G V k V G 9 E Y X R h T W 9 k Z W w i I F Z h b H V l P S J s M C I g L z 4 8 R W 5 0 c n k g V H l w Z T 0 i R m l s b F R v R G F 0 Y U 1 v Z G V s R W 5 h Y m x l Z C I g V m F s d W U 9 I m w w I i A v P j x F b n R y e S B U e X B l P S J J c 1 B y a X Z h d G U i I F Z h b H V l P S J s M C I g L z 4 8 R W 5 0 c n k g V H l w Z T 0 i U m V z d W x 0 V H l w Z S I g V m F s d W U 9 I n N U Z X h 0 I i A v P j x F b n R y e S B U e X B l P S J C d W Z m Z X J O Z X h 0 U m V m c m V z a C I g V m F s d W U 9 I m w x I i A v P j x F b n R y e S B U e X B l P S J G a W x s T 2 J q Z W N 0 V H l w Z S I g V m F s d W U 9 I n N D b 2 5 u Z W N 0 a W 9 u T 2 5 s e S I g L z 4 8 R W 5 0 c n k g V H l w Z T 0 i T G 9 h Z F R v U m V w b 3 J 0 R G l z Y W J s Z W Q i I F Z h b H V l P S J s M S I g L z 4 8 R W 5 0 c n k g V H l w Z T 0 i T m F 2 a W d h d G l v b l N 0 Z X B O Y W 1 l I i B W Y W x 1 Z T 0 i c 0 5 h d m l n Y X R p b 2 4 i I C 8 + P E V u d H J 5 I F R 5 c G U 9 I k Z p b G x M Y X N 0 V X B k Y X R l Z C I g V m F s d W U 9 I m Q y M D I y L T A 2 L T I w V D A 3 O j E 5 O j I 0 L j A y N T g y O T F a I i A v P j x F b n R y e S B U e X B l P S J G a W x s U 3 R h d H V z I i B W Y W x 1 Z T 0 i c 0 N v b X B s Z X R l I i A v P j w v U 3 R h Y m x l R W 5 0 c m l l c z 4 8 L 0 l 0 Z W 0 + P E l 0 Z W 0 + P E l 0 Z W 1 M b 2 N h d G l v b j 4 8 S X R l b V R 5 c G U + R m 9 y b X V s Y T w v S X R l b V R 5 c G U + P E l 0 Z W 1 Q Y X R o P l N l Y 3 R p b 2 4 x L 0 F n Z W 5 0 c z w v S X R l b V B h d G g + P C 9 J d G V t T G 9 j Y X R p b 2 4 + P F N 0 Y W J s Z U V u d H J p Z X M + P E V u d H J 5 I F R 5 c G U 9 I k Z p b G x D b 3 V u d C I g V m F s d W U 9 I m w y O S I g L z 4 8 R W 5 0 c n k g V H l w Z T 0 i T m F 2 a W d h d G l v b l N 0 Z X B O Y W 1 l I i B W Y W x 1 Z T 0 i c 0 5 h d m l n Y X R p b 2 4 i I C 8 + P E V u d H J 5 I F R 5 c G U 9 I k Z p b G x F c n J v c k N v Z G U i I F Z h b H V l P S J z V W 5 r b m 9 3 b i I g L z 4 8 R W 5 0 c n k g V H l w Z T 0 i R m l s b E V u Y W J s Z W Q i I F Z h b H V l P S J s M C I g L z 4 8 R W 5 0 c n k g V H l w Z T 0 i R m l s b E V y c m 9 y Q 2 9 1 b n Q i I F Z h b H V l P S J s M C I g L z 4 8 R W 5 0 c n k g V H l w Z T 0 i R m l s b E x h c 3 R V c G R h d G V k I i B W Y W x 1 Z T 0 i Z D I w M j I t M D Y t M j B U M D E 6 M z A 6 M T M u N T Q 4 M D E 2 M l o i I C 8 + P E V u d H J 5 I F R 5 c G U 9 I k Z p b G x D b 2 x 1 b W 5 U e X B l c y I g V m F s d W U 9 I n N C Z 1 l H Q m c 9 P S I g L z 4 8 R W 5 0 c n k g V H l w Z T 0 i R m l s b G V k Q 2 9 t c G x l d G V S Z X N 1 b H R U b 1 d v c m t z a G V l d C I g V m F s d W U 9 I m w w I i A v P j x F b n R y e S B U e X B l P S J G a W x s Q 2 9 s d W 1 u T m F t Z X M i I F Z h b H V l P S J z W y Z x d W 9 0 O 0 Z 1 b G w g T m F t Z S Z x d W 9 0 O y w m c X V v d D t D b 3 V u d H J 5 J n F 1 b 3 Q 7 L C Z x d W 9 0 O 1 J v b G U m c X V v d D s s J n F 1 b 3 Q 7 U G h v d G 8 g Y 2 9 k Z S Z x d W 9 0 O 1 0 i I C 8 + P E V u d H J 5 I F R 5 c G U 9 I k Z p b G x U b 0 R h d G F N b 2 R l b E V u Y W J s Z W Q i I F Z h b H V l P S J s M S I g L z 4 8 R W 5 0 c n k g V H l w Z T 0 i S X N Q c m l 2 Y X R l I i B W Y W x 1 Z T 0 i b D A i I C 8 + P E V u d H J 5 I F R 5 c G U 9 I l F 1 Z X J 5 S U Q i I F Z h b H V l P S J z M W J h M G E y O T k t M D Z h M C 0 0 Y j U x L W E 0 M j Q t M D Q 3 Z G Z l M z Q 5 M D F k I i A v P j x F b n R y e S B U e X B l P S J G a W x s U 3 R h d H V z I i B W Y W x 1 Z T 0 i c 0 N v b X B s Z X R l I i A v P j x F b n R y e S B U e X B l P S J O Y W 1 l V X B k Y X R l Z E F m d G V y R m l s b C I g V m F s d W U 9 I m w w I i A v P j x F b n R y e S B U e X B l P S J C d W Z m Z X J O Z X h 0 U m V m c m V z a C I g V m F s d W U 9 I m w x I i A v P j x F b n R y e S B U e X B l P S J G a W x s T 2 J q Z W N 0 V H l w Z S I g V m F s d W U 9 I n N D b 2 5 u Z W N 0 a W 9 u T 2 5 s e S I g L z 4 8 R W 5 0 c n k g V H l w Z T 0 i U m V z d W x 0 V H l w Z S I g V m F s d W U 9 I n N F e G N l c H R p b 2 4 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Q W d l b n R z L 2 N o Y W 5 n Z S B 0 e X B l L n t G d W x s I E 5 h b W U s M H 0 m c X V v d D s s J n F 1 b 3 Q 7 U 2 V j d G l v b j E v Q W d l b n R z L 2 N o Y W 5 n Z S B 0 e X B l L n t D b 3 V u d H J 5 L D J 9 J n F 1 b 3 Q 7 L C Z x d W 9 0 O 1 N l Y 3 R p b 2 4 x L 0 F n Z W 5 0 c y 9 h Z G Q g Y 2 9 s d W 1 u I F J v b G U u e 1 J v b G U s M 3 0 m c X V v d D s s J n F 1 b 3 Q 7 U 2 V j d G l v b j E v Q W d l b n R z L 2 F k Z C B j b 2 x 1 b W 4 g U G h v d G 8 g Y 2 9 k Z S 5 7 U G h v d G 8 g Y 2 9 k Z S w 5 f S Z x d W 9 0 O 1 0 s J n F 1 b 3 Q 7 Q 2 9 s d W 1 u Q 2 9 1 b n Q m c X V v d D s 6 N C w m c X V v d D t L Z X l D b 2 x 1 b W 5 O Y W 1 l c y Z x d W 9 0 O z p b X S w m c X V v d D t D b 2 x 1 b W 5 J Z G V u d G l 0 a W V z J n F 1 b 3 Q 7 O l s m c X V v d D t T Z W N 0 a W 9 u M S 9 B Z 2 V u d H M v Y 2 h h b m d l I H R 5 c G U u e 0 Z 1 b G w g T m F t Z S w w f S Z x d W 9 0 O y w m c X V v d D t T Z W N 0 a W 9 u M S 9 B Z 2 V u d H M v Y 2 h h b m d l I H R 5 c G U u e 0 N v d W 5 0 c n k s M n 0 m c X V v d D s s J n F 1 b 3 Q 7 U 2 V j d G l v b j E v Q W d l b n R z L 2 F k Z C B j b 2 x 1 b W 4 g U m 9 s Z S 5 7 U m 9 s Z S w z f S Z x d W 9 0 O y w m c X V v d D t T Z W N 0 a W 9 u M S 9 B Z 2 V u d H M v Y W R k I G N v b H V t b i B Q a G 9 0 b y B j b 2 R l L n t Q a G 9 0 b y B j b 2 R l L D l 9 J n F 1 b 3 Q 7 X S w m c X V v d D t S Z W x h d G l v b n N o a X B J b m Z v J n F 1 b 3 Q 7 O l t d f S I g L z 4 8 L 1 N 0 Y W J s Z U V u d H J p Z X M + P C 9 J d G V t P j x J d G V t P j x J d G V t T G 9 j Y X R p b 2 4 + P E l 0 Z W 1 U e X B l P k Z v c m 1 1 b G E 8 L 0 l 0 Z W 1 U e X B l P j x J d G V t U G F 0 a D 5 T Z W N 0 a W 9 u M S 9 Q Z W 9 w b G U 8 L 0 l 0 Z W 1 Q Y X R o P j w v S X R l b U x v Y 2 F 0 a W 9 u P j x T d G F i b G V F b n R y a W V z P j x F b n R y e S B U e X B l P S J G a W x s U 3 R h d H V z I i B W Y W x 1 Z T 0 i c 0 N v b X B s Z X R l I i A v P j x F b n R y e S B U e X B l P S J O Y X Z p Z 2 F 0 a W 9 u U 3 R l c E 5 h b W U i I F Z h b H V l P S J z T m F 2 a W d h d G l v b i I g L z 4 8 R W 5 0 c n k g V H l w Z T 0 i R m l s b E N v b H V t b k 5 h b W V z I i B W Y W x 1 Z T 0 i c 1 s m c X V v d D t G d W x s I E 5 h b W U m c X V v d D s s J n F 1 b 3 Q 7 Q 2 9 1 b n R y e S Z x d W 9 0 O y w m c X V v d D t S b 2 x l J n F 1 b 3 Q 7 X S I g L z 4 8 R W 5 0 c n k g V H l w Z T 0 i R m l s b E V u Y W J s Z W Q i I F Z h b H V l P S J s M C I g L z 4 8 R W 5 0 c n k g V H l w Z T 0 i R m l s b E N v b H V t b l R 5 c G V z I i B W Y W x 1 Z T 0 i c 0 J n W U c i I C 8 + P E V u d H J 5 I F R 5 c G U 9 I k Z p b G x M Y X N 0 V X B k Y X R l Z C I g V m F s d W U 9 I m Q y M D I y L T A 2 L T E 5 V D A y O j M 0 O j M 4 L j g 3 N D U w O D N a I i A v P j x F b n R y e S B U e X B l P S J G a W x s R X J y b 3 J D b 3 V u d C I g V m F s d W U 9 I m w w I i A v P j x F b n R y e S B U e X B l P S J G a W x s R X J y b 3 J D b 2 R l I i B W Y W x 1 Z T 0 i c 1 V u a 2 5 v d 2 4 i I C 8 + P E V u d H J 5 I F R 5 c G U 9 I k Z p b G x l Z E N v b X B s Z X R l U m V z d W x 0 V G 9 X b 3 J r c 2 h l Z X Q i I F Z h b H V l P S J s M C I g L z 4 8 R W 5 0 c n k g V H l w Z T 0 i R m l s b E N v d W 5 0 I i B W Y W x 1 Z T 0 i b D E y N j I i I C 8 + P E V u d H J 5 I F R 5 c G U 9 I k Z p b G x U b 0 R h d G F N b 2 R l b E V u Y W J s Z W Q i I F Z h b H V l P S J s M S I g L z 4 8 R W 5 0 c n k g V H l w Z T 0 i S X N Q c m l 2 Y X R l I i B W Y W x 1 Z T 0 i b D A i I C 8 + P E V u d H J 5 I F R 5 c G U 9 I l F 1 Z X J 5 S U Q i I F Z h b H V l P S J z N z c 0 M T Y x Z D g t N W Y 5 M S 0 0 Y T c y L W E 3 Z G Y t M 2 E 2 Y 2 U z N z A 5 M W I 2 I i A v P j x F b n R y e S B U e X B l P S J B Z G R l Z F R v R G F 0 Y U 1 v Z G V s I i B W Y W x 1 Z T 0 i b D E i I C 8 + P E V u d H J 5 I F R 5 c G U 9 I k 5 h b W V V c G R h d G V k Q W Z 0 Z X J G a W x s I i B W Y W x 1 Z T 0 i b D A i I C 8 + P E V u d H J 5 I F R 5 c G U 9 I k J 1 Z m Z l c k 5 l e H R S Z W Z y Z X N o I i B W Y W x 1 Z T 0 i b D E i I C 8 + P E V u d H J 5 I F R 5 c G U 9 I k Z p b G x P Y m p l Y 3 R U e X B l I i B W Y W x 1 Z T 0 i c 0 N v b m 5 l Y 3 R p b 2 5 P b m x 5 I i A v P j x F b n R y e S B U e X B l P S J S Z X N 1 b H R U e X B l I i B W Y W x 1 Z T 0 i c 0 V 4 Y 2 V w d G l v b i I g L z 4 8 R W 5 0 c n k g V H l w Z T 0 i U m V s Y X R p b 2 5 z a G l w S W 5 m b 0 N v b n R h a W 5 l c i I g V m F s d W U 9 I n N 7 J n F 1 b 3 Q 7 Y 2 9 s d W 1 u Q 2 9 1 b n Q m c X V v d D s 6 M y w m c X V v d D t r Z X l D b 2 x 1 b W 5 O Y W 1 l c y Z x d W 9 0 O z p b X S w m c X V v d D t x d W V y e V J l b G F 0 a W 9 u c 2 h p c H M m c X V v d D s 6 W 1 0 s J n F 1 b 3 Q 7 Y 2 9 s d W 1 u S W R l b n R p d G l l c y Z x d W 9 0 O z p b J n F 1 b 3 Q 7 U 2 V j d G l v b j E v U G V v c G x l L 2 F w c G V u Z C B B Z 2 V u d H M u e 0 Z 1 b G w g T m F t Z S w w f S Z x d W 9 0 O y w m c X V v d D t T Z W N 0 a W 9 u M S 9 Q Z W 9 w b G U v Y X B w Z W 5 k I E F n Z W 5 0 c y 5 7 Q 2 9 1 b n R y e S w x f S Z x d W 9 0 O y w m c X V v d D t T Z W N 0 a W 9 u M S 9 Q Z W 9 w b G U v Y X B w Z W 5 k I E F n Z W 5 0 c y 5 7 U m 9 s Z S w y f S Z x d W 9 0 O 1 0 s J n F 1 b 3 Q 7 Q 2 9 s d W 1 u Q 2 9 1 b n Q m c X V v d D s 6 M y w m c X V v d D t L Z X l D b 2 x 1 b W 5 O Y W 1 l c y Z x d W 9 0 O z p b X S w m c X V v d D t D b 2 x 1 b W 5 J Z G V u d G l 0 a W V z J n F 1 b 3 Q 7 O l s m c X V v d D t T Z W N 0 a W 9 u M S 9 Q Z W 9 w b G U v Y X B w Z W 5 k I E F n Z W 5 0 c y 5 7 R n V s b C B O Y W 1 l L D B 9 J n F 1 b 3 Q 7 L C Z x d W 9 0 O 1 N l Y 3 R p b 2 4 x L 1 B l b 3 B s Z S 9 h c H B l b m Q g Q W d l b n R z L n t D b 3 V u d H J 5 L D F 9 J n F 1 b 3 Q 7 L C Z x d W 9 0 O 1 N l Y 3 R p b 2 4 x L 1 B l b 3 B s Z S 9 h c H B l b m Q g Q W d l b n R z L n t S b 2 x l L D J 9 J n F 1 b 3 Q 7 X S w m c X V v d D t S Z W x h d G l v b n N o a X B J b m Z v J n F 1 b 3 Q 7 O l t d f S I g L z 4 8 L 1 N 0 Y W J s Z U V u d H J p Z X M + P C 9 J d G V t P j x J d G V t P j x J d G V t T G 9 j Y X R p b 2 4 + P E l 0 Z W 1 U e X B l P k Z v c m 1 1 b G E 8 L 0 l 0 Z W 1 U e X B l P j x J d G V t U G F 0 a D 5 T Z W N 0 a W 9 u M S 9 U a W N r Z X Q l M j B B c 3 N p Z 2 5 t Z W 5 0 c y 9 T b 3 V y Y 2 U 8 L 0 l 0 Z W 1 Q Y X R o P j w v S X R l b U x v Y 2 F 0 a W 9 u P j x T d G F i b G V F b n R y a W V z I C 8 + P C 9 J d G V t P j x J d G V t P j x J d G V t T G 9 j Y X R p b 2 4 + P E l 0 Z W 1 U e X B l P k Z v c m 1 1 b G E 8 L 0 l 0 Z W 1 U e X B l P j x J d G V t U G F 0 a D 5 T Z W N 0 a W 9 u M S 9 U a W N r Z X Q l M j B B c 3 N p Z 2 5 t Z W 5 0 c y 9 B c 3 N p Z 2 5 t Z W 5 0 X 1 R h Y m x l P C 9 J d G V t U G F 0 a D 4 8 L 0 l 0 Z W 1 M b 2 N h d G l v b j 4 8 U 3 R h Y m x l R W 5 0 c m l l c y A v P j w v S X R l b T 4 8 S X R l b T 4 8 S X R l b U x v Y 2 F 0 a W 9 u P j x J d G V t V H l w Z T 5 G b 3 J t d W x h P C 9 J d G V t V H l w Z T 4 8 S X R l b V B h d G g + U 2 V j d G l v b j E v V G l j a 2 V 0 J T I w Q X N z a W d u b W V u d H M v Q 2 h h b m d l Z C U y M F R 5 c G U 8 L 0 l 0 Z W 1 Q Y X R o P j w v S X R l b U x v Y 2 F 0 a W 9 u P j x T d G F i b G V F b n R y a W V z I C 8 + P C 9 J d G V t P j x J d G V t P j x J d G V t T G 9 j Y X R p b 2 4 + P E l 0 Z W 1 U e X B l P k Z v c m 1 1 b G E 8 L 0 l 0 Z W 1 U e X B l P j x J d G V t U G F 0 a D 5 T Z W N 0 a W 9 u M S 9 U a W N r Z X Q l M j B B c 3 N p Z 2 5 t Z W 5 0 c y 9 h Z G Q l M j B j b 2 x 1 b W 4 l M j B F c 2 N h b G F 0 Z W Q l M 0 Y 8 L 0 l 0 Z W 1 Q Y X R o P j w v S X R l b U x v Y 2 F 0 a W 9 u P j x T d G F i b G V F b n R y a W V z I C 8 + P C 9 J d G V t P j x J d G V t P j x J d G V t T G 9 j Y X R p b 2 4 + P E l 0 Z W 1 U e X B l P k Z v c m 1 1 b G E 8 L 0 l 0 Z W 1 U e X B l P j x J d G V t U G F 0 a D 5 T Z W N 0 a W 9 u M S 9 U a W N r Z X Q l M j B B c 3 N p Z 2 5 t Z W 5 0 c y 9 y Z W 1 v d m U l M j B v d G h l c i U y M G N v b H V t b n M 8 L 0 l 0 Z W 1 Q Y X R o P j w v S X R l b U x v Y 2 F 0 a W 9 u P j x T d G F i b G V F b n R y a W V z I C 8 + P C 9 J d G V t P j x J d G V t P j x J d G V t T G 9 j Y X R p b 2 4 + P E l 0 Z W 1 U e X B l P k Z v c m 1 1 b G E 8 L 0 l 0 Z W 1 U e X B l P j x J d G V t U G F 0 a D 5 T Z W N 0 a W 9 u M S 9 U a W N r Z X Q l M j B B c 3 N p Z 2 5 t Z W 5 0 c y 9 t Z X J n Z S U y M H F 1 Z X J 5 J T N B J T I w Y X N z a W d u Z W U l M j B j b 3 V u d H J 5 P C 9 J d G V t U G F 0 a D 4 8 L 0 l 0 Z W 1 M b 2 N h d G l v b j 4 8 U 3 R h Y m x l R W 5 0 c m l l c y A v P j w v S X R l b T 4 8 S X R l b T 4 8 S X R l b U x v Y 2 F 0 a W 9 u P j x J d G V t V H l w Z T 5 G b 3 J t d W x h P C 9 J d G V t V H l w Z T 4 8 S X R l b V B h d G g + U 2 V j d G l v b j E v V G l j a 2 V 0 J T I w Q X N z a W d u b W V u d H M v Z X h w Y W 5 k J T I w Y X N z a W d u Z W U l M j B j b 3 V u d H J 5 P C 9 J d G V t U G F 0 a D 4 8 L 0 l 0 Z W 1 M b 2 N h d G l v b j 4 8 U 3 R h Y m x l R W 5 0 c m l l c y A v P j w v S X R l b T 4 8 S X R l b T 4 8 S X R l b U x v Y 2 F 0 a W 9 u P j x J d G V t V H l w Z T 5 G b 3 J t d W x h P C 9 J d G V t V H l w Z T 4 8 S X R l b V B h d G g + U 2 V j d G l v b j E v V G l j a 2 V 0 J T I w Q X N z a W d u b W V u d H M v b W V y Z 2 U l M j B x d W V y e S U z Q S U y M H J l c X V l c 3 R l c i U y M G N v d W 5 0 c n k 8 L 0 l 0 Z W 1 Q Y X R o P j w v S X R l b U x v Y 2 F 0 a W 9 u P j x T d G F i b G V F b n R y a W V z I C 8 + P C 9 J d G V t P j x J d G V t P j x J d G V t T G 9 j Y X R p b 2 4 + P E l 0 Z W 1 U e X B l P k Z v c m 1 1 b G E 8 L 0 l 0 Z W 1 U e X B l P j x J d G V t U G F 0 a D 5 T Z W N 0 a W 9 u M S 9 U a W N r Z X Q l M j B B c 3 N p Z 2 5 t Z W 5 0 c y 9 l e H B h b m Q l M j B y Z X F 1 Z X N 0 Z X I l M j B j b 3 V u d H J 5 P C 9 J d G V t U G F 0 a D 4 8 L 0 l 0 Z W 1 M b 2 N h d G l v b j 4 8 U 3 R h Y m x l R W 5 0 c m l l c y A v P j w v S X R l b T 4 8 S X R l b T 4 8 S X R l b U x v Y 2 F 0 a W 9 u P j x J d G V t V H l w Z T 5 G b 3 J t d W x h P C 9 J d G V t V H l w Z T 4 8 S X R l b V B h d G g + U 2 V j d G l v b j E v V G l j a 2 V 0 J T I w V X B k Y X R l c y 9 T b 3 V y Y 2 U 8 L 0 l 0 Z W 1 Q Y X R o P j w v S X R l b U x v Y 2 F 0 a W 9 u P j x T d G F i b G V F b n R y a W V z I C 8 + P C 9 J d G V t P j x J d G V t P j x J d G V t T G 9 j Y X R p b 2 4 + P E l 0 Z W 1 U e X B l P k Z v c m 1 1 b G E 8 L 0 l 0 Z W 1 U e X B l P j x J d G V t U G F 0 a D 5 T Z W N 0 a W 9 u M S 9 U a W N r Z X Q l M j B V c G R h d G V z L 1 V w Z G F 0 Z X N f V G F i b G U 8 L 0 l 0 Z W 1 Q Y X R o P j w v S X R l b U x v Y 2 F 0 a W 9 u P j x T d G F i b G V F b n R y a W V z I C 8 + P C 9 J d G V t P j x J d G V t P j x J d G V t T G 9 j Y X R p b 2 4 + P E l 0 Z W 1 U e X B l P k Z v c m 1 1 b G E 8 L 0 l 0 Z W 1 U e X B l P j x J d G V t U G F 0 a D 5 T Z W N 0 a W 9 u M S 9 U a W N r Z X Q l M j B V c G R h d G V z L 2 N o Y W 5 n Z S U y M G R h d G E l M j B 0 e X B l P C 9 J d G V t U G F 0 a D 4 8 L 0 l 0 Z W 1 M b 2 N h d G l v b j 4 8 U 3 R h Y m x l R W 5 0 c m l l c y A v P j w v S X R l b T 4 8 S X R l b T 4 8 S X R l b U x v Y 2 F 0 a W 9 u P j x J d G V t V H l w Z T 5 G b 3 J t d W x h P C 9 J d G V t V H l w Z T 4 8 S X R l b V B h d G g + U 2 V j d G l v b j E v V G l j a 2 V 0 J T I w V X B k Y X R l c y 9 y Z W 1 v d m U l M j B j b 2 x 1 b W 4 l M j B J b n R l c m 5 h b C U y M G N v b W 1 l b n R z P C 9 J d G V t U G F 0 a D 4 8 L 0 l 0 Z W 1 M b 2 N h d G l v b j 4 8 U 3 R h Y m x l R W 5 0 c m l l c y A v P j w v S X R l b T 4 8 S X R l b T 4 8 S X R l b U x v Y 2 F 0 a W 9 u P j x J d G V t V H l w Z T 5 G b 3 J t d W x h P C 9 J d G V t V H l w Z T 4 8 S X R l b V B h d G g + U 2 V j d G l v b j E v V G l j a 2 V 0 J T I w V X B k Y X R l c y 9 m a W x 0 Z X I l M j B v d X Q l M j B u b 2 4 t c H V i b G l j J T I w c m V z c G 9 u c 2 V z P C 9 J d G V t U G F 0 a D 4 8 L 0 l 0 Z W 1 M b 2 N h d G l v b j 4 8 U 3 R h Y m x l R W 5 0 c m l l c y A v P j w v S X R l b T 4 8 S X R l b T 4 8 S X R l b U x v Y 2 F 0 a W 9 u P j x J d G V t V H l w Z T 5 G b 3 J t d W x h P C 9 J d G V t V H l w Z T 4 8 S X R l b V B h d G g + U 2 V j d G l v b j E v V G l j a 2 V 0 J T I w V X B k Y X R l c y 9 z b 3 J 0 J T I w Y n k l M j B V c G R h d G U l M j B 0 a W 1 l c 3 R h b X A l M j B 0 a G V u J T I w V G l j a 2 V 0 J T I w S U Q l M j B h c 2 M 8 L 0 l 0 Z W 1 Q Y X R o P j w v S X R l b U x v Y 2 F 0 a W 9 u P j x T d G F i b G V F b n R y a W V z I C 8 + P C 9 J d G V t P j x J d G V t P j x J d G V t T G 9 j Y X R p b 2 4 + P E l 0 Z W 1 U e X B l P k Z v c m 1 1 b G E 8 L 0 l 0 Z W 1 U e X B l P j x J d G V t U G F 0 a D 5 T Z W N 0 a W 9 u M S 9 U a W N r Z X Q l M j B V c G R h d G V z L 2 F k Z C U y M G N v b H V t b i U y M E l u Z G V 4 J T I w M D w v S X R l b V B h d G g + P C 9 J d G V t T G 9 j Y X R p b 2 4 + P F N 0 Y W J s Z U V u d H J p Z X M g L z 4 8 L 0 l 0 Z W 0 + P E l 0 Z W 0 + P E l 0 Z W 1 M b 2 N h d G l v b j 4 8 S X R l b V R 5 c G U + R m 9 y b X V s Y T w v S X R l b V R 5 c G U + P E l 0 Z W 1 Q Y X R o P l N l Y 3 R p b 2 4 x L 1 R p Y 2 t l d C U y M F V w Z G F 0 Z X M v Y W R k J T I w Y 2 9 s d W 1 u J T I w S W 5 k Z X g l M j A x P C 9 J d G V t U G F 0 a D 4 8 L 0 l 0 Z W 1 M b 2 N h d G l v b j 4 8 U 3 R h Y m x l R W 5 0 c m l l c y A v P j w v S X R l b T 4 8 S X R l b T 4 8 S X R l b U x v Y 2 F 0 a W 9 u P j x J d G V t V H l w Z T 5 G b 3 J t d W x h P C 9 J d G V t V H l w Z T 4 8 S X R l b V B h d G g + U 2 V j d G l v b j E v V G l j a 2 V 0 J T I w V X B k Y X R l c y 9 t Z X J n Z S U y M H F 1 Z X J 5 J T N B J T I w c 2 V s Z i 1 q b 2 l u P C 9 J d G V t U G F 0 a D 4 8 L 0 l 0 Z W 1 M b 2 N h d G l v b j 4 8 U 3 R h Y m x l R W 5 0 c m l l c y A v P j w v S X R l b T 4 8 S X R l b T 4 8 S X R l b U x v Y 2 F 0 a W 9 u P j x J d G V t V H l w Z T 5 G b 3 J t d W x h P C 9 J d G V t V H l w Z T 4 8 S X R l b V B h d G g + U 2 V j d G l v b j E v V G l j a 2 V 0 J T I w V X B k Y X R l c y 9 l e H B h b m Q l M j B z Z W x m L W p v a W 4 8 L 0 l 0 Z W 1 Q Y X R o P j w v S X R l b U x v Y 2 F 0 a W 9 u P j x T d G F i b G V F b n R y a W V z I C 8 + P C 9 J d G V t P j x J d G V t P j x J d G V t T G 9 j Y X R p b 2 4 + P E l 0 Z W 1 U e X B l P k Z v c m 1 1 b G E 8 L 0 l 0 Z W 1 U e X B l P j x J d G V t U G F 0 a D 5 T Z W N 0 a W 9 u M S 9 U a W N r Z X Q l M j B V c G R h d G V z L 2 F k Z C U y M G N v b H V t b i U y M F N h b W U l M j B 0 a W N r Z X Q l M 0 Y 8 L 0 l 0 Z W 1 Q Y X R o P j w v S X R l b U x v Y 2 F 0 a W 9 u P j x T d G F i b G V F b n R y a W V z I C 8 + P C 9 J d G V t P j x J d G V t P j x J d G V t T G 9 j Y X R p b 2 4 + P E l 0 Z W 1 U e X B l P k Z v c m 1 1 b G E 8 L 0 l 0 Z W 1 U e X B l P j x J d G V t U G F 0 a D 5 T Z W N 0 a W 9 u M S 9 U a W N r Z X Q l M j B V c G R h d G V z L 2 Z p b H R l c i U y M G 9 1 d C U y M G R p Z m Z l c m V u d C U y M H R p Y 2 t l d H M 8 L 0 l 0 Z W 1 Q Y X R o P j w v S X R l b U x v Y 2 F 0 a W 9 u P j x T d G F i b G V F b n R y a W V z I C 8 + P C 9 J d G V t P j x J d G V t P j x J d G V t T G 9 j Y X R p b 2 4 + P E l 0 Z W 1 U e X B l P k Z v c m 1 1 b G E 8 L 0 l 0 Z W 1 U e X B l P j x J d G V t U G F 0 a D 5 T Z W N 0 a W 9 u M S 9 U a W N r Z X Q l M j B V c G R h d G V z L 3 J l b W 9 2 Z S U y M H V u b m V l Z G V k J T I w Y 2 9 s d W 1 u c y U y M D E 8 L 0 l 0 Z W 1 Q Y X R o P j w v S X R l b U x v Y 2 F 0 a W 9 u P j x T d G F i b G V F b n R y a W V z I C 8 + P C 9 J d G V t P j x J d G V t P j x J d G V t T G 9 j Y X R p b 2 4 + P E l 0 Z W 1 U e X B l P k Z v c m 1 1 b G E 8 L 0 l 0 Z W 1 U e X B l P j x J d G V t U G F 0 a D 5 T Z W N 0 a W 9 u M S 9 U a W N r Z X Q l M j B V c G R h d G V z L 2 1 l c m d l J T I w c X V l c n k l M 0 E l M j B 1 c G R h d G V y J T I w c m 9 s Z T w v S X R l b V B h d G g + P C 9 J d G V t T G 9 j Y X R p b 2 4 + P F N 0 Y W J s Z U V u d H J p Z X M g L z 4 8 L 0 l 0 Z W 0 + P E l 0 Z W 0 + P E l 0 Z W 1 M b 2 N h d G l v b j 4 8 S X R l b V R 5 c G U + R m 9 y b X V s Y T w v S X R l b V R 5 c G U + P E l 0 Z W 1 Q Y X R o P l N l Y 3 R p b 2 4 x L 1 R p Y 2 t l d C U y M F V w Z G F 0 Z X M v Z X h w Y W 5 k J T I w d X B k Y X R l c i U y M H J v b G U 8 L 0 l 0 Z W 1 Q Y X R o P j w v S X R l b U x v Y 2 F 0 a W 9 u P j x T d G F i b G V F b n R y a W V z I C 8 + P C 9 J d G V t P j x J d G V t P j x J d G V t T G 9 j Y X R p b 2 4 + P E l 0 Z W 1 U e X B l P k Z v c m 1 1 b G E 8 L 0 l 0 Z W 1 U e X B l P j x J d G V t U G F 0 a D 5 T Z W N 0 a W 9 u M S 9 U a W N r Z X Q l M j B V c G R h d G V z L 2 1 l c m d l J T I w c X V l c n k l M 0 E l M j B y Z X B s a W V y J T I w c m 9 s Z T w v S X R l b V B h d G g + P C 9 J d G V t T G 9 j Y X R p b 2 4 + P F N 0 Y W J s Z U V u d H J p Z X M g L z 4 8 L 0 l 0 Z W 0 + P E l 0 Z W 0 + P E l 0 Z W 1 M b 2 N h d G l v b j 4 8 S X R l b V R 5 c G U + R m 9 y b X V s Y T w v S X R l b V R 5 c G U + P E l 0 Z W 1 Q Y X R o P l N l Y 3 R p b 2 4 x L 1 R p Y 2 t l d C U y M F V w Z G F 0 Z X M v Z X h w Y W 5 k J T I w c m V w b G l l c i U y M H J v b G U 8 L 0 l 0 Z W 1 Q Y X R o P j w v S X R l b U x v Y 2 F 0 a W 9 u P j x T d G F i b G V F b n R y a W V z I C 8 + P C 9 J d G V t P j x J d G V t P j x J d G V t T G 9 j Y X R p b 2 4 + P E l 0 Z W 1 U e X B l P k Z v c m 1 1 b G E 8 L 0 l 0 Z W 1 U e X B l P j x J d G V t U G F 0 a D 5 T Z W N 0 a W 9 u M S 9 U a W N r Z X Q l M j B V c G R h d G V z L 2 1 l c m d l J T I w c X V l c n k l M 0 E l M j B h c 3 N p Z 2 5 t Z W 5 0 c z w v S X R l b V B h d G g + P C 9 J d G V t T G 9 j Y X R p b 2 4 + P F N 0 Y W J s Z U V u d H J p Z X M g L z 4 8 L 0 l 0 Z W 0 + P E l 0 Z W 0 + P E l 0 Z W 1 M b 2 N h d G l v b j 4 8 S X R l b V R 5 c G U + R m 9 y b X V s Y T w v S X R l b V R 5 c G U + P E l 0 Z W 1 Q Y X R o P l N l Y 3 R p b 2 4 x L 1 R p Y 2 t l d C U y M F V w Z G F 0 Z X M v Z X h w Y W 5 k J T I w Y X N z a W d u b W V u d H M 8 L 0 l 0 Z W 1 Q Y X R o P j w v S X R l b U x v Y 2 F 0 a W 9 u P j x T d G F i b G V F b n R y a W V z I C 8 + P C 9 J d G V t P j x J d G V t P j x J d G V t T G 9 j Y X R p b 2 4 + P E l 0 Z W 1 U e X B l P k Z v c m 1 1 b G E 8 L 0 l 0 Z W 1 U e X B l P j x J d G V t U G F 0 a D 5 T Z W N 0 a W 9 u M S 9 U a W N r Z X Q l M j B V c G R h d G V z L 2 F k Z C U y M G N v b H V t b i U y M F J l c G x 5 J T I w d H l w Z T w v S X R l b V B h d G g + P C 9 J d G V t T G 9 j Y X R p b 2 4 + P F N 0 Y W J s Z U V u d H J p Z X M g L z 4 8 L 0 l 0 Z W 0 + P E l 0 Z W 0 + P E l 0 Z W 1 M b 2 N h d G l v b j 4 8 S X R l b V R 5 c G U + R m 9 y b X V s Y T w v S X R l b V R 5 c G U + P E l 0 Z W 1 Q Y X R o P l N l Y 3 R p b 2 4 x L 1 R p Y 2 t l d C U y M F V w Z G F 0 Z X M v c m V t b 3 Z l J T I w d W 5 u Z W V k Z W Q l M j B j b 2 x 1 b W 5 z J T I w M j w v S X R l b V B h d G g + P C 9 J d G V t T G 9 j Y X R p b 2 4 + P F N 0 Y W J s Z U V u d H J p Z X M g L z 4 8 L 0 l 0 Z W 0 + P E l 0 Z W 0 + P E l 0 Z W 1 M b 2 N h d G l v b j 4 8 S X R l b V R 5 c G U + R m 9 y b X V s Y T w v S X R l b V R 5 c G U + P E l 0 Z W 1 Q Y X R o P l N l Y 3 R p b 2 4 x L 1 R p Y 2 t l d C U y M E l u d G V y b m F s J T I w Q 2 9 t b W V u d H M v U 2 9 1 c m N l P C 9 J d G V t U G F 0 a D 4 8 L 0 l 0 Z W 1 M b 2 N h d G l v b j 4 8 U 3 R h Y m x l R W 5 0 c m l l c y A v P j w v S X R l b T 4 8 S X R l b T 4 8 S X R l b U x v Y 2 F 0 a W 9 u P j x J d G V t V H l w Z T 5 G b 3 J t d W x h P C 9 J d G V t V H l w Z T 4 8 S X R l b V B h d G g + U 2 V j d G l v b j E v V G l j a 2 V 0 J T I w S W 5 0 Z X J u Y W w l M j B D b 2 1 t Z W 5 0 c y 9 V c G R h d G V z X 1 R h Y m x l P C 9 J d G V t U G F 0 a D 4 8 L 0 l 0 Z W 1 M b 2 N h d G l v b j 4 8 U 3 R h Y m x l R W 5 0 c m l l c y A v P j w v S X R l b T 4 8 S X R l b T 4 8 S X R l b U x v Y 2 F 0 a W 9 u P j x J d G V t V H l w Z T 5 G b 3 J t d W x h P C 9 J d G V t V H l w Z T 4 8 S X R l b V B h d G g + U 2 V j d G l v b j E v V G l j a 2 V 0 J T I w S W 5 0 Z X J u Y W w l M j B D b 2 1 t Z W 5 0 c y 9 j a G F u Z 2 U l M j B k Y X R h J T I w d H l w Z T w v S X R l b V B h d G g + P C 9 J d G V t T G 9 j Y X R p b 2 4 + P F N 0 Y W J s Z U V u d H J p Z X M g L z 4 8 L 0 l 0 Z W 0 + P E l 0 Z W 0 + P E l 0 Z W 1 M b 2 N h d G l v b j 4 8 S X R l b V R 5 c G U + R m 9 y b X V s Y T w v S X R l b V R 5 c G U + P E l 0 Z W 1 Q Y X R o P l N l Y 3 R p b 2 4 x L 1 R p Y 2 t l d C U y M E l u d G V y b m F s J T I w Q 2 9 t b W V u d H M v Z m l s d G V y J T I w Z m 9 y J T I w a W 5 0 Z X J u Y W w l M j B j b 2 1 t Z W 5 0 c z w v S X R l b V B h d G g + P C 9 J d G V t T G 9 j Y X R p b 2 4 + P F N 0 Y W J s Z U V u d H J p Z X M g L z 4 8 L 0 l 0 Z W 0 + P E l 0 Z W 0 + P E l 0 Z W 1 M b 2 N h d G l v b j 4 8 S X R l b V R 5 c G U + R m 9 y b X V s Y T w v S X R l b V R 5 c G U + P E l 0 Z W 1 Q Y X R o P l N l Y 3 R p b 2 4 x L 1 R p Y 2 t l d C U y M E l u d G V y b m F s J T I w Q 2 9 t b W V u d H M v c m V t b 3 Z l J T I w b 3 R o Z X I l M j B j b 2 x 1 b W 5 z P C 9 J d G V t U G F 0 a D 4 8 L 0 l 0 Z W 1 M b 2 N h d G l v b j 4 8 U 3 R h Y m x l R W 5 0 c m l l c y A v P j w v S X R l b T 4 8 S X R l b T 4 8 S X R l b U x v Y 2 F 0 a W 9 u P j x J d G V t V H l w Z T 5 G b 3 J t d W x h P C 9 J d G V t V H l w Z T 4 8 S X R l b V B h d G g + U 2 V j d G l v b j E v V G l j a 2 V 0 J T I w S W 5 0 Z X J u Y W w l M j B D b 2 1 t Z W 5 0 c y 9 t Z X J n Z S U y M H F 1 Z X J 5 J T N B J T I w Y X N z a W d u b W V u d H M 8 L 0 l 0 Z W 1 Q Y X R o P j w v S X R l b U x v Y 2 F 0 a W 9 u P j x T d G F i b G V F b n R y a W V z I C 8 + P C 9 J d G V t P j x J d G V t P j x J d G V t T G 9 j Y X R p b 2 4 + P E l 0 Z W 1 U e X B l P k Z v c m 1 1 b G E 8 L 0 l 0 Z W 1 U e X B l P j x J d G V t U G F 0 a D 5 T Z W N 0 a W 9 u M S 9 U a W N r Z X Q l M j B J b n R l c m 5 h b C U y M E N v b W 1 l b n R z L 2 V 4 c G F u Z C U y M G F z c 2 l n b m 1 l b n R z P C 9 J d G V t U G F 0 a D 4 8 L 0 l 0 Z W 1 M b 2 N h d G l v b j 4 8 U 3 R h Y m x l R W 5 0 c m l l c y A v P j w v S X R l b T 4 8 S X R l b T 4 8 S X R l b U x v Y 2 F 0 a W 9 u P j x J d G V t V H l w Z T 5 G b 3 J t d W x h P C 9 J d G V t V H l w Z T 4 8 S X R l b V B h d G g + U 2 V j d G l v b j E v V G l j a 2 V 0 J T I w S W 5 0 Z X J u Y W w l M j B D b 2 1 t Z W 5 0 c y 9 h Z G Q l M j B j b 2 x 1 b W 4 l M j B J b n R l c m 5 h b C U y M G N v b W 1 l b n Q l M j B 0 e X B l P C 9 J d G V t U G F 0 a D 4 8 L 0 l 0 Z W 1 M b 2 N h d G l v b j 4 8 U 3 R h Y m x l R W 5 0 c m l l c y A v P j w v S X R l b T 4 8 S X R l b T 4 8 S X R l b U x v Y 2 F 0 a W 9 u P j x J d G V t V H l w Z T 5 G b 3 J t d W x h P C 9 J d G V t V H l w Z T 4 8 S X R l b V B h d G g + U 2 V j d G l v b j E v V G l j a 2 V 0 J T I w S W 5 0 Z X J u Y W w l M j B D b 2 1 t Z W 5 0 c y 9 m a W x 0 Z X I l M j B v d X Q l M j B 0 a W N r Z X R z J T I w d 2 h l c m U l M j B 1 c G R h d G V y J T I w a X M l M j B h c 3 N p Z 2 5 l Z T w v S X R l b V B h d G g + P C 9 J d G V t T G 9 j Y X R p b 2 4 + P F N 0 Y W J s Z U V u d H J p Z X M g L z 4 8 L 0 l 0 Z W 0 + P E l 0 Z W 0 + P E l 0 Z W 1 M b 2 N h d G l v b j 4 8 S X R l b V R 5 c G U + R m 9 y b X V s Y T w v S X R l b V R 5 c G U + P E l 0 Z W 1 Q Y X R o P l N l Y 3 R p b 2 4 x L 1 R p Y 2 t l d C U y M F V w Z G F 0 Z X M v b W V y Z 2 U l M j B x d W V y e S U z Q S U y M D F z d C U y M H J l c G x 5 J T I w d G l t Z X N 0 Y W 1 w P C 9 J d G V t U G F 0 a D 4 8 L 0 l 0 Z W 1 M b 2 N h d G l v b j 4 8 U 3 R h Y m x l R W 5 0 c m l l c y A v P j w v S X R l b T 4 8 S X R l b T 4 8 S X R l b U x v Y 2 F 0 a W 9 u P j x J d G V t V H l w Z T 5 G b 3 J t d W x h P C 9 J d G V t V H l w Z T 4 8 S X R l b V B h d G g + U 2 V j d G l v b j E v V G l j a 2 V 0 J T I w V X B k Y X R l c y 9 l e H B h b m Q l M j A x c 3 Q l M j B y Z X B s e S U y M H R p b W V z d G F t c D w v S X R l b V B h d G g + P C 9 J d G V t T G 9 j Y X R p b 2 4 + P F N 0 Y W J s Z U V u d H J p Z X M g L z 4 8 L 0 l 0 Z W 0 + P E l 0 Z W 0 + P E l 0 Z W 1 M b 2 N h d G l v b j 4 8 S X R l b V R 5 c G U + R m 9 y b X V s Y T w v S X R l b V R 5 c G U + P E l 0 Z W 1 Q Y X R o P l N l Y 3 R p b 2 4 x L 1 R p Y 2 t l d C U y M F V w Z G F 0 Z X M v Y W R k J T I w Y 2 9 s d W 1 u J T I w M X N 0 J T I w c m V w b H k l M 0 Y 8 L 0 l 0 Z W 1 Q Y X R o P j w v S X R l b U x v Y 2 F 0 a W 9 u P j x T d G F i b G V F b n R y a W V z I C 8 + P C 9 J d G V t P j x J d G V t P j x J d G V t T G 9 j Y X R p b 2 4 + P E l 0 Z W 1 U e X B l P k Z v c m 1 1 b G E 8 L 0 l 0 Z W 1 U e X B l P j x J d G V t U G F 0 a D 5 T Z W N 0 a W 9 u M S 9 U a W N r Z X Q l M j B V c G R h d G V z L 3 J l b W 9 2 Z S U y M G N v b H V t b i U y M D F z d C U y M H J l c G x 5 J T I w d G l t Z X N 0 Y W 1 w P C 9 J d G V t U G F 0 a D 4 8 L 0 l 0 Z W 1 M b 2 N h d G l v b j 4 8 U 3 R h Y m x l R W 5 0 c m l l c y A v P j w v S X R l b T 4 8 S X R l b T 4 8 S X R l b U x v Y 2 F 0 a W 9 u P j x J d G V t V H l w Z T 5 G b 3 J t d W x h P C 9 J d G V t V H l w Z T 4 8 S X R l b V B h d G g + U 2 V j d G l v b j E v V G l j a 2 V 0 J T I w V X B k Y X R l c y 9 h Z G Q l M j B j b 2 x 1 b W 4 l M j B S Z X B s e S U y M H R p b W U l M j A o c 2 V j b 2 5 k c y k 8 L 0 l 0 Z W 1 Q Y X R o P j w v S X R l b U x v Y 2 F 0 a W 9 u P j x T d G F i b G V F b n R y a W V z I C 8 + P C 9 J d G V t P j x J d G V t P j x J d G V t T G 9 j Y X R p b 2 4 + P E l 0 Z W 1 U e X B l P k Z v c m 1 1 b G E 8 L 0 l 0 Z W 1 U e X B l P j x J d G V t U G F 0 a D 5 T Z W N 0 a W 9 u M S 9 U a W N r Z X Q l M j B V c G R h d G V z L 2 F k Z C U y M G N v b H V t b i U y M F J l c G x 5 J T I w d G l t Z S U y M H d p d G h p b i U y M F N M Q S U z R j w v S X R l b V B h d G g + P C 9 J d G V t T G 9 j Y X R p b 2 4 + P F N 0 Y W J s Z U V u d H J p Z X M g L z 4 8 L 0 l 0 Z W 0 + P E l 0 Z W 0 + P E l 0 Z W 1 M b 2 N h d G l v b j 4 8 S X R l b V R 5 c G U + R m 9 y b X V s Y T w v S X R l b V R 5 c G U + P E l 0 Z W 1 Q Y X R o P l N l Y 3 R p b 2 4 x L 0 F n Z W 5 0 c y 9 T b 3 V y Y 2 U 8 L 0 l 0 Z W 1 Q Y X R o P j w v S X R l b U x v Y 2 F 0 a W 9 u P j x T d G F i b G V F b n R y a W V z I C 8 + P C 9 J d G V t P j x J d G V t P j x J d G V t T G 9 j Y X R p b 2 4 + P E l 0 Z W 1 U e X B l P k Z v c m 1 1 b G E 8 L 0 l 0 Z W 1 U e X B l P j x J d G V t U G F 0 a D 5 T Z W N 0 a W 9 u M S 9 B Z 2 V u d H M v Q W d l b n R z X 1 R h Y m x l P C 9 J d G V t U G F 0 a D 4 8 L 0 l 0 Z W 1 M b 2 N h d G l v b j 4 8 U 3 R h Y m x l R W 5 0 c m l l c y A v P j w v S X R l b T 4 8 S X R l b T 4 8 S X R l b U x v Y 2 F 0 a W 9 u P j x J d G V t V H l w Z T 5 G b 3 J t d W x h P C 9 J d G V t V H l w Z T 4 8 S X R l b V B h d G g + U 2 V j d G l v b j E v Q W d l b n R z L 2 N o Y W 5 n Z S U y M H R 5 c G U 8 L 0 l 0 Z W 1 Q Y X R o P j w v S X R l b U x v Y 2 F 0 a W 9 u P j x T d G F i b G V F b n R y a W V z I C 8 + P C 9 J d G V t P j x J d G V t P j x J d G V t T G 9 j Y X R p b 2 4 + P E l 0 Z W 1 U e X B l P k Z v c m 1 1 b G E 8 L 0 l 0 Z W 1 U e X B l P j x J d G V t U G F 0 a D 5 T Z W N 0 a W 9 u M S 9 B Z 2 V u d H M v c m V u Y W 1 l J T I w Y 2 9 s d W 1 u c z w v S X R l b V B h d G g + P C 9 J d G V t T G 9 j Y X R p b 2 4 + P F N 0 Y W J s Z U V u d H J p Z X M g L z 4 8 L 0 l 0 Z W 0 + P E l 0 Z W 0 + P E l 0 Z W 1 M b 2 N h d G l v b j 4 8 S X R l b V R 5 c G U + R m 9 y b X V s Y T w v S X R l b V R 5 c G U + P E l 0 Z W 1 Q Y X R o P l N l Y 3 R p b 2 4 x L 0 F n Z W 5 0 c y 9 h Z G Q l M j B j b 2 x 1 b W 4 l M j B Q a G 9 0 b y U y M F V S T D w v S X R l b V B h d G g + P C 9 J d G V t T G 9 j Y X R p b 2 4 + P F N 0 Y W J s Z U V u d H J p Z X M g L z 4 8 L 0 l 0 Z W 0 + P E l 0 Z W 0 + P E l 0 Z W 1 M b 2 N h d G l v b j 4 8 S X R l b V R 5 c G U + R m 9 y b X V s Y T w v S X R l b V R 5 c G U + P E l 0 Z W 1 Q Y X R o P l N l Y 3 R p b 2 4 x L 0 F n Z W 5 0 c y 9 y Z W 1 v d m U l M j B v d G h l c i U y M G N v b H V t b n M 8 L 0 l 0 Z W 1 Q Y X R o P j w v S X R l b U x v Y 2 F 0 a W 9 u P j x T d G F i b G V F b n R y a W V z I C 8 + P C 9 J d G V t P j x J d G V t P j x J d G V t T G 9 j Y X R p b 2 4 + P E l 0 Z W 1 U e X B l P k Z v c m 1 1 b G E 8 L 0 l 0 Z W 1 U e X B l P j x J d G V t U G F 0 a D 5 T Z W N 0 a W 9 u M S 9 B Z 2 V u d H M v Y W R k J T I w Y 2 9 s d W 1 u J T I w U m 9 s Z T w v S X R l b V B h d G g + P C 9 J d G V t T G 9 j Y X R p b 2 4 + P F N 0 Y W J s Z U V u d H J p Z X M g L z 4 8 L 0 l 0 Z W 0 + P E l 0 Z W 0 + P E l 0 Z W 1 M b 2 N h d G l v b j 4 8 S X R l b V R 5 c G U + R m 9 y b X V s Y T w v S X R l b V R 5 c G U + P E l 0 Z W 1 Q Y X R o P l N l Y 3 R p b 2 4 x L 1 B l b 3 B s Z S 9 T b 3 V y Y 2 U 8 L 0 l 0 Z W 1 Q Y X R o P j w v S X R l b U x v Y 2 F 0 a W 9 u P j x T d G F i b G V F b n R y a W V z I C 8 + P C 9 J d G V t P j x J d G V t P j x J d G V t T G 9 j Y X R p b 2 4 + P E l 0 Z W 1 U e X B l P k Z v c m 1 1 b G E 8 L 0 l 0 Z W 1 U e X B l P j x J d G V t U G F 0 a D 5 T Z W N 0 a W 9 u M S 9 Q Z W 9 w b G U v Q 2 x p Z W 5 0 c 1 9 U Y W J s Z T w v S X R l b V B h d G g + P C 9 J d G V t T G 9 j Y X R p b 2 4 + P F N 0 Y W J s Z U V u d H J p Z X M g L z 4 8 L 0 l 0 Z W 0 + P E l 0 Z W 0 + P E l 0 Z W 1 M b 2 N h d G l v b j 4 8 S X R l b V R 5 c G U + R m 9 y b X V s Y T w v S X R l b V R 5 c G U + P E l 0 Z W 1 Q Y X R o P l N l Y 3 R p b 2 4 x L 1 B l b 3 B s Z S 9 j a G F u Z 2 U l M j B 0 e X B l P C 9 J d G V t U G F 0 a D 4 8 L 0 l 0 Z W 1 M b 2 N h d G l v b j 4 8 U 3 R h Y m x l R W 5 0 c m l l c y A v P j w v S X R l b T 4 8 S X R l b T 4 8 S X R l b U x v Y 2 F 0 a W 9 u P j x J d G V t V H l w Z T 5 G b 3 J t d W x h P C 9 J d G V t V H l w Z T 4 8 S X R l b V B h d G g + U 2 V j d G l v b j E v U G V v c G x l L 3 J l b W 9 2 Z S U y M G 9 0 a G V y J T I w Y 2 9 s d W 1 u c z w v S X R l b V B h d G g + P C 9 J d G V t T G 9 j Y X R p b 2 4 + P F N 0 Y W J s Z U V u d H J p Z X M g L z 4 8 L 0 l 0 Z W 0 + P E l 0 Z W 0 + P E l 0 Z W 1 M b 2 N h d G l v b j 4 8 S X R l b V R 5 c G U + R m 9 y b X V s Y T w v S X R l b V R 5 c G U + P E l 0 Z W 1 Q Y X R o P l N l Y 3 R p b 2 4 x L 1 B l b 3 B s Z S 9 h Z G Q l M j B j b 2 x 1 b W 4 l M j B S b 2 x l P C 9 J d G V t U G F 0 a D 4 8 L 0 l 0 Z W 1 M b 2 N h d G l v b j 4 8 U 3 R h Y m x l R W 5 0 c m l l c y A v P j w v S X R l b T 4 8 S X R l b T 4 8 S X R l b U x v Y 2 F 0 a W 9 u P j x J d G V t V H l w Z T 5 G b 3 J t d W x h P C 9 J d G V t V H l w Z T 4 8 S X R l b V B h d G g + U 2 V j d G l v b j E v U G V v c G x l L 2 F w c G V u Z C U y M E F n Z W 5 0 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G a W x 0 Z X I l M j B T T E E l M j B y Z X B s e S U y M H R p b W U l M j A o c 2 V j b 2 5 k c 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T n V t Y m V y I i A v P j x F b n R y e S B U e X B l P S J C d W Z m Z X J O Z X h 0 U m V m c m V z a C I g V m F s d W U 9 I m w x I i A v P j x F b n R y e S B U e X B l P S J G a W x s Z W R D b 2 1 w b G V 0 Z V J l c 3 V s d F R v V 2 9 y a 3 N o Z W V 0 I i B W Y W x 1 Z T 0 i b D A i I C 8 + P E V u d H J 5 I F R 5 c G U 9 I k Z p b G x T d G F 0 d X M i I F Z h b H V l P S J z Q 2 9 t c G x l d G U i I C 8 + P E V u d H J 5 I F R 5 c G U 9 I k Z p b G x M Y X N 0 V X B k Y X R l Z C I g V m F s d W U 9 I m Q y M D I y L T A 2 L T E 5 V D A y O j I 5 O j Q 1 L j U 5 N z E 3 O T R a I i A v P j x F b n R y e S B U e X B l P S J G a W x s R X J y b 3 J D b 2 R l I i B W Y W x 1 Z T 0 i c 1 V u a 2 5 v d 2 4 i I C 8 + P E V u d H J 5 I F R 5 c G U 9 I k F k Z G V k V G 9 E Y X R h T W 9 k Z W w i I F Z h b H V l P S J s M C I g L z 4 8 L 1 N 0 Y W J s Z U V u d H J p Z X M + P C 9 J d G V t P j x J d G V t P j x J d G V t T G 9 j Y X R p b 2 4 + P E l 0 Z W 1 U e X B l P k Z v c m 1 1 b G E 8 L 0 l 0 Z W 1 U e X B l P j x J d G V t U G F 0 a D 5 T Z W N 0 a W 9 u M S 9 G a W x 0 Z X I l M j B T T E E l M j B y Z X B s e S U y M H R p b W U l M j A o c 2 V j b 2 5 k c y k v U 2 9 1 c m N l P C 9 J d G V t U G F 0 a D 4 8 L 0 l 0 Z W 1 M b 2 N h d G l v b j 4 8 U 3 R h Y m x l R W 5 0 c m l l c y A v P j w v S X R l b T 4 8 S X R l b T 4 8 S X R l b U x v Y 2 F 0 a W 9 u P j x J d G V t V H l w Z T 5 G b 3 J t d W x h P C 9 J d G V t V H l w Z T 4 8 S X R l b V B h d G g + U 2 V j d G l v b j E v R m l s d G V y J T I w U 0 x B J T I w c m V w b H k l M j B 0 a W 1 l J T I w K H N l Y 2 9 u Z H M p L 0 N o Y W 5 n Z W Q l M j B U e X B l P C 9 J d G V t U G F 0 a D 4 8 L 0 l 0 Z W 1 M b 2 N h d G l v b j 4 8 U 3 R h Y m x l R W 5 0 c m l l c y A v P j w v S X R l b T 4 8 S X R l b T 4 8 S X R l b U x v Y 2 F 0 a W 9 u P j x J d G V t V H l w Z T 5 G b 3 J t d W x h P C 9 J d G V t V H l w Z T 4 8 S X R l b V B h d G g + U 2 V j d G l v b j E v R m l s d G V y J T I w U 0 x B J T I w c m V w b H k l M j B 0 a W 1 l J T I w K H N l Y 2 9 u Z H M p L 1 N M Q S U y M H R p b W U 8 L 0 l 0 Z W 1 Q Y X R o P j w v S X R l b U x v Y 2 F 0 a W 9 u P j x T d G F i b G V F b n R y a W V z I C 8 + P C 9 J d G V t P j x J d G V t P j x J d G V t T G 9 j Y X R p b 2 4 + P E l 0 Z W 1 U e X B l P k Z v c m 1 1 b G E 8 L 0 l 0 Z W 1 U e X B l P j x J d G V t U G F 0 a D 5 T Z W N 0 a W 9 u M S 9 T T E E l M j B y Z X B s e S U y M H R p b W U l M j A o c 2 V j b 2 5 k c y k 8 L 0 l 0 Z W 1 Q Y X R o P j w v S X R l b U x v Y 2 F 0 a W 9 u P j x T d G F i b G V F b n R y a W V z P j x F b n R y e S B U e X B l P S J G a W x s Z W R D b 2 1 w b G V 0 Z V J l c 3 V s d F R v V 2 9 y a 3 N o Z W V 0 I i B W Y W x 1 Z T 0 i b D A i I C 8 + P E V u d H J 5 I F R 5 c G U 9 I k Z p b G x F b m F i b G V k I i B W Y W x 1 Z T 0 i b D A i I C 8 + P E V u d H J 5 I F R 5 c G U 9 I k Z p b G x P Y m p l Y 3 R U e X B l I i B W Y W x 1 Z T 0 i c 0 N v b m 5 l Y 3 R p b 2 5 P b m x 5 I i A v P j x F b n R y e S B U e X B l P S J G a W x s V G 9 E Y X R h T W 9 k Z W x F b m F i b G V k I i B W Y W x 1 Z T 0 i b D A i I C 8 + P E V u d H J 5 I F R 5 c G U 9 I k l z U H J p d m F 0 Z S I g V m F s d W U 9 I m w w I i A v P j x F b n R y e S B U e X B l P S J M b 2 F k V G 9 S Z X B v c n R E a X N h Y m x l Z C I g V m F s d W U 9 I m w x I i A v P j x F b n R y e S B U e X B l P S J B Z G R l Z F R v R G F 0 Y U 1 v Z G V s I i B W Y W x 1 Z T 0 i b D A i I C 8 + P E V u d H J 5 I F R 5 c G U 9 I k Z p b G x F c n J v c k N v Z G U i I F Z h b H V l P S J z V W 5 r b m 9 3 b i I g L z 4 8 R W 5 0 c n k g V H l w Z T 0 i R m l s b E x h c 3 R V c G R h d G V k I i B W Y W x 1 Z T 0 i Z D I w M j I t M D Y t M T h U M D I 6 M D M 6 M z E u N T g 2 M z k y M V o i I C 8 + P E V u d H J 5 I F R 5 c G U 9 I k Z p b G x T d G F 0 d X M i I F Z h b H V l P S J z Q 2 9 t c G x l d G U i I C 8 + P E V u d H J 5 I F R 5 c G U 9 I k 5 h d m l n Y X R p b 2 5 T d G V w T m F t Z S I g V m F s d W U 9 I n N O Y X Z p Z 2 F 0 a W 9 u I i A v P j x F b n R y e S B U e X B l P S J O Y W 1 l V X B k Y X R l Z E F m d G V y R m l s b C I g V m F s d W U 9 I m w x I i A v P j x F b n R y e S B U e X B l P S J S Z X N 1 b H R U e X B l I i B W Y W x 1 Z T 0 i c 0 5 1 b W J l c i I g L z 4 8 R W 5 0 c n k g V H l w Z T 0 i Q n V m Z m V y T m V 4 d F J l Z n J l c 2 g i I F Z h b H V l P S J s M S I g L z 4 8 L 1 N 0 Y W J s Z U V u d H J p Z X M + P C 9 J d G V t P j x J d G V t P j x J d G V t T G 9 j Y X R p b 2 4 + P E l 0 Z W 1 U e X B l P k Z v c m 1 1 b G E 8 L 0 l 0 Z W 1 U e X B l P j x J d G V t U G F 0 a D 5 T Z W N 0 a W 9 u M S 9 B Z 2 V u d H M v Y W R k J T I w Y 2 9 s d W 1 u J T I w U G h v d G 8 l M j B j b 2 R l P C 9 J d G V t U G F 0 a D 4 8 L 0 l 0 Z W 1 M b 2 N h d G l v b j 4 8 U 3 R h Y m x l R W 5 0 c m l l c y A v P j w v S X R l b T 4 8 S X R l b T 4 8 S X R l b U x v Y 2 F 0 a W 9 u P j x J d G V t V H l w Z T 5 G b 3 J t d W x h P C 9 J d G V t V H l w Z T 4 8 S X R l b V B h d G g + U 2 V j d G l v b j E v Q W d l b n R z L 3 J l b 3 J k Z X I l M j B j b 2 x 1 b W 5 z P C 9 J d G V t U G F 0 a D 4 8 L 0 l 0 Z W 1 M b 2 N h d G l v b j 4 8 U 3 R h Y m x l R W 5 0 c m l l c y A v P j w v S X R l b T 4 8 L 0 l 0 Z W 1 z P j w v T G 9 j Y W x Q Y W N r Y W d l T W V 0 Y W R h d G F G a W x l P h Y A A A B Q S w U G A A A A A A A A A A A A A A A A A A A A A A A A J g E A A A E A A A D Q j J 3 f A R X R E Y x 6 A M B P w p f r A Q A A A O q u t 6 8 E q y 9 P p i 8 A 6 f c u U D Y A A A A A A g A A A A A A E G Y A A A A B A A A g A A A A 9 8 H F E 0 z W a v r 4 y 3 X R C v x k 0 L d V n c U G i v m V z V Y f v 3 Z Y e v w A A A A A D o A A A A A C A A A g A A A A W N m t R 6 o r 5 e s 4 q R t J u T h P 0 N 4 n J o a g J 7 6 H c 4 w Z D X a U O / x Q A A A A x x T 4 G 3 4 I t g k V x 5 D B a i M q K j P B A o p 3 8 0 U 9 B H w q J U j D p h h 0 U 4 H 7 f 6 + C M W d F z 1 H V / U f h 1 v M e / 9 C V n V A K M t W f p W w E m q t W y + h a g e m b N 9 G R G V 4 a t S 5 A A A A A u Y Y S F p S p a 1 S 5 c l x Y p P C b I s B X C y H I j f t j 4 K P y L h s a 1 + K d g p C 4 3 G b m V c U d Y d Y 4 Y r p p E Q G m A X J x 9 S L u S j 5 X F q l T l Q = = < / D a t a M a s h u p > 
</file>

<file path=customXml/item18.xml>��< ? x m l   v e r s i o n = " 1 . 0 "   e n c o d i n g = " U T F - 1 6 " ? > < G e m i n i   x m l n s = " h t t p : / / g e m i n i / p i v o t c u s t o m i z a t i o n / 0 a e b c a 9 2 - c c e 1 - 4 5 a 0 - 9 0 3 3 - 4 8 d 9 5 7 8 a 3 e 2 d " > < 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C a l c u l a t e d F i e l d s > < S A H o s t H a s h > 0 < / S A H o s t H a s h > < G e m i n i F i e l d L i s t V i s i b l e > T r u e < / G e m i n i F i e l d L i s t V i s i b l e > < / S e t t i n g s > ] ] > < / C u s t o m C o n t e n t > < / G e m i n i > 
</file>

<file path=customXml/item19.xml>��< ? x m l   v e r s i o n = " 1 . 0 "   e n c o d i n g = " U T F - 1 6 " ? > < G e m i n i   x m l n s = " h t t p : / / g e m i n i / p i v o t c u s t o m i z a t i o n / 0 0 f 7 0 3 2 a - 0 5 0 a - 4 8 0 b - 9 6 b 7 - 2 7 f f 7 e e c 5 0 1 7 " > < C u s t o m C o n t e n t > < ! [ C D A T A [ < ? x m l   v e r s i o n = " 1 . 0 "   e n c o d i n g = " u t f - 1 6 " ? > < S e t t i n g s > < C a l c u l a t e d F i e l d s > < 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 ( a g e n t ' s   r e p l i e s ) < / M e a s u r e N a m e > < D i s p l a y N a m e > #     S L A   m e t   ( a g e n t ' s   r e p l i e s ) < / D i s p l a y N a m e > < V i s i b l e > F a l s e < / V i s i b l e > < / i t e m > < i t e m > < M e a s u r e N a m e > #     S L A   m e t   ( a g e n t ' s   t i c k e t s ) < / M e a s u r e N a m e > < D i s p l a y N a m e > #     S L A   m e t   ( a g e n t ' s   t i c k e t s ) < / D i s p l a y N a m e > < V i s i b l e > F a l s e < / V i s i b l e > < / i t e m > < i t e m > < M e a s u r e N a m e > #     S L A   b r e a c h e d   ( a g e n t ' s   r e p l i e s ) < / M e a s u r e N a m e > < D i s p l a y N a m e > #     S L A   b r e a c h e d   ( a g e n t ' s   r e p l i e s ) < / D i s p l a y N a m e > < V i s i b l e > F a l s e < / V i s i b l e > < / i t e m > < i t e m > < M e a s u r e N a m e > #     S L A   b r e a c h e d   ( a g e n t ' s   t i c k e t s ) < / M e a s u r e N a m e > < D i s p l a y N a m e > #     S L A   b r e a c h e d   ( a g e n t ' s   t i c k e t s ) < / D i s p l a y N a m e > < V i s i b l e > F a l s e < / V i s i b l e > < / i t e m > < i t e m > < M e a s u r e N a m e > %     S L A < / M e a s u r e N a m e > < D i s p l a y N a m e > %     S L A < / D i s p l a y N a m e > < V i s i b l e > F a l s e < / V i s i b l e > < / i t e m > < i t e m > < M e a s u r e N a m e > M e d i a n   a s s i g n   t i m e   ( s e c s ) < / M e a s u r e N a m e > < D i s p l a y N a m e > M e d i a n   a s s i g n   t i m e   ( s e c s ) < / D i s p l a y N a m e > < V i s i b l e > F a l s e < / V i s i b l e > < / i t e m > < i t e m > < M e a s u r e N a m e > M e d i a n   s o l v e   t i m e   ( s e c s ) < / M e a s u r e N a m e > < D i s p l a y N a m e > M e d i a n   s o l v e   t i m e   ( s e c s ) < / D i s p l a y N a m e > < V i s i b l e > F a l s e < / V i s i b l e > < / i t e m > < i t e m > < M e a s u r e N a m e > M e d i a n   a s s i g n   t i m e < / M e a s u r e N a m e > < D i s p l a y N a m e > M e d i a n   a s s i g n   t i m e < / D i s p l a y N a m e > < V i s i b l e > F a l s e < / V i s i b l e > < / i t e m > < i t e m > < M e a s u r e N a m e > M e d i a n   s o l v e   t i m e < / M e a s u r e N a m e > < D i s p l a y N a m e > M e d i a n   s o l v e   t i m e < / D i s p l a y N a m e > < V i s i b l e > F a l s e < / V i s i b l e > < / i t e m > < i t e m > < M e a s u r e N a m e > M e d i a n   r e p l y   t i m e   ( s e c s ) < / M e a s u r e N a m e > < D i s p l a y N a m e > M e d i a n   r e p l y   t i m e   ( s e c s ) < / D i s p l a y N a m e > < V i s i b l e > F a l s e < / V i s i b l e > < / i t e m > < i t e m > < M e a s u r e N a m e > M e d i a n   r e p l y   t i m e < / M e a s u r e N a m e > < D i s p l a y N a m e > M e d i a n   r e p l y   t i m e < / D i s p l a y N a m e > < V i s i b l e > F a l s e < / V i s i b l e > < / i t e m > < i t e m > < M e a s u r e N a m e > M e d i a n   1 s t   r e p l y   t i m e   ( s e c s ) < / M e a s u r e N a m e > < D i s p l a y N a m e > M e d i a n   1 s t   r e p l y   t i m e   ( s e c s ) < / D i s p l a y N a m e > < V i s i b l e > F a l s e < / V i s i b l e > < / i t e m > < i t e m > < M e a s u r e N a m e > M e d i a n   1 s t   r e p l y   t i m e < / M e a s u r e N a m e > < D i s p l a y N a m e > M e d i a n   1 s t   r e p l y   t i m e < / D i s p l a y N a m e > < V i s i b l e > F a l s e < / V i s i b l e > < / i t e m > < i t e m > < M e a s u r e N a m e > %     F e e d b a c k < / M e a s u r e N a m e > < D i s p l a y N a m e > %     F e e d b a c k < / D i s p l a y N a m e > < V i s i b l e > F a l s e < / V i s i b l e > < / i t e m > < i t e m > < M e a s u r e N a m e > #     F e e d b a c k < / M e a s u r e N a m e > < D i s p l a y N a m e > #     F e e d b a c k < / D i s p l a y N a m e > < V i s i b l e > F a l s e < / V i s i b l e > < / i t e m > < / C a l c u l a t e d F i e l d s > < S A H o s t H a s h > 0 < / S A H o s t H a s h > < G e m i n i F i e l d L i s t V i s i b l e > T r u e < / G e m i n i F i e l d L i s t V i s i b l e > < / S e t t i n g s > ] ] > < / C u s t o m C o n t e n t > < / G e m i n i > 
</file>

<file path=customXml/item2.xml>��< ? x m l   v e r s i o n = " 1 . 0 "   e n c o d i n g = " U T F - 1 6 " ? > < G e m i n i   x m l n s = " h t t p : / / g e m i n i / p i v o t c u s t o m i z a t i o n / P o w e r P i v o t V e r s i o n " > < C u s t o m C o n t e n t > < ! [ C D A T A [ 2 0 1 5 . 1 3 0 . 1 6 0 5 . 7 8 5 ] ] > < / 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X M L _ P e o p l e _ 7 6 e 4 b 7 6 2 - 8 f e 3 - 4 3 8 9 - b 4 5 5 - c 6 4 5 c c e 8 4 3 e 3 " > < C u s t o m C o n t e n t > < ! [ C D A T A [ < T a b l e W i d g e t G r i d S e r i a l i z a t i o n   x m l n s : x s d = " h t t p : / / w w w . w 3 . o r g / 2 0 0 1 / X M L S c h e m a "   x m l n s : x s i = " h t t p : / / w w w . w 3 . o r g / 2 0 0 1 / X M L S c h e m a - i n s t a n c e " > < C o l u m n S u g g e s t e d T y p e   / > < C o l u m n F o r m a t   / > < C o l u m n A c c u r a c y   / > < C o l u m n C u r r e n c y S y m b o l   / > < C o l u m n P o s i t i v e P a t t e r n   / > < C o l u m n N e g a t i v e P a t t e r n   / > < C o l u m n W i d t h s > < i t e m > < k e y > < s t r i n g > F u l l   N a m e < / s t r i n g > < / k e y > < v a l u e > < i n t > 9 9 < / i n t > < / v a l u e > < / i t e m > < i t e m > < k e y > < s t r i n g > C o u n t r y < / s t r i n g > < / k e y > < v a l u e > < i n t > 8 5 < / i n t > < / v a l u e > < / i t e m > < i t e m > < k e y > < s t r i n g > R o l e < / s t r i n g > < / k e y > < v a l u e > < i n t > 6 4 < / i n t > < / v a l u e > < / i t e m > < / C o l u m n W i d t h s > < C o l u m n D i s p l a y I n d e x > < i t e m > < k e y > < s t r i n g > F u l l   N a m e < / s t r i n g > < / k e y > < v a l u e > < i n t > 0 < / i n t > < / v a l u e > < / i t e m > < i t e m > < k e y > < s t r i n g > C o u n t r y < / s t r i n g > < / k e y > < v a l u e > < i n t > 1 < / i n t > < / v a l u e > < / i t e m > < i t e m > < k e y > < s t r i n g > R o l e < / s t r i n g > < / k e y > < v a l u e > < i n t > 2 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 T i c k e t   A s s i g n m e n t s 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 T i c k e t   A s s i g n m e n t s 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 C o l u m n s \ A s s i g n e e   n a m e < / K e y > < / a : K e y > < a : V a l u e   i : t y p e = " T a b l e W i d g e t B a s e V i e w S t a t e " / > < / a : K e y V a l u e O f D i a g r a m O b j e c t K e y a n y T y p e z b w N T n L X > < a : K e y V a l u e O f D i a g r a m O b j e c t K e y a n y T y p e z b w N T n L X > < a : K e y > < K e y > C o l u m n s \ C r e a t e d   t i m e s t a m p < / K e y > < / a : K e y > < a : V a l u e   i : t y p e = " T a b l e W i d g e t B a s e V i e w S t a t e " / > < / a : K e y V a l u e O f D i a g r a m O b j e c t K e y a n y T y p e z b w N T n L X > < a : K e y V a l u e O f D i a g r a m O b j e c t K e y a n y T y p e z b w N T n L X > < a : K e y > < K e y > C o l u m n s \ A s s i g n m e n t   t i m e s t a m p < / K e y > < / a : K e y > < a : V a l u e   i : t y p e = " T a b l e W i d g e t B a s e V i e w S t a t e " / > < / a : K e y V a l u e O f D i a g r a m O b j e c t K e y a n y T y p e z b w N T n L X > < a : K e y V a l u e O f D i a g r a m O b j e c t K e y a n y T y p e z b w N T n L X > < a : K e y > < K e y > C o l u m n s \ S o l v e d   t i m e s t a m p < / K e y > < / a : K e y > < a : V a l u e   i : t y p e = " T a b l e W i d g e t B a s e V i e w S t a t e " / > < / a : K e y V a l u e O f D i a g r a m O b j e c t K e y a n y T y p e z b w N T n L X > < a : K e y V a l u e O f D i a g r a m O b j e c t K e y a n y T y p e z b w N T n L X > < a : K e y > < K e y > C o l u m n s \ P r i o r i t y < / K e y > < / a : K e y > < a : V a l u e   i : t y p e = " T a b l e W i d g e t B a s e V i e w S t a t e " / > < / a : K e y V a l u e O f D i a g r a m O b j e c t K e y a n y T y p e z b w N T n L X > < a : K e y V a l u e O f D i a g r a m O b j e c t K e y a n y T y p e z b w N T n L X > < a : K e y > < K e y > C o l u m n s \ R e q u e s t e r < / K e y > < / a : K e y > < a : V a l u e   i : t y p e = " T a b l e W i d g e t B a s e V i e w S t a t e " / > < / a : K e y V a l u e O f D i a g r a m O b j e c t K e y a n y T y p e z b w N T n L X > < a : K e y V a l u e O f D i a g r a m O b j e c t K e y a n y T y p e z b w N T n L X > < a : K e y > < K e y > C o l u m n s \ E s c a l a t e d ? < / K e y > < / a : K e y > < a : V a l u e   i : t y p e = " T a b l e W i d g e t B a s e V i e w S t a t e " / > < / a : K e y V a l u e O f D i a g r a m O b j e c t K e y a n y T y p e z b w N T n L X > < a : K e y V a l u e O f D i a g r a m O b j e c t K e y a n y T y p e z b w N T n L X > < a : K e y > < K e y > C o l u m n s \ S u r v e y   g o o d < / K e y > < / a : K e y > < a : V a l u e   i : t y p e = " T a b l e W i d g e t B a s e V i e w S t a t e " / > < / a : K e y V a l u e O f D i a g r a m O b j e c t K e y a n y T y p e z b w N T n L X > < a : K e y V a l u e O f D i a g r a m O b j e c t K e y a n y T y p e z b w N T n L X > < a : K e y > < K e y > C o l u m n s \ S u r v e y   b a d < / K e y > < / a : K e y > < a : V a l u e   i : t y p e = " T a b l e W i d g e t B a s e V i e w S t a t e " / > < / a : K e y V a l u e O f D i a g r a m O b j e c t K e y a n y T y p e z b w N T n L X > < a : K e y V a l u e O f D i a g r a m O b j e c t K e y a n y T y p e z b w N T n L X > < a : K e y > < K e y > C o l u m n s \ S D R < / K e y > < / a : K e y > < a : V a l u e   i : t y p e = " T a b l e W i d g e t B a s e V i e w S t a t e " / > < / a : K e y V a l u e O f D i a g r a m O b j e c t K e y a n y T y p e z b w N T n L X > < a : K e y V a l u e O f D i a g r a m O b j e c t K e y a n y T y p e z b w N T n L X > < a : K e y > < K e y > C o l u m n s \ A s s i g n e e   c o u n t r y < / K e y > < / a : K e y > < a : V a l u e   i : t y p e = " T a b l e W i d g e t B a s e V i e w S t a t e " / > < / a : K e y V a l u e O f D i a g r a m O b j e c t K e y a n y T y p e z b w N T n L X > < a : K e y V a l u e O f D i a g r a m O b j e c t K e y a n y T y p e z b w N T n L X > < a : K e y > < K e y > C o l u m n s \ R e q u e s t e r   c o u n t r y < / K e y > < / a : K e y > < a : V a l u e   i : t y p e = " T a b l e W i d g e t B a s e V i e w S t a t e " / > < / a : K e y V a l u e O f D i a g r a m O b j e c t K e y a n y T y p e z b w N T n L X > < a : K e y V a l u e O f D i a g r a m O b j e c t K e y a n y T y p e z b w N T n L X > < a : K e y > < K e y > C o l u m n s \ C r e a t e d   t i m e s t a m p   ( Y e a r ) < / K e y > < / a : K e y > < a : V a l u e   i : t y p e = " T a b l e W i d g e t B a s e V i e w S t a t e " / > < / a : K e y V a l u e O f D i a g r a m O b j e c t K e y a n y T y p e z b w N T n L X > < a : K e y V a l u e O f D i a g r a m O b j e c t K e y a n y T y p e z b w N T n L X > < a : K e y > < K e y > C o l u m n s \ C r e a t e d   t i m e s t a m p   ( Q u a r t e r ) < / K e y > < / a : K e y > < a : V a l u e   i : t y p e = " T a b l e W i d g e t B a s e V i e w S t a t e " / > < / a : K e y V a l u e O f D i a g r a m O b j e c t K e y a n y T y p e z b w N T n L X > < a : K e y V a l u e O f D i a g r a m O b j e c t K e y a n y T y p e z b w N T n L X > < a : K e y > < K e y > C o l u m n s \ C r e a t e d   t i m e s t a m p   ( M o n t h   I n d e x ) < / K e y > < / a : K e y > < a : V a l u e   i : t y p e = " T a b l e W i d g e t B a s e V i e w S t a t e " / > < / a : K e y V a l u e O f D i a g r a m O b j e c t K e y a n y T y p e z b w N T n L X > < a : K e y V a l u e O f D i a g r a m O b j e c t K e y a n y T y p e z b w N T n L X > < a : K e y > < K e y > C o l u m n s \ C r e a t e d   t i m e s t a m p   ( M o n t h ) < / K e y > < / a : K e y > < a : V a l u e   i : t y p e = " T a b l e W i d g e t B a s e V i e w S t a t e " / > < / a : K e y V a l u e O f D i a g r a m O b j e c t K e y a n y T y p e z b w N T n L X > < a : K e y V a l u e O f D i a g r a m O b j e c t K e y a n y T y p e z b w N T n L X > < a : K e y > < K e y > C o l u m n s \ A s s i g n   t i m e   ( s e c s ) < / K e y > < / a : K e y > < a : V a l u e   i : t y p e = " T a b l e W i d g e t B a s e V i e w S t a t e " / > < / a : K e y V a l u e O f D i a g r a m O b j e c t K e y a n y T y p e z b w N T n L X > < a : K e y V a l u e O f D i a g r a m O b j e c t K e y a n y T y p e z b w N T n L X > < a : K e y > < K e y > C o l u m n s \ S o l v e   t i m e   ( s e c s ) 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 T i c k e t   U p d a t e s 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 T i c k e t   U p d a t e s 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 C o l u m n s \ U p d a t e   t i m e s t a m p < / K e y > < / a : K e y > < a : V a l u e   i : t y p e = " T a b l e W i d g e t B a s e V i e w S t a t e " / > < / a : K e y V a l u e O f D i a g r a m O b j e c t K e y a n y T y p e z b w N T n L X > < a : K e y V a l u e O f D i a g r a m O b j e c t K e y a n y T y p e z b w N T n L X > < a : K e y > < K e y > C o l u m n s \ U p d a t e r   n a m e < / K e y > < / a : K e y > < a : V a l u e   i : t y p e = " T a b l e W i d g e t B a s e V i e w S t a t e " / > < / a : K e y V a l u e O f D i a g r a m O b j e c t K e y a n y T y p e z b w N T n L X > < a : K e y V a l u e O f D i a g r a m O b j e c t K e y a n y T y p e z b w N T n L X > < a : K e y > < K e y > C o l u m n s \ R e p l y   t i m e s t a m p < / K e y > < / a : K e y > < a : V a l u e   i : t y p e = " T a b l e W i d g e t B a s e V i e w S t a t e " / > < / a : K e y V a l u e O f D i a g r a m O b j e c t K e y a n y T y p e z b w N T n L X > < a : K e y V a l u e O f D i a g r a m O b j e c t K e y a n y T y p e z b w N T n L X > < a : K e y > < K e y > C o l u m n s \ R e p l i e r   n a m e < / K e y > < / a : K e y > < a : V a l u e   i : t y p e = " T a b l e W i d g e t B a s e V i e w S t a t e " / > < / a : K e y V a l u e O f D i a g r a m O b j e c t K e y a n y T y p e z b w N T n L X > < a : K e y V a l u e O f D i a g r a m O b j e c t K e y a n y T y p e z b w N T n L X > < a : K e y > < K e y > C o l u m n s \ R e p l i e r   r o l e < / K e y > < / a : K e y > < a : V a l u e   i : t y p e = " T a b l e W i d g e t B a s e V i e w S t a t e " / > < / a : K e y V a l u e O f D i a g r a m O b j e c t K e y a n y T y p e z b w N T n L X > < a : K e y V a l u e O f D i a g r a m O b j e c t K e y a n y T y p e z b w N T n L X > < a : K e y > < K e y > C o l u m n s \ R e p l y   t y p e < / K e y > < / a : K e y > < a : V a l u e   i : t y p e = " T a b l e W i d g e t B a s e V i e w S t a t e " / > < / a : K e y V a l u e O f D i a g r a m O b j e c t K e y a n y T y p e z b w N T n L X > < a : K e y V a l u e O f D i a g r a m O b j e c t K e y a n y T y p e z b w N T n L X > < a : K e y > < K e y > C o l u m n s \ 1 s t   r e p l y ? < / K e y > < / a : K e y > < a : V a l u e   i : t y p e = " T a b l e W i d g e t B a s e V i e w S t a t e " / > < / a : K e y V a l u e O f D i a g r a m O b j e c t K e y a n y T y p e z b w N T n L X > < a : K e y V a l u e O f D i a g r a m O b j e c t K e y a n y T y p e z b w N T n L X > < a : K e y > < K e y > C o l u m n s \ R e p l y   t i m e   ( s e c o n d s ) < / K e y > < / a : K e y > < a : V a l u e   i : t y p e = " T a b l e W i d g e t B a s e V i e w S t a t e " / > < / a : K e y V a l u e O f D i a g r a m O b j e c t K e y a n y T y p e z b w N T n L X > < a : K e y V a l u e O f D i a g r a m O b j e c t K e y a n y T y p e z b w N T n L X > < a : K e y > < K e y > C o l u m n s \ R e p l y   t i m e   w i t h i n   S L A ? < / K e y > < / a : K e y > < a : V a l u e   i : t y p e = " T a b l e W i d g e t B a s e V i e w S t a t e " / > < / a : K e y V a l u e O f D i a g r a m O b j e c t K e y a n y T y p e z b w N T n L X > < a : K e y V a l u e O f D i a g r a m O b j e c t K e y a n y T y p e z b w N T n L X > < a : K e y > < K e y > C o l u m n s \ R e p l y   t i m e   ( s e c s ) < / K e y > < / a : K e y > < a : V a l u e   i : t y p e = " T a b l e W i d g e t B a s e V i e w S t a t e " / > < / a : K e y V a l u e O f D i a g r a m O b j e c t K e y a n y T y p e z b w N T n L X > < a : K e y V a l u e O f D i a g r a m O b j e c t K e y a n y T y p e z b w N T n L X > < a : K e y > < K e y > C o l u m n s \ R e p l y   t i m e s t a m p   ( Y e a r ) < / K e y > < / a : K e y > < a : V a l u e   i : t y p e = " T a b l e W i d g e t B a s e V i e w S t a t e " / > < / a : K e y V a l u e O f D i a g r a m O b j e c t K e y a n y T y p e z b w N T n L X > < a : K e y V a l u e O f D i a g r a m O b j e c t K e y a n y T y p e z b w N T n L X > < a : K e y > < K e y > C o l u m n s \ R e p l y   t i m e s t a m p   ( Q u a r t e r ) < / K e y > < / a : K e y > < a : V a l u e   i : t y p e = " T a b l e W i d g e t B a s e V i e w S t a t e " / > < / a : K e y V a l u e O f D i a g r a m O b j e c t K e y a n y T y p e z b w N T n L X > < a : K e y V a l u e O f D i a g r a m O b j e c t K e y a n y T y p e z b w N T n L X > < a : K e y > < K e y > C o l u m n s \ R e p l y   t i m e s t a m p   ( M o n t h   I n d e x ) < / K e y > < / a : K e y > < a : V a l u e   i : t y p e = " T a b l e W i d g e t B a s e V i e w S t a t e " / > < / a : K e y V a l u e O f D i a g r a m O b j e c t K e y a n y T y p e z b w N T n L X > < a : K e y V a l u e O f D i a g r a m O b j e c t K e y a n y T y p e z b w N T n L X > < a : K e y > < K e y > C o l u m n s \ R e p l y   t i m e s t a m p 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 C l i e n t s 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 C l i e n t s 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 C o l u m n s \ R o l e 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 C o l u m n s \ R o l e 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 T i c k e t   I n t e r n a l   C o m m e n t s 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 T i c k e t   I n t e r n a l   C o m m e n t s 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 C o l u m n s \ U p d a t e   t i m e s t a m p < / K e y > < / a : K e y > < a : V a l u e   i : t y p e = " T a b l e W i d g e t B a s e V i e w S t a t e " / > < / a : K e y V a l u e O f D i a g r a m O b j e c t K e y a n y T y p e z b w N T n L X > < a : K e y V a l u e O f D i a g r a m O b j e c t K e y a n y T y p e z b w N T n L X > < a : K e y > < K e y > C o l u m n s \ U p d a t e r   n a m e < / K e y > < / a : K e y > < a : V a l u e   i : t y p e = " T a b l e W i d g e t B a s e V i e w S t a t e " / > < / a : K e y V a l u e O f D i a g r a m O b j e c t K e y a n y T y p e z b w N T n L X > < a : K e y V a l u e O f D i a g r a m O b j e c t K e y a n y T y p e z b w N T n L X > < a : K e y > < K e y > C o l u m n s \ I n t e r n a l   c o m m e n t s < / K e y > < / a : K e y > < a : V a l u e   i : t y p e = " T a b l e W i d g e t B a s e V i e w S t a t e " / > < / a : K e y V a l u e O f D i a g r a m O b j e c t K e y a n y T y p e z b w N T n L X > < a : K e y V a l u e O f D i a g r a m O b j e c t K e y a n y T y p e z b w N T n L X > < a : K e y > < K e y > C o l u m n s \ T i c k e t   a s s i g n e e < / K e y > < / a : K e y > < a : V a l u e   i : t y p e = " T a b l e W i d g e t B a s e V i e w S t a t e " / > < / a : K e y V a l u e O f D i a g r a m O b j e c t K e y a n y T y p e z b w N T n L X > < a : K e y V a l u e O f D i a g r a m O b j e c t K e y a n y T y p e z b w N T n L X > < a : K e y > < K e y > C o l u m n s \ I n t e r n a l   c o m m e n t 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 C o l u m n s \ R o l e 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b 2 0 e e e c 7 - 6 e d 5 - 4 8 b a - 9 3 2 5 - 3 1 a c e a 5 5 6 5 0 7 " > < 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i t e m > < M e a s u r e N a m e > M e d i a n   r e p l y   t i m e < / M e a s u r e N a m e > < D i s p l a y N a m e > M e d i a n   r e p l y   t i m e < / D i s p l a y N a m e > < V i s i b l e > F a l s e < / V i s i b l e > < / i t e m > < i t e m > < M e a s u r e N a m e > M e d i a n   a s s i g n   t i m e   ( s e c s ) < / M e a s u r e N a m e > < D i s p l a y N a m e > M e d i a n   a s s i g n   t i m e   ( s e c s ) < / D i s p l a y N a m e > < V i s i b l e > F a l s e < / V i s i b l e > < / i t e m > < i t e m > < M e a s u r e N a m e > M e d i a n   a s s i g n   t i m e < / M e a s u r e N a m e > < D i s p l a y N a m e > M e d i a n   a s s i g n   t i m e < / D i s p l a y N a m e > < V i s i b l e > F a l s e < / V i s i b l e > < / i t e m > < i t e m > < M e a s u r e N a m e > M e d i a n   s o l v e   t i m e < / M e a s u r e N a m e > < D i s p l a y N a m e > M e d i a n   s o l v e   t i m e < / D i s p l a y N a m e > < V i s i b l e > F a l s e < / V i s i b l e > < / i t e m > < i t e m > < M e a s u r e N a m e > #   T i c k e t s < / M e a s u r e N a m e > < D i s p l a y N a m e > #   T i c k e t s < / D i s p l a y N a m e > < V i s i b l e > F a l s e < / V i s i b l e > < / i t e m > < i t e m > < M e a s u r e N a m e > #   G o o d   f e e d b a c k < / M e a s u r e N a m e > < D i s p l a y N a m e > #   G o o d   f e e d b a c k < / D i s p l a y N a m e > < V i s i b l e > F a l s e < / V i s i b l e > < / i t e m > < i t e m > < M e a s u r e N a m e > #   B a d   f e e d b a c k < / M e a s u r e N a m e > < D i s p l a y N a m e > #   B a d   f e e d b a c k < / D i s p l a y N a m e > < V i s i b l e > F a l s e < / V i s i b l e > < / i t e m > < i t e m > < M e a s u r e N a m e > %   C S A T < / M e a s u r e N a m e > < D i s p l a y N a m e > %   C S A T < / D i s p l a y N a m e > < V i s i b l e > F a l s e < / V i s i b l e > < / i t e m > < i t e m > < M e a s u r e N a m e > #   S D R   t i c k e t s < / M e a s u r e N a m e > < D i s p l a y N a m e > #   S D R   t i c k e t s < / D i s p l a y N a m e > < V i s i b l e > F a l s e < / V i s i b l e > < / i t e m > < i t e m > < M e a s u r e N a m e > %   S D R < / M e a s u r e N a m e > < D i s p l a y N a m e > %   S D R < / D i s p l a y N a m e > < V i s i b l e > F a l s e < / V i s i b l e > < / i t e m > < i t e m > < M e a s u r e N a m e > %   F e e d b a c k < / M e a s u r e N a m e > < D i s p l a y N a m e > %   F e e d b a c k < / D i s p l a y N a m e > < V i s i b l e > F a l s e < / V i s i b l e > < / i t e m > < i t e m > < M e a s u r e N a m e > M e d i a n   1 s t   r e p l y   t i m e   ( s e c s ) < / M e a s u r e N a m e > < D i s p l a y N a m e > M e d i a n   1 s t   r e p l y   t i m e   ( s e c s ) < / D i s p l a y N a m e > < V i s i b l e > F a l s e < / V i s i b l e > < / i t e m > < i t e m > < M e a s u r e N a m e > M e d i a n   1 s t   r e p l y   t i m e < / M e a s u r e N a m e > < D i s p l a y N a m e > M e d i a n   1 s t   r e p l y   t i m e < / D i s p l a y N a m e > < V i s i b l e > F a l s e < / V i s i b l e > < / i t e m > < i t e m > < M e a s u r e N a m e > #   S L A   m e t < / M e a s u r e N a m e > < D i s p l a y N a m e > #   S L A   m e t < / D i s p l a y N a m e > < V i s i b l e > F a l s e < / V i s i b l e > < / i t e m > < i t e m > < M e a s u r e N a m e > #   S L A   b r e a c h e d < / M e a s u r e N a m e > < D i s p l a y N a m e > #   S L A   b r e a c h e d < / D i s p l a y N a m e > < V i s i b l e > F a l s e < / V i s i b l e > < / i t e m > < i t e m > < M e a s u r e N a m e > %   S L A < / M e a s u r e N a m e > < D i s p l a y N a m e > %   S L A < / D i s p l a y N a m e > < V i s i b l e > F a l s e < / V i s i b l e > < / i t e m > < 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 ( r e g a r d l e s s   o f   a s s i g n e e ) < / M e a s u r e N a m e > < D i s p l a y N a m e > #     S L A   m e t   ( r e g a r d l e s s   o f   a s s i g n e e ) < / D i s p l a y N a m e > < V i s i b l e > F a l s e < / V i s i b l e > < / i t e m > < i t e m > < M e a s u r e N a m e > #     S L A   m e t   ( r e p l i e r   i s   t h e   a s s i g n e e < / M e a s u r e N a m e > < D i s p l a y N a m e > #     S L A   m e t   ( r e p l i e r   i s   t h e   a s s i g n e e < / D i s p l a y N a m e > < V i s i b l e > F a l s e < / V i s i b l e > < / i t e m > < / C a l c u l a t e d F i e l d s > < S A H o s t H a s h > 0 < / S A H o s t H a s h > < G e m i n i F i e l d L i s t V i s i b l e > T r u e < / G e m i n i F i e l d L i s t V i s i b l e > < / S e t t i n g s > ] ] > < / 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a a 8 2 4 3 5 2 - e a f f - 4 5 9 e - a 7 e 9 - f 9 6 2 b 9 6 1 3 b 3 5 " > < 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i t e m > < M e a s u r e N a m e > M e d i a n   r e p l y   t i m e < / M e a s u r e N a m e > < D i s p l a y N a m e > M e d i a n   r e p l y   t i m e < / D i s p l a y N a m e > < V i s i b l e > F a l s e < / V i s i b l e > < / i t e m > < i t e m > < M e a s u r e N a m e > M e d i a n   a s s i g n   t i m e   ( s e c s ) < / M e a s u r e N a m e > < D i s p l a y N a m e > M e d i a n   a s s i g n   t i m e   ( s e c s ) < / D i s p l a y N a m e > < V i s i b l e > F a l s e < / V i s i b l e > < / i t e m > < i t e m > < M e a s u r e N a m e > M e d i a n   a s s i g n   t i m e < / M e a s u r e N a m e > < D i s p l a y N a m e > M e d i a n   a s s i g n   t i m e < / D i s p l a y N a m e > < V i s i b l e > F a l s e < / V i s i b l e > < / i t e m > < i t e m > < M e a s u r e N a m e > M e d i a n   s o l v e   t i m e < / M e a s u r e N a m e > < D i s p l a y N a m e > M e d i a n   s o l v e   t i m e < / D i s p l a y N a m e > < V i s i b l e > F a l s e < / V i s i b l e > < / i t e m > < i t e m > < M e a s u r e N a m e > #   T i c k e t s < / M e a s u r e N a m e > < D i s p l a y N a m e > #   T i c k e t s < / D i s p l a y N a m e > < V i s i b l e > F a l s e < / V i s i b l e > < / i t e m > < i t e m > < M e a s u r e N a m e > #   G o o d   f e e d b a c k < / M e a s u r e N a m e > < D i s p l a y N a m e > #   G o o d   f e e d b a c k < / D i s p l a y N a m e > < V i s i b l e > F a l s e < / V i s i b l e > < / i t e m > < i t e m > < M e a s u r e N a m e > #   B a d   f e e d b a c k < / M e a s u r e N a m e > < D i s p l a y N a m e > #   B a d   f e e d b a c k < / D i s p l a y N a m e > < V i s i b l e > F a l s e < / V i s i b l e > < / i t e m > < i t e m > < M e a s u r e N a m e > %   C S A T < / M e a s u r e N a m e > < D i s p l a y N a m e > %   C S A T < / D i s p l a y N a m e > < V i s i b l e > F a l s e < / V i s i b l e > < / i t e m > < i t e m > < M e a s u r e N a m e > #   S D R   t i c k e t s < / M e a s u r e N a m e > < D i s p l a y N a m e > #   S D R   t i c k e t s < / D i s p l a y N a m e > < V i s i b l e > F a l s e < / V i s i b l e > < / i t e m > < i t e m > < M e a s u r e N a m e > %   S D R < / M e a s u r e N a m e > < D i s p l a y N a m e > %   S D R < / D i s p l a y N a m e > < V i s i b l e > F a l s e < / V i s i b l e > < / i t e m > < i t e m > < M e a s u r e N a m e > %   F e e d b a c k < / M e a s u r e N a m e > < D i s p l a y N a m e > %   F e e d b a c k < / D i s p l a y N a m e > < V i s i b l e > F a l s e < / V i s i b l e > < / i t e m > < i t e m > < M e a s u r e N a m e > M e d i a n   1 s t   r e p l y   t i m e   ( s e c s ) < / M e a s u r e N a m e > < D i s p l a y N a m e > M e d i a n   1 s t   r e p l y   t i m e   ( s e c s ) < / D i s p l a y N a m e > < V i s i b l e > F a l s e < / V i s i b l e > < / i t e m > < i t e m > < M e a s u r e N a m e > M e d i a n   1 s t   r e p l y   t i m e < / M e a s u r e N a m e > < D i s p l a y N a m e > M e d i a n   1 s t   r e p l y   t i m e < / D i s p l a y N a m e > < V i s i b l e > F a l s e < / V i s i b l e > < / i t e m > < i t e m > < M e a s u r e N a m e > #   S L A   m e t < / M e a s u r e N a m e > < D i s p l a y N a m e > #   S L A   m e t < / D i s p l a y N a m e > < V i s i b l e > F a l s e < / V i s i b l e > < / i t e m > < i t e m > < M e a s u r e N a m e > #   S L A   b r e a c h e d < / M e a s u r e N a m e > < D i s p l a y N a m e > #   S L A   b r e a c h e d < / D i s p l a y N a m e > < V i s i b l e > F a l s e < / V i s i b l e > < / i t e m > < i t e m > < M e a s u r e N a m e > %   S L A < / M e a s u r e N a m e > < D i s p l a y N a m e > %   S L A < / D i s p l a y N a m e > < V i s i b l e > F a l s e < / V i s i b l e > < / i t e m > < 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 ( r e g a r d l e s s   o f   a s s i g n e e ) < / M e a s u r e N a m e > < D i s p l a y N a m e > #     S L A   m e t   ( r e g a r d l e s s   o f   a s s i g n e e ) < / D i s p l a y N a m e > < V i s i b l e > F a l s e < / V i s i b l e > < / i t e m > < i t e m > < M e a s u r e N a m e > #     S L A   m e t   ( r e p l i e r   i s   t h e   a s s i g n e e < / M e a s u r e N a m e > < D i s p l a y N a m e > #     S L A   m e t   ( r e p l i e r   i s   t h e   a s s i g n e e < / D i s p l a y N a m e > < V i s i b l e > F a l s e < / V i s i b l e > < / i t e m > < / C a l c u l a t e d F i e l d s > < S A H o s t H a s h > 0 < / S A H o s t H a s h > < G e m i n i F i e l d L i s t V i s i b l e > T r u e < / G e m i n i F i e l d L i s t V i s i b l e > < / S e t t i n g s > ] ] > < / C u s t o m C o n t e n t > < / G e m i n i > 
</file>

<file path=customXml/item26.xml>��< ? x m l   v e r s i o n = " 1 . 0 "   e n c o d i n g = " U T F - 1 6 " ? > < G e m i n i   x m l n s = " h t t p : / / g e m i n i / p i v o t c u s t o m i z a t i o n / S h o w H i d d e n " > < C u s t o m C o n t e n t > < ! [ C D A T A [ T r u e ] ] > < / 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8.xml>��< ? x m l   v e r s i o n = " 1 . 0 "   e n c o d i n g = " U T F - 1 6 " ? > < G e m i n i   x m l n s = " h t t p : / / g e m i n i / p i v o t c u s t o m i z a t i o n / C l i e n t W i n d o w X M L " > < C u s t o m C o n t e n t > < ! [ C D A T A [ P e o p l e   1 _ 1 c 8 4 b 3 e 7 - e 4 0 0 - 4 d 9 c - b e 0 c - d 6 3 8 9 7 8 4 a 4 a 7 ] ] > < / C u s t o m C o n t e n t > < / G e m i n i > 
</file>

<file path=customXml/item29.xml>��< ? x m l   v e r s i o n = " 1 . 0 "   e n c o d i n g = " U T F - 1 6 " ? > < G e m i n i   x m l n s = " h t t p : / / g e m i n i / p i v o t c u s t o m i z a t i o n / M a n u a l C a l c M o d e " > < C u s t o m C o n t e n t > < ! [ C D A T A [ F a l s e ] ] > < / C u s t o m C o n t e n t > < / G e m i n i > 
</file>

<file path=customXml/item3.xml>��< ? x m l   v e r s i o n = " 1 . 0 "   e n c o d i n g = " U T F - 1 6 " ? > < G e m i n i   x m l n s = " h t t p : / / g e m i n i / p i v o t c u s t o m i z a t i o n / T a b l e X M L _ T i c k e t   U p d a t e s _ 6 1 d c 6 8 3 e - 1 d 6 f - 4 1 b d - 8 a f d - b 0 3 9 5 9 a c b b a 1 " > < C u s t o m C o n t e n t > < ! [ C D A T A [ < T a b l e W i d g e t G r i d S e r i a l i z a t i o n   x m l n s : x s d = " h t t p : / / w w w . w 3 . o r g / 2 0 0 1 / X M L S c h e m a "   x m l n s : x s i = " h t t p : / / w w w . w 3 . o r g / 2 0 0 1 / X M L S c h e m a - i n s t a n c e " > < C o l u m n S u g g e s t e d T y p e   / > < C o l u m n F o r m a t   / > < C o l u m n A c c u r a c y   / > < C o l u m n C u r r e n c y S y m b o l   / > < C o l u m n P o s i t i v e P a t t e r n   / > < C o l u m n N e g a t i v e P a t t e r n   / > < C o l u m n W i d t h s > < i t e m > < k e y > < s t r i n g > T i c k e t   I D < / s t r i n g > < / k e y > < v a l u e > < i n t > 8 9 < / i n t > < / v a l u e > < / i t e m > < i t e m > < k e y > < s t r i n g > U p d a t e   t i m e s t a m p < / s t r i n g > < / k e y > < v a l u e > < i n t > 1 5 0 < / i n t > < / v a l u e > < / i t e m > < i t e m > < k e y > < s t r i n g > U p d a t e r   n a m e < / s t r i n g > < / k e y > < v a l u e > < i n t > 1 2 4 < / i n t > < / v a l u e > < / i t e m > < i t e m > < k e y > < s t r i n g > R e p l y   t i m e s t a m p < / s t r i n g > < / k e y > < v a l u e > < i n t > 1 4 0 < / i n t > < / v a l u e > < / i t e m > < i t e m > < k e y > < s t r i n g > R e p l i e r   n a m e < / s t r i n g > < / k e y > < v a l u e > < i n t > 1 1 9 < / i n t > < / v a l u e > < / i t e m > < i t e m > < k e y > < s t r i n g > R e p l y   t y p e < / s t r i n g > < / k e y > < v a l u e > < i n t > 1 0 2 < / i n t > < / v a l u e > < / i t e m > < i t e m > < k e y > < s t r i n g > R e p l y   t i m e   ( s e c s ) < / s t r i n g > < / k e y > < v a l u e > < i n t > 1 6 2 < / i n t > < / v a l u e > < / i t e m > < i t e m > < k e y > < s t r i n g > R e p l i e r   r o l e < / s t r i n g > < / k e y > < v a l u e > < i n t > 1 0 9 < / i n t > < / v a l u e > < / i t e m > < i t e m > < k e y > < s t r i n g > R e p l y   t i m e s t a m p   ( Y e a r ) < / s t r i n g > < / k e y > < v a l u e > < i n t > 1 7 9 < / i n t > < / v a l u e > < / i t e m > < i t e m > < k e y > < s t r i n g > R e p l y   t i m e s t a m p   ( Q u a r t e r ) < / s t r i n g > < / k e y > < v a l u e > < i n t > 2 0 1 < / i n t > < / v a l u e > < / i t e m > < i t e m > < k e y > < s t r i n g > R e p l y   t i m e s t a m p   ( M o n t h   I n d e x ) < / s t r i n g > < / k e y > < v a l u e > < i n t > 2 3 2 < / i n t > < / v a l u e > < / i t e m > < i t e m > < k e y > < s t r i n g > R e p l y   t i m e s t a m p   ( M o n t h ) < / s t r i n g > < / k e y > < v a l u e > < i n t > 1 9 4 < / i n t > < / v a l u e > < / i t e m > < i t e m > < k e y > < s t r i n g > 1 s t   r e p l y ? < / s t r i n g > < / k e y > < v a l u e > < i n t > 9 6 < / i n t > < / v a l u e > < / i t e m > < i t e m > < k e y > < s t r i n g > R e p l y   t i m e   ( s e c o n d s ) < / s t r i n g > < / k e y > < v a l u e > < i n t > 1 6 5 < / i n t > < / v a l u e > < / i t e m > < i t e m > < k e y > < s t r i n g > R e p l y   t i m e   w i t h i n   S L A ? < / s t r i n g > < / k e y > < v a l u e > < i n t > 1 7 7 < / i n t > < / v a l u e > < / i t e m > < / C o l u m n W i d t h s > < C o l u m n D i s p l a y I n d e x > < i t e m > < k e y > < s t r i n g > T i c k e t   I D < / s t r i n g > < / k e y > < v a l u e > < i n t > 0 < / i n t > < / v a l u e > < / i t e m > < i t e m > < k e y > < s t r i n g > U p d a t e   t i m e s t a m p < / s t r i n g > < / k e y > < v a l u e > < i n t > 1 < / i n t > < / v a l u e > < / i t e m > < i t e m > < k e y > < s t r i n g > U p d a t e r   n a m e < / s t r i n g > < / k e y > < v a l u e > < i n t > 2 < / i n t > < / v a l u e > < / i t e m > < i t e m > < k e y > < s t r i n g > R e p l y   t i m e s t a m p < / s t r i n g > < / k e y > < v a l u e > < i n t > 3 < / i n t > < / v a l u e > < / i t e m > < i t e m > < k e y > < s t r i n g > R e p l i e r   n a m e < / s t r i n g > < / k e y > < v a l u e > < i n t > 4 < / i n t > < / v a l u e > < / i t e m > < i t e m > < k e y > < s t r i n g > R e p l y   t y p e < / s t r i n g > < / k e y > < v a l u e > < i n t > 5 < / i n t > < / v a l u e > < / i t e m > < i t e m > < k e y > < s t r i n g > R e p l y   t i m e   ( s e c s ) < / s t r i n g > < / k e y > < v a l u e > < i n t > 6 < / i n t > < / v a l u e > < / i t e m > < i t e m > < k e y > < s t r i n g > R e p l i e r   r o l e < / s t r i n g > < / k e y > < v a l u e > < i n t > 7 < / i n t > < / v a l u e > < / i t e m > < i t e m > < k e y > < s t r i n g > R e p l y   t i m e s t a m p   ( Y e a r ) < / s t r i n g > < / k e y > < v a l u e > < i n t > 9 < / i n t > < / v a l u e > < / i t e m > < i t e m > < k e y > < s t r i n g > R e p l y   t i m e s t a m p   ( Q u a r t e r ) < / s t r i n g > < / k e y > < v a l u e > < i n t > 1 0 < / i n t > < / v a l u e > < / i t e m > < i t e m > < k e y > < s t r i n g > R e p l y   t i m e s t a m p   ( M o n t h   I n d e x ) < / s t r i n g > < / k e y > < v a l u e > < i n t > 1 1 < / i n t > < / v a l u e > < / i t e m > < i t e m > < k e y > < s t r i n g > R e p l y   t i m e s t a m p   ( M o n t h ) < / s t r i n g > < / k e y > < v a l u e > < i n t > 1 2 < / i n t > < / v a l u e > < / i t e m > < i t e m > < k e y > < s t r i n g > 1 s t   r e p l y ? < / s t r i n g > < / k e y > < v a l u e > < i n t > 1 3 < / i n t > < / v a l u e > < / i t e m > < i t e m > < k e y > < s t r i n g > R e p l y   t i m e   ( s e c o n d s ) < / s t r i n g > < / k e y > < v a l u e > < i n t > 8 < / i n t > < / v a l u e > < / i t e m > < i t e m > < k e y > < s t r i n g > R e p l y   t i m e   w i t h i n   S L A ? < / s t r i n g > < / k e y > < v a l u e > < i n t > 1 4 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I s S a n d b o x E m b e d d e d " > < C u s t o m C o n t e n t > < ! [ C D A T A [ y e s ] ] > < / C u s t o m C o n t e n t > < / G e m i n i > 
</file>

<file path=customXml/item31.xml>��< ? x m l   v e r s i o n = " 1 . 0 "   e n c o d i n g = " U T F - 1 6 " ? > < G e m i n i   x m l n s = " h t t p : / / g e m i n i / p i v o t c u s t o m i z a t i o n / T a b l e X M L _ P e o p l e   1 _ 1 c 8 4 b 3 e 7 - e 4 0 0 - 4 d 9 c - b e 0 c - d 6 3 8 9 7 8 4 a 4 a 7 " > < C u s t o m C o n t e n t > < ! [ C D A T A [ < T a b l e W i d g e t G r i d S e r i a l i z a t i o n   x m l n s : x s d = " h t t p : / / w w w . w 3 . o r g / 2 0 0 1 / X M L S c h e m a "   x m l n s : x s i = " h t t p : / / w w w . w 3 . o r g / 2 0 0 1 / X M L S c h e m a - i n s t a n c e " > < C o l u m n S u g g e s t e d T y p e   / > < C o l u m n F o r m a t   / > < C o l u m n A c c u r a c y   / > < C o l u m n C u r r e n c y S y m b o l   / > < C o l u m n P o s i t i v e P a t t e r n   / > < C o l u m n N e g a t i v e P a t t e r n   / > < C o l u m n W i d t h s > < i t e m > < k e y > < s t r i n g > F u l l   N a m e < / s t r i n g > < / k e y > < v a l u e > < i n t > 9 9 < / i n t > < / v a l u e > < / i t e m > < i t e m > < k e y > < s t r i n g > C o u n t r y < / s t r i n g > < / k e y > < v a l u e > < i n t > 8 5 < / i n t > < / v a l u e > < / i t e m > < i t e m > < k e y > < s t r i n g > R o l e < / s t r i n g > < / k e y > < v a l u e > < i n t > 6 4 < / i n t > < / v a l u e > < / i t e m > < / C o l u m n W i d t h s > < C o l u m n D i s p l a y I n d e x > < i t e m > < k e y > < s t r i n g > F u l l   N a m e < / s t r i n g > < / k e y > < v a l u e > < i n t > 0 < / i n t > < / v a l u e > < / i t e m > < i t e m > < k e y > < s t r i n g > C o u n t r y < / s t r i n g > < / k e y > < v a l u e > < i n t > 1 < / i n t > < / v a l u e > < / i t e m > < i t e m > < k e y > < s t r i n g > R o l e < / s t r i n g > < / k e y > < v a l u e > < i n t > 2 < / 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 C o l u m n s \ F u l l   N a m e < / K e y > < / D i a g r a m O b j e c t K e y > < D i a g r a m O b j e c t K e y > < K e y > C o l u m n s \ C o u n t r y < / K e y > < / D i a g r a m O b j e c t K e y > < D i a g r a m O b j e c t K e y > < K e y > C o l u m n s \ R o l e 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 C o l u m n s \ F u l l   N a m e 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 C o l u m n s \ R o l e < / K e y > < / a : K e y > < a : V a l u e   i : t y p e = " M e a s u r e G r i d N o d e V i e w S t a t e " > < C o l u m n > 2 < / C o l u m n > < L a y e d O u t > t r u e < / L a y e d O u t > < / a : V a l u e > < / a : K e y V a l u e O f D i a g r a m O b j e c t K e y a n y T y p e z b w N T n L X > < / V i e w S t a t e s > < / D i a g r a m M a n a g e r . S e r i a l i z a b l e D i a g r a m > < D i a g r a m M a n a g e r . S e r i a l i z a b l e D i a g r a m > < A d a p t e r   i : t y p e = " M e a s u r e D i a g r a m S a n d b o x A d a p t e r " > < T a b l e N a m e > T i c k e t   I n t e r n a l   C o m m e n t s 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 T i c k e t   I n t e r n a l   C o m m e n t s 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 C o l u m n s \ T i c k e t   I D < / K e y > < / D i a g r a m O b j e c t K e y > < D i a g r a m O b j e c t K e y > < K e y > C o l u m n s \ U p d a t e   t i m e s t a m p < / K e y > < / D i a g r a m O b j e c t K e y > < D i a g r a m O b j e c t K e y > < K e y > C o l u m n s \ U p d a t e r   n a m e < / K e y > < / D i a g r a m O b j e c t K e y > < D i a g r a m O b j e c t K e y > < K e y > C o l u m n s \ I n t e r n a l   c o m m e n t s < / K e y > < / D i a g r a m O b j e c t K e y > < D i a g r a m O b j e c t K e y > < K e y > C o l u m n s \ T i c k e t   a s s i g n e e < / K e y > < / D i a g r a m O b j e c t K e y > < D i a g r a m O b j e c t K e y > < K e y > C o l u m n s \ I n t e r n a l   c o m m e n t 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 C o l u m n s \ T i c k e t   I D < / K e y > < / a : K e y > < a : V a l u e   i : t y p e = " M e a s u r e G r i d N o d e V i e w S t a t e " > < L a y e d O u t > t r u e < / L a y e d O u t > < / a : V a l u e > < / a : K e y V a l u e O f D i a g r a m O b j e c t K e y a n y T y p e z b w N T n L X > < a : K e y V a l u e O f D i a g r a m O b j e c t K e y a n y T y p e z b w N T n L X > < a : K e y > < K e y > C o l u m n s \ U p d a t e   t i m e s t a m p < / K e y > < / a : K e y > < a : V a l u e   i : t y p e = " M e a s u r e G r i d N o d e V i e w S t a t e " > < C o l u m n > 1 < / C o l u m n > < L a y e d O u t > t r u e < / L a y e d O u t > < / a : V a l u e > < / a : K e y V a l u e O f D i a g r a m O b j e c t K e y a n y T y p e z b w N T n L X > < a : K e y V a l u e O f D i a g r a m O b j e c t K e y a n y T y p e z b w N T n L X > < a : K e y > < K e y > C o l u m n s \ U p d a t e r   n a m e < / K e y > < / a : K e y > < a : V a l u e   i : t y p e = " M e a s u r e G r i d N o d e V i e w S t a t e " > < C o l u m n > 2 < / C o l u m n > < L a y e d O u t > t r u e < / L a y e d O u t > < / a : V a l u e > < / a : K e y V a l u e O f D i a g r a m O b j e c t K e y a n y T y p e z b w N T n L X > < a : K e y V a l u e O f D i a g r a m O b j e c t K e y a n y T y p e z b w N T n L X > < a : K e y > < K e y > C o l u m n s \ I n t e r n a l   c o m m e n t s < / K e y > < / a : K e y > < a : V a l u e   i : t y p e = " M e a s u r e G r i d N o d e V i e w S t a t e " > < C o l u m n > 3 < / C o l u m n > < L a y e d O u t > t r u e < / L a y e d O u t > < / a : V a l u e > < / a : K e y V a l u e O f D i a g r a m O b j e c t K e y a n y T y p e z b w N T n L X > < a : K e y V a l u e O f D i a g r a m O b j e c t K e y a n y T y p e z b w N T n L X > < a : K e y > < K e y > C o l u m n s \ T i c k e t   a s s i g n e e < / K e y > < / a : K e y > < a : V a l u e   i : t y p e = " M e a s u r e G r i d N o d e V i e w S t a t e " > < C o l u m n > 4 < / C o l u m n > < L a y e d O u t > t r u e < / L a y e d O u t > < / a : V a l u e > < / a : K e y V a l u e O f D i a g r a m O b j e c t K e y a n y T y p e z b w N T n L X > < a : K e y V a l u e O f D i a g r a m O b j e c t K e y a n y T y p e z b w N T n L X > < a : K e y > < K e y > C o l u m n s \ I n t e r n a l   c o m m e n t   t y p e < / K e y > < / a : K e y > < a : V a l u e   i : t y p e = " M e a s u r e G r i d N o d e V i e w S t a t e " > < C o l u m n > 5 < / C o l u m n > < L a y e d O u t > t r u e < / L a y e d O u t > < / a : V a l u e > < / a : K e y V a l u e O f D i a g r a m O b j e c t K e y a n y T y p e z b w N T n L X > < / V i e w S t a t e s > < / D i a g r a m M a n a g e r . S e r i a l i z a b l e D i a g r a m > < D i a g r a m M a n a g e r . S e r i a l i z a b l e D i a g r a m > < A d a p t e r   i : t y p e = " M e a s u r e D i a g r a m S a n d b o x A d a p t e r " > < T a b l e N a m e > C l i e n t s 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 C l i e n t s 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 C o l u m n s \ F u l l   N a m e < / K e y > < / D i a g r a m O b j e c t K e y > < D i a g r a m O b j e c t K e y > < K e y > C o l u m n s \ C o u n t r y < / K e y > < / D i a g r a m O b j e c t K e y > < D i a g r a m O b j e c t K e y > < K e y > C o l u m n s \ R o l e 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 C o l u m n s \ F u l l   N a m e 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 C o l u m n s \ R o l e < / K e y > < / a : K e y > < a : V a l u e   i : t y p e = " M e a s u r e G r i d N o d e V i e w S t a t e " > < C o l u m n > 2 < / C o l u m n > < L a y e d O u t > t r u e < / L a y e d O u t > < / a : V a l u e > < / a : K e y V a l u e O f D i a g r a m O b j e c t K e y a n y T y p e z b w N T n L X > < / V i e w S t a t e s > < / D i a g r a m M a n a g e r . S e r i a l i z a b l e D i a g r a m > < D i a g r a m M a n a g e r . S e r i a l i z a b l e D i a g r a m > < A d a p t e r   i : t y p e = " M e a s u r e D i a g r a m S a n d b o x A d a p t e r " > < T a b l e N a m e > T i c k e t   U p d a t e s 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 T i c k e t   U p d a t e s 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 M e a s u r e s \ M e d i a n   r e p l y   t i m e   ( s e c s ) < / K e y > < / D i a g r a m O b j e c t K e y > < D i a g r a m O b j e c t K e y > < K e y > M e a s u r e s \ M e d i a n   r e p l y   t i m e   ( s e c s ) \ T a g I n f o \ F o r m u l a < / K e y > < / D i a g r a m O b j e c t K e y > < D i a g r a m O b j e c t K e y > < K e y > M e a s u r e s \ M e d i a n   r e p l y   t i m e   ( s e c s ) \ T a g I n f o \ V a l u e < / K e y > < / D i a g r a m O b j e c t K e y > < D i a g r a m O b j e c t K e y > < K e y > M e a s u r e s \ M e d i a n   r e p l y   t i m e < / K e y > < / D i a g r a m O b j e c t K e y > < D i a g r a m O b j e c t K e y > < K e y > M e a s u r e s \ M e d i a n   r e p l y   t i m e \ T a g I n f o \ F o r m u l a < / K e y > < / D i a g r a m O b j e c t K e y > < D i a g r a m O b j e c t K e y > < K e y > M e a s u r e s \ M e d i a n   r e p l y   t i m e \ T a g I n f o \ V a l u e < / K e y > < / D i a g r a m O b j e c t K e y > < D i a g r a m O b j e c t K e y > < K e y > M e a s u r e s \ M e d i a n   1 s t   r e p l y   t i m e   ( s e c s ) < / K e y > < / D i a g r a m O b j e c t K e y > < D i a g r a m O b j e c t K e y > < K e y > M e a s u r e s \ M e d i a n   1 s t   r e p l y   t i m e   ( s e c s ) \ T a g I n f o \ F o r m u l a < / K e y > < / D i a g r a m O b j e c t K e y > < D i a g r a m O b j e c t K e y > < K e y > M e a s u r e s \ M e d i a n   1 s t   r e p l y   t i m e   ( s e c s ) \ T a g I n f o \ V a l u e < / K e y > < / D i a g r a m O b j e c t K e y > < D i a g r a m O b j e c t K e y > < K e y > M e a s u r e s \ M e d i a n   1 s t   r e p l y   t i m e < / K e y > < / D i a g r a m O b j e c t K e y > < D i a g r a m O b j e c t K e y > < K e y > M e a s u r e s \ M e d i a n   1 s t   r e p l y   t i m e \ T a g I n f o \ F o r m u l a < / K e y > < / D i a g r a m O b j e c t K e y > < D i a g r a m O b j e c t K e y > < K e y > M e a s u r e s \ M e d i a n   1 s t   r e p l y   t i m e \ T a g I n f o \ V a l u e < / K e y > < / D i a g r a m O b j e c t K e y > < D i a g r a m O b j e c t K e y > < K e y > M e a s u r e s \ #   S L A   m e t < / K e y > < / D i a g r a m O b j e c t K e y > < D i a g r a m O b j e c t K e y > < K e y > M e a s u r e s \ #   S L A   m e t \ T a g I n f o \ F o r m u l a < / K e y > < / D i a g r a m O b j e c t K e y > < D i a g r a m O b j e c t K e y > < K e y > M e a s u r e s \ #   S L A   m e t \ T a g I n f o \ V a l u e < / K e y > < / D i a g r a m O b j e c t K e y > < D i a g r a m O b j e c t K e y > < K e y > M e a s u r e s \ #   S L A   b r e a c h e d < / K e y > < / D i a g r a m O b j e c t K e y > < D i a g r a m O b j e c t K e y > < K e y > M e a s u r e s \ #   S L A   b r e a c h e d \ T a g I n f o \ F o r m u l a < / K e y > < / D i a g r a m O b j e c t K e y > < D i a g r a m O b j e c t K e y > < K e y > M e a s u r e s \ #   S L A   b r e a c h e d \ T a g I n f o \ V a l u e < / K e y > < / D i a g r a m O b j e c t K e y > < D i a g r a m O b j e c t K e y > < K e y > M e a s u r e s \ %   S L A < / K e y > < / D i a g r a m O b j e c t K e y > < D i a g r a m O b j e c t K e y > < K e y > M e a s u r e s \ %   S L A \ T a g I n f o \ F o r m u l a < / K e y > < / D i a g r a m O b j e c t K e y > < D i a g r a m O b j e c t K e y > < K e y > M e a s u r e s \ %   S L A \ T a g I n f o \ V a l u e < / K e y > < / D i a g r a m O b j e c t K e y > < D i a g r a m O b j e c t K e y > < K e y > C o l u m n s \ T i c k e t   I D < / K e y > < / D i a g r a m O b j e c t K e y > < D i a g r a m O b j e c t K e y > < K e y > C o l u m n s \ U p d a t e   t i m e s t a m p < / K e y > < / D i a g r a m O b j e c t K e y > < D i a g r a m O b j e c t K e y > < K e y > C o l u m n s \ U p d a t e r   n a m e < / K e y > < / D i a g r a m O b j e c t K e y > < D i a g r a m O b j e c t K e y > < K e y > C o l u m n s \ R e p l y   t i m e s t a m p < / K e y > < / D i a g r a m O b j e c t K e y > < D i a g r a m O b j e c t K e y > < K e y > C o l u m n s \ R e p l i e r   n a m e < / K e y > < / D i a g r a m O b j e c t K e y > < D i a g r a m O b j e c t K e y > < K e y > C o l u m n s \ R e p l i e r   r o l e < / K e y > < / D i a g r a m O b j e c t K e y > < D i a g r a m O b j e c t K e y > < K e y > C o l u m n s \ R e p l y   t y p e < / K e y > < / D i a g r a m O b j e c t K e y > < D i a g r a m O b j e c t K e y > < K e y > C o l u m n s \ 1 s t   r e p l y ? < / K e y > < / D i a g r a m O b j e c t K e y > < D i a g r a m O b j e c t K e y > < K e y > C o l u m n s \ R e p l y   t i m e   ( s e c o n d s ) < / K e y > < / D i a g r a m O b j e c t K e y > < D i a g r a m O b j e c t K e y > < K e y > C o l u m n s \ R e p l y   t i m e   w i t h i n   S L A ? < / K e y > < / D i a g r a m O b j e c t K e y > < D i a g r a m O b j e c t K e y > < K e y > C o l u m n s \ R e p l y   t i m e   ( s e c s ) < / K e y > < / D i a g r a m O b j e c t K e y > < D i a g r a m O b j e c t K e y > < K e y > C o l u m n s \ R e p l y   t i m e s t a m p   ( Y e a r ) < / K e y > < / D i a g r a m O b j e c t K e y > < D i a g r a m O b j e c t K e y > < K e y > C o l u m n s \ R e p l y   t i m e s t a m p   ( Q u a r t e r ) < / K e y > < / D i a g r a m O b j e c t K e y > < D i a g r a m O b j e c t K e y > < K e y > C o l u m n s \ R e p l y   t i m e s t a m p   ( M o n t h   I n d e x ) < / K e y > < / D i a g r a m O b j e c t K e y > < D i a g r a m O b j e c t K e y > < K e y > C o l u m n s \ R e p l y   t i m e s t a m p 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 M e a s u r e s \ M e d i a n   r e p l y   t i m e   ( s e c s ) < / K e y > < / a : K e y > < a : V a l u e   i : t y p e = " M e a s u r e G r i d N o d e V i e w S t a t e " > < L a y e d O u t > t r u e < / L a y e d O u t > < / a : V a l u e > < / a : K e y V a l u e O f D i a g r a m O b j e c t K e y a n y T y p e z b w N T n L X > < a : K e y V a l u e O f D i a g r a m O b j e c t K e y a n y T y p e z b w N T n L X > < a : K e y > < K e y > M e a s u r e s \ M e d i a n   r e p l y   t i m e   ( s e c s ) \ T a g I n f o \ F o r m u l a < / K e y > < / a : K e y > < a : V a l u e   i : t y p e = " M e a s u r e G r i d V i e w S t a t e I D i a g r a m T a g A d d i t i o n a l I n f o " / > < / a : K e y V a l u e O f D i a g r a m O b j e c t K e y a n y T y p e z b w N T n L X > < a : K e y V a l u e O f D i a g r a m O b j e c t K e y a n y T y p e z b w N T n L X > < a : K e y > < K e y > M e a s u r e s \ M e d i a n   r e p l y   t i m e   ( s e c s ) \ T a g I n f o \ V a l u e < / K e y > < / a : K e y > < a : V a l u e   i : t y p e = " M e a s u r e G r i d V i e w S t a t e I D i a g r a m T a g A d d i t i o n a l I n f o " / > < / a : K e y V a l u e O f D i a g r a m O b j e c t K e y a n y T y p e z b w N T n L X > < a : K e y V a l u e O f D i a g r a m O b j e c t K e y a n y T y p e z b w N T n L X > < a : K e y > < K e y > M e a s u r e s \ M e d i a n   r e p l y   t i m e < / K e y > < / a : K e y > < a : V a l u e   i : t y p e = " M e a s u r e G r i d N o d e V i e w S t a t e " > < L a y e d O u t > t r u e < / L a y e d O u t > < R o w > 1 < / R o w > < / a : V a l u e > < / a : K e y V a l u e O f D i a g r a m O b j e c t K e y a n y T y p e z b w N T n L X > < a : K e y V a l u e O f D i a g r a m O b j e c t K e y a n y T y p e z b w N T n L X > < a : K e y > < K e y > M e a s u r e s \ M e d i a n   r e p l y   t i m e \ T a g I n f o \ F o r m u l a < / K e y > < / a : K e y > < a : V a l u e   i : t y p e = " M e a s u r e G r i d V i e w S t a t e I D i a g r a m T a g A d d i t i o n a l I n f o " / > < / a : K e y V a l u e O f D i a g r a m O b j e c t K e y a n y T y p e z b w N T n L X > < a : K e y V a l u e O f D i a g r a m O b j e c t K e y a n y T y p e z b w N T n L X > < a : K e y > < K e y > M e a s u r e s \ M e d i a n   r e p l y   t i m e \ T a g I n f o \ V a l u e < / K e y > < / a : K e y > < a : V a l u e   i : t y p e = " M e a s u r e G r i d V i e w S t a t e I D i a g r a m T a g A d d i t i o n a l I n f o " / > < / a : K e y V a l u e O f D i a g r a m O b j e c t K e y a n y T y p e z b w N T n L X > < a : K e y V a l u e O f D i a g r a m O b j e c t K e y a n y T y p e z b w N T n L X > < a : K e y > < K e y > M e a s u r e s \ M e d i a n   1 s t   r e p l y   t i m e   ( s e c s ) < / K e y > < / a : K e y > < a : V a l u e   i : t y p e = " M e a s u r e G r i d N o d e V i e w S t a t e " > < L a y e d O u t > t r u e < / L a y e d O u t > < R o w > 2 < / R o w > < / a : V a l u e > < / a : K e y V a l u e O f D i a g r a m O b j e c t K e y a n y T y p e z b w N T n L X > < a : K e y V a l u e O f D i a g r a m O b j e c t K e y a n y T y p e z b w N T n L X > < a : K e y > < K e y > M e a s u r e s \ M e d i a n   1 s t   r e p l y   t i m e   ( s e c s ) \ T a g I n f o \ F o r m u l a < / K e y > < / a : K e y > < a : V a l u e   i : t y p e = " M e a s u r e G r i d V i e w S t a t e I D i a g r a m T a g A d d i t i o n a l I n f o " / > < / a : K e y V a l u e O f D i a g r a m O b j e c t K e y a n y T y p e z b w N T n L X > < a : K e y V a l u e O f D i a g r a m O b j e c t K e y a n y T y p e z b w N T n L X > < a : K e y > < K e y > M e a s u r e s \ M e d i a n   1 s t   r e p l y   t i m e   ( s e c s ) \ T a g I n f o \ V a l u e < / K e y > < / a : K e y > < a : V a l u e   i : t y p e = " M e a s u r e G r i d V i e w S t a t e I D i a g r a m T a g A d d i t i o n a l I n f o " / > < / a : K e y V a l u e O f D i a g r a m O b j e c t K e y a n y T y p e z b w N T n L X > < a : K e y V a l u e O f D i a g r a m O b j e c t K e y a n y T y p e z b w N T n L X > < a : K e y > < K e y > M e a s u r e s \ M e d i a n   1 s t   r e p l y   t i m e < / K e y > < / a : K e y > < a : V a l u e   i : t y p e = " M e a s u r e G r i d N o d e V i e w S t a t e " > < L a y e d O u t > t r u e < / L a y e d O u t > < R o w > 3 < / R o w > < / a : V a l u e > < / a : K e y V a l u e O f D i a g r a m O b j e c t K e y a n y T y p e z b w N T n L X > < a : K e y V a l u e O f D i a g r a m O b j e c t K e y a n y T y p e z b w N T n L X > < a : K e y > < K e y > M e a s u r e s \ M e d i a n   1 s t   r e p l y   t i m e \ T a g I n f o \ F o r m u l a < / K e y > < / a : K e y > < a : V a l u e   i : t y p e = " M e a s u r e G r i d V i e w S t a t e I D i a g r a m T a g A d d i t i o n a l I n f o " / > < / a : K e y V a l u e O f D i a g r a m O b j e c t K e y a n y T y p e z b w N T n L X > < a : K e y V a l u e O f D i a g r a m O b j e c t K e y a n y T y p e z b w N T n L X > < a : K e y > < K e y > M e a s u r e s \ M e d i a n   1 s t   r e p l y   t i m e \ T a g I n f o \ V a l u e < / K e y > < / a : K e y > < a : V a l u e   i : t y p e = " M e a s u r e G r i d V i e w S t a t e I D i a g r a m T a g A d d i t i o n a l I n f o " / > < / a : K e y V a l u e O f D i a g r a m O b j e c t K e y a n y T y p e z b w N T n L X > < a : K e y V a l u e O f D i a g r a m O b j e c t K e y a n y T y p e z b w N T n L X > < a : K e y > < K e y > M e a s u r e s \ #   S L A   m e t < / K e y > < / a : K e y > < a : V a l u e   i : t y p e = " M e a s u r e G r i d N o d e V i e w S t a t e " > < L a y e d O u t > t r u e < / L a y e d O u t > < R o w > 4 < / R o w > < / a : V a l u e > < / a : K e y V a l u e O f D i a g r a m O b j e c t K e y a n y T y p e z b w N T n L X > < a : K e y V a l u e O f D i a g r a m O b j e c t K e y a n y T y p e z b w N T n L X > < a : K e y > < K e y > M e a s u r e s \ #   S L A   m e t \ T a g I n f o \ F o r m u l a < / K e y > < / a : K e y > < a : V a l u e   i : t y p e = " M e a s u r e G r i d V i e w S t a t e I D i a g r a m T a g A d d i t i o n a l I n f o " / > < / a : K e y V a l u e O f D i a g r a m O b j e c t K e y a n y T y p e z b w N T n L X > < a : K e y V a l u e O f D i a g r a m O b j e c t K e y a n y T y p e z b w N T n L X > < a : K e y > < K e y > M e a s u r e s \ #   S L A   m e t \ T a g I n f o \ V a l u e < / K e y > < / a : K e y > < a : V a l u e   i : t y p e = " M e a s u r e G r i d V i e w S t a t e I D i a g r a m T a g A d d i t i o n a l I n f o " / > < / a : K e y V a l u e O f D i a g r a m O b j e c t K e y a n y T y p e z b w N T n L X > < a : K e y V a l u e O f D i a g r a m O b j e c t K e y a n y T y p e z b w N T n L X > < a : K e y > < K e y > M e a s u r e s \ #   S L A   b r e a c h e d < / K e y > < / a : K e y > < a : V a l u e   i : t y p e = " M e a s u r e G r i d N o d e V i e w S t a t e " > < L a y e d O u t > t r u e < / L a y e d O u t > < R o w > 5 < / R o w > < / a : V a l u e > < / a : K e y V a l u e O f D i a g r a m O b j e c t K e y a n y T y p e z b w N T n L X > < a : K e y V a l u e O f D i a g r a m O b j e c t K e y a n y T y p e z b w N T n L X > < a : K e y > < K e y > M e a s u r e s \ #   S L A   b r e a c h e d \ T a g I n f o \ F o r m u l a < / K e y > < / a : K e y > < a : V a l u e   i : t y p e = " M e a s u r e G r i d V i e w S t a t e I D i a g r a m T a g A d d i t i o n a l I n f o " / > < / a : K e y V a l u e O f D i a g r a m O b j e c t K e y a n y T y p e z b w N T n L X > < a : K e y V a l u e O f D i a g r a m O b j e c t K e y a n y T y p e z b w N T n L X > < a : K e y > < K e y > M e a s u r e s \ #   S L A   b r e a c h e d \ T a g I n f o \ V a l u e < / K e y > < / a : K e y > < a : V a l u e   i : t y p e = " M e a s u r e G r i d V i e w S t a t e I D i a g r a m T a g A d d i t i o n a l I n f o " / > < / a : K e y V a l u e O f D i a g r a m O b j e c t K e y a n y T y p e z b w N T n L X > < a : K e y V a l u e O f D i a g r a m O b j e c t K e y a n y T y p e z b w N T n L X > < a : K e y > < K e y > M e a s u r e s \ %   S L A < / K e y > < / a : K e y > < a : V a l u e   i : t y p e = " M e a s u r e G r i d N o d e V i e w S t a t e " > < L a y e d O u t > t r u e < / L a y e d O u t > < R o w > 6 < / R o w > < / a : V a l u e > < / a : K e y V a l u e O f D i a g r a m O b j e c t K e y a n y T y p e z b w N T n L X > < a : K e y V a l u e O f D i a g r a m O b j e c t K e y a n y T y p e z b w N T n L X > < a : K e y > < K e y > M e a s u r e s \ %   S L A \ T a g I n f o \ F o r m u l a < / K e y > < / a : K e y > < a : V a l u e   i : t y p e = " M e a s u r e G r i d V i e w S t a t e I D i a g r a m T a g A d d i t i o n a l I n f o " / > < / a : K e y V a l u e O f D i a g r a m O b j e c t K e y a n y T y p e z b w N T n L X > < a : K e y V a l u e O f D i a g r a m O b j e c t K e y a n y T y p e z b w N T n L X > < a : K e y > < K e y > M e a s u r e s \ %   S L A \ T a g I n f o \ V a l u e < / K e y > < / a : K e y > < a : V a l u e   i : t y p e = " M e a s u r e G r i d V i e w S t a t e I D i a g r a m T a g A d d i t i o n a l I n f o " / > < / a : K e y V a l u e O f D i a g r a m O b j e c t K e y a n y T y p e z b w N T n L X > < a : K e y V a l u e O f D i a g r a m O b j e c t K e y a n y T y p e z b w N T n L X > < a : K e y > < K e y > C o l u m n s \ T i c k e t   I D < / K e y > < / a : K e y > < a : V a l u e   i : t y p e = " M e a s u r e G r i d N o d e V i e w S t a t e " > < L a y e d O u t > t r u e < / L a y e d O u t > < / a : V a l u e > < / a : K e y V a l u e O f D i a g r a m O b j e c t K e y a n y T y p e z b w N T n L X > < a : K e y V a l u e O f D i a g r a m O b j e c t K e y a n y T y p e z b w N T n L X > < a : K e y > < K e y > C o l u m n s \ U p d a t e   t i m e s t a m p < / K e y > < / a : K e y > < a : V a l u e   i : t y p e = " M e a s u r e G r i d N o d e V i e w S t a t e " > < C o l u m n > 1 < / C o l u m n > < L a y e d O u t > t r u e < / L a y e d O u t > < / a : V a l u e > < / a : K e y V a l u e O f D i a g r a m O b j e c t K e y a n y T y p e z b w N T n L X > < a : K e y V a l u e O f D i a g r a m O b j e c t K e y a n y T y p e z b w N T n L X > < a : K e y > < K e y > C o l u m n s \ U p d a t e r   n a m e < / K e y > < / a : K e y > < a : V a l u e   i : t y p e = " M e a s u r e G r i d N o d e V i e w S t a t e " > < C o l u m n > 2 < / C o l u m n > < L a y e d O u t > t r u e < / L a y e d O u t > < / a : V a l u e > < / a : K e y V a l u e O f D i a g r a m O b j e c t K e y a n y T y p e z b w N T n L X > < a : K e y V a l u e O f D i a g r a m O b j e c t K e y a n y T y p e z b w N T n L X > < a : K e y > < K e y > C o l u m n s \ R e p l y   t i m e s t a m p < / K e y > < / a : K e y > < a : V a l u e   i : t y p e = " M e a s u r e G r i d N o d e V i e w S t a t e " > < C o l u m n > 3 < / C o l u m n > < L a y e d O u t > t r u e < / L a y e d O u t > < / a : V a l u e > < / a : K e y V a l u e O f D i a g r a m O b j e c t K e y a n y T y p e z b w N T n L X > < a : K e y V a l u e O f D i a g r a m O b j e c t K e y a n y T y p e z b w N T n L X > < a : K e y > < K e y > C o l u m n s \ R e p l i e r   n a m e < / K e y > < / a : K e y > < a : V a l u e   i : t y p e = " M e a s u r e G r i d N o d e V i e w S t a t e " > < C o l u m n > 4 < / C o l u m n > < L a y e d O u t > t r u e < / L a y e d O u t > < / a : V a l u e > < / a : K e y V a l u e O f D i a g r a m O b j e c t K e y a n y T y p e z b w N T n L X > < a : K e y V a l u e O f D i a g r a m O b j e c t K e y a n y T y p e z b w N T n L X > < a : K e y > < K e y > C o l u m n s \ R e p l i e r   r o l e < / K e y > < / a : K e y > < a : V a l u e   i : t y p e = " M e a s u r e G r i d N o d e V i e w S t a t e " > < C o l u m n > 7 < / C o l u m n > < L a y e d O u t > t r u e < / L a y e d O u t > < / a : V a l u e > < / a : K e y V a l u e O f D i a g r a m O b j e c t K e y a n y T y p e z b w N T n L X > < a : K e y V a l u e O f D i a g r a m O b j e c t K e y a n y T y p e z b w N T n L X > < a : K e y > < K e y > C o l u m n s \ R e p l y   t y p e < / K e y > < / a : K e y > < a : V a l u e   i : t y p e = " M e a s u r e G r i d N o d e V i e w S t a t e " > < C o l u m n > 5 < / C o l u m n > < L a y e d O u t > t r u e < / L a y e d O u t > < / a : V a l u e > < / a : K e y V a l u e O f D i a g r a m O b j e c t K e y a n y T y p e z b w N T n L X > < a : K e y V a l u e O f D i a g r a m O b j e c t K e y a n y T y p e z b w N T n L X > < a : K e y > < K e y > C o l u m n s \ 1 s t   r e p l y ? < / K e y > < / a : K e y > < a : V a l u e   i : t y p e = " M e a s u r e G r i d N o d e V i e w S t a t e " > < C o l u m n > 1 3 < / C o l u m n > < L a y e d O u t > t r u e < / L a y e d O u t > < / a : V a l u e > < / a : K e y V a l u e O f D i a g r a m O b j e c t K e y a n y T y p e z b w N T n L X > < a : K e y V a l u e O f D i a g r a m O b j e c t K e y a n y T y p e z b w N T n L X > < a : K e y > < K e y > C o l u m n s \ R e p l y   t i m e   ( s e c o n d s ) < / K e y > < / a : K e y > < a : V a l u e   i : t y p e = " M e a s u r e G r i d N o d e V i e w S t a t e " > < C o l u m n > 8 < / C o l u m n > < L a y e d O u t > t r u e < / L a y e d O u t > < / a : V a l u e > < / a : K e y V a l u e O f D i a g r a m O b j e c t K e y a n y T y p e z b w N T n L X > < a : K e y V a l u e O f D i a g r a m O b j e c t K e y a n y T y p e z b w N T n L X > < a : K e y > < K e y > C o l u m n s \ R e p l y   t i m e   w i t h i n   S L A ? < / K e y > < / a : K e y > < a : V a l u e   i : t y p e = " M e a s u r e G r i d N o d e V i e w S t a t e " > < C o l u m n > 1 4 < / C o l u m n > < L a y e d O u t > t r u e < / L a y e d O u t > < / a : V a l u e > < / a : K e y V a l u e O f D i a g r a m O b j e c t K e y a n y T y p e z b w N T n L X > < a : K e y V a l u e O f D i a g r a m O b j e c t K e y a n y T y p e z b w N T n L X > < a : K e y > < K e y > C o l u m n s \ R e p l y   t i m e   ( s e c s ) < / K e y > < / a : K e y > < a : V a l u e   i : t y p e = " M e a s u r e G r i d N o d e V i e w S t a t e " > < C o l u m n > 6 < / C o l u m n > < L a y e d O u t > t r u e < / L a y e d O u t > < / a : V a l u e > < / a : K e y V a l u e O f D i a g r a m O b j e c t K e y a n y T y p e z b w N T n L X > < a : K e y V a l u e O f D i a g r a m O b j e c t K e y a n y T y p e z b w N T n L X > < a : K e y > < K e y > C o l u m n s \ R e p l y   t i m e s t a m p   ( Y e a r ) < / K e y > < / a : K e y > < a : V a l u e   i : t y p e = " M e a s u r e G r i d N o d e V i e w S t a t e " > < C o l u m n > 9 < / C o l u m n > < L a y e d O u t > t r u e < / L a y e d O u t > < / a : V a l u e > < / a : K e y V a l u e O f D i a g r a m O b j e c t K e y a n y T y p e z b w N T n L X > < a : K e y V a l u e O f D i a g r a m O b j e c t K e y a n y T y p e z b w N T n L X > < a : K e y > < K e y > C o l u m n s \ R e p l y   t i m e s t a m p   ( Q u a r t e r ) < / K e y > < / a : K e y > < a : V a l u e   i : t y p e = " M e a s u r e G r i d N o d e V i e w S t a t e " > < C o l u m n > 1 0 < / C o l u m n > < L a y e d O u t > t r u e < / L a y e d O u t > < / a : V a l u e > < / a : K e y V a l u e O f D i a g r a m O b j e c t K e y a n y T y p e z b w N T n L X > < a : K e y V a l u e O f D i a g r a m O b j e c t K e y a n y T y p e z b w N T n L X > < a : K e y > < K e y > C o l u m n s \ R e p l y   t i m e s t a m p   ( M o n t h   I n d e x ) < / K e y > < / a : K e y > < a : V a l u e   i : t y p e = " M e a s u r e G r i d N o d e V i e w S t a t e " > < C o l u m n > 1 1 < / C o l u m n > < L a y e d O u t > t r u e < / L a y e d O u t > < / a : V a l u e > < / a : K e y V a l u e O f D i a g r a m O b j e c t K e y a n y T y p e z b w N T n L X > < a : K e y V a l u e O f D i a g r a m O b j e c t K e y a n y T y p e z b w N T n L X > < a : K e y > < K e y > C o l u m n s \ R e p l y   t i m e s t a m p   ( M o n t h ) < / K e y > < / a : K e y > < a : V a l u e   i : t y p e = " M e a s u r e G r i d N o d e V i e w S t a t e " > < C o l u m n > 1 2 < / C o l u m n > < L a y e d O u t > t r u e < / L a y e d O u t > < / a : V a l u e > < / a : K e y V a l u e O f D i a g r a m O b j e c t K e y a n y T y p e z b w N T n L X > < / V i e w S t a t e s > < / D i a g r a m M a n a g e r . S e r i a l i z a b l e D i a g r a m > < D i a g r a m M a n a g e r . S e r i a l i z a b l e D i a g r a m > < A d a p t e r   i : t y p e = " M e a s u r e D i a g r a m S a n d b o x A d a p t e r " > < T a b l e N a m e > T i c k e t   A s s i g n m e n t s 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 T i c k e t   A s s i g n m e n t s 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 A s s i g n   t i m e   ( s e c s ) < / K e y > < / D i a g r a m O b j e c t K e y > < D i a g r a m O b j e c t K e y > < K e y > M e a s u r e s \ S u m   o f   A s s i g n   t i m e   ( s e c s ) \ T a g I n f o \ F o r m u l a < / K e y > < / D i a g r a m O b j e c t K e y > < D i a g r a m O b j e c t K e y > < K e y > M e a s u r e s \ S u m   o f   A s s i g n   t i m e   ( s e c s ) \ T a g I n f o \ V a l u e < / K e y > < / D i a g r a m O b j e c t K e y > < D i a g r a m O b j e c t K e y > < K e y > M e a s u r e s \ S u m   o f   S o l v e   t i m e   ( s e c s ) < / K e y > < / D i a g r a m O b j e c t K e y > < D i a g r a m O b j e c t K e y > < K e y > M e a s u r e s \ S u m   o f   S o l v e   t i m e   ( s e c s ) \ T a g I n f o \ F o r m u l a < / K e y > < / D i a g r a m O b j e c t K e y > < D i a g r a m O b j e c t K e y > < K e y > M e a s u r e s \ S u m   o f   S o l v e   t i m e   ( s e c s ) \ T a g I n f o \ V a l u e < / K e y > < / D i a g r a m O b j e c t K e y > < D i a g r a m O b j e c t K e y > < K e y > C o l u m n s \ T i c k e t   I D < / K e y > < / D i a g r a m O b j e c t K e y > < D i a g r a m O b j e c t K e y > < K e y > C o l u m n s \ A s s i g n e e   n a m e < / K e y > < / D i a g r a m O b j e c t K e y > < D i a g r a m O b j e c t K e y > < K e y > C o l u m n s \ C r e a t e d   t i m e s t a m p < / K e y > < / D i a g r a m O b j e c t K e y > < D i a g r a m O b j e c t K e y > < K e y > C o l u m n s \ A s s i g n m e n t   t i m e s t a m p < / K e y > < / D i a g r a m O b j e c t K e y > < D i a g r a m O b j e c t K e y > < K e y > C o l u m n s \ S o l v e d   t i m e s t a m p < / K e y > < / D i a g r a m O b j e c t K e y > < D i a g r a m O b j e c t K e y > < K e y > C o l u m n s \ P r i o r i t y < / K e y > < / D i a g r a m O b j e c t K e y > < D i a g r a m O b j e c t K e y > < K e y > C o l u m n s \ R e q u e s t e r < / K e y > < / D i a g r a m O b j e c t K e y > < D i a g r a m O b j e c t K e y > < K e y > C o l u m n s \ E s c a l a t e d ? < / K e y > < / D i a g r a m O b j e c t K e y > < D i a g r a m O b j e c t K e y > < K e y > C o l u m n s \ S u r v e y   g o o d < / K e y > < / D i a g r a m O b j e c t K e y > < D i a g r a m O b j e c t K e y > < K e y > C o l u m n s \ S u r v e y   b a d < / K e y > < / D i a g r a m O b j e c t K e y > < D i a g r a m O b j e c t K e y > < K e y > C o l u m n s \ S D R < / K e y > < / D i a g r a m O b j e c t K e y > < D i a g r a m O b j e c t K e y > < K e y > C o l u m n s \ A s s i g n e e   c o u n t r y < / K e y > < / D i a g r a m O b j e c t K e y > < D i a g r a m O b j e c t K e y > < K e y > C o l u m n s \ R e q u e s t e r   c o u n t r y < / K e y > < / D i a g r a m O b j e c t K e y > < D i a g r a m O b j e c t K e y > < K e y > C o l u m n s \ C r e a t e d   t i m e s t a m p   ( Y e a r ) < / K e y > < / D i a g r a m O b j e c t K e y > < D i a g r a m O b j e c t K e y > < K e y > C o l u m n s \ C r e a t e d   t i m e s t a m p   ( Q u a r t e r ) < / K e y > < / D i a g r a m O b j e c t K e y > < D i a g r a m O b j e c t K e y > < K e y > C o l u m n s \ C r e a t e d   t i m e s t a m p   ( M o n t h   I n d e x ) < / K e y > < / D i a g r a m O b j e c t K e y > < D i a g r a m O b j e c t K e y > < K e y > C o l u m n s \ C r e a t e d   t i m e s t a m p   ( M o n t h ) < / K e y > < / D i a g r a m O b j e c t K e y > < D i a g r a m O b j e c t K e y > < K e y > C o l u m n s \ A s s i g n   t i m e   ( s e c s ) < / K e y > < / D i a g r a m O b j e c t K e y > < D i a g r a m O b j e c t K e y > < K e y > C o l u m n s \ S o l v e   t i m e   ( s e c s ) < / K e y > < / D i a g r a m O b j e c t K e y > < D i a g r a m O b j e c t K e y > < K e y > L i n k s \ & l t ; C o l u m n s \ S u m   o f   A s s i g n   t i m e   ( s e c s ) & g t ; - & l t ; M e a s u r e s \ A s s i g n   t i m e   ( s e c s ) & g t ; < / K e y > < / D i a g r a m O b j e c t K e y > < D i a g r a m O b j e c t K e y > < K e y > L i n k s \ & l t ; C o l u m n s \ S u m   o f   A s s i g n   t i m e   ( s e c s ) & g t ; - & l t ; M e a s u r e s \ A s s i g n   t i m e   ( s e c s ) & g t ; \ C O L U M N < / K e y > < / D i a g r a m O b j e c t K e y > < D i a g r a m O b j e c t K e y > < K e y > L i n k s \ & l t ; C o l u m n s \ S u m   o f   A s s i g n   t i m e   ( s e c s ) & g t ; - & l t ; M e a s u r e s \ A s s i g n   t i m e   ( s e c s ) & g t ; \ M E A S U R E < / K e y > < / D i a g r a m O b j e c t K e y > < D i a g r a m O b j e c t K e y > < K e y > L i n k s \ & l t ; C o l u m n s \ S u m   o f   S o l v e   t i m e   ( s e c s ) & g t ; - & l t ; M e a s u r e s \ S o l v e   t i m e   ( s e c s ) & g t ; < / K e y > < / D i a g r a m O b j e c t K e y > < D i a g r a m O b j e c t K e y > < K e y > L i n k s \ & l t ; C o l u m n s \ S u m   o f   S o l v e   t i m e   ( s e c s ) & g t ; - & l t ; M e a s u r e s \ S o l v e   t i m e   ( s e c s ) & g t ; \ C O L U M N < / K e y > < / D i a g r a m O b j e c t K e y > < D i a g r a m O b j e c t K e y > < K e y > L i n k s \ & l t ; C o l u m n s \ S u m   o f   S o l v e   t i m e   ( s e c s ) & g t ; - & l t ; M e a s u r e s \ S o l v e   t i m e   ( s e c s ) & g t ; \ M E A S U R E 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 A s s i g n   t i m e   ( s e c s ) < / K e y > < / a : K e y > < a : V a l u e   i : t y p e = " M e a s u r e G r i d N o d e V i e w S t a t e " > < C o l u m n > 1 7 < / C o l u m n > < L a y e d O u t > t r u e < / L a y e d O u t > < W a s U I I n v i s i b l e > t r u e < / W a s U I I n v i s i b l e > < / a : V a l u e > < / a : K e y V a l u e O f D i a g r a m O b j e c t K e y a n y T y p e z b w N T n L X > < a : K e y V a l u e O f D i a g r a m O b j e c t K e y a n y T y p e z b w N T n L X > < a : K e y > < K e y > M e a s u r e s \ S u m   o f   A s s i g n   t i m e   ( s e c s ) \ T a g I n f o \ F o r m u l a < / K e y > < / a : K e y > < a : V a l u e   i : t y p e = " M e a s u r e G r i d V i e w S t a t e I D i a g r a m T a g A d d i t i o n a l I n f o " / > < / a : K e y V a l u e O f D i a g r a m O b j e c t K e y a n y T y p e z b w N T n L X > < a : K e y V a l u e O f D i a g r a m O b j e c t K e y a n y T y p e z b w N T n L X > < a : K e y > < K e y > M e a s u r e s \ S u m   o f   A s s i g n   t i m e   ( s e c s ) \ T a g I n f o \ V a l u e < / K e y > < / a : K e y > < a : V a l u e   i : t y p e = " M e a s u r e G r i d V i e w S t a t e I D i a g r a m T a g A d d i t i o n a l I n f o " / > < / a : K e y V a l u e O f D i a g r a m O b j e c t K e y a n y T y p e z b w N T n L X > < a : K e y V a l u e O f D i a g r a m O b j e c t K e y a n y T y p e z b w N T n L X > < a : K e y > < K e y > M e a s u r e s \ S u m   o f   S o l v e   t i m e   ( s e c s ) < / K e y > < / a : K e y > < a : V a l u e   i : t y p e = " M e a s u r e G r i d N o d e V i e w S t a t e " > < C o l u m n > 1 8 < / C o l u m n > < L a y e d O u t > t r u e < / L a y e d O u t > < W a s U I I n v i s i b l e > t r u e < / W a s U I I n v i s i b l e > < / a : V a l u e > < / a : K e y V a l u e O f D i a g r a m O b j e c t K e y a n y T y p e z b w N T n L X > < a : K e y V a l u e O f D i a g r a m O b j e c t K e y a n y T y p e z b w N T n L X > < a : K e y > < K e y > M e a s u r e s \ S u m   o f   S o l v e   t i m e   ( s e c s ) \ T a g I n f o \ F o r m u l a < / K e y > < / a : K e y > < a : V a l u e   i : t y p e = " M e a s u r e G r i d V i e w S t a t e I D i a g r a m T a g A d d i t i o n a l I n f o " / > < / a : K e y V a l u e O f D i a g r a m O b j e c t K e y a n y T y p e z b w N T n L X > < a : K e y V a l u e O f D i a g r a m O b j e c t K e y a n y T y p e z b w N T n L X > < a : K e y > < K e y > M e a s u r e s \ S u m   o f   S o l v e   t i m e   ( s e c s ) \ T a g I n f o \ V a l u e < / K e y > < / a : K e y > < a : V a l u e   i : t y p e = " M e a s u r e G r i d V i e w S t a t e I D i a g r a m T a g A d d i t i o n a l I n f o " / > < / a : K e y V a l u e O f D i a g r a m O b j e c t K e y a n y T y p e z b w N T n L X > < a : K e y V a l u e O f D i a g r a m O b j e c t K e y a n y T y p e z b w N T n L X > < a : K e y > < K e y > C o l u m n s \ T i c k e t   I D < / K e y > < / a : K e y > < a : V a l u e   i : t y p e = " M e a s u r e G r i d N o d e V i e w S t a t e " > < L a y e d O u t > t r u e < / L a y e d O u t > < / a : V a l u e > < / a : K e y V a l u e O f D i a g r a m O b j e c t K e y a n y T y p e z b w N T n L X > < a : K e y V a l u e O f D i a g r a m O b j e c t K e y a n y T y p e z b w N T n L X > < a : K e y > < K e y > C o l u m n s \ A s s i g n e e   n a m e < / K e y > < / a : K e y > < a : V a l u e   i : t y p e = " M e a s u r e G r i d N o d e V i e w S t a t e " > < C o l u m n > 1 < / C o l u m n > < L a y e d O u t > t r u e < / L a y e d O u t > < / a : V a l u e > < / a : K e y V a l u e O f D i a g r a m O b j e c t K e y a n y T y p e z b w N T n L X > < a : K e y V a l u e O f D i a g r a m O b j e c t K e y a n y T y p e z b w N T n L X > < a : K e y > < K e y > C o l u m n s \ C r e a t e d   t i m e s t a m p < / K e y > < / a : K e y > < a : V a l u e   i : t y p e = " M e a s u r e G r i d N o d e V i e w S t a t e " > < C o l u m n > 2 < / C o l u m n > < L a y e d O u t > t r u e < / L a y e d O u t > < / a : V a l u e > < / a : K e y V a l u e O f D i a g r a m O b j e c t K e y a n y T y p e z b w N T n L X > < a : K e y V a l u e O f D i a g r a m O b j e c t K e y a n y T y p e z b w N T n L X > < a : K e y > < K e y > C o l u m n s \ A s s i g n m e n t   t i m e s t a m p < / K e y > < / a : K e y > < a : V a l u e   i : t y p e = " M e a s u r e G r i d N o d e V i e w S t a t e " > < C o l u m n > 3 < / C o l u m n > < L a y e d O u t > t r u e < / L a y e d O u t > < / a : V a l u e > < / a : K e y V a l u e O f D i a g r a m O b j e c t K e y a n y T y p e z b w N T n L X > < a : K e y V a l u e O f D i a g r a m O b j e c t K e y a n y T y p e z b w N T n L X > < a : K e y > < K e y > C o l u m n s \ S o l v e d   t i m e s t a m p < / K e y > < / a : K e y > < a : V a l u e   i : t y p e = " M e a s u r e G r i d N o d e V i e w S t a t e " > < C o l u m n > 4 < / C o l u m n > < L a y e d O u t > t r u e < / L a y e d O u t > < / a : V a l u e > < / a : K e y V a l u e O f D i a g r a m O b j e c t K e y a n y T y p e z b w N T n L X > < a : K e y V a l u e O f D i a g r a m O b j e c t K e y a n y T y p e z b w N T n L X > < a : K e y > < K e y > C o l u m n s \ P r i o r i t y < / K e y > < / a : K e y > < a : V a l u e   i : t y p e = " M e a s u r e G r i d N o d e V i e w S t a t e " > < C o l u m n > 5 < / C o l u m n > < L a y e d O u t > t r u e < / L a y e d O u t > < / a : V a l u e > < / a : K e y V a l u e O f D i a g r a m O b j e c t K e y a n y T y p e z b w N T n L X > < a : K e y V a l u e O f D i a g r a m O b j e c t K e y a n y T y p e z b w N T n L X > < a : K e y > < K e y > C o l u m n s \ R e q u e s t e r < / K e y > < / a : K e y > < a : V a l u e   i : t y p e = " M e a s u r e G r i d N o d e V i e w S t a t e " > < C o l u m n > 6 < / C o l u m n > < L a y e d O u t > t r u e < / L a y e d O u t > < / a : V a l u e > < / a : K e y V a l u e O f D i a g r a m O b j e c t K e y a n y T y p e z b w N T n L X > < a : K e y V a l u e O f D i a g r a m O b j e c t K e y a n y T y p e z b w N T n L X > < a : K e y > < K e y > C o l u m n s \ E s c a l a t e d ? < / K e y > < / a : K e y > < a : V a l u e   i : t y p e = " M e a s u r e G r i d N o d e V i e w S t a t e " > < C o l u m n > 7 < / C o l u m n > < L a y e d O u t > t r u e < / L a y e d O u t > < / a : V a l u e > < / a : K e y V a l u e O f D i a g r a m O b j e c t K e y a n y T y p e z b w N T n L X > < a : K e y V a l u e O f D i a g r a m O b j e c t K e y a n y T y p e z b w N T n L X > < a : K e y > < K e y > C o l u m n s \ S u r v e y   g o o d < / K e y > < / a : K e y > < a : V a l u e   i : t y p e = " M e a s u r e G r i d N o d e V i e w S t a t e " > < C o l u m n > 8 < / C o l u m n > < L a y e d O u t > t r u e < / L a y e d O u t > < / a : V a l u e > < / a : K e y V a l u e O f D i a g r a m O b j e c t K e y a n y T y p e z b w N T n L X > < a : K e y V a l u e O f D i a g r a m O b j e c t K e y a n y T y p e z b w N T n L X > < a : K e y > < K e y > C o l u m n s \ S u r v e y   b a d < / K e y > < / a : K e y > < a : V a l u e   i : t y p e = " M e a s u r e G r i d N o d e V i e w S t a t e " > < C o l u m n > 9 < / C o l u m n > < L a y e d O u t > t r u e < / L a y e d O u t > < / a : V a l u e > < / a : K e y V a l u e O f D i a g r a m O b j e c t K e y a n y T y p e z b w N T n L X > < a : K e y V a l u e O f D i a g r a m O b j e c t K e y a n y T y p e z b w N T n L X > < a : K e y > < K e y > C o l u m n s \ S D R < / K e y > < / a : K e y > < a : V a l u e   i : t y p e = " M e a s u r e G r i d N o d e V i e w S t a t e " > < C o l u m n > 1 0 < / C o l u m n > < L a y e d O u t > t r u e < / L a y e d O u t > < / a : V a l u e > < / a : K e y V a l u e O f D i a g r a m O b j e c t K e y a n y T y p e z b w N T n L X > < a : K e y V a l u e O f D i a g r a m O b j e c t K e y a n y T y p e z b w N T n L X > < a : K e y > < K e y > C o l u m n s \ A s s i g n e e   c o u n t r y < / K e y > < / a : K e y > < a : V a l u e   i : t y p e = " M e a s u r e G r i d N o d e V i e w S t a t e " > < C o l u m n > 1 1 < / C o l u m n > < L a y e d O u t > t r u e < / L a y e d O u t > < / a : V a l u e > < / a : K e y V a l u e O f D i a g r a m O b j e c t K e y a n y T y p e z b w N T n L X > < a : K e y V a l u e O f D i a g r a m O b j e c t K e y a n y T y p e z b w N T n L X > < a : K e y > < K e y > C o l u m n s \ R e q u e s t e r   c o u n t r y < / K e y > < / a : K e y > < a : V a l u e   i : t y p e = " M e a s u r e G r i d N o d e V i e w S t a t e " > < C o l u m n > 1 2 < / C o l u m n > < L a y e d O u t > t r u e < / L a y e d O u t > < / a : V a l u e > < / a : K e y V a l u e O f D i a g r a m O b j e c t K e y a n y T y p e z b w N T n L X > < a : K e y V a l u e O f D i a g r a m O b j e c t K e y a n y T y p e z b w N T n L X > < a : K e y > < K e y > C o l u m n s \ C r e a t e d   t i m e s t a m p   ( Y e a r ) < / K e y > < / a : K e y > < a : V a l u e   i : t y p e = " M e a s u r e G r i d N o d e V i e w S t a t e " > < C o l u m n > 1 3 < / C o l u m n > < L a y e d O u t > t r u e < / L a y e d O u t > < / a : V a l u e > < / a : K e y V a l u e O f D i a g r a m O b j e c t K e y a n y T y p e z b w N T n L X > < a : K e y V a l u e O f D i a g r a m O b j e c t K e y a n y T y p e z b w N T n L X > < a : K e y > < K e y > C o l u m n s \ C r e a t e d   t i m e s t a m p   ( Q u a r t e r ) < / K e y > < / a : K e y > < a : V a l u e   i : t y p e = " M e a s u r e G r i d N o d e V i e w S t a t e " > < C o l u m n > 1 4 < / C o l u m n > < L a y e d O u t > t r u e < / L a y e d O u t > < / a : V a l u e > < / a : K e y V a l u e O f D i a g r a m O b j e c t K e y a n y T y p e z b w N T n L X > < a : K e y V a l u e O f D i a g r a m O b j e c t K e y a n y T y p e z b w N T n L X > < a : K e y > < K e y > C o l u m n s \ C r e a t e d   t i m e s t a m p   ( M o n t h   I n d e x ) < / K e y > < / a : K e y > < a : V a l u e   i : t y p e = " M e a s u r e G r i d N o d e V i e w S t a t e " > < C o l u m n > 1 5 < / C o l u m n > < L a y e d O u t > t r u e < / L a y e d O u t > < / a : V a l u e > < / a : K e y V a l u e O f D i a g r a m O b j e c t K e y a n y T y p e z b w N T n L X > < a : K e y V a l u e O f D i a g r a m O b j e c t K e y a n y T y p e z b w N T n L X > < a : K e y > < K e y > C o l u m n s \ C r e a t e d   t i m e s t a m p   ( M o n t h ) < / K e y > < / a : K e y > < a : V a l u e   i : t y p e = " M e a s u r e G r i d N o d e V i e w S t a t e " > < C o l u m n > 1 6 < / C o l u m n > < L a y e d O u t > t r u e < / L a y e d O u t > < / a : V a l u e > < / a : K e y V a l u e O f D i a g r a m O b j e c t K e y a n y T y p e z b w N T n L X > < a : K e y V a l u e O f D i a g r a m O b j e c t K e y a n y T y p e z b w N T n L X > < a : K e y > < K e y > C o l u m n s \ A s s i g n   t i m e   ( s e c s ) < / K e y > < / a : K e y > < a : V a l u e   i : t y p e = " M e a s u r e G r i d N o d e V i e w S t a t e " > < C o l u m n > 1 7 < / C o l u m n > < L a y e d O u t > t r u e < / L a y e d O u t > < / a : V a l u e > < / a : K e y V a l u e O f D i a g r a m O b j e c t K e y a n y T y p e z b w N T n L X > < a : K e y V a l u e O f D i a g r a m O b j e c t K e y a n y T y p e z b w N T n L X > < a : K e y > < K e y > C o l u m n s \ S o l v e   t i m e   ( s e c s ) < / K e y > < / a : K e y > < a : V a l u e   i : t y p e = " M e a s u r e G r i d N o d e V i e w S t a t e " > < C o l u m n > 1 8 < / C o l u m n > < L a y e d O u t > t r u e < / L a y e d O u t > < / a : V a l u e > < / a : K e y V a l u e O f D i a g r a m O b j e c t K e y a n y T y p e z b w N T n L X > < a : K e y V a l u e O f D i a g r a m O b j e c t K e y a n y T y p e z b w N T n L X > < a : K e y > < K e y > L i n k s \ & l t ; C o l u m n s \ S u m   o f   A s s i g n   t i m e   ( s e c s ) & g t ; - & l t ; M e a s u r e s \ A s s i g n   t i m e   ( s e c s ) & g t ; < / K e y > < / a : K e y > < a : V a l u e   i : t y p e = " M e a s u r e G r i d V i e w S t a t e I D i a g r a m L i n k " / > < / a : K e y V a l u e O f D i a g r a m O b j e c t K e y a n y T y p e z b w N T n L X > < a : K e y V a l u e O f D i a g r a m O b j e c t K e y a n y T y p e z b w N T n L X > < a : K e y > < K e y > L i n k s \ & l t ; C o l u m n s \ S u m   o f   A s s i g n   t i m e   ( s e c s ) & g t ; - & l t ; M e a s u r e s \ A s s i g n   t i m e   ( s e c s ) & g t ; \ C O L U M N < / K e y > < / a : K e y > < a : V a l u e   i : t y p e = " M e a s u r e G r i d V i e w S t a t e I D i a g r a m L i n k E n d p o i n t " / > < / a : K e y V a l u e O f D i a g r a m O b j e c t K e y a n y T y p e z b w N T n L X > < a : K e y V a l u e O f D i a g r a m O b j e c t K e y a n y T y p e z b w N T n L X > < a : K e y > < K e y > L i n k s \ & l t ; C o l u m n s \ S u m   o f   A s s i g n   t i m e   ( s e c s ) & g t ; - & l t ; M e a s u r e s \ A s s i g n   t i m e   ( s e c s ) & g t ; \ M E A S U R E < / K e y > < / a : K e y > < a : V a l u e   i : t y p e = " M e a s u r e G r i d V i e w S t a t e I D i a g r a m L i n k E n d p o i n t " / > < / a : K e y V a l u e O f D i a g r a m O b j e c t K e y a n y T y p e z b w N T n L X > < a : K e y V a l u e O f D i a g r a m O b j e c t K e y a n y T y p e z b w N T n L X > < a : K e y > < K e y > L i n k s \ & l t ; C o l u m n s \ S u m   o f   S o l v e   t i m e   ( s e c s ) & g t ; - & l t ; M e a s u r e s \ S o l v e   t i m e   ( s e c s ) & g t ; < / K e y > < / a : K e y > < a : V a l u e   i : t y p e = " M e a s u r e G r i d V i e w S t a t e I D i a g r a m L i n k " / > < / a : K e y V a l u e O f D i a g r a m O b j e c t K e y a n y T y p e z b w N T n L X > < a : K e y V a l u e O f D i a g r a m O b j e c t K e y a n y T y p e z b w N T n L X > < a : K e y > < K e y > L i n k s \ & l t ; C o l u m n s \ S u m   o f   S o l v e   t i m e   ( s e c s ) & g t ; - & l t ; M e a s u r e s \ S o l v e   t i m e   ( s e c s ) & g t ; \ C O L U M N < / K e y > < / a : K e y > < a : V a l u e   i : t y p e = " M e a s u r e G r i d V i e w S t a t e I D i a g r a m L i n k E n d p o i n t " / > < / a : K e y V a l u e O f D i a g r a m O b j e c t K e y a n y T y p e z b w N T n L X > < a : K e y V a l u e O f D i a g r a m O b j e c t K e y a n y T y p e z b w N T n L X > < a : K e y > < K e y > L i n k s \ & l t ; C o l u m n s \ S u m   o f   S o l v e   t i m e   ( s e c s ) & g t ; - & l t ; M e a s u r e s \ S o l v e   t i m e   ( s e c s ) & g t ; \ M E A S U R E < / K e y > < / a : K e y > < a : V a l u e   i : t y p e = " M e a s u r e G r i d V i e w S t a t e I D i a g r a m L i n k E n d p o i n t " / > < / a : K e y V a l u e O f D i a g r a m O b j e c t K e y a n y T y p e z b w N T n L X > < / V i e w S t a t e s > < / D i a g r a m M a n a g e r . S e r i a l i z a b l e D i a g r a m > < D i a g r a m M a n a g e r . S e r i a l i z a b l e D i a g r a m > < A d a p t e r   i : t y p e = " M e a s u r e D i a g r a m S a n d b o x A d a p t e r " > < T a b l e N a m e > P e o p l e 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 C o l u m n s \ F u l l   N a m e < / K e y > < / D i a g r a m O b j e c t K e y > < D i a g r a m O b j e c t K e y > < K e y > C o l u m n s \ C o u n t r y < / K e y > < / D i a g r a m O b j e c t K e y > < D i a g r a m O b j e c t K e y > < K e y > C o l u m n s \ R o l e 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 C o l u m n s \ F u l l   N a m e 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 C o l u m n s \ R o l e < / K e y > < / a : K e y > < a : V a l u e   i : t y p e = " M e a s u r e G r i d N o d e V i e w S t a t e " > < C o l u m n > 2 < / C o l u m n > < L a y e d O u t > t r u e < / L a y e d O u t > < / a : V a l u e > < / a : K e y V a l u e O f D i a g r a m O b j e c t K e y a n y T y p e z b w N T n L X > < / V i e w S t a t e s > < / D i a g r a m M a n a g e r . S e r i a l i z a b l e D i a g r a m > < / A r r a y O f D i a g r a m M a n a g e r . S e r i a l i z a b l e D i a g r a m > ] ] > < / 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 2 0 2 2 - 0 6 - 1 9 T 1 2 : 3 9 : 4 3 . 4 8 0 4 8 4 1 + 1 0 : 0 0 < / L a s t P r o c e s s e d T i m e > < / D a t a M o d e l i n g S a n d b o x . S e r i a l i z e d S a n d b o x E r r o r C a c h e > ] ] > < / C u s t o m C o n t e n t > < / G e m i n i > 
</file>

<file path=customXml/item4.xml>��< ? x m l   v e r s i o n = " 1 . 0 "   e n c o d i n g = " U T F - 1 6 " ? > < G e m i n i   x m l n s = " h t t p : / / g e m i n i / p i v o t c u s t o m i z a t i o n / 2 7 6 c 1 6 0 8 - 3 5 8 c - 4 e 0 7 - a a 8 c - 6 2 1 b 5 d 9 e 1 d 6 3 " > < 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i t e m > < M e a s u r e N a m e > M e d i a n   r e p l y   t i m e < / M e a s u r e N a m e > < D i s p l a y N a m e > M e d i a n   r e p l y   t i m e < / D i s p l a y N a m e > < V i s i b l e > F a l s e < / V i s i b l e > < / i t e m > < i t e m > < M e a s u r e N a m e > M e d i a n   a s s i g n   t i m e   ( s e c s ) < / M e a s u r e N a m e > < D i s p l a y N a m e > M e d i a n   a s s i g n   t i m e   ( s e c s ) < / D i s p l a y N a m e > < V i s i b l e > F a l s e < / V i s i b l e > < / i t e m > < i t e m > < M e a s u r e N a m e > M e d i a n   a s s i g n   t i m e < / M e a s u r e N a m e > < D i s p l a y N a m e > M e d i a n   a s s i g n   t i m e < / D i s p l a y N a m e > < V i s i b l e > F a l s e < / V i s i b l e > < / i t e m > < i t e m > < M e a s u r e N a m e > M e d i a n   s o l v e   t i m e < / M e a s u r e N a m e > < D i s p l a y N a m e > M e d i a n   s o l v e   t i m e < / D i s p l a y N a m e > < V i s i b l e > F a l s e < / V i s i b l e > < / i t e m > < i t e m > < M e a s u r e N a m e > #   T i c k e t s < / M e a s u r e N a m e > < D i s p l a y N a m e > #   T i c k e t s < / D i s p l a y N a m e > < V i s i b l e > F a l s e < / V i s i b l e > < / i t e m > < i t e m > < M e a s u r e N a m e > #   G o o d   f e e d b a c k < / M e a s u r e N a m e > < D i s p l a y N a m e > #   G o o d   f e e d b a c k < / D i s p l a y N a m e > < V i s i b l e > F a l s e < / V i s i b l e > < / i t e m > < i t e m > < M e a s u r e N a m e > #   B a d   f e e d b a c k < / M e a s u r e N a m e > < D i s p l a y N a m e > #   B a d   f e e d b a c k < / D i s p l a y N a m e > < V i s i b l e > F a l s e < / V i s i b l e > < / i t e m > < i t e m > < M e a s u r e N a m e > %   C S A T < / M e a s u r e N a m e > < D i s p l a y N a m e > %   C S A T < / D i s p l a y N a m e > < V i s i b l e > F a l s e < / V i s i b l e > < / i t e m > < i t e m > < M e a s u r e N a m e > #   S D R   t i c k e t s < / M e a s u r e N a m e > < D i s p l a y N a m e > #   S D R   t i c k e t s < / D i s p l a y N a m e > < V i s i b l e > F a l s e < / V i s i b l e > < / i t e m > < i t e m > < M e a s u r e N a m e > %   S D R < / M e a s u r e N a m e > < D i s p l a y N a m e > %   S D R < / D i s p l a y N a m e > < V i s i b l e > F a l s e < / V i s i b l e > < / i t e m > < i t e m > < M e a s u r e N a m e > %   F e e d b a c k < / M e a s u r e N a m e > < D i s p l a y N a m e > %   F e e d b a c k < / D i s p l a y N a m e > < V i s i b l e > F a l s e < / V i s i b l e > < / i t e m > < i t e m > < M e a s u r e N a m e > M e d i a n   1 s t   r e p l y   t i m e   ( s e c s ) < / M e a s u r e N a m e > < D i s p l a y N a m e > M e d i a n   1 s t   r e p l y   t i m e   ( s e c s ) < / D i s p l a y N a m e > < V i s i b l e > F a l s e < / V i s i b l e > < / i t e m > < i t e m > < M e a s u r e N a m e > M e d i a n   1 s t   r e p l y   t i m e < / M e a s u r e N a m e > < D i s p l a y N a m e > M e d i a n   1 s t   r e p l y   t i m e < / D i s p l a y N a m e > < V i s i b l e > F a l s e < / V i s i b l e > < / i t e m > < i t e m > < M e a s u r e N a m e > #   S L A   m e t < / M e a s u r e N a m e > < D i s p l a y N a m e > #   S L A   m e t < / D i s p l a y N a m e > < V i s i b l e > F a l s e < / V i s i b l e > < / i t e m > < i t e m > < M e a s u r e N a m e > #   S L A   b r e a c h e d < / M e a s u r e N a m e > < D i s p l a y N a m e > #   S L A   b r e a c h e d < / D i s p l a y N a m e > < V i s i b l e > F a l s e < / V i s i b l e > < / i t e m > < i t e m > < M e a s u r e N a m e > %   S L A < / M e a s u r e N a m e > < D i s p l a y N a m e > %   S L A < / D i s p l a y N a m e > < V i s i b l e > F a l s e < / V i s i b l e > < / i t e m > < 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 ( r e g a r d l e s s   o f   a s s i g n e e ) < / M e a s u r e N a m e > < D i s p l a y N a m e > #     S L A   m e t   ( r e g a r d l e s s   o f   a s s i g n e e ) < / D i s p l a y N a m e > < V i s i b l e > F a l s e < / V i s i b l e > < / i t e m > < i t e m > < M e a s u r e N a m e > #     S L A   m e t   ( r e p l i e r   i s   t h e   a s s i g n e e < / M e a s u r e N a m e > < D i s p l a y N a m e > #     S L A   m e t   ( r e p l i e r   i s   t h e   a s s i g n e e < / D i s p l a y N a m e > < V i s i b l e > F a l s e < / V i s i b l e > < / i t e m > < / C a l c u l a t e d F i e l d s > < S A H o s t H a s h > 0 < / S A H o s t H a s h > < G e m i n i F i e l d L i s t V i s i b l e > T r u e < / G e m i n i F i e l d L i s t V i s i b l e > < / S e t t i n g s > ] ] > < / C u s t o m C o n t e n t > < / G e m i n i > 
</file>

<file path=customXml/item5.xml>��< ? x m l   v e r s i o n = " 1 . 0 "   e n c o d i n g = " U T F - 1 6 " ? > < G e m i n i   x m l n s = " h t t p : / / g e m i n i / p i v o t c u s t o m i z a t i o n / 5 e 9 1 1 9 9 c - d 7 b 1 - 4 e f 7 - a f d e - 5 3 f 7 5 c c b 7 4 5 c " > < 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i t e m > < M e a s u r e N a m e > M e d i a n   r e p l y   t i m e < / M e a s u r e N a m e > < D i s p l a y N a m e > M e d i a n   r e p l y   t i m e < / D i s p l a y N a m e > < V i s i b l e > F a l s e < / V i s i b l e > < / i t e m > < i t e m > < M e a s u r e N a m e > M e d i a n   a s s i g n   t i m e   ( s e c s ) < / M e a s u r e N a m e > < D i s p l a y N a m e > M e d i a n   a s s i g n   t i m e   ( s e c s ) < / D i s p l a y N a m e > < V i s i b l e > F a l s e < / V i s i b l e > < / i t e m > < i t e m > < M e a s u r e N a m e > M e d i a n   a s s i g n   t i m e < / M e a s u r e N a m e > < D i s p l a y N a m e > M e d i a n   a s s i g n   t i m e < / D i s p l a y N a m e > < V i s i b l e > F a l s e < / V i s i b l e > < / i t e m > < i t e m > < M e a s u r e N a m e > M e d i a n   s o l v e   t i m e < / M e a s u r e N a m e > < D i s p l a y N a m e > M e d i a n   s o l v e   t i m e < / D i s p l a y N a m e > < V i s i b l e > F a l s e < / V i s i b l e > < / i t e m > < i t e m > < M e a s u r e N a m e > #   T i c k e t s < / M e a s u r e N a m e > < D i s p l a y N a m e > #   T i c k e t s < / D i s p l a y N a m e > < V i s i b l e > F a l s e < / V i s i b l e > < / i t e m > < i t e m > < M e a s u r e N a m e > #   G o o d   f e e d b a c k < / M e a s u r e N a m e > < D i s p l a y N a m e > #   G o o d   f e e d b a c k < / D i s p l a y N a m e > < V i s i b l e > F a l s e < / V i s i b l e > < / i t e m > < i t e m > < M e a s u r e N a m e > #   B a d   f e e d b a c k < / M e a s u r e N a m e > < D i s p l a y N a m e > #   B a d   f e e d b a c k < / D i s p l a y N a m e > < V i s i b l e > F a l s e < / V i s i b l e > < / i t e m > < i t e m > < M e a s u r e N a m e > %   C S A T < / M e a s u r e N a m e > < D i s p l a y N a m e > %   C S A T < / D i s p l a y N a m e > < V i s i b l e > F a l s e < / V i s i b l e > < / i t e m > < i t e m > < M e a s u r e N a m e > #   S D R   t i c k e t s < / M e a s u r e N a m e > < D i s p l a y N a m e > #   S D R   t i c k e t s < / D i s p l a y N a m e > < V i s i b l e > F a l s e < / V i s i b l e > < / i t e m > < i t e m > < M e a s u r e N a m e > %   S D R < / M e a s u r e N a m e > < D i s p l a y N a m e > %   S D R < / D i s p l a y N a m e > < V i s i b l e > F a l s e < / V i s i b l e > < / i t e m > < i t e m > < M e a s u r e N a m e > %   F e e d b a c k < / M e a s u r e N a m e > < D i s p l a y N a m e > %   F e e d b a c k < / D i s p l a y N a m e > < V i s i b l e > F a l s e < / V i s i b l e > < / i t e m > < i t e m > < M e a s u r e N a m e > M e d i a n   1 s t   r e p l y   t i m e   ( s e c s ) < / M e a s u r e N a m e > < D i s p l a y N a m e > M e d i a n   1 s t   r e p l y   t i m e   ( s e c s ) < / D i s p l a y N a m e > < V i s i b l e > F a l s e < / V i s i b l e > < / i t e m > < i t e m > < M e a s u r e N a m e > M e d i a n   1 s t   r e p l y   t i m e < / M e a s u r e N a m e > < D i s p l a y N a m e > M e d i a n   1 s t   r e p l y   t i m e < / D i s p l a y N a m e > < V i s i b l e > F a l s e < / V i s i b l e > < / i t e m > < i t e m > < M e a s u r e N a m e > #   S L A   m e t < / M e a s u r e N a m e > < D i s p l a y N a m e > #   S L A   m e t < / D i s p l a y N a m e > < V i s i b l e > F a l s e < / V i s i b l e > < / i t e m > < i t e m > < M e a s u r e N a m e > #   S L A   b r e a c h e d < / M e a s u r e N a m e > < D i s p l a y N a m e > #   S L A   b r e a c h e d < / D i s p l a y N a m e > < V i s i b l e > F a l s e < / V i s i b l e > < / i t e m > < i t e m > < M e a s u r e N a m e > %   S L A < / M e a s u r e N a m e > < D i s p l a y N a m e > %   S L A < / D i s p l a y N a m e > < V i s i b l e > F a l s e < / V i s i b l e > < / i t e m > < 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 ( r e g a r d l e s s   o f   a s s i g n e e ) < / M e a s u r e N a m e > < D i s p l a y N a m e > #     S L A   m e t   ( r e g a r d l e s s   o f   a s s i g n e e ) < / D i s p l a y N a m e > < V i s i b l e > F a l s e < / V i s i b l e > < / i t e m > < i t e m > < M e a s u r e N a m e > #     S L A   m e t   ( r e p l i e r   i s   t h e   a s s i g n e e < / M e a s u r e N a m e > < D i s p l a y N a m e > #     S L A   m e t   ( r e p l i e r   i s   t h e   a s s i g n e e < / D i s p l a y N a m e > < V i s i b l e > F a l s e < / V i s i b l e > < / i t e m > < / C a l c u l a t e d F i e l d s > < S A H o s t H a s h > 0 < / S A H o s t H a s h > < G e m i n i F i e l d L i s t V i s i b l e > T r u e < / G e m i n i F i e l d L i s t V i s i b l e > < / S e t t i n g s > ] ] > < / C u s t o m C o n t e n t > < / G e m i n i > 
</file>

<file path=customXml/item6.xml>��< ? x m l   v e r s i o n = " 1 . 0 "   e n c o d i n g = " U T F - 1 6 " ? > < G e m i n i   x m l n s = " h t t p : / / g e m i n i / p i v o t c u s t o m i z a t i o n / 0 d b e 9 a 9 0 - 2 8 e c - 4 5 2 4 - b 0 f 5 - 7 2 4 8 a a 9 d 5 c d d " > < C u s t o m C o n t e n t > < ! [ C D A T A [ < ? x m l   v e r s i o n = " 1 . 0 "   e n c o d i n g = " u t f - 1 6 " ? > < S e t t i n g s > < C a l c u l a t e d F i e l d s > < 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 ( a g e n t ' s   r e p l i e s ) < / M e a s u r e N a m e > < D i s p l a y N a m e > #     S L A   m e t   ( a g e n t ' s   r e p l i e s ) < / D i s p l a y N a m e > < V i s i b l e > F a l s e < / V i s i b l e > < / i t e m > < i t e m > < M e a s u r e N a m e > #     S L A   m e t   ( a g e n t ' s   t i c k e t s ) < / M e a s u r e N a m e > < D i s p l a y N a m e > #     S L A   m e t   ( a g e n t ' s   t i c k e t s ) < / D i s p l a y N a m e > < V i s i b l e > F a l s e < / V i s i b l e > < / i t e m > < i t e m > < M e a s u r e N a m e > #     S L A   b r e a c h e d   ( a g e n t ' s   r e p l i e s ) < / M e a s u r e N a m e > < D i s p l a y N a m e > #     S L A   b r e a c h e d   ( a g e n t ' s   r e p l i e s ) < / D i s p l a y N a m e > < V i s i b l e > F a l s e < / V i s i b l e > < / i t e m > < i t e m > < M e a s u r e N a m e > #     S L A   b r e a c h e d   ( a g e n t ' s   t i c k e t s ) < / M e a s u r e N a m e > < D i s p l a y N a m e > #     S L A   b r e a c h e d   ( a g e n t ' s   t i c k e t s ) < / D i s p l a y N a m e > < V i s i b l e > F a l s e < / V i s i b l e > < / i t e m > < i t e m > < M e a s u r e N a m e > %     S L A < / M e a s u r e N a m e > < D i s p l a y N a m e > %     S L A < / D i s p l a y N a m e > < V i s i b l e > F a l s e < / V i s i b l e > < / i t e m > < i t e m > < M e a s u r e N a m e > M e d i a n   a s s i g n   t i m e   ( s e c s ) < / M e a s u r e N a m e > < D i s p l a y N a m e > M e d i a n   a s s i g n   t i m e   ( s e c s ) < / D i s p l a y N a m e > < V i s i b l e > F a l s e < / V i s i b l e > < / i t e m > < i t e m > < M e a s u r e N a m e > M e d i a n   s o l v e   t i m e   ( s e c s ) < / M e a s u r e N a m e > < D i s p l a y N a m e > M e d i a n   s o l v e   t i m e   ( s e c s ) < / D i s p l a y N a m e > < V i s i b l e > F a l s e < / V i s i b l e > < / i t e m > < i t e m > < M e a s u r e N a m e > M e d i a n   a s s i g n   t i m e < / M e a s u r e N a m e > < D i s p l a y N a m e > M e d i a n   a s s i g n   t i m e < / D i s p l a y N a m e > < V i s i b l e > F a l s e < / V i s i b l e > < / i t e m > < i t e m > < M e a s u r e N a m e > M e d i a n   s o l v e   t i m e < / M e a s u r e N a m e > < D i s p l a y N a m e > M e d i a n   s o l v e   t i m e < / D i s p l a y N a m e > < V i s i b l e > F a l s e < / V i s i b l e > < / i t e m > < i t e m > < M e a s u r e N a m e > M e d i a n   r e p l y   t i m e   ( s e c s ) < / M e a s u r e N a m e > < D i s p l a y N a m e > M e d i a n   r e p l y   t i m e   ( s e c s ) < / D i s p l a y N a m e > < V i s i b l e > F a l s e < / V i s i b l e > < / i t e m > < i t e m > < M e a s u r e N a m e > M e d i a n   r e p l y   t i m e < / M e a s u r e N a m e > < D i s p l a y N a m e > M e d i a n   r e p l y   t i m e < / D i s p l a y N a m e > < V i s i b l e > F a l s e < / V i s i b l e > < / i t e m > < i t e m > < M e a s u r e N a m e > M e d i a n   1 s t   r e p l y   t i m e   ( s e c s ) < / M e a s u r e N a m e > < D i s p l a y N a m e > M e d i a n   1 s t   r e p l y   t i m e   ( s e c s ) < / D i s p l a y N a m e > < V i s i b l e > F a l s e < / V i s i b l e > < / i t e m > < i t e m > < M e a s u r e N a m e > M e d i a n   1 s t   r e p l y   t i m e < / M e a s u r e N a m e > < D i s p l a y N a m e > M e d i a n   1 s t   r e p l y   t i m e < / D i s p l a y N a m e > < V i s i b l e > F a l s e < / V i s i b l e > < / i t e m > < i t e m > < M e a s u r e N a m e > %     F e e d b a c k < / M e a s u r e N a m e > < D i s p l a y N a m e > %     F e e d b a c k < / D i s p l a y N a m e > < V i s i b l e > F a l s e < / V i s i b l e > < / i t e m > < i t e m > < M e a s u r e N a m e > #     F e e d b a c k < / M e a s u r e N a m e > < D i s p l a y N a m e > #     F e e d b a c k < / D i s p l a y N a m e > < V i s i b l e > F a l s e < / V i s i b l e > < / i t e m > < / C a l c u l a t e d F i e l d s > < S A H o s t H a s h > 0 < / S A H o s t H a s h > < G e m i n i F i e l d L i s t V i s i b l e > T r u e < / G e m i n i F i e l d L i s t V i s i b l e > < / S e t t i n g s > ] ] > < / C u s t o m C o n t e n t > < / G e m i n i > 
</file>

<file path=customXml/item7.xml>��< ? x m l   v e r s i o n = " 1 . 0 "   e n c o d i n g = " U T F - 1 6 " ? > < G e m i n i   x m l n s = " h t t p : / / g e m i n i / p i v o t c u s t o m i z a t i o n / 8 a c 9 8 8 0 7 - 8 6 2 7 - 4 9 7 5 - 8 8 d b - b 3 1 c 8 b 0 1 c b 3 7 " > < 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i t e m > < M e a s u r e N a m e > M e d i a n   a s s i g n   t i m e   ( s e c s ) < / M e a s u r e N a m e > < D i s p l a y N a m e > M e d i a n   a s s i g n   t i m e   ( s e c s ) < / D i s p l a y N a m e > < V i s i b l e > F a l s e < / V i s i b l e > < / i t e m > < i t e m > < M e a s u r e N a m e > M e d i a n   a s s i g n   t i m e < / M e a s u r e N a m e > < D i s p l a y N a m e > M e d i a n   a s s i g n   t i m e < / D i s p l a y N a m e > < V i s i b l e > F a l s e < / V i s i b l e > < / i t e m > < i t e m > < M e a s u r e N a m e > M e d i a n   s o l v e   t i m e < / M e a s u r e N a m e > < D i s p l a y N a m e > M e d i a n   s o l v e   t i m e < / D i s p l a y N a m e > < V i s i b l e > F a l s e < / V i s i b l e > < / i t e m > < 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 ( a g e n t ' s   r e p l i e s ) < / M e a s u r e N a m e > < D i s p l a y N a m e > #     S L A   m e t   ( a g e n t ' s   r e p l i e s ) < / D i s p l a y N a m e > < V i s i b l e > F a l s e < / V i s i b l e > < / i t e m > < i t e m > < M e a s u r e N a m e > #     S L A   m e t   ( a g e n t ' s   t i c k e t s ) < / M e a s u r e N a m e > < D i s p l a y N a m e > #     S L A   m e t   ( a g e n t ' s   t i c k e t s ) < / D i s p l a y N a m e > < V i s i b l e > F a l s e < / V i s i b l e > < / i t e m > < i t e m > < M e a s u r e N a m e > #     S L A   b r e a c h e d   ( a g e n t ' s   r e p l i e s ) < / M e a s u r e N a m e > < D i s p l a y N a m e > #     S L A   b r e a c h e d   ( a g e n t ' s   r e p l i e s ) < / D i s p l a y N a m e > < V i s i b l e > F a l s e < / V i s i b l e > < / i t e m > < i t e m > < M e a s u r e N a m e > #     S L A   b r e a c h e d   ( a g e n t ' s   t i c k e t s ) < / M e a s u r e N a m e > < D i s p l a y N a m e > #     S L A   b r e a c h e d   ( a g e n t ' s   t i c k e t s ) < / D i s p l a y N a m e > < V i s i b l e > F a l s e < / V i s i b l e > < / i t e m > < i t e m > < M e a s u r e N a m e > %     S L A < / M e a s u r e N a m e > < D i s p l a y N a m e > %     S L A < / D i s p l a y N a m e > < V i s i b l e > F a l s e < / V i s i b l e > < / i t e m > < / C a l c u l a t e d F i e l d s > < S A H o s t H a s h > 0 < / S A H o s t H a s h > < G e m i n i F i e l d L i s t V i s i b l e > T r u e < / G e m i n i F i e l d L i s t V i s i b l e > < / S e t t i n g s > ] ] > < / C u s t o m C o n t e n t > < / G e m i n i > 
</file>

<file path=customXml/item8.xml>��< ? x m l   v e r s i o n = " 1 . 0 "   e n c o d i n g = " U T F - 1 6 " ? > < G e m i n i   x m l n s = " h t t p : / / g e m i n i / p i v o t c u s t o m i z a t i o n / T a b l e O r d e r " > < C u s t o m C o n t e n t > < ! [ C D A T A [ T i c k e t   A s s i g n m e n t s _ 8 c 0 1 a 2 c 4 - 9 8 0 b - 4 b c 9 - 8 8 d 1 - 1 c 1 2 6 4 9 6 6 1 9 e , T i c k e t   U p d a t e s _ 6 1 d c 6 8 3 e - 1 d 6 f - 4 1 b d - 8 a f d - b 0 3 9 5 9 a c b b a 1 , T i c k e t   I n t e r n a l   C o m m e n t s _ 1 c 3 4 2 e e b - b 8 3 0 - 4 d 4 4 - 9 3 5 3 - d c 4 7 4 d d a 7 d 7 5 , P e o p l e   1 _ 1 c 8 4 b 3 e 7 - e 4 0 0 - 4 d 9 c - b e 0 c - d 6 3 8 9 7 8 4 a 4 a 7 , A g e n t s _ 6 1 b 7 9 9 a 2 - 4 0 d c - 4 1 9 d - 8 f f 8 - e 9 4 9 7 c 0 c 3 7 a 3 ] ] > < / C u s t o m C o n t e n t > < / G e m i n i > 
</file>

<file path=customXml/item9.xml>��< ? x m l   v e r s i o n = " 1 . 0 "   e n c o d i n g = " U T F - 1 6 " ? > < G e m i n i   x m l n s = " h t t p : / / g e m i n i / p i v o t c u s t o m i z a t i o n / 5 d c d e 0 d 8 - 8 0 6 9 - 4 1 9 4 - b 9 8 9 - 3 0 5 e c 6 0 b 6 1 7 d " > < 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i t e m > < M e a s u r e N a m e > M e d i a n   r e p l y   t i m e < / M e a s u r e N a m e > < D i s p l a y N a m e > M e d i a n   r e p l y   t i m e < / D i s p l a y N a m e > < V i s i b l e > F a l s e < / V i s i b l e > < / i t e m > < i t e m > < M e a s u r e N a m e > M e d i a n   a s s i g n   t i m e   ( s e c s ) < / M e a s u r e N a m e > < D i s p l a y N a m e > M e d i a n   a s s i g n   t i m e   ( s e c s ) < / D i s p l a y N a m e > < V i s i b l e > F a l s e < / V i s i b l e > < / i t e m > < i t e m > < M e a s u r e N a m e > M e d i a n   a s s i g n   t i m e < / M e a s u r e N a m e > < D i s p l a y N a m e > M e d i a n   a s s i g n   t i m e < / D i s p l a y N a m e > < V i s i b l e > F a l s e < / V i s i b l e > < / i t e m > < i t e m > < M e a s u r e N a m e > M e d i a n   s o l v e   t i m e < / M e a s u r e N a m e > < D i s p l a y N a m e > M e d i a n   s o l v e   t i m e < / D i s p l a y N a m e > < V i s i b l e > F a l s e < / V i s i b l e > < / i t e m > < i t e m > < M e a s u r e N a m e > #   T i c k e t s < / M e a s u r e N a m e > < D i s p l a y N a m e > #   T i c k e t s < / D i s p l a y N a m e > < V i s i b l e > F a l s e < / V i s i b l e > < / i t e m > < i t e m > < M e a s u r e N a m e > #   G o o d   f e e d b a c k < / M e a s u r e N a m e > < D i s p l a y N a m e > #   G o o d   f e e d b a c k < / D i s p l a y N a m e > < V i s i b l e > F a l s e < / V i s i b l e > < / i t e m > < i t e m > < M e a s u r e N a m e > #   B a d   f e e d b a c k < / M e a s u r e N a m e > < D i s p l a y N a m e > #   B a d   f e e d b a c k < / D i s p l a y N a m e > < V i s i b l e > F a l s e < / V i s i b l e > < / i t e m > < i t e m > < M e a s u r e N a m e > %   C S A T < / M e a s u r e N a m e > < D i s p l a y N a m e > %   C S A T < / D i s p l a y N a m e > < V i s i b l e > F a l s e < / V i s i b l e > < / i t e m > < i t e m > < M e a s u r e N a m e > #   S D R   t i c k e t s < / M e a s u r e N a m e > < D i s p l a y N a m e > #   S D R   t i c k e t s < / D i s p l a y N a m e > < V i s i b l e > F a l s e < / V i s i b l e > < / i t e m > < i t e m > < M e a s u r e N a m e > %   S D R < / M e a s u r e N a m e > < D i s p l a y N a m e > %   S D R < / D i s p l a y N a m e > < V i s i b l e > F a l s e < / V i s i b l e > < / i t e m > < i t e m > < M e a s u r e N a m e > %   F e e d b a c k < / M e a s u r e N a m e > < D i s p l a y N a m e > %   F e e d b a c k < / D i s p l a y N a m e > < V i s i b l e > F a l s e < / V i s i b l e > < / i t e m > < i t e m > < M e a s u r e N a m e > M e d i a n   1 s t   r e p l y   t i m e   ( s e c s ) < / M e a s u r e N a m e > < D i s p l a y N a m e > M e d i a n   1 s t   r e p l y   t i m e   ( s e c s ) < / D i s p l a y N a m e > < V i s i b l e > F a l s e < / V i s i b l e > < / i t e m > < i t e m > < M e a s u r e N a m e > M e d i a n   1 s t   r e p l y   t i m e < / M e a s u r e N a m e > < D i s p l a y N a m e > M e d i a n   1 s t   r e p l y   t i m e 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FB54C71-BFD9-4A77-8D81-80F1F4C136CA}">
  <ds:schemaRefs/>
</ds:datastoreItem>
</file>

<file path=customXml/itemProps10.xml><?xml version="1.0" encoding="utf-8"?>
<ds:datastoreItem xmlns:ds="http://schemas.openxmlformats.org/officeDocument/2006/customXml" ds:itemID="{00A24547-8ABE-41EE-A7C1-09B26D185306}">
  <ds:schemaRefs/>
</ds:datastoreItem>
</file>

<file path=customXml/itemProps11.xml><?xml version="1.0" encoding="utf-8"?>
<ds:datastoreItem xmlns:ds="http://schemas.openxmlformats.org/officeDocument/2006/customXml" ds:itemID="{F670DFD1-F1AD-4E8F-A980-26540F69892E}">
  <ds:schemaRefs/>
</ds:datastoreItem>
</file>

<file path=customXml/itemProps12.xml><?xml version="1.0" encoding="utf-8"?>
<ds:datastoreItem xmlns:ds="http://schemas.openxmlformats.org/officeDocument/2006/customXml" ds:itemID="{0FA306A9-4173-4AD9-A69A-33237BD32BEC}">
  <ds:schemaRefs/>
</ds:datastoreItem>
</file>

<file path=customXml/itemProps13.xml><?xml version="1.0" encoding="utf-8"?>
<ds:datastoreItem xmlns:ds="http://schemas.openxmlformats.org/officeDocument/2006/customXml" ds:itemID="{1D065F8E-FC34-4C37-A227-C1AB2159176E}">
  <ds:schemaRefs/>
</ds:datastoreItem>
</file>

<file path=customXml/itemProps14.xml><?xml version="1.0" encoding="utf-8"?>
<ds:datastoreItem xmlns:ds="http://schemas.openxmlformats.org/officeDocument/2006/customXml" ds:itemID="{80793090-6B7C-4AFC-AC33-B92BBA01FA6F}">
  <ds:schemaRefs/>
</ds:datastoreItem>
</file>

<file path=customXml/itemProps15.xml><?xml version="1.0" encoding="utf-8"?>
<ds:datastoreItem xmlns:ds="http://schemas.openxmlformats.org/officeDocument/2006/customXml" ds:itemID="{E38E8C58-5EE8-41E4-89A0-3D1A3E256CA8}">
  <ds:schemaRefs/>
</ds:datastoreItem>
</file>

<file path=customXml/itemProps16.xml><?xml version="1.0" encoding="utf-8"?>
<ds:datastoreItem xmlns:ds="http://schemas.openxmlformats.org/officeDocument/2006/customXml" ds:itemID="{BF4EDFC2-530C-40E7-975B-9AF5646DA7B5}">
  <ds:schemaRefs/>
</ds:datastoreItem>
</file>

<file path=customXml/itemProps17.xml><?xml version="1.0" encoding="utf-8"?>
<ds:datastoreItem xmlns:ds="http://schemas.openxmlformats.org/officeDocument/2006/customXml" ds:itemID="{8E77A384-01D0-4AFA-9EDD-30BF45E10FE0}">
  <ds:schemaRefs>
    <ds:schemaRef ds:uri="http://schemas.microsoft.com/DataMashup"/>
  </ds:schemaRefs>
</ds:datastoreItem>
</file>

<file path=customXml/itemProps18.xml><?xml version="1.0" encoding="utf-8"?>
<ds:datastoreItem xmlns:ds="http://schemas.openxmlformats.org/officeDocument/2006/customXml" ds:itemID="{C7537AC0-BA5F-44D9-9752-5D7AE775949F}">
  <ds:schemaRefs/>
</ds:datastoreItem>
</file>

<file path=customXml/itemProps19.xml><?xml version="1.0" encoding="utf-8"?>
<ds:datastoreItem xmlns:ds="http://schemas.openxmlformats.org/officeDocument/2006/customXml" ds:itemID="{B678C573-AF0C-4D61-A90B-993EEFCE6B86}">
  <ds:schemaRefs/>
</ds:datastoreItem>
</file>

<file path=customXml/itemProps2.xml><?xml version="1.0" encoding="utf-8"?>
<ds:datastoreItem xmlns:ds="http://schemas.openxmlformats.org/officeDocument/2006/customXml" ds:itemID="{616750BC-3AF8-480B-86E8-7DB5644A3C30}">
  <ds:schemaRefs/>
</ds:datastoreItem>
</file>

<file path=customXml/itemProps20.xml><?xml version="1.0" encoding="utf-8"?>
<ds:datastoreItem xmlns:ds="http://schemas.openxmlformats.org/officeDocument/2006/customXml" ds:itemID="{F0037C9D-FD8D-4CDE-88A4-027AE54E0EA2}">
  <ds:schemaRefs/>
</ds:datastoreItem>
</file>

<file path=customXml/itemProps21.xml><?xml version="1.0" encoding="utf-8"?>
<ds:datastoreItem xmlns:ds="http://schemas.openxmlformats.org/officeDocument/2006/customXml" ds:itemID="{96BC5593-BD51-468C-AC72-3BFCED6294AC}">
  <ds:schemaRefs/>
</ds:datastoreItem>
</file>

<file path=customXml/itemProps22.xml><?xml version="1.0" encoding="utf-8"?>
<ds:datastoreItem xmlns:ds="http://schemas.openxmlformats.org/officeDocument/2006/customXml" ds:itemID="{787745F7-26B2-4A56-9340-3DC93B1E784F}">
  <ds:schemaRefs/>
</ds:datastoreItem>
</file>

<file path=customXml/itemProps23.xml><?xml version="1.0" encoding="utf-8"?>
<ds:datastoreItem xmlns:ds="http://schemas.openxmlformats.org/officeDocument/2006/customXml" ds:itemID="{8E094313-5289-495F-AD5A-399CB5F2FC48}">
  <ds:schemaRefs/>
</ds:datastoreItem>
</file>

<file path=customXml/itemProps24.xml><?xml version="1.0" encoding="utf-8"?>
<ds:datastoreItem xmlns:ds="http://schemas.openxmlformats.org/officeDocument/2006/customXml" ds:itemID="{698EAF76-BEA9-448C-ADE1-DB50A44FBDDB}">
  <ds:schemaRefs/>
</ds:datastoreItem>
</file>

<file path=customXml/itemProps25.xml><?xml version="1.0" encoding="utf-8"?>
<ds:datastoreItem xmlns:ds="http://schemas.openxmlformats.org/officeDocument/2006/customXml" ds:itemID="{BCB06D1B-E2B8-43D1-A04B-A7F7072172F0}">
  <ds:schemaRefs/>
</ds:datastoreItem>
</file>

<file path=customXml/itemProps26.xml><?xml version="1.0" encoding="utf-8"?>
<ds:datastoreItem xmlns:ds="http://schemas.openxmlformats.org/officeDocument/2006/customXml" ds:itemID="{8E6A01E7-4CB6-4D46-9C3A-83FD08E4BDF0}">
  <ds:schemaRefs/>
</ds:datastoreItem>
</file>

<file path=customXml/itemProps27.xml><?xml version="1.0" encoding="utf-8"?>
<ds:datastoreItem xmlns:ds="http://schemas.openxmlformats.org/officeDocument/2006/customXml" ds:itemID="{BCBBB186-733D-49C1-9637-2D89BE458617}">
  <ds:schemaRefs/>
</ds:datastoreItem>
</file>

<file path=customXml/itemProps28.xml><?xml version="1.0" encoding="utf-8"?>
<ds:datastoreItem xmlns:ds="http://schemas.openxmlformats.org/officeDocument/2006/customXml" ds:itemID="{F74715EC-2EED-4A30-989C-1579DF9A41FE}">
  <ds:schemaRefs/>
</ds:datastoreItem>
</file>

<file path=customXml/itemProps29.xml><?xml version="1.0" encoding="utf-8"?>
<ds:datastoreItem xmlns:ds="http://schemas.openxmlformats.org/officeDocument/2006/customXml" ds:itemID="{CB467969-F6FE-4584-8F20-37C5505CD730}">
  <ds:schemaRefs/>
</ds:datastoreItem>
</file>

<file path=customXml/itemProps3.xml><?xml version="1.0" encoding="utf-8"?>
<ds:datastoreItem xmlns:ds="http://schemas.openxmlformats.org/officeDocument/2006/customXml" ds:itemID="{7D3F7AF2-BA91-4DC0-B768-5251AC69575C}">
  <ds:schemaRefs/>
</ds:datastoreItem>
</file>

<file path=customXml/itemProps30.xml><?xml version="1.0" encoding="utf-8"?>
<ds:datastoreItem xmlns:ds="http://schemas.openxmlformats.org/officeDocument/2006/customXml" ds:itemID="{AD2758E0-EFDC-4D3A-8F05-6937171C5000}">
  <ds:schemaRefs/>
</ds:datastoreItem>
</file>

<file path=customXml/itemProps31.xml><?xml version="1.0" encoding="utf-8"?>
<ds:datastoreItem xmlns:ds="http://schemas.openxmlformats.org/officeDocument/2006/customXml" ds:itemID="{B3442EAA-EAAB-4124-B30D-3725C02C877D}">
  <ds:schemaRefs/>
</ds:datastoreItem>
</file>

<file path=customXml/itemProps32.xml><?xml version="1.0" encoding="utf-8"?>
<ds:datastoreItem xmlns:ds="http://schemas.openxmlformats.org/officeDocument/2006/customXml" ds:itemID="{F58A4621-9DE8-4DAE-B018-F9BA02841858}">
  <ds:schemaRefs/>
</ds:datastoreItem>
</file>

<file path=customXml/itemProps33.xml><?xml version="1.0" encoding="utf-8"?>
<ds:datastoreItem xmlns:ds="http://schemas.openxmlformats.org/officeDocument/2006/customXml" ds:itemID="{4C9593B7-6941-414B-8C70-5D911BCC3A50}">
  <ds:schemaRefs/>
</ds:datastoreItem>
</file>

<file path=customXml/itemProps4.xml><?xml version="1.0" encoding="utf-8"?>
<ds:datastoreItem xmlns:ds="http://schemas.openxmlformats.org/officeDocument/2006/customXml" ds:itemID="{3FC7206F-7467-470D-8D83-E8B0762CF88E}">
  <ds:schemaRefs/>
</ds:datastoreItem>
</file>

<file path=customXml/itemProps5.xml><?xml version="1.0" encoding="utf-8"?>
<ds:datastoreItem xmlns:ds="http://schemas.openxmlformats.org/officeDocument/2006/customXml" ds:itemID="{9C3F1D2F-392D-45E3-92EC-2A9E193B3A97}">
  <ds:schemaRefs/>
</ds:datastoreItem>
</file>

<file path=customXml/itemProps6.xml><?xml version="1.0" encoding="utf-8"?>
<ds:datastoreItem xmlns:ds="http://schemas.openxmlformats.org/officeDocument/2006/customXml" ds:itemID="{265381B8-7E48-4F92-A379-2F50DC44F80B}">
  <ds:schemaRefs/>
</ds:datastoreItem>
</file>

<file path=customXml/itemProps7.xml><?xml version="1.0" encoding="utf-8"?>
<ds:datastoreItem xmlns:ds="http://schemas.openxmlformats.org/officeDocument/2006/customXml" ds:itemID="{7AB7A610-28CD-4BBF-9F84-577951B48250}">
  <ds:schemaRefs/>
</ds:datastoreItem>
</file>

<file path=customXml/itemProps8.xml><?xml version="1.0" encoding="utf-8"?>
<ds:datastoreItem xmlns:ds="http://schemas.openxmlformats.org/officeDocument/2006/customXml" ds:itemID="{3EAE389C-5FD3-44EB-BB19-94E424998A3A}">
  <ds:schemaRefs/>
</ds:datastoreItem>
</file>

<file path=customXml/itemProps9.xml><?xml version="1.0" encoding="utf-8"?>
<ds:datastoreItem xmlns:ds="http://schemas.openxmlformats.org/officeDocument/2006/customXml" ds:itemID="{389AA1D5-E9EA-4114-A4D7-79AADC8BBB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43</vt:i4>
      </vt:variant>
    </vt:vector>
  </HeadingPairs>
  <TitlesOfParts>
    <vt:vector size="46" baseType="lpstr">
      <vt:lpstr>Dashboard</vt:lpstr>
      <vt:lpstr>Staff</vt:lpstr>
      <vt:lpstr>Pivot</vt:lpstr>
      <vt:lpstr>cell_SLA</vt:lpstr>
      <vt:lpstr>dashboard</vt:lpstr>
      <vt:lpstr>hdr_piechartCSAT</vt:lpstr>
      <vt:lpstr>hdr_piechartFeedback</vt:lpstr>
      <vt:lpstr>hdr_piechartSDR</vt:lpstr>
      <vt:lpstr>hdr_piechartSLA</vt:lpstr>
      <vt:lpstr>lbl_SLAformatted</vt:lpstr>
      <vt:lpstr>photo_1082962</vt:lpstr>
      <vt:lpstr>photo_1125028</vt:lpstr>
      <vt:lpstr>photo_1181391</vt:lpstr>
      <vt:lpstr>photo_1251841</vt:lpstr>
      <vt:lpstr>photo_1323605</vt:lpstr>
      <vt:lpstr>photo_1367269</vt:lpstr>
      <vt:lpstr>photo_1721429</vt:lpstr>
      <vt:lpstr>photo_220453</vt:lpstr>
      <vt:lpstr>photo_2558681</vt:lpstr>
      <vt:lpstr>photo_3024579</vt:lpstr>
      <vt:lpstr>photo_3090818</vt:lpstr>
      <vt:lpstr>photo_3184611</vt:lpstr>
      <vt:lpstr>photo_3608523</vt:lpstr>
      <vt:lpstr>photo_3783725</vt:lpstr>
      <vt:lpstr>photo_38554</vt:lpstr>
      <vt:lpstr>photo_3932730</vt:lpstr>
      <vt:lpstr>photo_537136</vt:lpstr>
      <vt:lpstr>photo_5414000</vt:lpstr>
      <vt:lpstr>photo_5869660</vt:lpstr>
      <vt:lpstr>photo_5907471</vt:lpstr>
      <vt:lpstr>photo_5950687</vt:lpstr>
      <vt:lpstr>photo_5959648</vt:lpstr>
      <vt:lpstr>photo_6213463</vt:lpstr>
      <vt:lpstr>photo_6802050</vt:lpstr>
      <vt:lpstr>photo_712521</vt:lpstr>
      <vt:lpstr>photo_842548</vt:lpstr>
      <vt:lpstr>photo_914931</vt:lpstr>
      <vt:lpstr>photo_932069</vt:lpstr>
      <vt:lpstr>phto_4173256</vt:lpstr>
      <vt:lpstr>pie_value_Feedback</vt:lpstr>
      <vt:lpstr>pie_value_FeedbackBad</vt:lpstr>
      <vt:lpstr>pie_value_FeedbackGood</vt:lpstr>
      <vt:lpstr>pie_value_SDR</vt:lpstr>
      <vt:lpstr>pie_value_SLAbreached</vt:lpstr>
      <vt:lpstr>pie_value_SLAmet</vt:lpstr>
      <vt:lpstr>webdisplay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https://datamesse.github.io/</dc:creator>
  <dcterms:created xsi:type="dcterms:W3CDTF">2015-06-05T18:17:20Z</dcterms:created>
  <dcterms:modified xsi:type="dcterms:W3CDTF">2022-06-20T08:09:05Z</dcterms:modified>
</cp:coreProperties>
</file>