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modellen\kennismodellen\PER\rapport\"/>
    </mc:Choice>
  </mc:AlternateContent>
  <xr:revisionPtr revIDLastSave="0" documentId="13_ncr:1_{11118AE9-72ED-47D8-9CB1-15A1F1FF9F13}" xr6:coauthVersionLast="47" xr6:coauthVersionMax="47" xr10:uidLastSave="{00000000-0000-0000-0000-000000000000}"/>
  <bookViews>
    <workbookView xWindow="28680" yWindow="-120" windowWidth="38640" windowHeight="21240" activeTab="4" xr2:uid="{D44EBEB5-ADE2-DE4C-B9BA-AA1F5A744B52}"/>
  </bookViews>
  <sheets>
    <sheet name="Algemeen" sheetId="1" r:id="rId1"/>
    <sheet name="Adviezen" sheetId="5" r:id="rId2"/>
    <sheet name="Meetoordeel" sheetId="2" r:id="rId3"/>
    <sheet name="Metingen" sheetId="3" r:id="rId4"/>
    <sheet name="Bevindingen" sheetId="8" r:id="rId5"/>
    <sheet name="Calculatie" sheetId="6" r:id="rId6"/>
    <sheet name="Toetsingskader" sheetId="4" r:id="rId7"/>
    <sheet name="Meetwaarden" sheetId="7" r:id="rId8"/>
  </sheets>
  <definedNames>
    <definedName name="_xlnm._FilterDatabase" localSheetId="4" hidden="1">Bevindingen!$A$1:$F$16</definedName>
  </definedNames>
  <calcPr calcId="191029"/>
  <pivotCaches>
    <pivotCache cacheId="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3" l="1"/>
  <c r="G79" i="3"/>
  <c r="F79" i="3"/>
  <c r="G78" i="3"/>
  <c r="F78" i="3"/>
  <c r="G77" i="3"/>
  <c r="G76" i="3"/>
  <c r="F75" i="3"/>
  <c r="G73" i="3"/>
  <c r="CA2" i="4"/>
  <c r="F80" i="3" s="1"/>
  <c r="BZ2" i="4"/>
  <c r="BY2" i="4"/>
  <c r="BX2" i="4"/>
  <c r="F77" i="3" s="1"/>
  <c r="BW2" i="4"/>
  <c r="F76" i="3" s="1"/>
  <c r="BV2" i="4"/>
  <c r="BU2" i="4"/>
  <c r="F74" i="3" s="1"/>
  <c r="BT2" i="4"/>
  <c r="F73" i="3" s="1"/>
  <c r="G68" i="3"/>
  <c r="F68" i="3"/>
  <c r="G67" i="3"/>
  <c r="G66" i="3"/>
  <c r="BS2" i="4"/>
  <c r="F72" i="3" s="1"/>
  <c r="BR2" i="4"/>
  <c r="F71" i="3" s="1"/>
  <c r="BQ2" i="4"/>
  <c r="F70" i="3" s="1"/>
  <c r="BP2" i="4"/>
  <c r="F69" i="3" s="1"/>
  <c r="BO2" i="4"/>
  <c r="BN2" i="4"/>
  <c r="F67" i="3" s="1"/>
  <c r="BM2" i="4"/>
  <c r="F66" i="3" s="1"/>
  <c r="BL2" i="4"/>
  <c r="F65" i="3" s="1"/>
  <c r="BK2" i="4"/>
  <c r="F64" i="3" s="1"/>
  <c r="BJ2" i="4"/>
  <c r="F63" i="3" s="1"/>
  <c r="BI2" i="4"/>
  <c r="F62" i="3" s="1"/>
  <c r="BH2" i="4"/>
  <c r="F61" i="3" s="1"/>
  <c r="BG2" i="4"/>
  <c r="BF2" i="4"/>
  <c r="F59" i="3" s="1"/>
  <c r="BE2" i="4"/>
  <c r="F58" i="3" s="1"/>
  <c r="BD2" i="4"/>
  <c r="BC2" i="4"/>
  <c r="F56" i="3" s="1"/>
  <c r="G63" i="3"/>
  <c r="G62" i="3"/>
  <c r="F60" i="3"/>
  <c r="F57" i="3"/>
  <c r="G55" i="3"/>
  <c r="G52" i="3"/>
  <c r="F51" i="3"/>
  <c r="G47" i="3"/>
  <c r="G46" i="3"/>
  <c r="F46" i="3"/>
  <c r="G45" i="3"/>
  <c r="G43" i="3"/>
  <c r="G42" i="3"/>
  <c r="BB2" i="4"/>
  <c r="F55" i="3" s="1"/>
  <c r="BA2" i="4"/>
  <c r="F54" i="3" s="1"/>
  <c r="AZ2" i="4"/>
  <c r="F53" i="3" s="1"/>
  <c r="AY2" i="4"/>
  <c r="F52" i="3" s="1"/>
  <c r="AX2" i="4"/>
  <c r="AW2" i="4"/>
  <c r="F50" i="3" s="1"/>
  <c r="AV2" i="4"/>
  <c r="F49" i="3" s="1"/>
  <c r="AU2" i="4"/>
  <c r="F48" i="3" s="1"/>
  <c r="AT2" i="4"/>
  <c r="F47" i="3" s="1"/>
  <c r="AS2" i="4"/>
  <c r="AR2" i="4"/>
  <c r="F45" i="3" s="1"/>
  <c r="AQ2" i="4"/>
  <c r="F44" i="3" s="1"/>
  <c r="AP2" i="4"/>
  <c r="F43" i="3" s="1"/>
  <c r="AO2" i="4"/>
  <c r="F42" i="3" s="1"/>
  <c r="G40" i="3"/>
  <c r="G39" i="3"/>
  <c r="G36" i="3"/>
  <c r="G35" i="3"/>
  <c r="G34" i="3"/>
  <c r="G33" i="3"/>
  <c r="AN2" i="4"/>
  <c r="F41" i="3" s="1"/>
  <c r="AM2" i="4"/>
  <c r="F40" i="3" s="1"/>
  <c r="AL2" i="4"/>
  <c r="F39" i="3" s="1"/>
  <c r="AK2" i="4"/>
  <c r="F38" i="3" s="1"/>
  <c r="AJ2" i="4"/>
  <c r="F37" i="3" s="1"/>
  <c r="AI2" i="4"/>
  <c r="F36" i="3" s="1"/>
  <c r="AH2" i="4"/>
  <c r="F35" i="3" s="1"/>
  <c r="AG2" i="4"/>
  <c r="F34" i="3" s="1"/>
  <c r="AF2" i="4"/>
  <c r="F33" i="3" s="1"/>
  <c r="AE2" i="4"/>
  <c r="F32" i="3" s="1"/>
  <c r="AD2" i="4"/>
  <c r="F31" i="3" s="1"/>
  <c r="AC2" i="4"/>
  <c r="F30" i="3" s="1"/>
  <c r="AB2" i="4"/>
  <c r="F29" i="3" s="1"/>
  <c r="AA2" i="4"/>
  <c r="F28" i="3" s="1"/>
  <c r="Z2" i="4"/>
  <c r="F27" i="3" s="1"/>
  <c r="Y2" i="4"/>
  <c r="F26" i="3" s="1"/>
  <c r="X2" i="4"/>
  <c r="F25" i="3" s="1"/>
  <c r="W2" i="4"/>
  <c r="F24" i="3" s="1"/>
  <c r="V2" i="4"/>
  <c r="F23" i="3" s="1"/>
  <c r="U2" i="4"/>
  <c r="F22" i="3" s="1"/>
  <c r="T2" i="4"/>
  <c r="F21" i="3" s="1"/>
  <c r="S2" i="4"/>
  <c r="F20" i="3" s="1"/>
  <c r="R2" i="4"/>
  <c r="F19" i="3" s="1"/>
  <c r="Q2" i="4"/>
  <c r="F18" i="3" s="1"/>
  <c r="P2" i="4"/>
  <c r="F17" i="3" s="1"/>
  <c r="G13" i="3"/>
  <c r="G12" i="3"/>
  <c r="O2" i="4"/>
  <c r="F16" i="3" s="1"/>
  <c r="N2" i="4"/>
  <c r="F15" i="3" s="1"/>
  <c r="M2" i="4"/>
  <c r="F14" i="3" s="1"/>
  <c r="L2" i="4"/>
  <c r="F13" i="3" s="1"/>
  <c r="K2" i="4"/>
  <c r="F12" i="3" s="1"/>
  <c r="J2" i="4"/>
  <c r="F11" i="3" s="1"/>
  <c r="G65" i="3"/>
  <c r="G32" i="3"/>
  <c r="B8" i="2"/>
  <c r="B12" i="2"/>
  <c r="B4" i="2"/>
  <c r="B11" i="2"/>
  <c r="B9" i="2"/>
  <c r="B7" i="2"/>
  <c r="B5" i="2"/>
  <c r="B6" i="2"/>
  <c r="B10" i="2"/>
  <c r="B2" i="2"/>
  <c r="B3" i="2"/>
  <c r="G60" i="3"/>
  <c r="G64" i="3"/>
  <c r="G25" i="3"/>
  <c r="G28" i="3"/>
  <c r="G37" i="3"/>
  <c r="G69" i="3"/>
  <c r="G30" i="3"/>
  <c r="G14" i="3"/>
  <c r="G59" i="3"/>
  <c r="G49" i="3"/>
  <c r="G15" i="3"/>
  <c r="G57" i="3"/>
  <c r="G9" i="3"/>
  <c r="G70" i="3"/>
  <c r="G7" i="3"/>
  <c r="G61" i="3"/>
  <c r="G54" i="3"/>
  <c r="G72" i="3"/>
  <c r="G48" i="3"/>
  <c r="G51" i="3"/>
  <c r="G23" i="3"/>
  <c r="G50" i="3"/>
  <c r="G20" i="3"/>
  <c r="G26" i="3"/>
  <c r="G16" i="3"/>
  <c r="G18" i="3"/>
  <c r="G44" i="3"/>
  <c r="G19" i="3"/>
  <c r="G22" i="3"/>
  <c r="G74" i="3"/>
  <c r="G8" i="3"/>
  <c r="G27" i="3"/>
  <c r="G31" i="3"/>
  <c r="G29" i="3"/>
  <c r="G21" i="3"/>
  <c r="G4" i="3"/>
  <c r="G41" i="3"/>
  <c r="G17" i="3"/>
  <c r="G58" i="3"/>
  <c r="G24" i="3"/>
  <c r="G10" i="3"/>
  <c r="G75" i="3"/>
  <c r="G11" i="3"/>
  <c r="G56" i="3"/>
  <c r="G6" i="3"/>
  <c r="G38" i="3"/>
  <c r="G53" i="3"/>
  <c r="G3" i="3"/>
  <c r="G71" i="3"/>
  <c r="I2" i="4" l="1"/>
  <c r="F10" i="3" s="1"/>
  <c r="H2" i="4"/>
  <c r="F9" i="3" s="1"/>
  <c r="G2" i="4"/>
  <c r="F8" i="3" s="1"/>
  <c r="F2" i="4"/>
  <c r="F7" i="3" s="1"/>
  <c r="E2" i="4"/>
  <c r="F6" i="3" s="1"/>
  <c r="D2" i="4"/>
  <c r="F5" i="3" s="1"/>
  <c r="C2" i="4"/>
  <c r="F4" i="3" s="1"/>
  <c r="B2" i="4"/>
  <c r="F3" i="3" s="1"/>
  <c r="A2" i="4"/>
  <c r="F2" i="3" s="1"/>
  <c r="G2" i="3"/>
  <c r="G5" i="3"/>
</calcChain>
</file>

<file path=xl/sharedStrings.xml><?xml version="1.0" encoding="utf-8"?>
<sst xmlns="http://schemas.openxmlformats.org/spreadsheetml/2006/main" count="1357" uniqueCount="600">
  <si>
    <t>Rubriek</t>
  </si>
  <si>
    <t>Waarde</t>
  </si>
  <si>
    <t>Betreft</t>
  </si>
  <si>
    <t>Kwaliteitslabel</t>
  </si>
  <si>
    <t>Datum toetsing</t>
  </si>
  <si>
    <t>Getoetste versie</t>
  </si>
  <si>
    <t>A</t>
  </si>
  <si>
    <t>Dimensie</t>
  </si>
  <si>
    <t>Actualiteit</t>
  </si>
  <si>
    <t>Begrijpelijkheid</t>
  </si>
  <si>
    <t>Oordeel</t>
  </si>
  <si>
    <t>Toelichting</t>
  </si>
  <si>
    <t>Betrouwbaarheid</t>
  </si>
  <si>
    <t>Compleetheid</t>
  </si>
  <si>
    <t>Consistentie</t>
  </si>
  <si>
    <t>Herleidbaarheid</t>
  </si>
  <si>
    <t>Naleving</t>
  </si>
  <si>
    <t>Nauwkeurigheid</t>
  </si>
  <si>
    <t>Precisie</t>
  </si>
  <si>
    <t>Toegankelijkheid</t>
  </si>
  <si>
    <t>Vertrouwelijkheid</t>
  </si>
  <si>
    <t>Meetindicator</t>
  </si>
  <si>
    <t>Uitleg</t>
  </si>
  <si>
    <t>Is duidelijk van welke periode het model de kennis expliciteert</t>
  </si>
  <si>
    <t>Actueel model voor genoemde periode</t>
  </si>
  <si>
    <t>Waarborgen om actualiteit te borgen bij wijzigingen</t>
  </si>
  <si>
    <t>Duidelijk</t>
  </si>
  <si>
    <t>Onduidelijk</t>
  </si>
  <si>
    <t>Onbekend</t>
  </si>
  <si>
    <t>Actueel</t>
  </si>
  <si>
    <t>Actualiteit onduidelijk</t>
  </si>
  <si>
    <t>Niet actueel</t>
  </si>
  <si>
    <t>Geborgd in het model</t>
  </si>
  <si>
    <t>Geborgd in afspraken</t>
  </si>
  <si>
    <t>Stabiele kennis</t>
  </si>
  <si>
    <t>Niet geborgd</t>
  </si>
  <si>
    <t>Gemeten waarde</t>
  </si>
  <si>
    <t>ACTU_01</t>
  </si>
  <si>
    <t>ACTU_02</t>
  </si>
  <si>
    <t>ACTU_03</t>
  </si>
  <si>
    <t>BEGR_01</t>
  </si>
  <si>
    <t>In hoeverre is het model opgesteld in de Nederlandse taal</t>
  </si>
  <si>
    <t>BEGR_02</t>
  </si>
  <si>
    <t>In hoeverre is gebruik geaakt van de juiste symbolen en diagrammen</t>
  </si>
  <si>
    <t>BEGR_03</t>
  </si>
  <si>
    <t>In hoeverre is objectief te begrijpen hoe de kennis is geëxpliciteerd</t>
  </si>
  <si>
    <t>In hoeverre zijn de modelleringsbeslissingen te begrijpen, in relatie tot de MTHVs</t>
  </si>
  <si>
    <t>BEGR_04</t>
  </si>
  <si>
    <t>BEGR_05</t>
  </si>
  <si>
    <t>In hoeverre voldoet de verwoording (terminologie) aan de MTHVs</t>
  </si>
  <si>
    <t>BEGR_06</t>
  </si>
  <si>
    <t>In hoeverre is het model te begrijpen voor de kenniscontroleurs?</t>
  </si>
  <si>
    <t>Meertalig, waaronder correct opgesteld in de Nederlandse taal</t>
  </si>
  <si>
    <t>Correct opgesteld in de Nederlandse taal</t>
  </si>
  <si>
    <t>Incorrect opgesteld in de Nederlandse taal</t>
  </si>
  <si>
    <t>Slechts gedeeltelijk opgesteld in de Nederlandse taal</t>
  </si>
  <si>
    <t>Niet opgesteld in de Nederlandse taal</t>
  </si>
  <si>
    <t>Correct gebruik</t>
  </si>
  <si>
    <t>Deels incorrect gebruik</t>
  </si>
  <si>
    <t>Onduidelijk gebruik</t>
  </si>
  <si>
    <t>Incorrect gebruik</t>
  </si>
  <si>
    <t>Begrijpelijk</t>
  </si>
  <si>
    <t>Niet volledig te begrijpen zonder nadere toelichting</t>
  </si>
  <si>
    <t>Onbegrijpelijk</t>
  </si>
  <si>
    <t>Juiste verwoording</t>
  </si>
  <si>
    <t>Grotendeels juiste verwoording</t>
  </si>
  <si>
    <t>Gedeeltelijk onjuiste verwoording</t>
  </si>
  <si>
    <t>Onjuiste verwoording</t>
  </si>
  <si>
    <t>Rationale traceerbaar naar MTHV's</t>
  </si>
  <si>
    <t>Rationale begrijpelijk</t>
  </si>
  <si>
    <t>Rationale alleen te begrijpen met nadere toelichting</t>
  </si>
  <si>
    <t>Onbegrijpelijke rationale</t>
  </si>
  <si>
    <t>Eenvoudig te begrijpen</t>
  </si>
  <si>
    <t>Met enige moeite te begrijpen</t>
  </si>
  <si>
    <t>Alleen te begrijpen met extra toelichting</t>
  </si>
  <si>
    <t>Score</t>
  </si>
  <si>
    <t>Aantal</t>
  </si>
  <si>
    <t>Average of Score</t>
  </si>
  <si>
    <t>BETR_01</t>
  </si>
  <si>
    <t>Validatie door de juiste kenniscontroleurs</t>
  </si>
  <si>
    <t>BETR_02</t>
  </si>
  <si>
    <t>Afbakening kennis overeenkomstig doel</t>
  </si>
  <si>
    <t>BETR_03</t>
  </si>
  <si>
    <t>Model conform gestelde business requirements</t>
  </si>
  <si>
    <t>BETR_04</t>
  </si>
  <si>
    <t>Voldaan aan kaders van de gegevensarchitectuur</t>
  </si>
  <si>
    <t>BETR_05</t>
  </si>
  <si>
    <t>Geschikt voor beoogde use cases</t>
  </si>
  <si>
    <t>BETR_06</t>
  </si>
  <si>
    <t>Model is een juiste weergave van de kennis uit de kennisbronnen</t>
  </si>
  <si>
    <t>COMP_01</t>
  </si>
  <si>
    <t>Afbakening kennisgebied(en) duidelijk?</t>
  </si>
  <si>
    <t>COMP_02</t>
  </si>
  <si>
    <t>Afbakening kennis(deel)gebied overeenkomstig doel</t>
  </si>
  <si>
    <t>COMP_03</t>
  </si>
  <si>
    <t>Verplichte elementen compleet ingevuld</t>
  </si>
  <si>
    <t>CONS_01</t>
  </si>
  <si>
    <t>Kennis(deel)gebied consistent afgebakend</t>
  </si>
  <si>
    <t>CONS_02</t>
  </si>
  <si>
    <t>Intern consistent?</t>
  </si>
  <si>
    <t>CONS_03</t>
  </si>
  <si>
    <t>Verticale consistentie</t>
  </si>
  <si>
    <t>CONS_04</t>
  </si>
  <si>
    <t>Horizontale consistentie</t>
  </si>
  <si>
    <t>CONS_05</t>
  </si>
  <si>
    <t>Metadata consistent</t>
  </si>
  <si>
    <t>HERL_02</t>
  </si>
  <si>
    <t>HERL_01</t>
  </si>
  <si>
    <t>Gemodelleerde kennisgebieden herleidbaar naar vastgestelde kennisgebieden</t>
  </si>
  <si>
    <t>Herleidbaar naar juiste kennisbron</t>
  </si>
  <si>
    <t>HERL_03</t>
  </si>
  <si>
    <t>Herleidbaarheid naar de juiste begrippen?</t>
  </si>
  <si>
    <t>HERL_04</t>
  </si>
  <si>
    <t>Herleidbaarheid naar het bovenliggende model?</t>
  </si>
  <si>
    <t>HERL_05</t>
  </si>
  <si>
    <t>Herleidbaarheid wie wijziging heeft doorgevoerd</t>
  </si>
  <si>
    <t>HERL_06</t>
  </si>
  <si>
    <t>Herleidbaarheid reden wijziging</t>
  </si>
  <si>
    <t>NALE_01</t>
  </si>
  <si>
    <t>Volgen top-down aanpak van de VDA</t>
  </si>
  <si>
    <t>NALE_02</t>
  </si>
  <si>
    <t>Bottom-up aanpak naleving</t>
  </si>
  <si>
    <t>NALE_03</t>
  </si>
  <si>
    <t>SM methoden en technieken gevolgd</t>
  </si>
  <si>
    <t>NALE_04</t>
  </si>
  <si>
    <t>SM hulpmiddelen en voorschriften gevolgd</t>
  </si>
  <si>
    <t>NALE_05</t>
  </si>
  <si>
    <t>In hoeverre zijn de methoden en technieken correct gevolgd bij het opstellen van het formeel-linguistisch model?</t>
  </si>
  <si>
    <t>NALE_06</t>
  </si>
  <si>
    <t>In hoeverre zijn de hulpmiddelen en voorschriften correct gebruikt bij het opstellen van het formeel-linguistisch model?</t>
  </si>
  <si>
    <t>NALE_07</t>
  </si>
  <si>
    <t>LGD methoden en technieken gevolgd</t>
  </si>
  <si>
    <t>NALE_08</t>
  </si>
  <si>
    <t>LGD hulpmiddelen en voorschriften gevolgd</t>
  </si>
  <si>
    <t>NALE_09</t>
  </si>
  <si>
    <t>LGG, LGI, LGA methoden en technieken correct gevolgd</t>
  </si>
  <si>
    <t>NALE_10</t>
  </si>
  <si>
    <t>LGG, LGA, LGI hulpmiddelen en voorschriften correct gevolgd</t>
  </si>
  <si>
    <t>NALE_11</t>
  </si>
  <si>
    <t>Referentiearchitectuur gevolgd</t>
  </si>
  <si>
    <t>NASY_01</t>
  </si>
  <si>
    <t>SM syntactisch nauwkeurig</t>
  </si>
  <si>
    <t>NASY_02</t>
  </si>
  <si>
    <t>Feitmodel syntactisch nauwkeurig</t>
  </si>
  <si>
    <t>NASY_03</t>
  </si>
  <si>
    <t>LGD syntactisch nauwkeurig</t>
  </si>
  <si>
    <t>NASY_04</t>
  </si>
  <si>
    <t>LGG syntactisch nauwkeurig</t>
  </si>
  <si>
    <t>NASY_05</t>
  </si>
  <si>
    <t>LGA syntactisch nauwkeurig</t>
  </si>
  <si>
    <t>NASY_06</t>
  </si>
  <si>
    <t>LGI syntactisch nauwkeurig</t>
  </si>
  <si>
    <t>NASE_01</t>
  </si>
  <si>
    <t>Afbakening kennisgebieden</t>
  </si>
  <si>
    <t>NASE_02</t>
  </si>
  <si>
    <t>Omschrijvingen nauwkeurig</t>
  </si>
  <si>
    <t>NASE_03</t>
  </si>
  <si>
    <t>Betekenis nauwkeurig gemodelleerd</t>
  </si>
  <si>
    <t>NASE_04</t>
  </si>
  <si>
    <t>annotaties nauwkeurig aangebracht?</t>
  </si>
  <si>
    <t>NASE_05</t>
  </si>
  <si>
    <t>Feittypen nauwkeurig gemodelleerd</t>
  </si>
  <si>
    <t>NASE_06</t>
  </si>
  <si>
    <t>Contexten nauwkeurig toegepast</t>
  </si>
  <si>
    <t>Uitwerking annotatie en/of verwijzingen precies genoeg?</t>
  </si>
  <si>
    <t>Uitwerking begrippen precies genoeg?</t>
  </si>
  <si>
    <t>Juiste identificeerbare namen?</t>
  </si>
  <si>
    <t>TOEG_02</t>
  </si>
  <si>
    <t>TOEG_01</t>
  </si>
  <si>
    <t>Juiste URI identificatie</t>
  </si>
  <si>
    <t>TOEG_03</t>
  </si>
  <si>
    <t>URI benaderbaar</t>
  </si>
  <si>
    <t>TOEG_04</t>
  </si>
  <si>
    <t>Beschikbaar voor mensen</t>
  </si>
  <si>
    <t>TOEG_05</t>
  </si>
  <si>
    <t>Beschikbaar voor machines</t>
  </si>
  <si>
    <t>TOEG_06</t>
  </si>
  <si>
    <t>Verwijzingen correct</t>
  </si>
  <si>
    <t>TOEG_07</t>
  </si>
  <si>
    <t>Versies duurzaam benaderbaar</t>
  </si>
  <si>
    <t>TOEG_08</t>
  </si>
  <si>
    <t>Versiebeheer correct ingericht</t>
  </si>
  <si>
    <t>TOEG_09</t>
  </si>
  <si>
    <t>Doorzoekbaar model</t>
  </si>
  <si>
    <t>VERT_01</t>
  </si>
  <si>
    <t>Privacy wet- en regelgeving meegenomen</t>
  </si>
  <si>
    <t>VERT_02</t>
  </si>
  <si>
    <t>Begrippen doelbinding</t>
  </si>
  <si>
    <t>VERT_03</t>
  </si>
  <si>
    <t>LGD doelbinding</t>
  </si>
  <si>
    <t>VERT_04</t>
  </si>
  <si>
    <t>LGA doelbinding</t>
  </si>
  <si>
    <t>VERT_05</t>
  </si>
  <si>
    <t>LGI ontvangen doelbinding</t>
  </si>
  <si>
    <t>VERT_06</t>
  </si>
  <si>
    <t>LGI verstrekken doelbinding</t>
  </si>
  <si>
    <t>VERT_07</t>
  </si>
  <si>
    <t>Gemodelleerde gegevens in verwerkingsregister</t>
  </si>
  <si>
    <t>VERT_08</t>
  </si>
  <si>
    <t>Autorisatie gemodelleerd</t>
  </si>
  <si>
    <t>Nummer</t>
  </si>
  <si>
    <t>Advies</t>
  </si>
  <si>
    <t>Goed</t>
  </si>
  <si>
    <t>Voldoende</t>
  </si>
  <si>
    <t>Onvoldoende</t>
  </si>
  <si>
    <t>B</t>
  </si>
  <si>
    <t>C</t>
  </si>
  <si>
    <t>B*</t>
  </si>
  <si>
    <t>D</t>
  </si>
  <si>
    <t>Gevalideerd door de juiste kenniscontroleur</t>
  </si>
  <si>
    <t>Gevalideerd door een andere kenniscontroleur (niet zijnde de expert voor dit kennisgebied)</t>
  </si>
  <si>
    <t>Validatie beperkt uitgevoerd</t>
  </si>
  <si>
    <t>Onduidelijk wie de validatie heeft uitgevoerd</t>
  </si>
  <si>
    <t>Niet gevalideerd</t>
  </si>
  <si>
    <t>Volledig correct afgebakend</t>
  </si>
  <si>
    <t>Grotendeels correct afgebakend</t>
  </si>
  <si>
    <t>Deel correct afgebakend</t>
  </si>
  <si>
    <t>Incorrect afgebakend</t>
  </si>
  <si>
    <t>Voldoet</t>
  </si>
  <si>
    <t>Voldoet gedeeltelijk</t>
  </si>
  <si>
    <t>Voldoet niet</t>
  </si>
  <si>
    <t>Geschikt</t>
  </si>
  <si>
    <t>Gedeeltelijk geschikt</t>
  </si>
  <si>
    <t>Ongeschikt</t>
  </si>
  <si>
    <t>Volledig juist</t>
  </si>
  <si>
    <t>Grotendeels juist</t>
  </si>
  <si>
    <t>Gedeeltelijk onjuist</t>
  </si>
  <si>
    <t>Onjuist</t>
  </si>
  <si>
    <t>Duidelijk afgebakend</t>
  </si>
  <si>
    <t>Onduidelijk afgebakend</t>
  </si>
  <si>
    <t>Volledig in overeenstemming</t>
  </si>
  <si>
    <t>Grotendeels in overeenstemming</t>
  </si>
  <si>
    <t>Gedeeltelijk in overeenstemming</t>
  </si>
  <si>
    <t>Onvoldoende in overeenstemming</t>
  </si>
  <si>
    <t>Volledig compleet en aanwezig</t>
  </si>
  <si>
    <t>Grotendeels compleet en aanwezig</t>
  </si>
  <si>
    <t>Onvoldoende compleet en aanwezig</t>
  </si>
  <si>
    <t>Consistent afgebakend</t>
  </si>
  <si>
    <t>Intern consistent / Extern inconsistent</t>
  </si>
  <si>
    <t>Inconsistent afgebakend</t>
  </si>
  <si>
    <t>Consistent</t>
  </si>
  <si>
    <t>Grotendeels consistent</t>
  </si>
  <si>
    <t>Gedeeltelijk consistent</t>
  </si>
  <si>
    <t>Grotendeels inconsistent</t>
  </si>
  <si>
    <t>Correct herleidbaar</t>
  </si>
  <si>
    <t>Impliciet herleidbaar</t>
  </si>
  <si>
    <t>Kandidaat-kennisgebied</t>
  </si>
  <si>
    <t>Niet herleidbaar</t>
  </si>
  <si>
    <t>Volledig herleidbaar</t>
  </si>
  <si>
    <t>Vrijwel volledig herleidbaar</t>
  </si>
  <si>
    <t>Grotendeels herleidbaar</t>
  </si>
  <si>
    <t>Gedeeltelijk herleidbaar</t>
  </si>
  <si>
    <t>Incorrect herleidbaar</t>
  </si>
  <si>
    <t>Compleet en overal toegepast</t>
  </si>
  <si>
    <t>Overal toegepast waar mogelijk</t>
  </si>
  <si>
    <t>Overal toegepast, maar incompleet</t>
  </si>
  <si>
    <t>Niet overal toegepast</t>
  </si>
  <si>
    <t>Incompleet en niet overal toegepast</t>
  </si>
  <si>
    <t>Volledig duidelijk</t>
  </si>
  <si>
    <t>Grotendeels duidelijk</t>
  </si>
  <si>
    <t>Gedeeltelijk duidelijk</t>
  </si>
  <si>
    <t>Volledig gevolgd</t>
  </si>
  <si>
    <t>Gevolgd voor zover mogelijk</t>
  </si>
  <si>
    <t>Grotendeels gevolgd</t>
  </si>
  <si>
    <t>Gedeeltelijk gevolgd</t>
  </si>
  <si>
    <t>Niet gevolgd</t>
  </si>
  <si>
    <t>Consistent nauwkeurig afgebakend</t>
  </si>
  <si>
    <t>Nauwkeurig afgebakend</t>
  </si>
  <si>
    <t>Onnauwkeurig afgebakend</t>
  </si>
  <si>
    <t>Volledig nauwkeurig</t>
  </si>
  <si>
    <t>Grotendeels nauwkeurig</t>
  </si>
  <si>
    <t>Gedeeltelijk nauwkeurig</t>
  </si>
  <si>
    <t>Onnauwkeurig</t>
  </si>
  <si>
    <t>Nauwkeurig</t>
  </si>
  <si>
    <t>Deels onnauwkeurig</t>
  </si>
  <si>
    <t>Conform metamodel</t>
  </si>
  <si>
    <t>Grotendeels conform metamodel</t>
  </si>
  <si>
    <t>Gedeelteijk conform metamodel</t>
  </si>
  <si>
    <t>Niet conform het metamodel</t>
  </si>
  <si>
    <t>NASE_07</t>
  </si>
  <si>
    <t>NASE_08</t>
  </si>
  <si>
    <t>Nauwkeurig toegepast</t>
  </si>
  <si>
    <t>Deels nauwkeurig toegepast</t>
  </si>
  <si>
    <t>Onnauwkeurig toegepast</t>
  </si>
  <si>
    <t>Niet toegepast</t>
  </si>
  <si>
    <t>Entiteitsoorten nauwkeurig toegepast</t>
  </si>
  <si>
    <t>Expliciteren van tijd nauwkeurig toegepast</t>
  </si>
  <si>
    <t>PREC_01</t>
  </si>
  <si>
    <t>Precies goed</t>
  </si>
  <si>
    <t>Grotendeels precies goed</t>
  </si>
  <si>
    <t>Op punten te veel uitgewerkt</t>
  </si>
  <si>
    <t>Op punten te weinig uitgewerkt</t>
  </si>
  <si>
    <t>Op veel plekken te veel uitgewerkt</t>
  </si>
  <si>
    <t>Op veel plekken te weinig uitgewerkt</t>
  </si>
  <si>
    <t>Niet precies</t>
  </si>
  <si>
    <t>PREC_02</t>
  </si>
  <si>
    <t>PREC_03</t>
  </si>
  <si>
    <t>PREC_04</t>
  </si>
  <si>
    <t>PREC_05</t>
  </si>
  <si>
    <t>PREC_06</t>
  </si>
  <si>
    <t>PREC_07</t>
  </si>
  <si>
    <t>Afbakening bevat overbodige elementen</t>
  </si>
  <si>
    <t>Afbakening bevat te weinig elementen</t>
  </si>
  <si>
    <t>Afbakening niet precies</t>
  </si>
  <si>
    <t>PREC_08</t>
  </si>
  <si>
    <t>Uitwerking entiteiten precies genoeg?</t>
  </si>
  <si>
    <t>Uitwerking attributen precies genoeg?</t>
  </si>
  <si>
    <t>Uitwerking relaties precies genoeg?</t>
  </si>
  <si>
    <t>LGD Kennisexpliciatie</t>
  </si>
  <si>
    <t>Afbakening LGA</t>
  </si>
  <si>
    <t>Afbakening LGI</t>
  </si>
  <si>
    <t>Gedeeltelijk juist</t>
  </si>
  <si>
    <t>Volledig benaderbaar</t>
  </si>
  <si>
    <t>Grotendeels benaderbaar</t>
  </si>
  <si>
    <t>Gedeeltelijk benaderbaar</t>
  </si>
  <si>
    <t>Niet benaderbaar</t>
  </si>
  <si>
    <t>Volledig beschikbaar</t>
  </si>
  <si>
    <t>Grotendeels beschikbaar</t>
  </si>
  <si>
    <t>Gedeeltelijk beschikbaar</t>
  </si>
  <si>
    <t>Niet beschikbaar</t>
  </si>
  <si>
    <t>Beschikbaar</t>
  </si>
  <si>
    <t>Toolspecifiek</t>
  </si>
  <si>
    <t>Volledig correct</t>
  </si>
  <si>
    <t>Grotendeels correct</t>
  </si>
  <si>
    <t>Gedeeltelijk correct</t>
  </si>
  <si>
    <t>Incorrect</t>
  </si>
  <si>
    <t>Duurzaam benaderbaar</t>
  </si>
  <si>
    <t>Situationeel benaderbaar</t>
  </si>
  <si>
    <t>Niet duurzaam benaderbaar</t>
  </si>
  <si>
    <t>Correct</t>
  </si>
  <si>
    <t>Grotendeels doorzoekbaar</t>
  </si>
  <si>
    <t>Gedeeltelijk doorzoekbaar</t>
  </si>
  <si>
    <t>Niet doorzoekbaar</t>
  </si>
  <si>
    <t>Doorzoekbaar</t>
  </si>
  <si>
    <t>Volledig meegenomen</t>
  </si>
  <si>
    <t>Grotendeels meegenomen</t>
  </si>
  <si>
    <t>Gedeeltelijk meegenomen</t>
  </si>
  <si>
    <t>Niet meegenomen</t>
  </si>
  <si>
    <t>Herleidbaar</t>
  </si>
  <si>
    <t>Volledig opgenomen</t>
  </si>
  <si>
    <t>Grotendeels opgenomen</t>
  </si>
  <si>
    <t>Gedeeltelijk opgenomen</t>
  </si>
  <si>
    <t>Niet opgenomen</t>
  </si>
  <si>
    <t>Volledig gewaarborgd</t>
  </si>
  <si>
    <t>Gedeeltelijk gewaarborgd</t>
  </si>
  <si>
    <t>Grotendeels gewaarborgd</t>
  </si>
  <si>
    <t>Niet gewaarborgd</t>
  </si>
  <si>
    <t>Waarden</t>
  </si>
  <si>
    <t>Meetwaarde</t>
  </si>
  <si>
    <t>Code</t>
  </si>
  <si>
    <t>ActualiteitOnduidelijk</t>
  </si>
  <si>
    <t>AfbakeningBevatOverbodigeElementen</t>
  </si>
  <si>
    <t>AfbakeningBevatTeWeinigElementen</t>
  </si>
  <si>
    <t>AfbakeningNietPrecies</t>
  </si>
  <si>
    <t>AlleenTeBegrijpenMetExtraToelichting</t>
  </si>
  <si>
    <t>CompleetEnOveralToegepast</t>
  </si>
  <si>
    <t>ConformMetamodel</t>
  </si>
  <si>
    <t>ConsistentAfgebakend</t>
  </si>
  <si>
    <t>ConsistentNauwkeurigAfgebakend</t>
  </si>
  <si>
    <t>CorrectGebruik</t>
  </si>
  <si>
    <t>CorrectOpgesteldInDeNederlandseTaal</t>
  </si>
  <si>
    <t>DeelCorrectAfgebakend</t>
  </si>
  <si>
    <t>DeelsIncorrectGebruik</t>
  </si>
  <si>
    <t>DeelsNauwkeurigToegepast</t>
  </si>
  <si>
    <t>DeelsOnnauwkeurig</t>
  </si>
  <si>
    <t>DuidelijkAfgebakend</t>
  </si>
  <si>
    <t>DuurzaamBenaderbaar</t>
  </si>
  <si>
    <t>EenvoudigTeBegrijpen</t>
  </si>
  <si>
    <t>GeborgdInAfspraken</t>
  </si>
  <si>
    <t>GeborgdInHetModel</t>
  </si>
  <si>
    <t>GedeelteijkConformMetamodel</t>
  </si>
  <si>
    <t>GedeeltelijkBenaderbaar</t>
  </si>
  <si>
    <t>GedeeltelijkConsistent</t>
  </si>
  <si>
    <t>GedeeltelijkCorrect</t>
  </si>
  <si>
    <t>GedeeltelijkDoorzoekbaar</t>
  </si>
  <si>
    <t>GedeeltelijkDuidelijk</t>
  </si>
  <si>
    <t>GedeeltelijkGeschikt</t>
  </si>
  <si>
    <t>GedeeltelijkGevolgd</t>
  </si>
  <si>
    <t>GedeeltelijkGewaarborgd</t>
  </si>
  <si>
    <t>GedeeltelijkHerleidbaar</t>
  </si>
  <si>
    <t>GedeeltelijkInOvereenstemming</t>
  </si>
  <si>
    <t>GedeeltelijkJuist</t>
  </si>
  <si>
    <t>GedeeltelijkMeegenomen</t>
  </si>
  <si>
    <t>GedeeltelijkNauwkeurig</t>
  </si>
  <si>
    <t>GedeeltelijkOnjuist</t>
  </si>
  <si>
    <t>GedeeltelijkOnjuisteVerwoording</t>
  </si>
  <si>
    <t>GedeeltelijkOpgenomen</t>
  </si>
  <si>
    <t>GevalideerdDoorDeJuisteKenniscontroleur</t>
  </si>
  <si>
    <t>GevalideerdDoorEenAndereKenniscontroleur</t>
  </si>
  <si>
    <t>GevolgdVoorZoverMogelijk</t>
  </si>
  <si>
    <t>GrotendeelsBenaderbaar</t>
  </si>
  <si>
    <t>GrotendeelsCompleetEnAanwezig</t>
  </si>
  <si>
    <t>GrotendeelsConformMetamodel</t>
  </si>
  <si>
    <t>GrotendeelsConsistent</t>
  </si>
  <si>
    <t>GrotendeelsCorrect</t>
  </si>
  <si>
    <t>GrotendeelsCorrectAfgebakend</t>
  </si>
  <si>
    <t>GrotendeelsDoorzoekbaar</t>
  </si>
  <si>
    <t>GrotendeelsDuidelijk</t>
  </si>
  <si>
    <t>GrotendeelsGevolgd</t>
  </si>
  <si>
    <t>GrotendeelsGewaarborgd</t>
  </si>
  <si>
    <t>GrotendeelsHerleidbaar</t>
  </si>
  <si>
    <t>GrotendeelsInOvereenstemming</t>
  </si>
  <si>
    <t>GrotendeelsInconsistent</t>
  </si>
  <si>
    <t>GrotendeelsJuist</t>
  </si>
  <si>
    <t>GrotendeelsJuisteVerwoording</t>
  </si>
  <si>
    <t>GrotendeelsMeegenomen</t>
  </si>
  <si>
    <t>GrotendeelsNauwkeurig</t>
  </si>
  <si>
    <t>GrotendeelsOpgenomen</t>
  </si>
  <si>
    <t>GrotendeelsPreciesGoed</t>
  </si>
  <si>
    <t>IncompleetEnNietOveralToegepast</t>
  </si>
  <si>
    <t>InconsistentAfgebakend</t>
  </si>
  <si>
    <t>IncorrectAfgebakend</t>
  </si>
  <si>
    <t>IncorrectGebruik</t>
  </si>
  <si>
    <t>IncorrectHerleidbaar</t>
  </si>
  <si>
    <t>IncorrectOpgesteldInDeNederlandseTaal</t>
  </si>
  <si>
    <t>InternConsistentExternInconsistent</t>
  </si>
  <si>
    <t>JuisteVerwoording</t>
  </si>
  <si>
    <t>MeertaligWaaronderCorrectOpgesteldInDeNederlandseTaal</t>
  </si>
  <si>
    <t>MetEnigeMoeiteTeBegrijpen</t>
  </si>
  <si>
    <t>NauwkeurigAfgebakend</t>
  </si>
  <si>
    <t>NauwkeurigToegepast</t>
  </si>
  <si>
    <t>NietActueel</t>
  </si>
  <si>
    <t>NietBenaderbaar</t>
  </si>
  <si>
    <t>NietBeschikbaar</t>
  </si>
  <si>
    <t>NietConformHetMetamodel</t>
  </si>
  <si>
    <t>NietDoorzoekbaar</t>
  </si>
  <si>
    <t>NietDuurzaamBenaderbaar</t>
  </si>
  <si>
    <t>NietGeborgd</t>
  </si>
  <si>
    <t>NietGevalideerd</t>
  </si>
  <si>
    <t>NietGevolgd</t>
  </si>
  <si>
    <t>NietGewaarborgd</t>
  </si>
  <si>
    <t>NietHerleidbaar</t>
  </si>
  <si>
    <t>NietMeegenomen</t>
  </si>
  <si>
    <t>NietOpgenomen</t>
  </si>
  <si>
    <t>NietOpgesteldInDeNederlandseTaal</t>
  </si>
  <si>
    <t>NietOveralToegepast</t>
  </si>
  <si>
    <t>NietPrecies</t>
  </si>
  <si>
    <t>NietToegepast</t>
  </si>
  <si>
    <t>NietVolledigTeBegrijpenZonderNadereToelichting</t>
  </si>
  <si>
    <t>OnbegrijpelijkeRationale</t>
  </si>
  <si>
    <t>OnduidelijkAfgebakend</t>
  </si>
  <si>
    <t>OnduidelijkGebruik</t>
  </si>
  <si>
    <t>OnduidelijkWieDeValidatieHeeftUitgevoerd</t>
  </si>
  <si>
    <t>OnjuisteVerwoording</t>
  </si>
  <si>
    <t>OnnauwkeurigAfgebakend</t>
  </si>
  <si>
    <t>OnnauwkeurigToegepast</t>
  </si>
  <si>
    <t>OnvoldoendeCompleetEnAanwezig</t>
  </si>
  <si>
    <t>OnvoldoendeInOvereenstemming</t>
  </si>
  <si>
    <t>OpPuntenTeVeelUitgewerkt</t>
  </si>
  <si>
    <t>OpPuntenTeWeinigUitgewerkt</t>
  </si>
  <si>
    <t>OpVeelPlekkenTeVeelUitgewerkt</t>
  </si>
  <si>
    <t>OpVeelPlekkenTeWeinigUitgewerkt</t>
  </si>
  <si>
    <t>OveralToegepastWaarMogelijk</t>
  </si>
  <si>
    <t>OveralToegepastMaarIncompleet</t>
  </si>
  <si>
    <t>PreciesGoed</t>
  </si>
  <si>
    <t>RationaleAlleenTeBegrijpenMetNadereToelichting</t>
  </si>
  <si>
    <t>RationaleBegrijpelijk</t>
  </si>
  <si>
    <t>RationaleTraceerbaarNaarMTHVs</t>
  </si>
  <si>
    <t>SituationeelBenaderbaar</t>
  </si>
  <si>
    <t>SlechtsGedeeltelijkOpgesteldInDeNederlandseTaal</t>
  </si>
  <si>
    <t>StabieleKennis</t>
  </si>
  <si>
    <t>ValidatieBeperktUitgevoerd</t>
  </si>
  <si>
    <t>VoldoetGedeeltelijk</t>
  </si>
  <si>
    <t>VoldoetNiet</t>
  </si>
  <si>
    <t>VolledigBenaderbaar</t>
  </si>
  <si>
    <t>VolledigCompleetEnAanwezig</t>
  </si>
  <si>
    <t>VolledigCorrect</t>
  </si>
  <si>
    <t>VolledigCorrectAfgebakend</t>
  </si>
  <si>
    <t>VolledigDuidelijk</t>
  </si>
  <si>
    <t>VolledigGevolgd</t>
  </si>
  <si>
    <t>VolledigGewaarborgd</t>
  </si>
  <si>
    <t>VolledigHerleidbaar</t>
  </si>
  <si>
    <t>VolledigInOvereenstemming</t>
  </si>
  <si>
    <t>VolledigJuist</t>
  </si>
  <si>
    <t>VolledigMeegenomen</t>
  </si>
  <si>
    <t>VolledigNauwkeurig</t>
  </si>
  <si>
    <t>VolledigOpgenomen</t>
  </si>
  <si>
    <t>VrijwelVolledigHerleidbaar</t>
  </si>
  <si>
    <t>Rapportversie</t>
  </si>
  <si>
    <t>Datum rapport</t>
  </si>
  <si>
    <t>Verwacht resultaat</t>
  </si>
  <si>
    <t>Getoetst model</t>
  </si>
  <si>
    <t>ADV-01</t>
  </si>
  <si>
    <t>CorrectHerleidbaar</t>
  </si>
  <si>
    <t>ImplicietHerleidbaar</t>
  </si>
  <si>
    <t>Kandidaat kennisgebied</t>
  </si>
  <si>
    <t>KandidaatKennisgebied</t>
  </si>
  <si>
    <t>GrotendeelsBeschikbaar</t>
  </si>
  <si>
    <t>GedeeltelijkBeschikbaar</t>
  </si>
  <si>
    <t>VolledigBeschikbaar</t>
  </si>
  <si>
    <t>Rijlabels</t>
  </si>
  <si>
    <t>(leeg)</t>
  </si>
  <si>
    <t>Eindtotaal</t>
  </si>
  <si>
    <t>Status</t>
  </si>
  <si>
    <t>Adviesstatus</t>
  </si>
  <si>
    <t>Nieuw</t>
  </si>
  <si>
    <t>Vernieuwd</t>
  </si>
  <si>
    <t>Vervallen</t>
  </si>
  <si>
    <t>Opgevolgd</t>
  </si>
  <si>
    <t>Ongewijzigd</t>
  </si>
  <si>
    <t>Template versie</t>
  </si>
  <si>
    <t>Bevinding</t>
  </si>
  <si>
    <t>Betreft MTHV</t>
  </si>
  <si>
    <t>Kan beter</t>
  </si>
  <si>
    <t>Niet goed</t>
  </si>
  <si>
    <t>Toelicht op het gebruik</t>
  </si>
  <si>
    <t>De naam van het getoetste model, zonder versienummer</t>
  </si>
  <si>
    <t>Versie van het rapport, bv 0.1 concept of 1.0 definitief</t>
  </si>
  <si>
    <t>Datum waarop het rapport is opgesteld (NB: definitief maken van het rapport verandert deze rapportdatum niet!)</t>
  </si>
  <si>
    <t>UUID van de modelversie (technisch, hoeft niet ingevuld te worden)</t>
  </si>
  <si>
    <t>Het kwaliteitslabel dat (voorlopig) uit de toetsing komt</t>
  </si>
  <si>
    <t>Toelichting op de wijze waarop het kwaliteitslabel tot stand is gekomen</t>
  </si>
  <si>
    <t>Datum waarop de toetsing is uitgevoerd (kan eerder zijn dan de rapportdatum, maar nooit later)</t>
  </si>
  <si>
    <t>Het versienummer van de modelversie die getoetst is</t>
  </si>
  <si>
    <t>Versie van dit template, hoeft niet aangepast te worden</t>
  </si>
  <si>
    <t>Gebruikte toetskaders</t>
  </si>
  <si>
    <t>Versienummer en/of opsomming van de toetskaders, voorschriften, voorlopige voorzieningen, etc die gebruikt zijn bij de toetsing</t>
  </si>
  <si>
    <t>Gebruikte aanpak</t>
  </si>
  <si>
    <t>De aanpak die gebruikt is bij de totstandkoming van het model</t>
  </si>
  <si>
    <t>Aanpak</t>
  </si>
  <si>
    <t>Gegevensbron gedreven</t>
  </si>
  <si>
    <t>Kennisbron gedreven</t>
  </si>
  <si>
    <t>Gegevensstroom gedreven</t>
  </si>
  <si>
    <t>Modelleringscontext</t>
  </si>
  <si>
    <t>De business context waarbinnen het model tot stand is gekomen, waaronder ook scoping, gebruik, proxy c.q. adoptie model, etc.</t>
  </si>
  <si>
    <t>Lichtblauwe velden zijn afkomstig uit het toetsingsverzoek</t>
  </si>
  <si>
    <t>Witte velden worden door de Modelautoriteit ingevuld</t>
  </si>
  <si>
    <t>Service request nr</t>
  </si>
  <si>
    <t>Het nummer van het service request. Bijvoorbeeld: SDGGD-000</t>
  </si>
  <si>
    <t>1.1.1</t>
  </si>
  <si>
    <t>1.0.0</t>
  </si>
  <si>
    <t>nvt</t>
  </si>
  <si>
    <t>nvt geen review document beschikbaar</t>
  </si>
  <si>
    <t>Via lineage</t>
  </si>
  <si>
    <t>niet getoetst</t>
  </si>
  <si>
    <t>B002</t>
  </si>
  <si>
    <t>Niet getoetst, modellenbibliotheek voorziet hierin</t>
  </si>
  <si>
    <t>Wijzigingsinformatie gegevens en kennismodelleur</t>
  </si>
  <si>
    <t>1.0 concept</t>
  </si>
  <si>
    <t>MA proces</t>
  </si>
  <si>
    <t>VS00177</t>
  </si>
  <si>
    <t>VS000062</t>
  </si>
  <si>
    <t>B001</t>
  </si>
  <si>
    <t>B02</t>
  </si>
  <si>
    <t>B01</t>
  </si>
  <si>
    <t>B03</t>
  </si>
  <si>
    <t>B04</t>
  </si>
  <si>
    <t>B05</t>
  </si>
  <si>
    <t>B06</t>
  </si>
  <si>
    <t>B07</t>
  </si>
  <si>
    <t>B08</t>
  </si>
  <si>
    <t>B09</t>
  </si>
  <si>
    <t>B10</t>
  </si>
  <si>
    <t>B11</t>
  </si>
  <si>
    <t>VS00052, VS00130</t>
  </si>
  <si>
    <t>VS00010, VS00085, VS000088</t>
  </si>
  <si>
    <t>VS00021, VS00051, VS00170</t>
  </si>
  <si>
    <t>RA Gegevenshuishouding</t>
  </si>
  <si>
    <t>VS00130</t>
  </si>
  <si>
    <t>voorlopige voorziening</t>
  </si>
  <si>
    <t xml:space="preserve">Het model heeft ook een eigen model unieke naam die overeenkomt met het kennisgebied en een eigen unieke identificatie en versie. 
Bevinding: is goed, geen opmerkingen.  </t>
  </si>
  <si>
    <t xml:space="preserve">Het model kan worden ingeladen in de modellenbibliotheek. Anders gezegd, het model volgt het metamodel wat door de modellenbibliotheek wordt ondersteund en is syntactisch correct, zoals bedoeld. 
Bevinding: is goed, geen opmerkingen.  </t>
  </si>
  <si>
    <t>ADV-02</t>
  </si>
  <si>
    <t xml:space="preserve">Beheer kennisgebied ligt bij Gegevens. </t>
  </si>
  <si>
    <t xml:space="preserve">B12-Land </t>
  </si>
  <si>
    <t>Vermoedelijk huidige situatie, actueel bij in medio 2024, zie B32.</t>
  </si>
  <si>
    <t xml:space="preserve">Informatie over actualiteit is niet opgenomen in het model (lijkt eenvoudig om wel te doen). </t>
  </si>
  <si>
    <t>CIM PER Algemeen</t>
  </si>
  <si>
    <t>SDGGD-449</t>
  </si>
  <si>
    <t xml:space="preserve">De juiste mensen hebben het model (de modelversie met dit snapshot) gevalideerd (zie R&amp;A voortbrenging modellen op https://confluence.belastingdienst.nl/x/J6uWJQ ). 
Bevinding: degene die het model heeft gevalideerd staat niet opgenomen in het model. De modelleur is zelf de interne kennishouder. </t>
  </si>
  <si>
    <t xml:space="preserve">Het model volgt de afbakening en naam van het kennisgebied of deelgebied zoals aangegeven vanuit het kennisgebieden register. Er komen alleen modelelementen voor in het CIM dit binnen dit kennisgebied vallen, dit is de herkennen aan de lineage naar het begrip van het eigen SBM. 
Bevinding: is goed, geen opmerkingen.  </t>
  </si>
  <si>
    <t xml:space="preserve">Verticale lineage tussen modellen is op orde: de juiste versie van het SBM van het kennisgebied waartoe het CIM ook behoort.
Bevinding: versie (met snapshot) van het SBM, waar dit CIM op is gebaseerd, is niet aangegeven in het model zelf (in de comments van het model). Dit is daarom niet goed vast te stellen. Het lijkt goed, maar of dat ook zo is, dat is nog een vraag. </t>
  </si>
  <si>
    <t xml:space="preserve">Voor alle objecten die relevant zijn voor onze uitvoeringsorganisatie zijn die eigenschappen (attribuuttypen en relatierollen) aangeven waarover wij als Belastingdienst in de uitvoering informatie nodig hebben. Dit bij het juiste entiteittype (op conceptueel niveau) en met de juiste kardinaliteit (verplicht, optioneel, komt 1 keer voor of kan vaker voorkomen).
Opmerking: er lijken wat eigenschappen weggelaten te zijn die mogelijk wel relevant zijn. Zie ook de scope opmerking bij de modelleringscontext van het model. Volledigheid is niet direct vereist. Dus wat er is gemodelleerd is wel goed, maar het kan beter. </t>
  </si>
  <si>
    <t xml:space="preserve">Vooral LGG item, tenzij juridisch relevant.  </t>
  </si>
  <si>
    <t>Ja, onder de genoemde aanname.</t>
  </si>
  <si>
    <t>Modelleur zelf kennishouder, 2 paar ogen principe ontbreekt.</t>
  </si>
  <si>
    <t>Enkele begripsverwijzingen ontbreken bij enumeratie, zie bevinding B07</t>
  </si>
  <si>
    <t>Validatie is nog niet volledig afgerond, zie ook advies ADV-01.</t>
  </si>
  <si>
    <t>Relatietype met eigenschappen (B12) en enumeratie (B07) zijn nog te verbeteren.</t>
  </si>
  <si>
    <t xml:space="preserve">Consistentiecontrole met SBM is nog niet uitgevoerd. Wordt zsm gedaan, dan volgt hier een update. </t>
  </si>
  <si>
    <t xml:space="preserve">Kennisdeelgebied nog niet compleet gemodelleerd. Wat er is, is goed en cf urgente behoefte binnen organisatie.  </t>
  </si>
  <si>
    <t>Context gegevens zijn goed aangebracht. Tijd, bewering en registreerbaar.
Bevinding: goed, geen bevindingen.</t>
  </si>
  <si>
    <t xml:space="preserve">Horizontale lineage tussen modellen is op orde. Wanneer dit CIM gebruikt maakt van andere CIM’s en ernaar verwijst via modelelement verwijzingen dan zijn gepubliceerd of het CIM loopt hiermee qua voortbrenging in de pas (neem het snapshot van het gerelateerde CIM op in de comments van dit CIM model).
Bevinding: goed. </t>
  </si>
  <si>
    <t>Zie bevinding B06</t>
  </si>
  <si>
    <t>Zie B11</t>
  </si>
  <si>
    <t xml:space="preserve">Het model lijkt  nog niet volledig te zijn uitgewerkt. Dat is anno 2024 niet erg, er was door de modelautoriteit en organisatie vooral gevraagd om z.s.m. een (kloppend) model te maken met daarin de belangrijkste eigenschappen, in het bijzonder de identificerende eigenschappen. De meeste hiervan zijn gemodelleerd. Het advies is om zodra er vanuit de organisatie verzoeken komen naar uitbreiding van dit model, om hier dan tijdig op te kunnen acteren.  </t>
  </si>
  <si>
    <t xml:space="preserve">De validatie van dit model kan beter. Dat wil zeggen, door een tweede paar ogen binnen de organisatie, een andere dan de modelleur zelf en door de uitvoeringsorganisatie die uitvoering geeft aan de wet Handelregister, oftewel de Kamer van Koophandel, waar de externe kennishouders werken. </t>
  </si>
  <si>
    <t>R3.3.0</t>
  </si>
  <si>
    <t xml:space="preserve">Het Handelsregister bevat duidelijk meer gegevens dan wat afgedekt wordt door dit CIM. Gebruiken we als Belastingdienst alleen die gegevens over de eigenschappen die in dit model zijn gemodelleerd? Navraag leert dat de belangrijkste identificerende eigenschappen zijn gemodelleerd, waar het meeste vraag naar is vanuit modelleurs. </t>
  </si>
  <si>
    <t xml:space="preserve">Een verder ingevuld CIM waarin alle gegevens die door de Belastingdienst gebruikt worden van het Handelregister zijn afgedekt met definities in het SBM en CIM. 
Kijk ook goed naar begrippen in het SBM die mogelijk betekenisvol zijn voor het CIM, zoals bv. hoofdactiviteit en maatschappelijke activiteit door meer dan 1 persoon uitgevoerd kan worden.  </t>
  </si>
  <si>
    <t xml:space="preserve">Validatie van dit model kan beter. Dit advies wordt gegeven omdat de kennismodelleur en de kennishouder dezelfde persoon zijn. Geef ook in de comments van het model aan wie het model heeft gevalideerd, en welke versie en snapshot (als een snapshot inhoudelijk niets wijzigt, geef dan aan dat validatie niet opnieuw nodig is).  
Het model lijkt nog niet ver genoeg om te gaan bespreken met de externe kennishouder, verwerk dus advies 1 eerst. </t>
  </si>
  <si>
    <t xml:space="preserve">Validatie vanuit de interne kennishouder, een andere medewerker dan de modelleur van dit CIM. Als deze er niet is, werk dan a.u.b. een tweede persoon in, zodat kennis aanwezig is bij ten minste 2 medewerkers.
Validatie vanuit de externe kennishouder. nadat advies 1 is verwerkt. </t>
  </si>
  <si>
    <t>Het model beschrijft de algemene objecttypen en eigenschappen die volgen uit de wet HR en bijbehoren. 
Merk op: de uitwerking is nog vrij beperkt, vooral de objecttypen zijn uitgewerkt, met vooral identificaties en verder nog vrij weinig eigenschappen. 
Betreft CIM 1.0.0 snapshot 4 van januari 2025.</t>
  </si>
  <si>
    <t>Geschikt voor gebruik door anderen in de organisatie, om naar te verwijzen, zonder grote aandachtspunten. Dit rapport bevat enkele bevindingen en enkele adviezen. De streefkwaliteit voor dit soort veel gebruikte modellen is bij voorkeur A, maar ten minste B.</t>
  </si>
  <si>
    <t>Het CIM is gemodelleerd zoals bedoeld in de conceptuele laag: 
-a- modellering van de werkelijkheid, zoals de wetgever ertegen aankijkt in de wet- en regelgeving, en wel zodanig uitgewerkt dat de kennis beschreven is op (tot en met) het detailniveau wat van belang is voor de uitvoering van de W&amp;R door de uitvoeringsorganisatie, en in het perspectief van deze laatste
-b- model hoort geen specifieke keuzes te bevatten die te maken hebben met het administreren of uitwisselen van gegevens, maar alleen objecttypen met eigenschappen. Het CIM is een verlengstuk van het begrippenmodel
-c- het CIM is platform en techniek onafhankelijk.
Bevinding: goed. Het model is nog niet erg ver uitgewerkt, dus hier is nog e.e.a. openstaand. Maar wat er staat, is goed .</t>
  </si>
  <si>
    <t xml:space="preserve">Alle entiteittypen/objecttypen hebben een unieke naam in het model en zijn te identificeren met een unieke identificatie binnen het kennisgebied (ook als het kennisgebied is onderverdeeld in meerdere deelgebieden en modellen).
Bevinding: grotendeels goed, maar voor het identificeren van objecten daar zijn nog alleen betekenisloze identiferende nummers voor opgenomen. Wellicht is een onderneming ook te identificeren met een handelsnaam in combinatie met de maatschappelijke hoofdactiviteit, in combinatie met de datum van oprichting (om maar wat te noemen, het zit mogelijk net anders). </t>
  </si>
  <si>
    <t xml:space="preserve">Semantische lineage naar begrippen is op orde voor alle in het CIM aanwezige modelelementen waarvoor dit relevant is.
Bevinding:  goed, geen bevindingen. </t>
  </si>
  <si>
    <t xml:space="preserve">Bij de afbakening van het model wordt in het bijzonder gelet op de populatie afbakening van de eigen entiteittypen en hoe deze zich verhouden tot algemenere populatieafbakeningen van entiteittypen van andere kennisgebieden.
Opmerking: goed, geen bevindingen. Er wordt veel onderscheid gemaakt in subtypen en ook netjes in samenhang met PER Algemeen, dus de intentie van wat de bedoeling is in een CIM is goed gevolgd. </t>
  </si>
  <si>
    <t>B12</t>
  </si>
  <si>
    <t xml:space="preserve">Bijzonderheden bij een Kennisgebied by proxy. Wanneer het een MIM model of een basisregistratie betreft dan worden de voorschriften hiervoor gevolgd en aandachtspunten die te maken hebben met de afbakening van proxy kennisgebieden zijn in acht genomen. 
Openstaand. Hier is nog niet goed naar gekeken, vanwege B11.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</si>
</sst>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8"/>
      <color theme="1"/>
      <name val="Calibri"/>
      <family val="2"/>
      <scheme val="minor"/>
    </font>
    <font>
      <sz val="12"/>
      <color theme="1"/>
      <name val="Abadi"/>
      <family val="2"/>
    </font>
    <font>
      <sz val="8"/>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2"/>
      <name val="Calibri"/>
      <family val="2"/>
      <scheme val="mino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9" fontId="1" fillId="0" borderId="0" applyFon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1" fillId="6" borderId="1" applyNumberFormat="0" applyFont="0" applyAlignment="0" applyProtection="0"/>
    <xf numFmtId="0" fontId="11" fillId="0" borderId="0" applyNumberFormat="0" applyFill="0" applyBorder="0" applyAlignment="0" applyProtection="0"/>
  </cellStyleXfs>
  <cellXfs count="36">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2" borderId="0" xfId="1" applyFont="1" applyFill="1"/>
    <xf numFmtId="0" fontId="0" fillId="0" borderId="0" xfId="0" applyAlignment="1">
      <alignment vertical="top" wrapText="1"/>
    </xf>
    <xf numFmtId="0" fontId="0" fillId="0" borderId="0" xfId="0" applyNumberFormat="1"/>
    <xf numFmtId="0" fontId="3" fillId="0" borderId="0" xfId="0" applyFont="1"/>
    <xf numFmtId="0" fontId="0" fillId="3" borderId="0" xfId="0" applyFill="1"/>
    <xf numFmtId="0" fontId="4" fillId="2" borderId="0" xfId="0" applyFont="1" applyFill="1"/>
    <xf numFmtId="0" fontId="0" fillId="2" borderId="0" xfId="0" applyFill="1" applyAlignment="1">
      <alignment vertical="top"/>
    </xf>
    <xf numFmtId="0" fontId="5"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0" fillId="2" borderId="0" xfId="0" applyFill="1" applyAlignment="1">
      <alignment vertical="top" wrapText="1"/>
    </xf>
    <xf numFmtId="9" fontId="0" fillId="2" borderId="0" xfId="1" applyFont="1" applyFill="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0" fillId="0" borderId="0" xfId="0" applyFont="1" applyAlignment="1">
      <alignment horizontal="left" vertical="top" wrapText="1"/>
    </xf>
    <xf numFmtId="0" fontId="7" fillId="4" borderId="0" xfId="2" applyAlignment="1">
      <alignment horizontal="left" vertical="top"/>
    </xf>
    <xf numFmtId="0" fontId="8" fillId="5" borderId="0" xfId="3" applyAlignment="1">
      <alignment horizontal="left" vertical="top"/>
    </xf>
    <xf numFmtId="0" fontId="0" fillId="6" borderId="1" xfId="4" applyFont="1" applyAlignment="1">
      <alignment horizontal="left" vertical="top"/>
    </xf>
    <xf numFmtId="0" fontId="0" fillId="3" borderId="0" xfId="0" applyFill="1" applyAlignment="1">
      <alignment wrapText="1"/>
    </xf>
    <xf numFmtId="0" fontId="9" fillId="0" borderId="0" xfId="2" applyFont="1" applyFill="1" applyAlignment="1">
      <alignment horizontal="left" vertical="top"/>
    </xf>
    <xf numFmtId="0" fontId="9" fillId="0" borderId="0" xfId="2" applyFont="1" applyFill="1" applyAlignment="1">
      <alignment horizontal="left" vertical="top" wrapText="1"/>
    </xf>
    <xf numFmtId="0" fontId="9" fillId="0" borderId="0" xfId="3" applyFont="1" applyFill="1" applyAlignment="1">
      <alignment horizontal="left" vertical="top"/>
    </xf>
    <xf numFmtId="0" fontId="9" fillId="0" borderId="0" xfId="3" applyFont="1" applyFill="1" applyAlignment="1">
      <alignment horizontal="left" vertical="top" wrapText="1"/>
    </xf>
    <xf numFmtId="0" fontId="10" fillId="0" borderId="0" xfId="0" applyFont="1" applyFill="1" applyAlignment="1">
      <alignment horizontal="left" vertical="top"/>
    </xf>
    <xf numFmtId="0" fontId="10" fillId="0" borderId="0" xfId="0" applyFont="1" applyFill="1" applyAlignment="1">
      <alignment horizontal="left" vertical="top" wrapText="1"/>
    </xf>
    <xf numFmtId="0" fontId="11" fillId="0" borderId="0" xfId="5"/>
  </cellXfs>
  <cellStyles count="6">
    <cellStyle name="Goed" xfId="2" builtinId="26"/>
    <cellStyle name="Hyperlink" xfId="5" builtinId="8"/>
    <cellStyle name="Notitie" xfId="4" builtinId="10"/>
    <cellStyle name="Ongeldig" xfId="3" builtinId="27"/>
    <cellStyle name="Procent" xfId="1" builtinId="5"/>
    <cellStyle name="Standaard" xfId="0" builtinId="0"/>
  </cellStyles>
  <dxfs count="17">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ill>
        <patternFill patternType="solid">
          <fgColor indexed="64"/>
          <bgColor theme="0" tint="-0.14999847407452621"/>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fill>
        <patternFill patternType="solid">
          <fgColor indexed="64"/>
          <bgColor theme="0" tint="-0.14999847407452621"/>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theme="0" tint="-0.14999847407452621"/>
        </patternFill>
      </fill>
    </dxf>
    <dxf>
      <fill>
        <patternFill patternType="solid">
          <fgColor indexed="64"/>
          <bgColor theme="0" tint="-0.14999847407452621"/>
        </patternFill>
      </fill>
    </dxf>
    <dxf>
      <font>
        <b/>
        <i val="0"/>
        <strike val="0"/>
        <condense val="0"/>
        <extend val="0"/>
        <outline val="0"/>
        <shadow val="0"/>
        <u val="none"/>
        <vertAlign val="baseline"/>
        <sz val="12"/>
        <color theme="1"/>
        <name val="Calibri"/>
        <family val="2"/>
        <scheme val="minor"/>
      </font>
    </dxf>
    <dxf>
      <font>
        <strike val="0"/>
        <outline val="0"/>
        <shadow val="0"/>
        <u val="none"/>
        <vertAlign val="baseline"/>
        <sz val="8"/>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nart L. van Bergen" refreshedDate="45687.549800810186" createdVersion="8" refreshedVersion="8" minRefreshableVersion="3" recordCount="80" xr:uid="{82E851FC-328D-5B46-B85D-AE2CBC1D577B}">
  <cacheSource type="worksheet">
    <worksheetSource ref="A1:G1048576" sheet="Metingen"/>
  </cacheSource>
  <cacheFields count="7">
    <cacheField name="Dimensie" numFmtId="0">
      <sharedItems containsBlank="1" count="12">
        <s v="Actualiteit"/>
        <s v="Begrijpelijkheid"/>
        <s v="Betrouwbaarheid"/>
        <s v="Compleetheid"/>
        <s v="Consistentie"/>
        <s v="Herleidbaarheid"/>
        <s v="Naleving"/>
        <s v="Nauwkeurigheid"/>
        <s v="Precisie"/>
        <s v="Toegankelijkheid"/>
        <s v="Vertrouwelijkheid"/>
        <m/>
      </sharedItems>
    </cacheField>
    <cacheField name="Meetindicator" numFmtId="0">
      <sharedItems containsBlank="1"/>
    </cacheField>
    <cacheField name="Uitleg" numFmtId="0">
      <sharedItems containsBlank="1"/>
    </cacheField>
    <cacheField name="Gemeten waarde" numFmtId="0">
      <sharedItems containsBlank="1"/>
    </cacheField>
    <cacheField name="Toelichting" numFmtId="0">
      <sharedItems containsBlank="1"/>
    </cacheField>
    <cacheField name="Aantal" numFmtId="0">
      <sharedItems containsString="0" containsBlank="1" containsNumber="1" containsInteger="1" minValue="2" maxValue="7"/>
    </cacheField>
    <cacheField name="Score" numFmtId="0">
      <sharedItems containsBlank="1" containsMixedTypes="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ACTU_01"/>
    <s v="Is duidelijk van welke periode het model de kennis expliciteert"/>
    <s v="Onbekend"/>
    <s v="Vermoedelijk huidige situatie, actueel bij in medio 2024, zie B32."/>
    <n v="3"/>
    <n v="0"/>
  </r>
  <r>
    <x v="0"/>
    <s v="ACTU_02"/>
    <s v="Actueel model voor genoemde periode"/>
    <s v="Actueel"/>
    <s v="Ja, onder de genoemde aanname."/>
    <n v="3"/>
    <n v="1"/>
  </r>
  <r>
    <x v="0"/>
    <s v="ACTU_03"/>
    <s v="Waarborgen om actualiteit te borgen bij wijzigingen"/>
    <s v="Geborgd in afspraken"/>
    <s v="Beheer kennisgebied ligt bij Gegevens. "/>
    <n v="4"/>
    <n v="0.66666666666666663"/>
  </r>
  <r>
    <x v="1"/>
    <s v="BEGR_01"/>
    <s v="In hoeverre is het model opgesteld in de Nederlandse taal"/>
    <s v="Correct opgesteld in de Nederlandse taal"/>
    <m/>
    <n v="5"/>
    <n v="0.75"/>
  </r>
  <r>
    <x v="1"/>
    <s v="BEGR_02"/>
    <s v="In hoeverre is gebruik geaakt van de juiste symbolen en diagrammen"/>
    <s v="Correct gebruik"/>
    <m/>
    <n v="4"/>
    <n v="1"/>
  </r>
  <r>
    <x v="1"/>
    <s v="BEGR_03"/>
    <s v="In hoeverre is objectief te begrijpen hoe de kennis is geëxpliciteerd"/>
    <s v="Niet volledig te begrijpen zonder nadere toelichting"/>
    <s v="Zie bevinding B06"/>
    <n v="3"/>
    <n v="0.5"/>
  </r>
  <r>
    <x v="1"/>
    <s v="BEGR_04"/>
    <s v="In hoeverre voldoet de verwoording (terminologie) aan de MTHVs"/>
    <s v="Juiste verwoording"/>
    <m/>
    <n v="4"/>
    <n v="1"/>
  </r>
  <r>
    <x v="1"/>
    <s v="BEGR_05"/>
    <s v="In hoeverre zijn de modelleringsbeslissingen te begrijpen, in relatie tot de MTHVs"/>
    <s v="Rationale traceerbaar naar MTHV's"/>
    <m/>
    <n v="4"/>
    <n v="1"/>
  </r>
  <r>
    <x v="1"/>
    <s v="BEGR_06"/>
    <s v="In hoeverre is het model te begrijpen voor de kenniscontroleurs?"/>
    <s v="Eenvoudig te begrijpen"/>
    <m/>
    <n v="4"/>
    <n v="1"/>
  </r>
  <r>
    <x v="2"/>
    <s v="BETR_01"/>
    <s v="Validatie door de juiste kenniscontroleurs"/>
    <s v="Validatie beperkt uitgevoerd"/>
    <s v="Modelleur zelf kennishouder, 2 paar ogen principe ontbreekt."/>
    <n v="5"/>
    <n v="0.5"/>
  </r>
  <r>
    <x v="2"/>
    <s v="BETR_02"/>
    <s v="Afbakening kennis overeenkomstig doel"/>
    <m/>
    <s v="nvt"/>
    <n v="4"/>
    <s v=""/>
  </r>
  <r>
    <x v="2"/>
    <s v="BETR_03"/>
    <s v="Model conform gestelde business requirements"/>
    <m/>
    <s v="nvt geen review document beschikbaar"/>
    <n v="3"/>
    <s v=""/>
  </r>
  <r>
    <x v="2"/>
    <s v="BETR_04"/>
    <s v="Voldaan aan kaders van de gegevensarchitectuur"/>
    <s v="Voldoet"/>
    <m/>
    <n v="4"/>
    <n v="1"/>
  </r>
  <r>
    <x v="2"/>
    <s v="BETR_05"/>
    <s v="Geschikt voor beoogde use cases"/>
    <s v="Geschikt"/>
    <m/>
    <n v="3"/>
    <n v="1"/>
  </r>
  <r>
    <x v="2"/>
    <s v="BETR_06"/>
    <s v="Model is een juiste weergave van de kennis uit de kennisbronnen"/>
    <s v="Volledig juist"/>
    <m/>
    <n v="4"/>
    <n v="1"/>
  </r>
  <r>
    <x v="3"/>
    <s v="COMP_01"/>
    <s v="Afbakening kennisgebied(en) duidelijk?"/>
    <s v="Duidelijk afgebakend"/>
    <m/>
    <n v="2"/>
    <n v="1"/>
  </r>
  <r>
    <x v="3"/>
    <s v="COMP_02"/>
    <s v="Afbakening kennis(deel)gebied overeenkomstig doel"/>
    <s v="Volledig in overeenstemming"/>
    <m/>
    <n v="4"/>
    <n v="1"/>
  </r>
  <r>
    <x v="3"/>
    <s v="COMP_03"/>
    <s v="Verplichte elementen compleet ingevuld"/>
    <s v="Grotendeels compleet en aanwezig"/>
    <s v="Zie B11"/>
    <n v="3"/>
    <n v="0.5"/>
  </r>
  <r>
    <x v="4"/>
    <s v="CONS_01"/>
    <s v="Kennis(deel)gebied consistent afgebakend"/>
    <s v="Consistent afgebakend"/>
    <m/>
    <n v="3"/>
    <n v="1"/>
  </r>
  <r>
    <x v="4"/>
    <s v="CONS_02"/>
    <s v="Intern consistent?"/>
    <s v="Consistent"/>
    <m/>
    <n v="4"/>
    <n v="1"/>
  </r>
  <r>
    <x v="4"/>
    <s v="CONS_03"/>
    <s v="Verticale consistentie"/>
    <s v="Consistent"/>
    <m/>
    <n v="4"/>
    <n v="1"/>
  </r>
  <r>
    <x v="4"/>
    <s v="CONS_04"/>
    <s v="Horizontale consistentie"/>
    <s v="Consistent"/>
    <m/>
    <n v="4"/>
    <n v="1"/>
  </r>
  <r>
    <x v="4"/>
    <s v="CONS_05"/>
    <s v="Metadata consistent"/>
    <s v="Consistent"/>
    <m/>
    <n v="4"/>
    <n v="1"/>
  </r>
  <r>
    <x v="5"/>
    <s v="HERL_01"/>
    <s v="Gemodelleerde kennisgebieden herleidbaar naar vastgestelde kennisgebieden"/>
    <s v="Correct herleidbaar"/>
    <m/>
    <n v="4"/>
    <n v="1"/>
  </r>
  <r>
    <x v="5"/>
    <s v="HERL_02"/>
    <s v="Herleidbaar naar juiste kennisbron"/>
    <s v="Volledig herleidbaar"/>
    <m/>
    <n v="6"/>
    <n v="1"/>
  </r>
  <r>
    <x v="5"/>
    <s v="HERL_03"/>
    <s v="Herleidbaarheid naar de juiste begrippen?"/>
    <s v="Volledig herleidbaar"/>
    <m/>
    <n v="6"/>
    <n v="1"/>
  </r>
  <r>
    <x v="5"/>
    <s v="HERL_04"/>
    <s v="Herleidbaarheid naar het bovenliggende model?"/>
    <s v="Compleet en overal toegepast"/>
    <m/>
    <n v="5"/>
    <n v="1"/>
  </r>
  <r>
    <x v="5"/>
    <s v="HERL_05"/>
    <s v="Herleidbaarheid wie wijziging heeft doorgevoerd"/>
    <s v="Volledig duidelijk"/>
    <m/>
    <n v="4"/>
    <n v="1"/>
  </r>
  <r>
    <x v="5"/>
    <s v="HERL_06"/>
    <s v="Herleidbaarheid reden wijziging"/>
    <s v="Volledig duidelijk"/>
    <m/>
    <n v="4"/>
    <n v="1"/>
  </r>
  <r>
    <x v="6"/>
    <s v="NALE_01"/>
    <s v="Volgen top-down aanpak van de VDA"/>
    <s v="Gevolgd voor zover mogelijk"/>
    <m/>
    <n v="5"/>
    <n v="0.75"/>
  </r>
  <r>
    <x v="6"/>
    <s v="NALE_02"/>
    <s v="Bottom-up aanpak naleving"/>
    <m/>
    <s v="nvt"/>
    <n v="5"/>
    <s v=""/>
  </r>
  <r>
    <x v="6"/>
    <s v="NALE_03"/>
    <s v="SM methoden en technieken gevolgd"/>
    <m/>
    <s v="nvt"/>
    <n v="5"/>
    <s v=""/>
  </r>
  <r>
    <x v="6"/>
    <s v="NALE_04"/>
    <s v="SM hulpmiddelen en voorschriften gevolgd"/>
    <m/>
    <s v="nvt"/>
    <n v="5"/>
    <s v=""/>
  </r>
  <r>
    <x v="6"/>
    <s v="NALE_05"/>
    <s v="In hoeverre zijn de methoden en technieken correct gevolgd bij het opstellen van het formeel-linguistisch model?"/>
    <m/>
    <s v="nvt"/>
    <n v="5"/>
    <s v=""/>
  </r>
  <r>
    <x v="6"/>
    <s v="NALE_06"/>
    <s v="In hoeverre zijn de hulpmiddelen en voorschriften correct gebruikt bij het opstellen van het formeel-linguistisch model?"/>
    <m/>
    <s v="nvt"/>
    <n v="5"/>
    <s v=""/>
  </r>
  <r>
    <x v="6"/>
    <s v="NALE_07"/>
    <s v="LGD methoden en technieken gevolgd"/>
    <s v="Volledig gevolgd"/>
    <m/>
    <n v="5"/>
    <n v="1"/>
  </r>
  <r>
    <x v="6"/>
    <s v="NALE_08"/>
    <s v="LGD hulpmiddelen en voorschriften gevolgd"/>
    <s v="Volledig gevolgd"/>
    <m/>
    <n v="5"/>
    <n v="1"/>
  </r>
  <r>
    <x v="6"/>
    <s v="NALE_09"/>
    <s v="LGG, LGI, LGA methoden en technieken correct gevolgd"/>
    <m/>
    <s v="nvt"/>
    <n v="5"/>
    <s v=""/>
  </r>
  <r>
    <x v="6"/>
    <s v="NALE_10"/>
    <s v="LGG, LGA, LGI hulpmiddelen en voorschriften correct gevolgd"/>
    <m/>
    <s v="nvt"/>
    <n v="5"/>
    <s v=""/>
  </r>
  <r>
    <x v="6"/>
    <s v="NALE_11"/>
    <s v="Referentiearchitectuur gevolgd"/>
    <s v="Volledig gevolgd"/>
    <m/>
    <n v="5"/>
    <n v="1"/>
  </r>
  <r>
    <x v="7"/>
    <s v="NASY_01"/>
    <s v="SM syntactisch nauwkeurig"/>
    <m/>
    <s v="nvt"/>
    <n v="5"/>
    <s v=""/>
  </r>
  <r>
    <x v="7"/>
    <s v="NASY_02"/>
    <s v="Feitmodel syntactisch nauwkeurig"/>
    <m/>
    <s v="nvt"/>
    <n v="5"/>
    <s v=""/>
  </r>
  <r>
    <x v="7"/>
    <s v="NASY_03"/>
    <s v="LGD syntactisch nauwkeurig"/>
    <s v="Conform metamodel"/>
    <m/>
    <n v="5"/>
    <n v="1"/>
  </r>
  <r>
    <x v="7"/>
    <s v="NASY_04"/>
    <s v="LGG syntactisch nauwkeurig"/>
    <m/>
    <s v="nvt"/>
    <n v="5"/>
    <s v=""/>
  </r>
  <r>
    <x v="7"/>
    <s v="NASY_05"/>
    <s v="LGA syntactisch nauwkeurig"/>
    <m/>
    <s v="nvt"/>
    <n v="5"/>
    <s v=""/>
  </r>
  <r>
    <x v="7"/>
    <s v="NASY_06"/>
    <s v="LGI syntactisch nauwkeurig"/>
    <m/>
    <s v="nvt"/>
    <n v="5"/>
    <s v=""/>
  </r>
  <r>
    <x v="7"/>
    <s v="NASE_01"/>
    <s v="Afbakening kennisgebieden"/>
    <s v="Nauwkeurig afgebakend"/>
    <s v="B12-Land "/>
    <n v="4"/>
    <n v="0.66666666666666663"/>
  </r>
  <r>
    <x v="7"/>
    <s v="NASE_02"/>
    <s v="Omschrijvingen nauwkeurig"/>
    <s v="Volledig nauwkeurig"/>
    <s v="Via lineage"/>
    <n v="4"/>
    <n v="1"/>
  </r>
  <r>
    <x v="7"/>
    <s v="NASE_03"/>
    <s v="Betekenis nauwkeurig gemodelleerd"/>
    <s v="Nauwkeurig"/>
    <m/>
    <n v="3"/>
    <n v="1"/>
  </r>
  <r>
    <x v="7"/>
    <s v="NASE_04"/>
    <s v="annotaties nauwkeurig aangebracht?"/>
    <s v="Nauwkeurig toegepast"/>
    <m/>
    <n v="4"/>
    <n v="1"/>
  </r>
  <r>
    <x v="7"/>
    <s v="NASE_05"/>
    <s v="Feittypen nauwkeurig gemodelleerd"/>
    <m/>
    <s v="nvt"/>
    <n v="4"/>
    <s v=""/>
  </r>
  <r>
    <x v="7"/>
    <s v="NASE_06"/>
    <s v="Contexten nauwkeurig toegepast"/>
    <s v="Nauwkeurig toegepast"/>
    <m/>
    <n v="4"/>
    <n v="1"/>
  </r>
  <r>
    <x v="7"/>
    <s v="NASE_07"/>
    <s v="Entiteitsoorten nauwkeurig toegepast"/>
    <s v="Nauwkeurig toegepast"/>
    <m/>
    <n v="4"/>
    <n v="1"/>
  </r>
  <r>
    <x v="7"/>
    <s v="NASE_08"/>
    <s v="Expliciteren van tijd nauwkeurig toegepast"/>
    <m/>
    <s v="Vooral LGG item, tenzij juridisch relevant.  "/>
    <n v="4"/>
    <s v=""/>
  </r>
  <r>
    <x v="8"/>
    <s v="PREC_01"/>
    <s v="Uitwerking annotatie en/of verwijzingen precies genoeg?"/>
    <s v="Precies goed"/>
    <m/>
    <n v="7"/>
    <n v="1"/>
  </r>
  <r>
    <x v="8"/>
    <s v="PREC_02"/>
    <s v="Uitwerking begrippen precies genoeg?"/>
    <s v="Precies goed"/>
    <m/>
    <n v="7"/>
    <n v="1"/>
  </r>
  <r>
    <x v="8"/>
    <s v="PREC_03"/>
    <s v="Uitwerking entiteiten precies genoeg?"/>
    <s v="Precies goed"/>
    <m/>
    <n v="7"/>
    <n v="1"/>
  </r>
  <r>
    <x v="8"/>
    <s v="PREC_04"/>
    <s v="Uitwerking attributen precies genoeg?"/>
    <s v="Precies goed"/>
    <m/>
    <n v="7"/>
    <n v="1"/>
  </r>
  <r>
    <x v="8"/>
    <s v="PREC_05"/>
    <s v="Uitwerking relaties precies genoeg?"/>
    <s v="Precies goed"/>
    <m/>
    <n v="7"/>
    <n v="1"/>
  </r>
  <r>
    <x v="8"/>
    <s v="PREC_06"/>
    <s v="LGD Kennisexpliciatie"/>
    <s v="Precies goed"/>
    <m/>
    <n v="7"/>
    <n v="1"/>
  </r>
  <r>
    <x v="8"/>
    <s v="PREC_07"/>
    <s v="Afbakening LGA"/>
    <m/>
    <s v="nvt"/>
    <n v="4"/>
    <s v=""/>
  </r>
  <r>
    <x v="8"/>
    <s v="PREC_08"/>
    <s v="Afbakening LGI"/>
    <m/>
    <s v="nvt"/>
    <n v="4"/>
    <s v=""/>
  </r>
  <r>
    <x v="9"/>
    <s v="TOEG_01"/>
    <s v="Juiste identificeerbare namen?"/>
    <s v="Volledig juist"/>
    <m/>
    <n v="4"/>
    <n v="1"/>
  </r>
  <r>
    <x v="9"/>
    <s v="TOEG_02"/>
    <s v="Juiste URI identificatie"/>
    <m/>
    <s v="Niet getoetst, modellenbibliotheek voorziet hierin"/>
    <n v="4"/>
    <s v=""/>
  </r>
  <r>
    <x v="9"/>
    <s v="TOEG_03"/>
    <s v="URI benaderbaar"/>
    <m/>
    <s v="Niet getoetst, modellenbibliotheek voorziet hierin"/>
    <n v="4"/>
    <s v=""/>
  </r>
  <r>
    <x v="9"/>
    <s v="TOEG_04"/>
    <s v="Beschikbaar voor mensen"/>
    <m/>
    <s v="Niet getoetst, modellenbibliotheek voorziet hierin"/>
    <n v="4"/>
    <s v=""/>
  </r>
  <r>
    <x v="9"/>
    <s v="TOEG_05"/>
    <s v="Beschikbaar voor machines"/>
    <m/>
    <s v="Niet getoetst, modellenbibliotheek voorziet hierin"/>
    <n v="3"/>
    <s v=""/>
  </r>
  <r>
    <x v="9"/>
    <s v="TOEG_06"/>
    <s v="Verwijzingen correct"/>
    <s v="Volledig correct"/>
    <m/>
    <n v="4"/>
    <n v="1"/>
  </r>
  <r>
    <x v="9"/>
    <s v="TOEG_07"/>
    <s v="Versies duurzaam benaderbaar"/>
    <s v="Duurzaam benaderbaar"/>
    <m/>
    <n v="3"/>
    <n v="1"/>
  </r>
  <r>
    <x v="9"/>
    <s v="TOEG_08"/>
    <s v="Versiebeheer correct ingericht"/>
    <s v="Correct"/>
    <m/>
    <n v="4"/>
    <n v="1"/>
  </r>
  <r>
    <x v="9"/>
    <s v="TOEG_09"/>
    <s v="Doorzoekbaar model"/>
    <s v="Doorzoekbaar"/>
    <m/>
    <n v="4"/>
    <n v="1"/>
  </r>
  <r>
    <x v="10"/>
    <s v="VERT_01"/>
    <s v="Privacy wet- en regelgeving meegenomen"/>
    <m/>
    <s v="niet getoetst"/>
    <n v="4"/>
    <s v=""/>
  </r>
  <r>
    <x v="10"/>
    <s v="VERT_02"/>
    <s v="Begrippen doelbinding"/>
    <s v="Herleidbaar"/>
    <m/>
    <n v="4"/>
    <n v="1"/>
  </r>
  <r>
    <x v="10"/>
    <s v="VERT_03"/>
    <s v="LGD doelbinding"/>
    <s v="Herleidbaar"/>
    <m/>
    <n v="4"/>
    <n v="1"/>
  </r>
  <r>
    <x v="10"/>
    <s v="VERT_04"/>
    <s v="LGA doelbinding"/>
    <m/>
    <s v="nvt"/>
    <n v="4"/>
    <s v=""/>
  </r>
  <r>
    <x v="10"/>
    <s v="VERT_05"/>
    <s v="LGI ontvangen doelbinding"/>
    <m/>
    <s v="nvt"/>
    <n v="4"/>
    <s v=""/>
  </r>
  <r>
    <x v="10"/>
    <s v="VERT_06"/>
    <s v="LGI verstrekken doelbinding"/>
    <m/>
    <s v="nvt"/>
    <n v="4"/>
    <s v=""/>
  </r>
  <r>
    <x v="10"/>
    <s v="VERT_07"/>
    <s v="Gemodelleerde gegevens in verwerkingsregister"/>
    <m/>
    <s v="nvt"/>
    <n v="4"/>
    <s v=""/>
  </r>
  <r>
    <x v="10"/>
    <s v="VERT_08"/>
    <s v="Autorisatie gemodelleerd"/>
    <m/>
    <s v="nvt"/>
    <n v="4"/>
    <s v=""/>
  </r>
  <r>
    <x v="1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F4E17-8B83-3F40-B269-0EC96A46467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7">
    <pivotField axis="axisRow" showAll="0">
      <items count="13">
        <item x="0"/>
        <item x="1"/>
        <item x="11"/>
        <item x="2"/>
        <item x="3"/>
        <item x="4"/>
        <item x="5"/>
        <item x="6"/>
        <item x="7"/>
        <item x="8"/>
        <item x="9"/>
        <item x="10"/>
        <item t="default"/>
      </items>
    </pivotField>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Average of Scor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E1219D5-A9C7-ED48-918B-3D39DB96E039}" name="Table12" displayName="Table12" ref="A1:C14" totalsRowShown="0" headerRowDxfId="16">
  <autoFilter ref="A1:C14" xr:uid="{5E1219D5-A9C7-ED48-918B-3D39DB96E039}"/>
  <tableColumns count="3">
    <tableColumn id="1" xr3:uid="{DB21ED24-C197-0040-AF4C-AB32651DA3BE}" name="Rubriek"/>
    <tableColumn id="2" xr3:uid="{D1F264D7-EE2C-5948-BB9A-AE1A3C4F84C5}" name="Waarde"/>
    <tableColumn id="3" xr3:uid="{CC711863-8484-43AC-BF60-8B999FDA98DC}" name="Toelicht op het gebruik" dataDxfId="15"/>
  </tableColumns>
  <tableStyleInfo name="TableStyleLight9"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3C98FE-F3D9-0247-973E-539D38249B3E}" name="ACTU_02" displayName="ACTU_02" ref="B3:B6" totalsRowShown="0" headerRowDxfId="1">
  <autoFilter ref="B3:B6" xr:uid="{713C98FE-F3D9-0247-973E-539D38249B3E}"/>
  <tableColumns count="1">
    <tableColumn id="1" xr3:uid="{173A89EC-DE04-DE48-9496-81F572725F77}" name="ACTU_02"/>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37560F-46DC-FD44-B389-D56BC30A698F}" name="ACTU_03" displayName="ACTU_03" ref="C3:C7" totalsRowShown="0" headerRowDxfId="0">
  <autoFilter ref="C3:C7" xr:uid="{DB37560F-46DC-FD44-B389-D56BC30A698F}"/>
  <tableColumns count="1">
    <tableColumn id="1" xr3:uid="{141B5559-3D93-9841-8CC5-D238D3C7A484}" name="ACTU_03"/>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0D19EF-6C2F-474D-A1DB-118E07B47D01}" name="BEGR_01" displayName="BEGR_01" ref="D3:D8" totalsRowShown="0">
  <autoFilter ref="D3:D8" xr:uid="{EE0D19EF-6C2F-474D-A1DB-118E07B47D01}"/>
  <tableColumns count="1">
    <tableColumn id="1" xr3:uid="{2AF2DE3A-7EEA-5C48-A50A-62643A8B42B2}" name="BEGR_01"/>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F4155A-8934-3E43-8AC8-22762855EB8C}" name="BEGR_02" displayName="BEGR_02" ref="E3:E7" totalsRowShown="0">
  <autoFilter ref="E3:E7" xr:uid="{FBF4155A-8934-3E43-8AC8-22762855EB8C}"/>
  <tableColumns count="1">
    <tableColumn id="1" xr3:uid="{048043CF-8A71-D044-AB66-6D4297BC8E55}" name="BEGR_0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B3E6F7-E31A-9248-AEFF-563332F35C44}" name="BEGR_03" displayName="BEGR_03" ref="F3:F6" totalsRowShown="0">
  <autoFilter ref="F3:F6" xr:uid="{3BB3E6F7-E31A-9248-AEFF-563332F35C44}"/>
  <tableColumns count="1">
    <tableColumn id="1" xr3:uid="{825B411F-5DB9-FB43-AE9E-B887A959AFCD}" name="BEGR_03"/>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1C3226-BD4F-E941-9C36-8EE166B55AE2}" name="BEGR_04" displayName="BEGR_04" ref="G3:G7" totalsRowShown="0">
  <autoFilter ref="G3:G7" xr:uid="{CD1C3226-BD4F-E941-9C36-8EE166B55AE2}"/>
  <tableColumns count="1">
    <tableColumn id="1" xr3:uid="{A493CC35-6460-9E4B-876A-03FD66ED25AB}" name="BEGR_04"/>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C0AF49-33C6-5A4E-87EF-EF2FC99B88C0}" name="BEGR_05" displayName="BEGR_05" ref="H3:H7" totalsRowShown="0">
  <autoFilter ref="H3:H7" xr:uid="{73C0AF49-33C6-5A4E-87EF-EF2FC99B88C0}"/>
  <tableColumns count="1">
    <tableColumn id="1" xr3:uid="{84F7C9C0-8CFC-A848-B1F4-C6AFF1C63E7B}" name="BEGR_05"/>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3311DEA-7517-A944-923F-B1A9D76AEC20}" name="BEGR_06" displayName="BEGR_06" ref="I3:I7" totalsRowShown="0">
  <autoFilter ref="I3:I7" xr:uid="{43311DEA-7517-A944-923F-B1A9D76AEC20}"/>
  <tableColumns count="1">
    <tableColumn id="1" xr3:uid="{BE4AED73-E615-8D4E-811F-C40879DC4263}" name="BEGR_06"/>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E06242C-4F9A-7748-A0E5-7EAF70DD00E5}" name="BETR_01" displayName="BETR_01" ref="J3:J8" totalsRowShown="0">
  <autoFilter ref="J3:J8" xr:uid="{CE06242C-4F9A-7748-A0E5-7EAF70DD00E5}"/>
  <tableColumns count="1">
    <tableColumn id="1" xr3:uid="{F9F1FD1B-7D5F-6847-B3EA-FB9A6474C02D}" name="BETR_01"/>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28D3226-9742-D24C-BE09-1C1C373B477D}" name="BETR_02" displayName="BETR_02" ref="K3:K7" totalsRowShown="0">
  <autoFilter ref="K3:K7" xr:uid="{328D3226-9742-D24C-BE09-1C1C373B477D}"/>
  <tableColumns count="1">
    <tableColumn id="1" xr3:uid="{8313B736-FBA3-1342-9CF2-82D9FD18EAF1}" name="BETR_0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E1D1BDF-893E-BA44-A756-42D994C5A101}" name="Meetoordeel" displayName="Meetoordeel" ref="A1:D12" totalsRowShown="0" headerRowDxfId="14">
  <autoFilter ref="A1:D12" xr:uid="{2E1D1BDF-893E-BA44-A756-42D994C5A101}"/>
  <tableColumns count="4">
    <tableColumn id="1" xr3:uid="{2D852865-F6A4-124A-BFE0-06D5029D476D}" name="Dimensie" dataDxfId="13"/>
    <tableColumn id="2" xr3:uid="{37A70328-34A1-0443-9001-00279563F0FF}" name="Score" dataDxfId="12">
      <calculatedColumnFormula>GETPIVOTDATA("Score",Calculatie!$A$1,"Dimensie",A2)</calculatedColumnFormula>
    </tableColumn>
    <tableColumn id="3" xr3:uid="{40248B89-B1C7-7D42-9C96-99B52FC5A8C9}" name="Oordeel"/>
    <tableColumn id="4" xr3:uid="{DA8CCE99-B37F-724A-B1B2-E8EFB2AE5D81}" name="Toelichting"/>
  </tableColumns>
  <tableStyleInfo name="TableStyleLight9"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0E9C9BF-D1CC-C949-9D07-A1F1F9E242E7}" name="BETR_03" displayName="BETR_03" ref="L3:L6" totalsRowShown="0">
  <autoFilter ref="L3:L6" xr:uid="{D0E9C9BF-D1CC-C949-9D07-A1F1F9E242E7}"/>
  <tableColumns count="1">
    <tableColumn id="1" xr3:uid="{B58C7D13-65F6-A745-BD55-CB2A2153222E}" name="BETR_03"/>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A642126-63EE-F549-89D9-2DF1E46D4B9F}" name="BETR_04" displayName="BETR_04" ref="M3:M7" totalsRowShown="0">
  <autoFilter ref="M3:M7" xr:uid="{7A642126-63EE-F549-89D9-2DF1E46D4B9F}"/>
  <tableColumns count="1">
    <tableColumn id="1" xr3:uid="{248139DF-BADD-7448-BA16-5C912FA1B890}" name="BETR_04"/>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AC3351F-2808-5741-BDB5-FB02656FFA43}" name="BETR_05" displayName="BETR_05" ref="N3:N6" totalsRowShown="0">
  <autoFilter ref="N3:N6" xr:uid="{1AC3351F-2808-5741-BDB5-FB02656FFA43}"/>
  <tableColumns count="1">
    <tableColumn id="1" xr3:uid="{1F5287DB-EBD6-DA4B-A1B7-FC9D5FE864BA}" name="BETR_05"/>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DAF5BB1-2C9F-0D4C-9563-4FE650DB9D51}" name="BETR_06" displayName="BETR_06" ref="O3:O7" totalsRowShown="0">
  <autoFilter ref="O3:O7" xr:uid="{0DAF5BB1-2C9F-0D4C-9563-4FE650DB9D51}"/>
  <tableColumns count="1">
    <tableColumn id="1" xr3:uid="{C6C1E448-1DD0-1F4E-BBCE-383EB521EDED}" name="BETR_06"/>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1C25C8B-20FD-6C42-96C7-A6E50A91E678}" name="COMP_01" displayName="COMP_01" ref="P3:P5" totalsRowShown="0">
  <autoFilter ref="P3:P5" xr:uid="{21C25C8B-20FD-6C42-96C7-A6E50A91E678}"/>
  <tableColumns count="1">
    <tableColumn id="1" xr3:uid="{AA70C34A-C297-F944-B2EC-FE1926BE3B52}" name="COMP_01"/>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80BFEA6-A847-4A44-B9D8-E34F17CF804E}" name="COMP_02" displayName="COMP_02" ref="Q3:Q7" totalsRowShown="0">
  <autoFilter ref="Q3:Q7" xr:uid="{980BFEA6-A847-4A44-B9D8-E34F17CF804E}"/>
  <tableColumns count="1">
    <tableColumn id="1" xr3:uid="{DAC768B5-6EC3-414B-B6E6-B798AD795EC1}" name="COMP_02"/>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8FB9C6F-03BC-2A44-A6A2-C4B60E9A7CD1}" name="COMP_03" displayName="COMP_03" ref="R3:R6" totalsRowShown="0">
  <autoFilter ref="R3:R6" xr:uid="{48FB9C6F-03BC-2A44-A6A2-C4B60E9A7CD1}"/>
  <tableColumns count="1">
    <tableColumn id="1" xr3:uid="{23CD2B8B-6AC1-4C47-8EAA-015A5948C8AA}" name="COMP_03"/>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FB4EC08-3298-084F-927D-2D1FAB5FC5EB}" name="CONS_01" displayName="CONS_01" ref="S3:S6" totalsRowShown="0">
  <autoFilter ref="S3:S6" xr:uid="{3FB4EC08-3298-084F-927D-2D1FAB5FC5EB}"/>
  <tableColumns count="1">
    <tableColumn id="1" xr3:uid="{D0178CCD-9869-C54C-9664-9425EA82B055}" name="CONS_01"/>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071CD4C-C2D3-CC42-B0A7-D11B87FD7D33}" name="CONS_02" displayName="CONS_02" ref="T3:T7" totalsRowShown="0">
  <autoFilter ref="T3:T7" xr:uid="{7071CD4C-C2D3-CC42-B0A7-D11B87FD7D33}"/>
  <tableColumns count="1">
    <tableColumn id="1" xr3:uid="{789DE5E4-EDF6-8941-AFB3-F3E34CBC4B2E}" name="CONS_02"/>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5C9F2BF-F038-3D43-9030-D745E916A5A1}" name="CONS_03" displayName="CONS_03" ref="U3:U7" totalsRowShown="0">
  <autoFilter ref="U3:U7" xr:uid="{75C9F2BF-F038-3D43-9030-D745E916A5A1}"/>
  <tableColumns count="1">
    <tableColumn id="1" xr3:uid="{9C3DED07-8431-5448-B70B-F9DF1661443A}" name="CONS_0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66EF01D-C103-B14D-922F-891942472C4D}" name="Table14" displayName="Table14" ref="A1:G1048576" totalsRowShown="0" headerRowDxfId="11" dataDxfId="10">
  <autoFilter ref="A1:G1048576" xr:uid="{E66EF01D-C103-B14D-922F-891942472C4D}"/>
  <tableColumns count="7">
    <tableColumn id="1" xr3:uid="{75C876AB-F765-B545-9EBA-D9915FBDD0E4}" name="Dimensie" dataDxfId="9"/>
    <tableColumn id="2" xr3:uid="{A0913F27-4E77-4843-8062-59F6417792CC}" name="Meetindicator" dataDxfId="8"/>
    <tableColumn id="3" xr3:uid="{05E6F941-7652-9143-921D-A446F8485AFC}" name="Uitleg" dataDxfId="7"/>
    <tableColumn id="4" xr3:uid="{EDABF936-5B1C-5347-8CFB-5C87A119BC02}" name="Gemeten waarde" dataDxfId="6"/>
    <tableColumn id="7" xr3:uid="{AD934A77-F951-634D-B2F7-EF688F039826}" name="Toelichting" dataDxfId="5"/>
    <tableColumn id="5" xr3:uid="{528FEB6D-7A58-8549-A95D-D647C221D3E7}" name="Aantal" dataDxfId="4"/>
    <tableColumn id="6" xr3:uid="{1C086FFC-5AC8-F64A-9698-3186B425132C}" name="Score" dataDxfId="3"/>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FEF3518-381A-7F4F-91E6-62B1E0DCBF30}" name="CONS_04" displayName="CONS_04" ref="V3:V7" totalsRowShown="0">
  <autoFilter ref="V3:V7" xr:uid="{9FEF3518-381A-7F4F-91E6-62B1E0DCBF30}"/>
  <tableColumns count="1">
    <tableColumn id="1" xr3:uid="{B15B8962-C61A-054E-A7DF-66C99C81C930}" name="CONS_04"/>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3BDF152-CB61-2545-92DA-94F4F6CE87E3}" name="CONS_05" displayName="CONS_05" ref="W3:W7" totalsRowShown="0">
  <autoFilter ref="W3:W7" xr:uid="{13BDF152-CB61-2545-92DA-94F4F6CE87E3}"/>
  <tableColumns count="1">
    <tableColumn id="1" xr3:uid="{C25058D8-6F9F-D74A-A2C5-FE497270C0C9}" name="CONS_05"/>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F98FE6D-4E49-7646-AAF7-555DD7BE5B7A}" name="HERL_01" displayName="HERL_01" ref="X3:X7" totalsRowShown="0">
  <autoFilter ref="X3:X7" xr:uid="{DF98FE6D-4E49-7646-AAF7-555DD7BE5B7A}"/>
  <tableColumns count="1">
    <tableColumn id="1" xr3:uid="{32737B04-3FD2-8B42-B52D-52DB65A34446}" name="HERL_01"/>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765612B-571B-324D-BDD6-AEE303C502EF}" name="HERL_02" displayName="HERL_02" ref="Y3:Y9" totalsRowShown="0">
  <autoFilter ref="Y3:Y9" xr:uid="{E765612B-571B-324D-BDD6-AEE303C502EF}"/>
  <tableColumns count="1">
    <tableColumn id="1" xr3:uid="{F3A92102-1758-4044-9E2D-DE9E8FE701E4}" name="HERL_02"/>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44EBD6F-3AE9-FD4A-A27C-DB25A3B3601E}" name="HERL_03" displayName="HERL_03" ref="Z3:Z9" totalsRowShown="0">
  <autoFilter ref="Z3:Z9" xr:uid="{744EBD6F-3AE9-FD4A-A27C-DB25A3B3601E}"/>
  <tableColumns count="1">
    <tableColumn id="1" xr3:uid="{7D060C5B-F869-1F40-85AA-75EEF86D62D0}" name="HERL_03"/>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7AC2B83-10AC-6942-847D-2582EA9FB107}" name="HERL_04" displayName="HERL_04" ref="AA3:AA8" totalsRowShown="0">
  <autoFilter ref="AA3:AA8" xr:uid="{37AC2B83-10AC-6942-847D-2582EA9FB107}"/>
  <tableColumns count="1">
    <tableColumn id="1" xr3:uid="{A82968B0-4E48-D745-BFC6-F06275A9332A}" name="HERL_04"/>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EBD87C6-454D-8F4D-B8AF-F41C83A67694}" name="HERL_05" displayName="HERL_05" ref="AB3:AB7" totalsRowShown="0">
  <autoFilter ref="AB3:AB7" xr:uid="{8EBD87C6-454D-8F4D-B8AF-F41C83A67694}"/>
  <tableColumns count="1">
    <tableColumn id="1" xr3:uid="{94CCD9B8-F5F6-E945-87AD-4D95FE1433F6}" name="HERL_05"/>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94E6DFD-4938-174C-A29B-DFC377150AE2}" name="HERL_06" displayName="HERL_06" ref="AC3:AC7" totalsRowShown="0">
  <autoFilter ref="AC3:AC7" xr:uid="{E94E6DFD-4938-174C-A29B-DFC377150AE2}"/>
  <tableColumns count="1">
    <tableColumn id="1" xr3:uid="{A35C3B8E-19E1-7C47-A8F6-A99DC73CCC95}" name="HERL_06"/>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7D13480-358B-054A-8718-9D9C1FAD393B}" name="NALE_01" displayName="NALE_01" ref="AD3:AD8" totalsRowShown="0">
  <autoFilter ref="AD3:AD8" xr:uid="{B7D13480-358B-054A-8718-9D9C1FAD393B}"/>
  <tableColumns count="1">
    <tableColumn id="1" xr3:uid="{A2B4DF41-F4CE-1542-A881-86B6616614B6}" name="NALE_01"/>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A465249-EA56-904E-A2CF-F76BC4F148B1}" name="NALE_02" displayName="NALE_02" ref="AE3:AE8" totalsRowShown="0">
  <autoFilter ref="AE3:AE8" xr:uid="{4A465249-EA56-904E-A2CF-F76BC4F148B1}"/>
  <tableColumns count="1">
    <tableColumn id="1" xr3:uid="{E0F899AE-C72D-3F45-8F9F-AD1ED56D87E3}" name="NALE_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0A481BC-F343-1E48-850F-A2D9C21F5F5B}" name="Oordeel" displayName="Oordeel" ref="E1:E4" totalsRowShown="0">
  <autoFilter ref="E1:E4" xr:uid="{E0A481BC-F343-1E48-850F-A2D9C21F5F5B}"/>
  <tableColumns count="1">
    <tableColumn id="1" xr3:uid="{35EB049E-9492-8340-A47F-61CB4959E1C4}" name="Oordeel"/>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54165B92-268C-E141-A274-DDB8BCF1B064}" name="NALE_03" displayName="NALE_03" ref="AF3:AF8" totalsRowShown="0">
  <autoFilter ref="AF3:AF8" xr:uid="{54165B92-268C-E141-A274-DDB8BCF1B064}"/>
  <tableColumns count="1">
    <tableColumn id="1" xr3:uid="{90D197CB-57B1-C74E-AC75-74574AB98194}" name="NALE_03"/>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85AAFA6-510E-B740-BF98-20A71166DCBD}" name="NALE_04" displayName="NALE_04" ref="AG3:AG8" totalsRowShown="0">
  <autoFilter ref="AG3:AG8" xr:uid="{185AAFA6-510E-B740-BF98-20A71166DCBD}"/>
  <tableColumns count="1">
    <tableColumn id="1" xr3:uid="{579C06C7-D58D-2844-AB7C-C203BA10609D}" name="NALE_04"/>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8A1A9047-D7C6-FE49-9E11-538A1E631642}" name="NALE_05" displayName="NALE_05" ref="AH3:AH8" totalsRowShown="0">
  <autoFilter ref="AH3:AH8" xr:uid="{8A1A9047-D7C6-FE49-9E11-538A1E631642}"/>
  <tableColumns count="1">
    <tableColumn id="1" xr3:uid="{2CC97850-051E-E943-9020-F14C38F0EC63}" name="NALE_05"/>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3DB0C5C-5D37-E644-9A64-967B1D157B7C}" name="NALE_06" displayName="NALE_06" ref="AI3:AI8" totalsRowShown="0">
  <autoFilter ref="AI3:AI8" xr:uid="{C3DB0C5C-5D37-E644-9A64-967B1D157B7C}"/>
  <tableColumns count="1">
    <tableColumn id="1" xr3:uid="{F72B6453-D468-374C-A257-BB4B3C76469A}" name="NALE_06"/>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D12DCAE6-0544-8048-9218-1D98224FF804}" name="NALE_07" displayName="NALE_07" ref="AJ3:AJ8" totalsRowShown="0">
  <autoFilter ref="AJ3:AJ8" xr:uid="{D12DCAE6-0544-8048-9218-1D98224FF804}"/>
  <tableColumns count="1">
    <tableColumn id="1" xr3:uid="{44AF5249-1ABF-6F4E-9B4B-5B16B4A88245}" name="NALE_07"/>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C0302DD-1B23-0A48-92A0-08EBDFDF0607}" name="NALE_08" displayName="NALE_08" ref="AK3:AK8" totalsRowShown="0">
  <autoFilter ref="AK3:AK8" xr:uid="{0C0302DD-1B23-0A48-92A0-08EBDFDF0607}"/>
  <tableColumns count="1">
    <tableColumn id="1" xr3:uid="{32A21FDD-9450-8341-B1FF-E8DA5C8E3629}" name="NALE_08"/>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4E79C7-F63B-0548-B343-0DEAB2CCF219}" name="NALE_09" displayName="NALE_09" ref="AL3:AL8" totalsRowShown="0">
  <autoFilter ref="AL3:AL8" xr:uid="{044E79C7-F63B-0548-B343-0DEAB2CCF219}"/>
  <tableColumns count="1">
    <tableColumn id="1" xr3:uid="{48CE6947-B66C-1D47-AE38-A9259258D94A}" name="NALE_09"/>
  </tableColumns>
  <tableStyleInfo name="TableStyleLight8"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FB47544-7441-C54D-A615-6736B059F391}" name="NALE_10" displayName="NALE_10" ref="AM3:AM8" totalsRowShown="0">
  <autoFilter ref="AM3:AM8" xr:uid="{8FB47544-7441-C54D-A615-6736B059F391}"/>
  <tableColumns count="1">
    <tableColumn id="1" xr3:uid="{2CA42874-4A8E-5A48-9656-16FFAB5864B1}" name="NALE_10"/>
  </tableColumns>
  <tableStyleInfo name="TableStyleLight8"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298847E-B0AC-8648-A82D-8008439C0BD2}" name="NALE_11" displayName="NALE_11" ref="AN3:AN8" totalsRowShown="0">
  <autoFilter ref="AN3:AN8" xr:uid="{6298847E-B0AC-8648-A82D-8008439C0BD2}"/>
  <tableColumns count="1">
    <tableColumn id="1" xr3:uid="{25BAC778-AD1D-AC4C-8FC2-103FDEE9FD0E}" name="NALE_11"/>
  </tableColumns>
  <tableStyleInfo name="TableStyleLight8"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EB1D6FB0-0226-6247-AC44-F4A779CF3D5A}" name="NASY_01" displayName="NASY_01" ref="AO3:AO8" totalsRowShown="0">
  <autoFilter ref="AO3:AO8" xr:uid="{EB1D6FB0-0226-6247-AC44-F4A779CF3D5A}"/>
  <tableColumns count="1">
    <tableColumn id="1" xr3:uid="{E1593468-E52D-B946-ADE8-4365EFE68D99}" name="NASY_0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A6BEEE-D897-3D48-8D8B-80C2C49060C0}" name="Kwaliteitslabel" displayName="Kwaliteitslabel" ref="G1:G6" totalsRowShown="0">
  <autoFilter ref="G1:G6" xr:uid="{A7A6BEEE-D897-3D48-8D8B-80C2C49060C0}"/>
  <tableColumns count="1">
    <tableColumn id="1" xr3:uid="{6EA9E340-A390-674B-AE75-5FD65173D9B9}" name="Kwaliteitslabel"/>
  </tableColumns>
  <tableStyleInfo name="TableStyleLight8"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7AA8DBF-DD5B-E647-8637-2803A7284411}" name="NASY_02" displayName="NASY_02" ref="AP3:AP8" totalsRowShown="0">
  <autoFilter ref="AP3:AP8" xr:uid="{47AA8DBF-DD5B-E647-8637-2803A7284411}"/>
  <tableColumns count="1">
    <tableColumn id="1" xr3:uid="{E4DF007D-625C-9342-B3EF-8231681687C4}" name="NASY_02"/>
  </tableColumns>
  <tableStyleInfo name="TableStyleLight8"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66672DA-E893-5A48-B782-19711986D24B}" name="NASY_03" displayName="NASY_03" ref="AQ3:AQ8" totalsRowShown="0">
  <autoFilter ref="AQ3:AQ8" xr:uid="{B66672DA-E893-5A48-B782-19711986D24B}"/>
  <tableColumns count="1">
    <tableColumn id="1" xr3:uid="{F4992EA7-C5B2-7E4C-8040-E08BE48CFC0C}" name="NASY_03"/>
  </tableColumns>
  <tableStyleInfo name="TableStyleLight8"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2F25964A-2CFF-9D42-8A66-15509087A9B6}" name="NASY_04" displayName="NASY_04" ref="AR3:AR8" totalsRowShown="0">
  <autoFilter ref="AR3:AR8" xr:uid="{2F25964A-2CFF-9D42-8A66-15509087A9B6}"/>
  <tableColumns count="1">
    <tableColumn id="1" xr3:uid="{7AF800BC-69B4-1C43-AEA2-0C1DD6A88053}" name="NASY_04"/>
  </tableColumns>
  <tableStyleInfo name="TableStyleLight8"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2BDBD8B-A54B-B343-BF91-B82F1A60AA03}" name="NASY_05" displayName="NASY_05" ref="AS3:AS8" totalsRowShown="0">
  <autoFilter ref="AS3:AS8" xr:uid="{22BDBD8B-A54B-B343-BF91-B82F1A60AA03}"/>
  <tableColumns count="1">
    <tableColumn id="1" xr3:uid="{55D55777-0A8F-F34F-9405-64A215FF84B5}" name="NASY_05"/>
  </tableColumns>
  <tableStyleInfo name="TableStyleLight8"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79E858C-0CB9-2E4A-9B4B-89C6CD721C44}" name="NASY_06" displayName="NASY_06" ref="AT3:AT8" totalsRowShown="0">
  <autoFilter ref="AT3:AT8" xr:uid="{479E858C-0CB9-2E4A-9B4B-89C6CD721C44}"/>
  <tableColumns count="1">
    <tableColumn id="1" xr3:uid="{415C37A2-8B44-5647-8CD3-E53BF26A0086}" name="NASY_06"/>
  </tableColumns>
  <tableStyleInfo name="TableStyleLight8"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8AE47493-F962-6C47-84A0-963C37FEA010}" name="NASE_01" displayName="NASE_01" ref="AU3:AU7" totalsRowShown="0">
  <autoFilter ref="AU3:AU7" xr:uid="{8AE47493-F962-6C47-84A0-963C37FEA010}"/>
  <tableColumns count="1">
    <tableColumn id="1" xr3:uid="{293E90F4-0380-8C43-BA42-38F83616C42B}" name="NASE_01"/>
  </tableColumns>
  <tableStyleInfo name="TableStyleLight8"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BBCE5F1-0C55-3B4F-902A-C64C1BD0188A}" name="NASE_02" displayName="NASE_02" ref="AV3:AV7" totalsRowShown="0">
  <autoFilter ref="AV3:AV7" xr:uid="{7BBCE5F1-0C55-3B4F-902A-C64C1BD0188A}"/>
  <tableColumns count="1">
    <tableColumn id="1" xr3:uid="{9ECFCF9B-9495-F84F-B66C-E61906D83242}" name="NASE_02"/>
  </tableColumns>
  <tableStyleInfo name="TableStyleLight8"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2890157-6CB1-B743-9B41-AADE1105E887}" name="NASE_03" displayName="NASE_03" ref="AW3:AW6" totalsRowShown="0">
  <autoFilter ref="AW3:AW6" xr:uid="{22890157-6CB1-B743-9B41-AADE1105E887}"/>
  <tableColumns count="1">
    <tableColumn id="1" xr3:uid="{E6B928DD-4FE0-9949-9A8C-BD45CC127B15}" name="NASE_03"/>
  </tableColumns>
  <tableStyleInfo name="TableStyleLight8"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455FA604-292F-6D47-8100-467EECA06E7E}" name="NASE_04" displayName="NASE_04" ref="AX3:AX7" totalsRowShown="0">
  <autoFilter ref="AX3:AX7" xr:uid="{455FA604-292F-6D47-8100-467EECA06E7E}"/>
  <tableColumns count="1">
    <tableColumn id="1" xr3:uid="{588E0C4F-BA2F-9348-9A29-9B7BEF016523}" name="NASE_04"/>
  </tableColumns>
  <tableStyleInfo name="TableStyleLight8"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F8AB724F-ACCF-7E42-B576-288FC7800E07}" name="NASE_05" displayName="NASE_05" ref="AY3:AY7" totalsRowShown="0">
  <autoFilter ref="AY3:AY7" xr:uid="{F8AB724F-ACCF-7E42-B576-288FC7800E07}"/>
  <tableColumns count="1">
    <tableColumn id="1" xr3:uid="{0999CD8D-6645-5040-8BA9-A68F7E4FEA28}" name="NASE_05"/>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F3CC9445-3805-483C-8165-873970D785F3}" name="Adviesstatus" displayName="Adviesstatus" ref="I1:I6" totalsRowShown="0">
  <autoFilter ref="I1:I6" xr:uid="{F3CC9445-3805-483C-8165-873970D785F3}"/>
  <tableColumns count="1">
    <tableColumn id="1" xr3:uid="{D6BB95AA-39E2-4EAB-826A-3DE82E79F28E}" name="Adviesstatus"/>
  </tableColumns>
  <tableStyleInfo name="TableStyleLight8"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AC86822B-92E4-4241-9E99-1BFFAF3B9F3F}" name="NASE_06" displayName="NASE_06" ref="AZ3:AZ7" totalsRowShown="0">
  <autoFilter ref="AZ3:AZ7" xr:uid="{AC86822B-92E4-4241-9E99-1BFFAF3B9F3F}"/>
  <tableColumns count="1">
    <tableColumn id="1" xr3:uid="{030D0EB9-32EE-8D4E-A2D1-33C6D57A4669}" name="NASE_06"/>
  </tableColumns>
  <tableStyleInfo name="TableStyleLight8"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3DD9847-F644-5846-9739-54EC02AA3C77}" name="NASE_07" displayName="NASE_07" ref="BA3:BA7" totalsRowShown="0">
  <autoFilter ref="BA3:BA7" xr:uid="{83DD9847-F644-5846-9739-54EC02AA3C77}"/>
  <tableColumns count="1">
    <tableColumn id="1" xr3:uid="{A5451FB6-F9C0-9345-911E-0370ABFACE1C}" name="NASE_07"/>
  </tableColumns>
  <tableStyleInfo name="TableStyleLight8"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91AADC75-23F6-D949-B65F-2AB24A1C4DB3}" name="NASE_08" displayName="NASE_08" ref="BB3:BB7" totalsRowShown="0">
  <autoFilter ref="BB3:BB7" xr:uid="{91AADC75-23F6-D949-B65F-2AB24A1C4DB3}"/>
  <tableColumns count="1">
    <tableColumn id="1" xr3:uid="{ABFC471F-82D5-1444-88E6-0DB73ADF838A}" name="NASE_08"/>
  </tableColumns>
  <tableStyleInfo name="TableStyleLight8"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21EC0011-B96F-D248-A361-C0FA4561D017}" name="PREC_01" displayName="PREC_01" ref="BC3:BC10" totalsRowShown="0">
  <autoFilter ref="BC3:BC10" xr:uid="{21EC0011-B96F-D248-A361-C0FA4561D017}"/>
  <tableColumns count="1">
    <tableColumn id="1" xr3:uid="{5422E6BA-31A8-6A45-B8E1-95F9D22A9F37}" name="PREC_01"/>
  </tableColumns>
  <tableStyleInfo name="TableStyleLight8"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BB00C04-9341-B447-8D4A-D17F94273B6C}" name="PREC_02" displayName="PREC_02" ref="BD3:BD10" totalsRowShown="0">
  <autoFilter ref="BD3:BD10" xr:uid="{5BB00C04-9341-B447-8D4A-D17F94273B6C}"/>
  <tableColumns count="1">
    <tableColumn id="1" xr3:uid="{897F39A8-0C75-EF44-964A-489AD4779943}" name="PREC_02"/>
  </tableColumns>
  <tableStyleInfo name="TableStyleLight8"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660DFA83-A714-BC42-9216-02083F1143A4}" name="PREC_03" displayName="PREC_03" ref="BE3:BE10" totalsRowShown="0">
  <autoFilter ref="BE3:BE10" xr:uid="{660DFA83-A714-BC42-9216-02083F1143A4}"/>
  <tableColumns count="1">
    <tableColumn id="1" xr3:uid="{7D42D43A-8B3A-754A-BF66-08E2457340DC}" name="PREC_03"/>
  </tableColumns>
  <tableStyleInfo name="TableStyleLight8"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1C3C356-2F4D-2344-B073-A05028C08C34}" name="PREC_04" displayName="PREC_04" ref="BF3:BF10" totalsRowShown="0">
  <autoFilter ref="BF3:BF10" xr:uid="{21C3C356-2F4D-2344-B073-A05028C08C34}"/>
  <tableColumns count="1">
    <tableColumn id="1" xr3:uid="{C0EF96FF-D67B-914F-BA67-4FC8F0BC687D}" name="PREC_04"/>
  </tableColumns>
  <tableStyleInfo name="TableStyleLight8"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87ADD562-4A6A-6C4E-9769-74B8E53FB787}" name="PREC_05" displayName="PREC_05" ref="BG3:BG10" totalsRowShown="0">
  <autoFilter ref="BG3:BG10" xr:uid="{87ADD562-4A6A-6C4E-9769-74B8E53FB787}"/>
  <tableColumns count="1">
    <tableColumn id="1" xr3:uid="{78D444B3-5E84-C147-BFEF-CCF6FA62915A}" name="PREC_05"/>
  </tableColumns>
  <tableStyleInfo name="TableStyleLight8"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CD6C760E-BFA1-6E41-8D06-782F6C32E22A}" name="PREC_06" displayName="PREC_06" ref="BH3:BH10" totalsRowShown="0">
  <autoFilter ref="BH3:BH10" xr:uid="{CD6C760E-BFA1-6E41-8D06-782F6C32E22A}"/>
  <tableColumns count="1">
    <tableColumn id="1" xr3:uid="{98FAF247-2780-7E4E-BEEC-08174791EA14}" name="PREC_06"/>
  </tableColumns>
  <tableStyleInfo name="TableStyleLight8"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1CA9E6CA-ED24-2A4E-B223-96B942A77CE6}" name="PREC_07" displayName="PREC_07" ref="BI3:BI7" totalsRowShown="0">
  <autoFilter ref="BI3:BI7" xr:uid="{1CA9E6CA-ED24-2A4E-B223-96B942A77CE6}"/>
  <tableColumns count="1">
    <tableColumn id="1" xr3:uid="{E84BE771-0F76-BF43-A0DA-977F19534150}" name="PREC_0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1B932921-E41B-4CA8-9D26-5B7E037A2F81}" name="Bevinding" displayName="Bevinding" ref="K1:K4" totalsRowShown="0">
  <autoFilter ref="K1:K4" xr:uid="{1B932921-E41B-4CA8-9D26-5B7E037A2F81}"/>
  <tableColumns count="1">
    <tableColumn id="1" xr3:uid="{E73FCD5D-A40B-4945-AB75-A5A70877F2E2}" name="Bevinding"/>
  </tableColumns>
  <tableStyleInfo name="TableStyleLight8"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BF726320-347E-DD47-84FE-19846B6A2166}" name="PREC_08" displayName="PREC_08" ref="BJ3:BJ7" totalsRowShown="0">
  <autoFilter ref="BJ3:BJ7" xr:uid="{BF726320-347E-DD47-84FE-19846B6A2166}"/>
  <tableColumns count="1">
    <tableColumn id="1" xr3:uid="{D28D6568-0C9B-3047-A402-4C46B058006E}" name="PREC_08"/>
  </tableColumns>
  <tableStyleInfo name="TableStyleLight8"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F0E8F1A8-E5AD-2F4B-998D-D462F203F2A6}" name="TOEG_01" displayName="TOEG_01" ref="BK3:BK7" totalsRowShown="0">
  <autoFilter ref="BK3:BK7" xr:uid="{F0E8F1A8-E5AD-2F4B-998D-D462F203F2A6}"/>
  <tableColumns count="1">
    <tableColumn id="1" xr3:uid="{FACB9358-2B13-5F40-9998-3DF3B1B72829}" name="TOEG_01"/>
  </tableColumns>
  <tableStyleInfo name="TableStyleLight8"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3F95D3D3-75EC-3341-8DF3-BF705620B786}" name="TOEG_02" displayName="TOEG_02" ref="BL3:BL7" totalsRowShown="0">
  <autoFilter ref="BL3:BL7" xr:uid="{3F95D3D3-75EC-3341-8DF3-BF705620B786}"/>
  <tableColumns count="1">
    <tableColumn id="1" xr3:uid="{C9E7D344-CBD7-C744-A566-5B74093659C3}" name="TOEG_02"/>
  </tableColumns>
  <tableStyleInfo name="TableStyleLight8"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86AA257-3D92-D646-85B1-B66236110DBC}" name="TOEG_03" displayName="TOEG_03" ref="BM3:BM7" totalsRowShown="0">
  <autoFilter ref="BM3:BM7" xr:uid="{286AA257-3D92-D646-85B1-B66236110DBC}"/>
  <tableColumns count="1">
    <tableColumn id="1" xr3:uid="{3D522B2D-91D6-6A43-A426-506A99519BA0}" name="TOEG_03"/>
  </tableColumns>
  <tableStyleInfo name="TableStyleLight8"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F2185A46-A349-2E41-98DA-C77985FBB148}" name="TOEG_04" displayName="TOEG_04" ref="BN3:BN7" totalsRowShown="0">
  <autoFilter ref="BN3:BN7" xr:uid="{F2185A46-A349-2E41-98DA-C77985FBB148}"/>
  <tableColumns count="1">
    <tableColumn id="1" xr3:uid="{781EF011-57C6-1C44-AC29-B6585F153FD6}" name="TOEG_04"/>
  </tableColumns>
  <tableStyleInfo name="TableStyleLight8"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4D7BB17D-D6BE-1041-9271-C5FEFF606651}" name="TOEG_05" displayName="TOEG_05" ref="BO3:BO6" totalsRowShown="0">
  <autoFilter ref="BO3:BO6" xr:uid="{4D7BB17D-D6BE-1041-9271-C5FEFF606651}"/>
  <tableColumns count="1">
    <tableColumn id="1" xr3:uid="{1406337F-5C96-8442-B2DE-DFA17C5757E7}" name="TOEG_05"/>
  </tableColumns>
  <tableStyleInfo name="TableStyleLight8"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4B46CE61-7D5D-5B40-B8A4-39CCB4F7D79E}" name="TOEG_06" displayName="TOEG_06" ref="BP3:BP7" totalsRowShown="0">
  <autoFilter ref="BP3:BP7" xr:uid="{4B46CE61-7D5D-5B40-B8A4-39CCB4F7D79E}"/>
  <tableColumns count="1">
    <tableColumn id="1" xr3:uid="{42A14903-2B92-3940-8783-9A9F5938691B}" name="TOEG_06"/>
  </tableColumns>
  <tableStyleInfo name="TableStyleLight8"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5D229C52-091A-4245-90C2-9178E4965E40}" name="TOEG_07" displayName="TOEG_07" ref="BQ3:BQ6" totalsRowShown="0">
  <autoFilter ref="BQ3:BQ6" xr:uid="{5D229C52-091A-4245-90C2-9178E4965E40}"/>
  <tableColumns count="1">
    <tableColumn id="1" xr3:uid="{B90A7468-D6B6-7045-8A08-50F62359A77B}" name="TOEG_07"/>
  </tableColumns>
  <tableStyleInfo name="TableStyleLight8"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8DA99509-A403-ED4C-909F-24EE5846F763}" name="TOEG_08" displayName="TOEG_08" ref="BR3:BR7" totalsRowShown="0">
  <autoFilter ref="BR3:BR7" xr:uid="{8DA99509-A403-ED4C-909F-24EE5846F763}"/>
  <tableColumns count="1">
    <tableColumn id="1" xr3:uid="{2897FC76-9ED6-C44F-B85E-DE479F5D7BE2}" name="TOEG_08"/>
  </tableColumns>
  <tableStyleInfo name="TableStyleLight8"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78DA62B4-A2D5-BE41-B702-E5179C5EEC15}" name="TOEG_09" displayName="TOEG_09" ref="BS3:BS7" totalsRowShown="0">
  <autoFilter ref="BS3:BS7" xr:uid="{78DA62B4-A2D5-BE41-B702-E5179C5EEC15}"/>
  <tableColumns count="1">
    <tableColumn id="1" xr3:uid="{34778381-F64A-694A-9FB2-2342E15B39C4}" name="TOEG_09"/>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E2D90C08-0386-4CF6-A35F-541E2C14CC54}" name="Aanpak" displayName="Aanpak" ref="M1:M4" totalsRowShown="0">
  <autoFilter ref="M1:M4" xr:uid="{E2D90C08-0386-4CF6-A35F-541E2C14CC54}"/>
  <tableColumns count="1">
    <tableColumn id="1" xr3:uid="{B043C6F3-F444-4D23-84C8-216E65A642D4}" name="Aanpak"/>
  </tableColumns>
  <tableStyleInfo name="TableStyleLight8"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6581956-BA39-D446-BF16-1F17F179C3A7}" name="VERT_01" displayName="VERT_01" ref="BT3:BT7" totalsRowShown="0">
  <autoFilter ref="BT3:BT7" xr:uid="{A6581956-BA39-D446-BF16-1F17F179C3A7}"/>
  <tableColumns count="1">
    <tableColumn id="1" xr3:uid="{0FC20C3F-2D65-A24C-A630-D4FF1063F6FA}" name="VERT_01"/>
  </tableColumns>
  <tableStyleInfo name="TableStyleLight8"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0FB1F41-D639-E844-A5C3-92EB5D4E2D39}" name="VERT_02" displayName="VERT_02" ref="BU3:BU7" totalsRowShown="0">
  <autoFilter ref="BU3:BU7" xr:uid="{70FB1F41-D639-E844-A5C3-92EB5D4E2D39}"/>
  <tableColumns count="1">
    <tableColumn id="1" xr3:uid="{93D0E3F5-B7BA-A944-BF39-F4352EB9D8F0}" name="VERT_02"/>
  </tableColumns>
  <tableStyleInfo name="TableStyleLight8"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84EBCEB-A35E-B94F-80A0-71D894C0D66A}" name="VERT_03" displayName="VERT_03" ref="BV3:BV7" totalsRowShown="0">
  <autoFilter ref="BV3:BV7" xr:uid="{084EBCEB-A35E-B94F-80A0-71D894C0D66A}"/>
  <tableColumns count="1">
    <tableColumn id="1" xr3:uid="{85BC1E9F-FD74-C747-8B6B-FC36F5BDF23C}" name="VERT_03"/>
  </tableColumns>
  <tableStyleInfo name="TableStyleLight8"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C69B64A1-973B-6942-90A4-83B185C5B485}" name="VERT_04" displayName="VERT_04" ref="BW3:BW7" totalsRowShown="0">
  <autoFilter ref="BW3:BW7" xr:uid="{C69B64A1-973B-6942-90A4-83B185C5B485}"/>
  <tableColumns count="1">
    <tableColumn id="1" xr3:uid="{C230D9F5-B1A3-E24B-887F-91F79C837D9E}" name="VERT_04"/>
  </tableColumns>
  <tableStyleInfo name="TableStyleLight8"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9B9C2FF4-4CBF-8D4C-8D98-7EF75B2D27AA}" name="VERT_05" displayName="VERT_05" ref="BX3:BX7" totalsRowShown="0">
  <autoFilter ref="BX3:BX7" xr:uid="{9B9C2FF4-4CBF-8D4C-8D98-7EF75B2D27AA}"/>
  <tableColumns count="1">
    <tableColumn id="1" xr3:uid="{B8D8B677-DB1D-E741-9FC8-529C34C1A201}" name="VERT_05"/>
  </tableColumns>
  <tableStyleInfo name="TableStyleLight8"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2CBCC563-28FF-DC42-917F-B7FB1157DF7D}" name="VERT_06" displayName="VERT_06" ref="BY3:BY7" totalsRowShown="0">
  <autoFilter ref="BY3:BY7" xr:uid="{2CBCC563-28FF-DC42-917F-B7FB1157DF7D}"/>
  <tableColumns count="1">
    <tableColumn id="1" xr3:uid="{A3DAF785-B2B5-2540-96DB-ADA37F2E34D1}" name="VERT_06"/>
  </tableColumns>
  <tableStyleInfo name="TableStyleLight8"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209ABB6D-A125-394D-A7D5-5F789FBE5354}" name="VERT_07" displayName="VERT_07" ref="BZ3:BZ7" totalsRowShown="0">
  <autoFilter ref="BZ3:BZ7" xr:uid="{209ABB6D-A125-394D-A7D5-5F789FBE5354}"/>
  <tableColumns count="1">
    <tableColumn id="1" xr3:uid="{F68970F4-78A6-934E-A757-E806D04BB5C4}" name="VERT_07"/>
  </tableColumns>
  <tableStyleInfo name="TableStyleLight8"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3E31B977-8082-E947-B7BB-80B3B1DF1BA4}" name="VERT_08" displayName="VERT_08" ref="CA3:CA7" totalsRowShown="0">
  <autoFilter ref="CA3:CA7" xr:uid="{3E31B977-8082-E947-B7BB-80B3B1DF1BA4}"/>
  <tableColumns count="1">
    <tableColumn id="1" xr3:uid="{19971D11-847D-5E48-AA4B-8308BFDBA248}" name="VERT_0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D4270-10A6-E641-B675-E88CE585D501}" name="ACTU_01" displayName="ACTU_01" ref="A3:A6" totalsRowShown="0" headerRowDxfId="2">
  <autoFilter ref="A3:A6" xr:uid="{89BD4270-10A6-E641-B675-E88CE585D501}"/>
  <tableColumns count="1">
    <tableColumn id="1" xr3:uid="{45150190-F929-1144-B749-15BBF4EBE442}" name="ACTU_01"/>
  </tableColumns>
  <tableStyleInfo name="TableStyleLight8"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onfluence.belastingdienst.nl/x/KYJKJ"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ivotTable" Target="../pivotTables/pivotTable1.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6" Type="http://schemas.openxmlformats.org/officeDocument/2006/relationships/table" Target="../tables/table34.xml"/><Relationship Id="rId21" Type="http://schemas.openxmlformats.org/officeDocument/2006/relationships/table" Target="../tables/table29.xml"/><Relationship Id="rId42" Type="http://schemas.openxmlformats.org/officeDocument/2006/relationships/table" Target="../tables/table50.xml"/><Relationship Id="rId47" Type="http://schemas.openxmlformats.org/officeDocument/2006/relationships/table" Target="../tables/table55.xml"/><Relationship Id="rId63" Type="http://schemas.openxmlformats.org/officeDocument/2006/relationships/table" Target="../tables/table71.xml"/><Relationship Id="rId68" Type="http://schemas.openxmlformats.org/officeDocument/2006/relationships/table" Target="../tables/table76.xml"/><Relationship Id="rId16" Type="http://schemas.openxmlformats.org/officeDocument/2006/relationships/table" Target="../tables/table24.xml"/><Relationship Id="rId11" Type="http://schemas.openxmlformats.org/officeDocument/2006/relationships/table" Target="../tables/table19.xml"/><Relationship Id="rId24" Type="http://schemas.openxmlformats.org/officeDocument/2006/relationships/table" Target="../tables/table32.xml"/><Relationship Id="rId32" Type="http://schemas.openxmlformats.org/officeDocument/2006/relationships/table" Target="../tables/table40.xml"/><Relationship Id="rId37" Type="http://schemas.openxmlformats.org/officeDocument/2006/relationships/table" Target="../tables/table45.xml"/><Relationship Id="rId40" Type="http://schemas.openxmlformats.org/officeDocument/2006/relationships/table" Target="../tables/table48.xml"/><Relationship Id="rId45" Type="http://schemas.openxmlformats.org/officeDocument/2006/relationships/table" Target="../tables/table53.xml"/><Relationship Id="rId53" Type="http://schemas.openxmlformats.org/officeDocument/2006/relationships/table" Target="../tables/table61.xml"/><Relationship Id="rId58" Type="http://schemas.openxmlformats.org/officeDocument/2006/relationships/table" Target="../tables/table66.xml"/><Relationship Id="rId66" Type="http://schemas.openxmlformats.org/officeDocument/2006/relationships/table" Target="../tables/table74.xml"/><Relationship Id="rId74" Type="http://schemas.openxmlformats.org/officeDocument/2006/relationships/table" Target="../tables/table82.xml"/><Relationship Id="rId79" Type="http://schemas.openxmlformats.org/officeDocument/2006/relationships/table" Target="../tables/table87.xml"/><Relationship Id="rId5" Type="http://schemas.openxmlformats.org/officeDocument/2006/relationships/table" Target="../tables/table13.xml"/><Relationship Id="rId61" Type="http://schemas.openxmlformats.org/officeDocument/2006/relationships/table" Target="../tables/table69.xml"/><Relationship Id="rId19" Type="http://schemas.openxmlformats.org/officeDocument/2006/relationships/table" Target="../tables/table27.xml"/><Relationship Id="rId14" Type="http://schemas.openxmlformats.org/officeDocument/2006/relationships/table" Target="../tables/table22.xml"/><Relationship Id="rId22" Type="http://schemas.openxmlformats.org/officeDocument/2006/relationships/table" Target="../tables/table30.xml"/><Relationship Id="rId27" Type="http://schemas.openxmlformats.org/officeDocument/2006/relationships/table" Target="../tables/table35.xml"/><Relationship Id="rId30" Type="http://schemas.openxmlformats.org/officeDocument/2006/relationships/table" Target="../tables/table38.xml"/><Relationship Id="rId35" Type="http://schemas.openxmlformats.org/officeDocument/2006/relationships/table" Target="../tables/table43.xml"/><Relationship Id="rId43" Type="http://schemas.openxmlformats.org/officeDocument/2006/relationships/table" Target="../tables/table51.xml"/><Relationship Id="rId48" Type="http://schemas.openxmlformats.org/officeDocument/2006/relationships/table" Target="../tables/table56.xml"/><Relationship Id="rId56" Type="http://schemas.openxmlformats.org/officeDocument/2006/relationships/table" Target="../tables/table64.xml"/><Relationship Id="rId64" Type="http://schemas.openxmlformats.org/officeDocument/2006/relationships/table" Target="../tables/table72.xml"/><Relationship Id="rId69" Type="http://schemas.openxmlformats.org/officeDocument/2006/relationships/table" Target="../tables/table77.xml"/><Relationship Id="rId77" Type="http://schemas.openxmlformats.org/officeDocument/2006/relationships/table" Target="../tables/table85.xml"/><Relationship Id="rId8" Type="http://schemas.openxmlformats.org/officeDocument/2006/relationships/table" Target="../tables/table16.xml"/><Relationship Id="rId51" Type="http://schemas.openxmlformats.org/officeDocument/2006/relationships/table" Target="../tables/table59.xml"/><Relationship Id="rId72" Type="http://schemas.openxmlformats.org/officeDocument/2006/relationships/table" Target="../tables/table80.xml"/><Relationship Id="rId3" Type="http://schemas.openxmlformats.org/officeDocument/2006/relationships/table" Target="../tables/table11.xml"/><Relationship Id="rId12" Type="http://schemas.openxmlformats.org/officeDocument/2006/relationships/table" Target="../tables/table20.xml"/><Relationship Id="rId17" Type="http://schemas.openxmlformats.org/officeDocument/2006/relationships/table" Target="../tables/table25.xml"/><Relationship Id="rId25" Type="http://schemas.openxmlformats.org/officeDocument/2006/relationships/table" Target="../tables/table33.xml"/><Relationship Id="rId33" Type="http://schemas.openxmlformats.org/officeDocument/2006/relationships/table" Target="../tables/table41.xml"/><Relationship Id="rId38" Type="http://schemas.openxmlformats.org/officeDocument/2006/relationships/table" Target="../tables/table46.xml"/><Relationship Id="rId46" Type="http://schemas.openxmlformats.org/officeDocument/2006/relationships/table" Target="../tables/table54.xml"/><Relationship Id="rId59" Type="http://schemas.openxmlformats.org/officeDocument/2006/relationships/table" Target="../tables/table67.xml"/><Relationship Id="rId67" Type="http://schemas.openxmlformats.org/officeDocument/2006/relationships/table" Target="../tables/table75.xml"/><Relationship Id="rId20" Type="http://schemas.openxmlformats.org/officeDocument/2006/relationships/table" Target="../tables/table28.xml"/><Relationship Id="rId41" Type="http://schemas.openxmlformats.org/officeDocument/2006/relationships/table" Target="../tables/table49.xml"/><Relationship Id="rId54" Type="http://schemas.openxmlformats.org/officeDocument/2006/relationships/table" Target="../tables/table62.xml"/><Relationship Id="rId62" Type="http://schemas.openxmlformats.org/officeDocument/2006/relationships/table" Target="../tables/table70.xml"/><Relationship Id="rId70" Type="http://schemas.openxmlformats.org/officeDocument/2006/relationships/table" Target="../tables/table78.xml"/><Relationship Id="rId75" Type="http://schemas.openxmlformats.org/officeDocument/2006/relationships/table" Target="../tables/table83.xml"/><Relationship Id="rId1" Type="http://schemas.openxmlformats.org/officeDocument/2006/relationships/table" Target="../tables/table9.xml"/><Relationship Id="rId6" Type="http://schemas.openxmlformats.org/officeDocument/2006/relationships/table" Target="../tables/table14.xml"/><Relationship Id="rId15" Type="http://schemas.openxmlformats.org/officeDocument/2006/relationships/table" Target="../tables/table23.xml"/><Relationship Id="rId23" Type="http://schemas.openxmlformats.org/officeDocument/2006/relationships/table" Target="../tables/table31.xml"/><Relationship Id="rId28" Type="http://schemas.openxmlformats.org/officeDocument/2006/relationships/table" Target="../tables/table36.xml"/><Relationship Id="rId36" Type="http://schemas.openxmlformats.org/officeDocument/2006/relationships/table" Target="../tables/table44.xml"/><Relationship Id="rId49" Type="http://schemas.openxmlformats.org/officeDocument/2006/relationships/table" Target="../tables/table57.xml"/><Relationship Id="rId57" Type="http://schemas.openxmlformats.org/officeDocument/2006/relationships/table" Target="../tables/table65.xml"/><Relationship Id="rId10" Type="http://schemas.openxmlformats.org/officeDocument/2006/relationships/table" Target="../tables/table18.xml"/><Relationship Id="rId31" Type="http://schemas.openxmlformats.org/officeDocument/2006/relationships/table" Target="../tables/table39.xml"/><Relationship Id="rId44" Type="http://schemas.openxmlformats.org/officeDocument/2006/relationships/table" Target="../tables/table52.xml"/><Relationship Id="rId52" Type="http://schemas.openxmlformats.org/officeDocument/2006/relationships/table" Target="../tables/table60.xml"/><Relationship Id="rId60" Type="http://schemas.openxmlformats.org/officeDocument/2006/relationships/table" Target="../tables/table68.xml"/><Relationship Id="rId65" Type="http://schemas.openxmlformats.org/officeDocument/2006/relationships/table" Target="../tables/table73.xml"/><Relationship Id="rId73" Type="http://schemas.openxmlformats.org/officeDocument/2006/relationships/table" Target="../tables/table81.xml"/><Relationship Id="rId78" Type="http://schemas.openxmlformats.org/officeDocument/2006/relationships/table" Target="../tables/table86.xml"/><Relationship Id="rId4" Type="http://schemas.openxmlformats.org/officeDocument/2006/relationships/table" Target="../tables/table12.xml"/><Relationship Id="rId9" Type="http://schemas.openxmlformats.org/officeDocument/2006/relationships/table" Target="../tables/table17.xml"/><Relationship Id="rId13" Type="http://schemas.openxmlformats.org/officeDocument/2006/relationships/table" Target="../tables/table21.xml"/><Relationship Id="rId18" Type="http://schemas.openxmlformats.org/officeDocument/2006/relationships/table" Target="../tables/table26.xml"/><Relationship Id="rId39" Type="http://schemas.openxmlformats.org/officeDocument/2006/relationships/table" Target="../tables/table47.xml"/><Relationship Id="rId34" Type="http://schemas.openxmlformats.org/officeDocument/2006/relationships/table" Target="../tables/table42.xml"/><Relationship Id="rId50" Type="http://schemas.openxmlformats.org/officeDocument/2006/relationships/table" Target="../tables/table58.xml"/><Relationship Id="rId55" Type="http://schemas.openxmlformats.org/officeDocument/2006/relationships/table" Target="../tables/table63.xml"/><Relationship Id="rId76" Type="http://schemas.openxmlformats.org/officeDocument/2006/relationships/table" Target="../tables/table84.xml"/><Relationship Id="rId7" Type="http://schemas.openxmlformats.org/officeDocument/2006/relationships/table" Target="../tables/table15.xml"/><Relationship Id="rId71" Type="http://schemas.openxmlformats.org/officeDocument/2006/relationships/table" Target="../tables/table79.xml"/><Relationship Id="rId2" Type="http://schemas.openxmlformats.org/officeDocument/2006/relationships/table" Target="../tables/table10.xml"/><Relationship Id="rId29" Type="http://schemas.openxmlformats.org/officeDocument/2006/relationships/table" Target="../tables/table3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A6BA-A881-A446-81E2-5485D8304042}">
  <dimension ref="A1:C18"/>
  <sheetViews>
    <sheetView zoomScale="130" zoomScaleNormal="130" workbookViewId="0">
      <selection activeCell="B12" sqref="B12"/>
    </sheetView>
  </sheetViews>
  <sheetFormatPr defaultColWidth="10.59765625" defaultRowHeight="15.6" x14ac:dyDescent="0.3"/>
  <cols>
    <col min="1" max="1" width="19.59765625" bestFit="1" customWidth="1"/>
    <col min="2" max="2" width="54.3984375" customWidth="1"/>
    <col min="3" max="3" width="71.59765625" bestFit="1" customWidth="1"/>
  </cols>
  <sheetData>
    <row r="1" spans="1:3" x14ac:dyDescent="0.3">
      <c r="A1" s="1" t="s">
        <v>0</v>
      </c>
      <c r="B1" s="1" t="s">
        <v>1</v>
      </c>
      <c r="C1" s="1" t="s">
        <v>505</v>
      </c>
    </row>
    <row r="2" spans="1:3" x14ac:dyDescent="0.3">
      <c r="A2" s="5" t="s">
        <v>481</v>
      </c>
      <c r="B2" s="10" t="s">
        <v>567</v>
      </c>
      <c r="C2" s="11" t="s">
        <v>506</v>
      </c>
    </row>
    <row r="3" spans="1:3" x14ac:dyDescent="0.3">
      <c r="A3" s="5" t="s">
        <v>5</v>
      </c>
      <c r="B3" s="10" t="s">
        <v>530</v>
      </c>
      <c r="C3" s="11" t="s">
        <v>513</v>
      </c>
    </row>
    <row r="4" spans="1:3" x14ac:dyDescent="0.3">
      <c r="A4" s="5" t="s">
        <v>517</v>
      </c>
      <c r="B4" s="10" t="s">
        <v>521</v>
      </c>
      <c r="C4" s="11" t="s">
        <v>518</v>
      </c>
    </row>
    <row r="5" spans="1:3" ht="124.8" x14ac:dyDescent="0.3">
      <c r="A5" s="5" t="s">
        <v>523</v>
      </c>
      <c r="B5" s="28" t="s">
        <v>592</v>
      </c>
      <c r="C5" s="11" t="s">
        <v>524</v>
      </c>
    </row>
    <row r="6" spans="1:3" x14ac:dyDescent="0.3">
      <c r="A6" s="5" t="s">
        <v>527</v>
      </c>
      <c r="B6" s="10" t="s">
        <v>568</v>
      </c>
      <c r="C6" s="11" t="s">
        <v>528</v>
      </c>
    </row>
    <row r="7" spans="1:3" x14ac:dyDescent="0.3">
      <c r="A7" s="5" t="s">
        <v>478</v>
      </c>
      <c r="B7" t="s">
        <v>538</v>
      </c>
      <c r="C7" s="11" t="s">
        <v>507</v>
      </c>
    </row>
    <row r="8" spans="1:3" x14ac:dyDescent="0.3">
      <c r="A8" s="5" t="s">
        <v>479</v>
      </c>
      <c r="B8" s="2">
        <v>45687</v>
      </c>
      <c r="C8" s="11" t="s">
        <v>508</v>
      </c>
    </row>
    <row r="9" spans="1:3" x14ac:dyDescent="0.3">
      <c r="A9" s="5" t="s">
        <v>2</v>
      </c>
      <c r="C9" s="11" t="s">
        <v>509</v>
      </c>
    </row>
    <row r="10" spans="1:3" x14ac:dyDescent="0.3">
      <c r="A10" s="5" t="s">
        <v>3</v>
      </c>
      <c r="B10" t="s">
        <v>205</v>
      </c>
      <c r="C10" s="11" t="s">
        <v>510</v>
      </c>
    </row>
    <row r="11" spans="1:3" ht="82.2" customHeight="1" x14ac:dyDescent="0.3">
      <c r="A11" s="12" t="s">
        <v>11</v>
      </c>
      <c r="B11" s="7" t="s">
        <v>593</v>
      </c>
      <c r="C11" s="11" t="s">
        <v>511</v>
      </c>
    </row>
    <row r="12" spans="1:3" x14ac:dyDescent="0.3">
      <c r="A12" s="5" t="s">
        <v>4</v>
      </c>
      <c r="B12" s="2">
        <v>45677</v>
      </c>
      <c r="C12" s="11" t="s">
        <v>512</v>
      </c>
    </row>
    <row r="13" spans="1:3" x14ac:dyDescent="0.3">
      <c r="A13" s="5" t="s">
        <v>515</v>
      </c>
      <c r="B13" t="s">
        <v>587</v>
      </c>
      <c r="C13" s="11" t="s">
        <v>516</v>
      </c>
    </row>
    <row r="14" spans="1:3" x14ac:dyDescent="0.3">
      <c r="A14" s="5" t="s">
        <v>500</v>
      </c>
      <c r="B14" s="5" t="s">
        <v>529</v>
      </c>
      <c r="C14" s="11" t="s">
        <v>514</v>
      </c>
    </row>
    <row r="17" spans="2:2" x14ac:dyDescent="0.3">
      <c r="B17" s="9" t="s">
        <v>525</v>
      </c>
    </row>
    <row r="18" spans="2:2" x14ac:dyDescent="0.3">
      <c r="B18" s="9" t="s">
        <v>526</v>
      </c>
    </row>
  </sheetData>
  <dataValidations count="2">
    <dataValidation type="list" allowBlank="1" showInputMessage="1" showErrorMessage="1" sqref="B10" xr:uid="{A450DD05-54DC-594E-AEE4-0DFF3D440C31}">
      <formula1>INDIRECT("Kwaliteitslabel")</formula1>
    </dataValidation>
    <dataValidation type="list" allowBlank="1" showInputMessage="1" showErrorMessage="1" sqref="B4" xr:uid="{04351681-FDBC-46D1-B62E-B25C8C2AEAFA}">
      <formula1>INDIRECT("Aanpak")</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A05B-C749-3F49-BA2E-0997FDE0A6D5}">
  <dimension ref="A1:E5"/>
  <sheetViews>
    <sheetView topLeftCell="C1" zoomScale="175" zoomScaleNormal="175" workbookViewId="0">
      <selection activeCell="D3" sqref="D3"/>
    </sheetView>
  </sheetViews>
  <sheetFormatPr defaultColWidth="10.59765625" defaultRowHeight="15.6" x14ac:dyDescent="0.3"/>
  <cols>
    <col min="1" max="1" width="10.59765625" style="22"/>
    <col min="2" max="2" width="68.19921875" style="22" customWidth="1"/>
    <col min="3" max="3" width="10.59765625" style="22"/>
    <col min="4" max="4" width="64.59765625" style="22" customWidth="1"/>
    <col min="5" max="5" width="73.3984375" style="22" customWidth="1"/>
    <col min="6" max="16384" width="10.59765625" style="22"/>
  </cols>
  <sheetData>
    <row r="1" spans="1:5" x14ac:dyDescent="0.3">
      <c r="A1" s="21" t="s">
        <v>200</v>
      </c>
      <c r="B1" s="21" t="s">
        <v>201</v>
      </c>
      <c r="C1" s="21" t="s">
        <v>493</v>
      </c>
      <c r="D1" s="21" t="s">
        <v>11</v>
      </c>
      <c r="E1" s="21" t="s">
        <v>480</v>
      </c>
    </row>
    <row r="2" spans="1:5" ht="117.6" customHeight="1" x14ac:dyDescent="0.3">
      <c r="A2" s="7" t="s">
        <v>482</v>
      </c>
      <c r="B2" s="7" t="s">
        <v>585</v>
      </c>
      <c r="C2" s="7" t="s">
        <v>495</v>
      </c>
      <c r="D2" s="7" t="s">
        <v>588</v>
      </c>
      <c r="E2" s="7" t="s">
        <v>589</v>
      </c>
    </row>
    <row r="3" spans="1:5" ht="132.6" customHeight="1" x14ac:dyDescent="0.3">
      <c r="A3" s="7" t="s">
        <v>562</v>
      </c>
      <c r="B3" s="7" t="s">
        <v>586</v>
      </c>
      <c r="C3" s="7" t="s">
        <v>495</v>
      </c>
      <c r="D3" s="7" t="s">
        <v>590</v>
      </c>
      <c r="E3" s="7" t="s">
        <v>591</v>
      </c>
    </row>
    <row r="4" spans="1:5" x14ac:dyDescent="0.3">
      <c r="A4" s="7"/>
      <c r="E4" s="7"/>
    </row>
    <row r="5" spans="1:5" x14ac:dyDescent="0.3">
      <c r="A5" s="7"/>
      <c r="B5" s="7"/>
      <c r="C5" s="7"/>
      <c r="D5" s="7"/>
      <c r="E5" s="7"/>
    </row>
  </sheetData>
  <dataValidations count="1">
    <dataValidation type="list" allowBlank="1" showInputMessage="1" showErrorMessage="1" sqref="C2:C3 C5:C1048576" xr:uid="{012E2D62-6E0C-4530-B855-B101D183C0F2}">
      <formula1>INDIRECT("Adviesstatus")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35309-F6B8-6B48-88CC-B6253EBF11E3}">
  <dimension ref="A1:D12"/>
  <sheetViews>
    <sheetView workbookViewId="0">
      <selection activeCell="D4" sqref="D4"/>
    </sheetView>
  </sheetViews>
  <sheetFormatPr defaultColWidth="10.59765625" defaultRowHeight="15.6" x14ac:dyDescent="0.3"/>
  <cols>
    <col min="1" max="1" width="15.59765625" bestFit="1" customWidth="1"/>
    <col min="2" max="2" width="15.59765625" customWidth="1"/>
    <col min="3" max="3" width="12" customWidth="1"/>
    <col min="4" max="4" width="93.796875" customWidth="1"/>
  </cols>
  <sheetData>
    <row r="1" spans="1:4" x14ac:dyDescent="0.3">
      <c r="A1" s="1" t="s">
        <v>7</v>
      </c>
      <c r="B1" s="1" t="s">
        <v>75</v>
      </c>
      <c r="C1" s="1" t="s">
        <v>10</v>
      </c>
      <c r="D1" s="1" t="s">
        <v>11</v>
      </c>
    </row>
    <row r="2" spans="1:4" x14ac:dyDescent="0.3">
      <c r="A2" s="5" t="s">
        <v>8</v>
      </c>
      <c r="B2" s="6">
        <f>GETPIVOTDATA("Score",Calculatie!$A$1,"Dimensie",A2)</f>
        <v>0.55555555555555547</v>
      </c>
      <c r="C2" t="s">
        <v>203</v>
      </c>
      <c r="D2" t="s">
        <v>566</v>
      </c>
    </row>
    <row r="3" spans="1:4" x14ac:dyDescent="0.3">
      <c r="A3" s="5" t="s">
        <v>9</v>
      </c>
      <c r="B3" s="6">
        <f>GETPIVOTDATA("Score",Calculatie!$A$1,"Dimensie",A3)</f>
        <v>0.875</v>
      </c>
      <c r="C3" t="s">
        <v>202</v>
      </c>
      <c r="D3" t="s">
        <v>576</v>
      </c>
    </row>
    <row r="4" spans="1:4" x14ac:dyDescent="0.3">
      <c r="A4" s="5" t="s">
        <v>12</v>
      </c>
      <c r="B4" s="6">
        <f>GETPIVOTDATA("Score",Calculatie!$A$1,"Dimensie",A4)</f>
        <v>0.875</v>
      </c>
      <c r="C4" t="s">
        <v>203</v>
      </c>
      <c r="D4" t="s">
        <v>577</v>
      </c>
    </row>
    <row r="5" spans="1:4" x14ac:dyDescent="0.3">
      <c r="A5" s="5" t="s">
        <v>13</v>
      </c>
      <c r="B5" s="6">
        <f>GETPIVOTDATA("Score",Calculatie!$A$1,"Dimensie",A5)</f>
        <v>0.83333333333333337</v>
      </c>
      <c r="C5" t="s">
        <v>203</v>
      </c>
      <c r="D5" t="s">
        <v>580</v>
      </c>
    </row>
    <row r="6" spans="1:4" x14ac:dyDescent="0.3">
      <c r="A6" s="5" t="s">
        <v>14</v>
      </c>
      <c r="B6" s="6">
        <f>GETPIVOTDATA("Score",Calculatie!$A$1,"Dimensie",A6)</f>
        <v>1</v>
      </c>
      <c r="C6" t="s">
        <v>203</v>
      </c>
      <c r="D6" t="s">
        <v>579</v>
      </c>
    </row>
    <row r="7" spans="1:4" x14ac:dyDescent="0.3">
      <c r="A7" s="5" t="s">
        <v>15</v>
      </c>
      <c r="B7" s="6">
        <f>GETPIVOTDATA("Score",Calculatie!$A$1,"Dimensie",A7)</f>
        <v>1</v>
      </c>
      <c r="C7" t="s">
        <v>202</v>
      </c>
    </row>
    <row r="8" spans="1:4" x14ac:dyDescent="0.3">
      <c r="A8" s="5" t="s">
        <v>16</v>
      </c>
      <c r="B8" s="6">
        <f>GETPIVOTDATA("Score",Calculatie!$A$1,"Dimensie",A8)</f>
        <v>0.9375</v>
      </c>
      <c r="C8" t="s">
        <v>202</v>
      </c>
      <c r="D8" t="s">
        <v>578</v>
      </c>
    </row>
    <row r="9" spans="1:4" x14ac:dyDescent="0.3">
      <c r="A9" s="5" t="s">
        <v>17</v>
      </c>
      <c r="B9" s="6">
        <f>GETPIVOTDATA("Score",Calculatie!$A$1,"Dimensie",A9)</f>
        <v>0.95238095238095233</v>
      </c>
      <c r="C9" t="s">
        <v>202</v>
      </c>
    </row>
    <row r="10" spans="1:4" x14ac:dyDescent="0.3">
      <c r="A10" s="5" t="s">
        <v>18</v>
      </c>
      <c r="B10" s="6">
        <f>GETPIVOTDATA("Score",Calculatie!$A$1,"Dimensie",A10)</f>
        <v>1</v>
      </c>
      <c r="C10" t="s">
        <v>202</v>
      </c>
    </row>
    <row r="11" spans="1:4" x14ac:dyDescent="0.3">
      <c r="A11" s="5" t="s">
        <v>19</v>
      </c>
      <c r="B11" s="6">
        <f>GETPIVOTDATA("Score",Calculatie!$A$1,"Dimensie",A11)</f>
        <v>1</v>
      </c>
      <c r="C11" t="s">
        <v>202</v>
      </c>
    </row>
    <row r="12" spans="1:4" x14ac:dyDescent="0.3">
      <c r="A12" s="5" t="s">
        <v>20</v>
      </c>
      <c r="B12" s="6">
        <f>GETPIVOTDATA("Score",Calculatie!$A$1,"Dimensie",A12)</f>
        <v>1</v>
      </c>
      <c r="C12" t="s">
        <v>202</v>
      </c>
    </row>
  </sheetData>
  <dataValidations count="1">
    <dataValidation type="list" allowBlank="1" showInputMessage="1" showErrorMessage="1" sqref="C2:C12" xr:uid="{68ABD00A-F833-C447-95D7-D7C8D82FE464}">
      <formula1>INDIRECT("Oordeel")</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F6214-94FD-7E42-813D-0BBBB9169EA8}">
  <dimension ref="A1:G80"/>
  <sheetViews>
    <sheetView topLeftCell="A30" workbookViewId="0">
      <selection activeCell="E20" sqref="E20"/>
    </sheetView>
  </sheetViews>
  <sheetFormatPr defaultColWidth="10.59765625" defaultRowHeight="15.6" x14ac:dyDescent="0.3"/>
  <cols>
    <col min="1" max="1" width="15.3984375" style="12" bestFit="1" customWidth="1"/>
    <col min="2" max="2" width="15" style="12" customWidth="1"/>
    <col min="3" max="3" width="49.8984375" style="17" customWidth="1"/>
    <col min="4" max="4" width="43" style="7" customWidth="1"/>
    <col min="5" max="5" width="35.09765625" style="16" customWidth="1"/>
    <col min="6" max="7" width="10.59765625" style="12"/>
    <col min="8" max="16384" width="10.59765625" style="16"/>
  </cols>
  <sheetData>
    <row r="1" spans="1:7" x14ac:dyDescent="0.3">
      <c r="A1" s="14" t="s">
        <v>7</v>
      </c>
      <c r="B1" s="14" t="s">
        <v>21</v>
      </c>
      <c r="C1" s="14" t="s">
        <v>22</v>
      </c>
      <c r="D1" s="15" t="s">
        <v>36</v>
      </c>
      <c r="E1" s="14" t="s">
        <v>11</v>
      </c>
      <c r="F1" s="14" t="s">
        <v>76</v>
      </c>
      <c r="G1" s="14" t="s">
        <v>75</v>
      </c>
    </row>
    <row r="2" spans="1:7" ht="31.2" x14ac:dyDescent="0.3">
      <c r="A2" s="12" t="s">
        <v>8</v>
      </c>
      <c r="B2" s="12" t="s">
        <v>37</v>
      </c>
      <c r="C2" s="17" t="s">
        <v>23</v>
      </c>
      <c r="D2" s="7" t="s">
        <v>28</v>
      </c>
      <c r="E2" s="7" t="s">
        <v>565</v>
      </c>
      <c r="F2" s="12">
        <f>INDEX(Toetsingskader!$2:$2,1,MATCH($B2,Toetsingskader!$3:$3,0))</f>
        <v>3</v>
      </c>
      <c r="G2" s="18">
        <f ca="1">IF(ISBLANK(D2),"",(F2-MATCH($D2,INDIRECT($B2),0))/(F2-1))</f>
        <v>0</v>
      </c>
    </row>
    <row r="3" spans="1:7" x14ac:dyDescent="0.3">
      <c r="A3" s="12" t="s">
        <v>8</v>
      </c>
      <c r="B3" s="12" t="s">
        <v>38</v>
      </c>
      <c r="C3" s="17" t="s">
        <v>24</v>
      </c>
      <c r="D3" s="7" t="s">
        <v>29</v>
      </c>
      <c r="E3" s="7" t="s">
        <v>574</v>
      </c>
      <c r="F3" s="12">
        <f>INDEX(Toetsingskader!$2:$2,1,MATCH($B3,Toetsingskader!$3:$3,0))</f>
        <v>3</v>
      </c>
      <c r="G3" s="18">
        <f t="shared" ref="G3:G16" ca="1" si="0">IF(ISBLANK(D3),"",(F3-MATCH($D3,INDIRECT($B3),0))/(F3-1))</f>
        <v>1</v>
      </c>
    </row>
    <row r="4" spans="1:7" x14ac:dyDescent="0.3">
      <c r="A4" s="12" t="s">
        <v>8</v>
      </c>
      <c r="B4" s="12" t="s">
        <v>39</v>
      </c>
      <c r="C4" s="17" t="s">
        <v>25</v>
      </c>
      <c r="D4" s="7" t="s">
        <v>33</v>
      </c>
      <c r="E4" s="7" t="s">
        <v>563</v>
      </c>
      <c r="F4" s="12">
        <f>INDEX(Toetsingskader!$2:$2,1,MATCH($B4,Toetsingskader!$3:$3,0))</f>
        <v>4</v>
      </c>
      <c r="G4" s="18">
        <f t="shared" ca="1" si="0"/>
        <v>0.66666666666666663</v>
      </c>
    </row>
    <row r="5" spans="1:7" ht="31.2" x14ac:dyDescent="0.3">
      <c r="A5" s="12" t="s">
        <v>9</v>
      </c>
      <c r="B5" s="12" t="s">
        <v>40</v>
      </c>
      <c r="C5" s="17" t="s">
        <v>41</v>
      </c>
      <c r="D5" s="7" t="s">
        <v>53</v>
      </c>
      <c r="F5" s="12">
        <f>INDEX(Toetsingskader!$2:$2,1,MATCH($B5,Toetsingskader!$3:$3,0))</f>
        <v>5</v>
      </c>
      <c r="G5" s="18">
        <f t="shared" ca="1" si="0"/>
        <v>0.75</v>
      </c>
    </row>
    <row r="6" spans="1:7" ht="31.2" x14ac:dyDescent="0.3">
      <c r="A6" s="12" t="s">
        <v>9</v>
      </c>
      <c r="B6" s="12" t="s">
        <v>42</v>
      </c>
      <c r="C6" s="17" t="s">
        <v>43</v>
      </c>
      <c r="D6" s="7" t="s">
        <v>57</v>
      </c>
      <c r="F6" s="12">
        <f>INDEX(Toetsingskader!$2:$2,1,MATCH($B6,Toetsingskader!$3:$3,0))</f>
        <v>4</v>
      </c>
      <c r="G6" s="18">
        <f t="shared" ca="1" si="0"/>
        <v>1</v>
      </c>
    </row>
    <row r="7" spans="1:7" ht="31.2" x14ac:dyDescent="0.3">
      <c r="A7" s="12" t="s">
        <v>9</v>
      </c>
      <c r="B7" s="12" t="s">
        <v>44</v>
      </c>
      <c r="C7" s="17" t="s">
        <v>45</v>
      </c>
      <c r="D7" s="7" t="s">
        <v>62</v>
      </c>
      <c r="E7" s="16" t="s">
        <v>583</v>
      </c>
      <c r="F7" s="12">
        <f>INDEX(Toetsingskader!$2:$2,1,MATCH($B7,Toetsingskader!$3:$3,0))</f>
        <v>3</v>
      </c>
      <c r="G7" s="18">
        <f t="shared" ca="1" si="0"/>
        <v>0.5</v>
      </c>
    </row>
    <row r="8" spans="1:7" ht="31.2" x14ac:dyDescent="0.3">
      <c r="A8" s="12" t="s">
        <v>9</v>
      </c>
      <c r="B8" s="12" t="s">
        <v>47</v>
      </c>
      <c r="C8" s="17" t="s">
        <v>49</v>
      </c>
      <c r="D8" s="7" t="s">
        <v>64</v>
      </c>
      <c r="F8" s="12">
        <f>INDEX(Toetsingskader!$2:$2,1,MATCH($B8,Toetsingskader!$3:$3,0))</f>
        <v>4</v>
      </c>
      <c r="G8" s="18">
        <f t="shared" ca="1" si="0"/>
        <v>1</v>
      </c>
    </row>
    <row r="9" spans="1:7" ht="31.2" x14ac:dyDescent="0.3">
      <c r="A9" s="12" t="s">
        <v>9</v>
      </c>
      <c r="B9" s="12" t="s">
        <v>48</v>
      </c>
      <c r="C9" s="17" t="s">
        <v>46</v>
      </c>
      <c r="D9" s="7" t="s">
        <v>68</v>
      </c>
      <c r="F9" s="12">
        <f>INDEX(Toetsingskader!$2:$2,1,MATCH($B9,Toetsingskader!$3:$3,0))</f>
        <v>4</v>
      </c>
      <c r="G9" s="18">
        <f t="shared" ca="1" si="0"/>
        <v>1</v>
      </c>
    </row>
    <row r="10" spans="1:7" ht="31.2" x14ac:dyDescent="0.3">
      <c r="A10" s="12" t="s">
        <v>9</v>
      </c>
      <c r="B10" s="12" t="s">
        <v>50</v>
      </c>
      <c r="C10" s="17" t="s">
        <v>51</v>
      </c>
      <c r="D10" s="7" t="s">
        <v>72</v>
      </c>
      <c r="E10" s="7"/>
      <c r="F10" s="12">
        <f>INDEX(Toetsingskader!$2:$2,1,MATCH($B10,Toetsingskader!$3:$3,0))</f>
        <v>4</v>
      </c>
      <c r="G10" s="18">
        <f t="shared" ca="1" si="0"/>
        <v>1</v>
      </c>
    </row>
    <row r="11" spans="1:7" x14ac:dyDescent="0.3">
      <c r="A11" s="12" t="s">
        <v>12</v>
      </c>
      <c r="B11" s="12" t="s">
        <v>78</v>
      </c>
      <c r="C11" s="17" t="s">
        <v>79</v>
      </c>
      <c r="D11" s="7" t="s">
        <v>211</v>
      </c>
      <c r="E11" s="16" t="s">
        <v>575</v>
      </c>
      <c r="F11" s="12">
        <f>INDEX(Toetsingskader!$2:$2,1,MATCH($B11,Toetsingskader!$3:$3,0))</f>
        <v>5</v>
      </c>
      <c r="G11" s="18">
        <f t="shared" ca="1" si="0"/>
        <v>0.5</v>
      </c>
    </row>
    <row r="12" spans="1:7" x14ac:dyDescent="0.3">
      <c r="A12" s="12" t="s">
        <v>12</v>
      </c>
      <c r="B12" s="12" t="s">
        <v>80</v>
      </c>
      <c r="C12" s="17" t="s">
        <v>81</v>
      </c>
      <c r="E12" s="16" t="s">
        <v>531</v>
      </c>
      <c r="F12" s="12">
        <f>INDEX(Toetsingskader!$2:$2,1,MATCH($B12,Toetsingskader!$3:$3,0))</f>
        <v>4</v>
      </c>
      <c r="G12" s="18" t="str">
        <f t="shared" ca="1" si="0"/>
        <v/>
      </c>
    </row>
    <row r="13" spans="1:7" ht="30" x14ac:dyDescent="0.3">
      <c r="A13" s="12" t="s">
        <v>12</v>
      </c>
      <c r="B13" s="12" t="s">
        <v>82</v>
      </c>
      <c r="C13" s="17" t="s">
        <v>83</v>
      </c>
      <c r="E13" s="13" t="s">
        <v>532</v>
      </c>
      <c r="F13" s="12">
        <f>INDEX(Toetsingskader!$2:$2,1,MATCH($B13,Toetsingskader!$3:$3,0))</f>
        <v>3</v>
      </c>
      <c r="G13" s="18" t="str">
        <f t="shared" ca="1" si="0"/>
        <v/>
      </c>
    </row>
    <row r="14" spans="1:7" x14ac:dyDescent="0.3">
      <c r="A14" s="12" t="s">
        <v>12</v>
      </c>
      <c r="B14" s="12" t="s">
        <v>84</v>
      </c>
      <c r="C14" s="17" t="s">
        <v>85</v>
      </c>
      <c r="D14" s="7" t="s">
        <v>218</v>
      </c>
      <c r="F14" s="12">
        <f>INDEX(Toetsingskader!$2:$2,1,MATCH($B14,Toetsingskader!$3:$3,0))</f>
        <v>4</v>
      </c>
      <c r="G14" s="18">
        <f t="shared" ca="1" si="0"/>
        <v>1</v>
      </c>
    </row>
    <row r="15" spans="1:7" x14ac:dyDescent="0.3">
      <c r="A15" s="12" t="s">
        <v>12</v>
      </c>
      <c r="B15" s="12" t="s">
        <v>86</v>
      </c>
      <c r="C15" s="17" t="s">
        <v>87</v>
      </c>
      <c r="D15" s="7" t="s">
        <v>221</v>
      </c>
      <c r="F15" s="12">
        <f>INDEX(Toetsingskader!$2:$2,1,MATCH($B15,Toetsingskader!$3:$3,0))</f>
        <v>3</v>
      </c>
      <c r="G15" s="18">
        <f t="shared" ca="1" si="0"/>
        <v>1</v>
      </c>
    </row>
    <row r="16" spans="1:7" ht="31.2" x14ac:dyDescent="0.3">
      <c r="A16" s="12" t="s">
        <v>12</v>
      </c>
      <c r="B16" s="12" t="s">
        <v>88</v>
      </c>
      <c r="C16" s="17" t="s">
        <v>89</v>
      </c>
      <c r="D16" s="7" t="s">
        <v>224</v>
      </c>
      <c r="F16" s="12">
        <f>INDEX(Toetsingskader!$2:$2,1,MATCH($B16,Toetsingskader!$3:$3,0))</f>
        <v>4</v>
      </c>
      <c r="G16" s="18">
        <f t="shared" ca="1" si="0"/>
        <v>1</v>
      </c>
    </row>
    <row r="17" spans="1:7" x14ac:dyDescent="0.3">
      <c r="A17" s="12" t="s">
        <v>13</v>
      </c>
      <c r="B17" s="12" t="s">
        <v>90</v>
      </c>
      <c r="C17" s="17" t="s">
        <v>91</v>
      </c>
      <c r="D17" s="7" t="s">
        <v>228</v>
      </c>
      <c r="F17" s="12">
        <f>INDEX(Toetsingskader!$2:$2,1,MATCH($B17,Toetsingskader!$3:$3,0))</f>
        <v>2</v>
      </c>
      <c r="G17" s="18">
        <f t="shared" ref="G17:G19" ca="1" si="1">IF(ISBLANK(D17),"",(F17-MATCH($D17,INDIRECT($B17),0))/(F17-1))</f>
        <v>1</v>
      </c>
    </row>
    <row r="18" spans="1:7" x14ac:dyDescent="0.3">
      <c r="A18" s="12" t="s">
        <v>13</v>
      </c>
      <c r="B18" s="12" t="s">
        <v>92</v>
      </c>
      <c r="C18" s="17" t="s">
        <v>93</v>
      </c>
      <c r="D18" s="7" t="s">
        <v>230</v>
      </c>
      <c r="F18" s="12">
        <f>INDEX(Toetsingskader!$2:$2,1,MATCH($B18,Toetsingskader!$3:$3,0))</f>
        <v>4</v>
      </c>
      <c r="G18" s="18">
        <f t="shared" ca="1" si="1"/>
        <v>1</v>
      </c>
    </row>
    <row r="19" spans="1:7" x14ac:dyDescent="0.3">
      <c r="A19" s="12" t="s">
        <v>13</v>
      </c>
      <c r="B19" s="12" t="s">
        <v>94</v>
      </c>
      <c r="C19" s="17" t="s">
        <v>95</v>
      </c>
      <c r="D19" s="7" t="s">
        <v>235</v>
      </c>
      <c r="E19" s="16" t="s">
        <v>584</v>
      </c>
      <c r="F19" s="12">
        <f>INDEX(Toetsingskader!$2:$2,1,MATCH($B19,Toetsingskader!$3:$3,0))</f>
        <v>3</v>
      </c>
      <c r="G19" s="18">
        <f t="shared" ca="1" si="1"/>
        <v>0.5</v>
      </c>
    </row>
    <row r="20" spans="1:7" x14ac:dyDescent="0.3">
      <c r="A20" s="12" t="s">
        <v>14</v>
      </c>
      <c r="B20" s="12" t="s">
        <v>96</v>
      </c>
      <c r="C20" s="17" t="s">
        <v>97</v>
      </c>
      <c r="D20" s="7" t="s">
        <v>237</v>
      </c>
      <c r="F20" s="12">
        <f>INDEX(Toetsingskader!$2:$2,1,MATCH($B20,Toetsingskader!$3:$3,0))</f>
        <v>3</v>
      </c>
      <c r="G20" s="18">
        <f t="shared" ref="G20:G24" ca="1" si="2">IF(ISBLANK(D20),"",(F20-MATCH($D20,INDIRECT($B20),0))/(F20-1))</f>
        <v>1</v>
      </c>
    </row>
    <row r="21" spans="1:7" x14ac:dyDescent="0.3">
      <c r="A21" s="12" t="s">
        <v>14</v>
      </c>
      <c r="B21" s="12" t="s">
        <v>98</v>
      </c>
      <c r="C21" s="17" t="s">
        <v>99</v>
      </c>
      <c r="D21" s="7" t="s">
        <v>240</v>
      </c>
      <c r="F21" s="12">
        <f>INDEX(Toetsingskader!$2:$2,1,MATCH($B21,Toetsingskader!$3:$3,0))</f>
        <v>4</v>
      </c>
      <c r="G21" s="18">
        <f t="shared" ca="1" si="2"/>
        <v>1</v>
      </c>
    </row>
    <row r="22" spans="1:7" x14ac:dyDescent="0.3">
      <c r="A22" s="12" t="s">
        <v>14</v>
      </c>
      <c r="B22" s="12" t="s">
        <v>100</v>
      </c>
      <c r="C22" s="17" t="s">
        <v>101</v>
      </c>
      <c r="D22" s="7" t="s">
        <v>240</v>
      </c>
      <c r="F22" s="12">
        <f>INDEX(Toetsingskader!$2:$2,1,MATCH($B22,Toetsingskader!$3:$3,0))</f>
        <v>4</v>
      </c>
      <c r="G22" s="18">
        <f t="shared" ca="1" si="2"/>
        <v>1</v>
      </c>
    </row>
    <row r="23" spans="1:7" x14ac:dyDescent="0.3">
      <c r="A23" s="12" t="s">
        <v>14</v>
      </c>
      <c r="B23" s="12" t="s">
        <v>102</v>
      </c>
      <c r="C23" s="17" t="s">
        <v>103</v>
      </c>
      <c r="D23" s="7" t="s">
        <v>240</v>
      </c>
      <c r="F23" s="12">
        <f>INDEX(Toetsingskader!$2:$2,1,MATCH($B23,Toetsingskader!$3:$3,0))</f>
        <v>4</v>
      </c>
      <c r="G23" s="18">
        <f t="shared" ca="1" si="2"/>
        <v>1</v>
      </c>
    </row>
    <row r="24" spans="1:7" x14ac:dyDescent="0.3">
      <c r="A24" s="12" t="s">
        <v>14</v>
      </c>
      <c r="B24" s="12" t="s">
        <v>104</v>
      </c>
      <c r="C24" s="17" t="s">
        <v>105</v>
      </c>
      <c r="D24" s="7" t="s">
        <v>240</v>
      </c>
      <c r="F24" s="12">
        <f>INDEX(Toetsingskader!$2:$2,1,MATCH($B24,Toetsingskader!$3:$3,0))</f>
        <v>4</v>
      </c>
      <c r="G24" s="18">
        <f t="shared" ca="1" si="2"/>
        <v>1</v>
      </c>
    </row>
    <row r="25" spans="1:7" ht="31.2" x14ac:dyDescent="0.3">
      <c r="A25" s="12" t="s">
        <v>15</v>
      </c>
      <c r="B25" s="12" t="s">
        <v>107</v>
      </c>
      <c r="C25" s="17" t="s">
        <v>108</v>
      </c>
      <c r="D25" s="7" t="s">
        <v>244</v>
      </c>
      <c r="F25" s="12">
        <f>INDEX(Toetsingskader!$2:$2,1,MATCH($B25,Toetsingskader!$3:$3,0))</f>
        <v>4</v>
      </c>
      <c r="G25" s="18">
        <f t="shared" ref="G25:G30" ca="1" si="3">IF(ISBLANK(D25),"",(F25-MATCH($D25,INDIRECT($B25),0))/(F25-1))</f>
        <v>1</v>
      </c>
    </row>
    <row r="26" spans="1:7" x14ac:dyDescent="0.3">
      <c r="A26" s="12" t="s">
        <v>15</v>
      </c>
      <c r="B26" s="12" t="s">
        <v>106</v>
      </c>
      <c r="C26" s="17" t="s">
        <v>109</v>
      </c>
      <c r="D26" s="7" t="s">
        <v>248</v>
      </c>
      <c r="F26" s="12">
        <f>INDEX(Toetsingskader!$2:$2,1,MATCH($B26,Toetsingskader!$3:$3,0))</f>
        <v>6</v>
      </c>
      <c r="G26" s="18">
        <f t="shared" ca="1" si="3"/>
        <v>1</v>
      </c>
    </row>
    <row r="27" spans="1:7" x14ac:dyDescent="0.3">
      <c r="A27" s="12" t="s">
        <v>15</v>
      </c>
      <c r="B27" s="12" t="s">
        <v>110</v>
      </c>
      <c r="C27" s="17" t="s">
        <v>111</v>
      </c>
      <c r="D27" s="7" t="s">
        <v>248</v>
      </c>
      <c r="F27" s="12">
        <f>INDEX(Toetsingskader!$2:$2,1,MATCH($B27,Toetsingskader!$3:$3,0))</f>
        <v>6</v>
      </c>
      <c r="G27" s="18">
        <f t="shared" ca="1" si="3"/>
        <v>1</v>
      </c>
    </row>
    <row r="28" spans="1:7" x14ac:dyDescent="0.3">
      <c r="A28" s="12" t="s">
        <v>15</v>
      </c>
      <c r="B28" s="12" t="s">
        <v>112</v>
      </c>
      <c r="C28" s="17" t="s">
        <v>113</v>
      </c>
      <c r="D28" s="7" t="s">
        <v>253</v>
      </c>
      <c r="F28" s="12">
        <f>INDEX(Toetsingskader!$2:$2,1,MATCH($B28,Toetsingskader!$3:$3,0))</f>
        <v>5</v>
      </c>
      <c r="G28" s="18">
        <f t="shared" ca="1" si="3"/>
        <v>1</v>
      </c>
    </row>
    <row r="29" spans="1:7" x14ac:dyDescent="0.3">
      <c r="A29" s="12" t="s">
        <v>15</v>
      </c>
      <c r="B29" s="12" t="s">
        <v>114</v>
      </c>
      <c r="C29" s="17" t="s">
        <v>115</v>
      </c>
      <c r="D29" s="7" t="s">
        <v>258</v>
      </c>
      <c r="F29" s="12">
        <f>INDEX(Toetsingskader!$2:$2,1,MATCH($B29,Toetsingskader!$3:$3,0))</f>
        <v>4</v>
      </c>
      <c r="G29" s="18">
        <f t="shared" ca="1" si="3"/>
        <v>1</v>
      </c>
    </row>
    <row r="30" spans="1:7" x14ac:dyDescent="0.3">
      <c r="A30" s="12" t="s">
        <v>15</v>
      </c>
      <c r="B30" s="12" t="s">
        <v>116</v>
      </c>
      <c r="C30" s="17" t="s">
        <v>117</v>
      </c>
      <c r="D30" s="7" t="s">
        <v>258</v>
      </c>
      <c r="F30" s="12">
        <f>INDEX(Toetsingskader!$2:$2,1,MATCH($B30,Toetsingskader!$3:$3,0))</f>
        <v>4</v>
      </c>
      <c r="G30" s="18">
        <f t="shared" ca="1" si="3"/>
        <v>1</v>
      </c>
    </row>
    <row r="31" spans="1:7" x14ac:dyDescent="0.3">
      <c r="A31" s="12" t="s">
        <v>16</v>
      </c>
      <c r="B31" s="12" t="s">
        <v>118</v>
      </c>
      <c r="C31" s="17" t="s">
        <v>119</v>
      </c>
      <c r="D31" s="7" t="s">
        <v>262</v>
      </c>
      <c r="F31" s="12">
        <f>INDEX(Toetsingskader!$2:$2,1,MATCH($B31,Toetsingskader!$3:$3,0))</f>
        <v>5</v>
      </c>
      <c r="G31" s="18">
        <f t="shared" ref="G31:G41" ca="1" si="4">IF(ISBLANK(D31),"",(F31-MATCH($D31,INDIRECT($B31),0))/(F31-1))</f>
        <v>0.75</v>
      </c>
    </row>
    <row r="32" spans="1:7" x14ac:dyDescent="0.3">
      <c r="A32" s="12" t="s">
        <v>16</v>
      </c>
      <c r="B32" s="12" t="s">
        <v>120</v>
      </c>
      <c r="C32" s="17" t="s">
        <v>121</v>
      </c>
      <c r="E32" s="16" t="s">
        <v>531</v>
      </c>
      <c r="F32" s="12">
        <f>INDEX(Toetsingskader!$2:$2,1,MATCH($B32,Toetsingskader!$3:$3,0))</f>
        <v>5</v>
      </c>
      <c r="G32" s="18" t="str">
        <f t="shared" ca="1" si="4"/>
        <v/>
      </c>
    </row>
    <row r="33" spans="1:7" x14ac:dyDescent="0.3">
      <c r="A33" s="12" t="s">
        <v>16</v>
      </c>
      <c r="B33" s="12" t="s">
        <v>122</v>
      </c>
      <c r="C33" s="17" t="s">
        <v>123</v>
      </c>
      <c r="E33" s="16" t="s">
        <v>531</v>
      </c>
      <c r="F33" s="12">
        <f>INDEX(Toetsingskader!$2:$2,1,MATCH($B33,Toetsingskader!$3:$3,0))</f>
        <v>5</v>
      </c>
      <c r="G33" s="18" t="str">
        <f t="shared" ca="1" si="4"/>
        <v/>
      </c>
    </row>
    <row r="34" spans="1:7" x14ac:dyDescent="0.3">
      <c r="A34" s="12" t="s">
        <v>16</v>
      </c>
      <c r="B34" s="12" t="s">
        <v>124</v>
      </c>
      <c r="C34" s="17" t="s">
        <v>125</v>
      </c>
      <c r="E34" s="16" t="s">
        <v>531</v>
      </c>
      <c r="F34" s="12">
        <f>INDEX(Toetsingskader!$2:$2,1,MATCH($B34,Toetsingskader!$3:$3,0))</f>
        <v>5</v>
      </c>
      <c r="G34" s="18" t="str">
        <f t="shared" ca="1" si="4"/>
        <v/>
      </c>
    </row>
    <row r="35" spans="1:7" ht="46.8" x14ac:dyDescent="0.3">
      <c r="A35" s="12" t="s">
        <v>16</v>
      </c>
      <c r="B35" s="12" t="s">
        <v>126</v>
      </c>
      <c r="C35" s="17" t="s">
        <v>127</v>
      </c>
      <c r="E35" s="16" t="s">
        <v>531</v>
      </c>
      <c r="F35" s="12">
        <f>INDEX(Toetsingskader!$2:$2,1,MATCH($B35,Toetsingskader!$3:$3,0))</f>
        <v>5</v>
      </c>
      <c r="G35" s="18" t="str">
        <f t="shared" ca="1" si="4"/>
        <v/>
      </c>
    </row>
    <row r="36" spans="1:7" ht="46.8" x14ac:dyDescent="0.3">
      <c r="A36" s="12" t="s">
        <v>16</v>
      </c>
      <c r="B36" s="12" t="s">
        <v>128</v>
      </c>
      <c r="C36" s="17" t="s">
        <v>129</v>
      </c>
      <c r="E36" s="16" t="s">
        <v>531</v>
      </c>
      <c r="F36" s="12">
        <f>INDEX(Toetsingskader!$2:$2,1,MATCH($B36,Toetsingskader!$3:$3,0))</f>
        <v>5</v>
      </c>
      <c r="G36" s="18" t="str">
        <f t="shared" ca="1" si="4"/>
        <v/>
      </c>
    </row>
    <row r="37" spans="1:7" x14ac:dyDescent="0.3">
      <c r="A37" s="12" t="s">
        <v>16</v>
      </c>
      <c r="B37" s="12" t="s">
        <v>130</v>
      </c>
      <c r="C37" s="17" t="s">
        <v>131</v>
      </c>
      <c r="D37" s="7" t="s">
        <v>261</v>
      </c>
      <c r="F37" s="12">
        <f>INDEX(Toetsingskader!$2:$2,1,MATCH($B37,Toetsingskader!$3:$3,0))</f>
        <v>5</v>
      </c>
      <c r="G37" s="18">
        <f t="shared" ca="1" si="4"/>
        <v>1</v>
      </c>
    </row>
    <row r="38" spans="1:7" x14ac:dyDescent="0.3">
      <c r="A38" s="12" t="s">
        <v>16</v>
      </c>
      <c r="B38" s="12" t="s">
        <v>132</v>
      </c>
      <c r="C38" s="17" t="s">
        <v>133</v>
      </c>
      <c r="D38" s="7" t="s">
        <v>261</v>
      </c>
      <c r="F38" s="12">
        <f>INDEX(Toetsingskader!$2:$2,1,MATCH($B38,Toetsingskader!$3:$3,0))</f>
        <v>5</v>
      </c>
      <c r="G38" s="18">
        <f t="shared" ca="1" si="4"/>
        <v>1</v>
      </c>
    </row>
    <row r="39" spans="1:7" x14ac:dyDescent="0.3">
      <c r="A39" s="12" t="s">
        <v>16</v>
      </c>
      <c r="B39" s="12" t="s">
        <v>134</v>
      </c>
      <c r="C39" s="17" t="s">
        <v>135</v>
      </c>
      <c r="E39" s="16" t="s">
        <v>531</v>
      </c>
      <c r="F39" s="12">
        <f>INDEX(Toetsingskader!$2:$2,1,MATCH($B39,Toetsingskader!$3:$3,0))</f>
        <v>5</v>
      </c>
      <c r="G39" s="18" t="str">
        <f t="shared" ca="1" si="4"/>
        <v/>
      </c>
    </row>
    <row r="40" spans="1:7" ht="31.2" x14ac:dyDescent="0.3">
      <c r="A40" s="12" t="s">
        <v>16</v>
      </c>
      <c r="B40" s="12" t="s">
        <v>136</v>
      </c>
      <c r="C40" s="17" t="s">
        <v>137</v>
      </c>
      <c r="E40" s="16" t="s">
        <v>531</v>
      </c>
      <c r="F40" s="12">
        <f>INDEX(Toetsingskader!$2:$2,1,MATCH($B40,Toetsingskader!$3:$3,0))</f>
        <v>5</v>
      </c>
      <c r="G40" s="18" t="str">
        <f t="shared" ca="1" si="4"/>
        <v/>
      </c>
    </row>
    <row r="41" spans="1:7" x14ac:dyDescent="0.3">
      <c r="A41" s="12" t="s">
        <v>16</v>
      </c>
      <c r="B41" s="12" t="s">
        <v>138</v>
      </c>
      <c r="C41" s="17" t="s">
        <v>139</v>
      </c>
      <c r="D41" s="7" t="s">
        <v>261</v>
      </c>
      <c r="F41" s="12">
        <f>INDEX(Toetsingskader!$2:$2,1,MATCH($B41,Toetsingskader!$3:$3,0))</f>
        <v>5</v>
      </c>
      <c r="G41" s="18">
        <f t="shared" ca="1" si="4"/>
        <v>1</v>
      </c>
    </row>
    <row r="42" spans="1:7" x14ac:dyDescent="0.3">
      <c r="A42" s="12" t="s">
        <v>17</v>
      </c>
      <c r="B42" s="12" t="s">
        <v>140</v>
      </c>
      <c r="C42" s="17" t="s">
        <v>141</v>
      </c>
      <c r="E42" s="16" t="s">
        <v>531</v>
      </c>
      <c r="F42" s="12">
        <f>INDEX(Toetsingskader!$2:$2,1,MATCH($B42,Toetsingskader!$3:$3,0))</f>
        <v>5</v>
      </c>
      <c r="G42" s="18" t="str">
        <f t="shared" ref="G42:G55" ca="1" si="5">IF(ISBLANK(D42),"",(F42-MATCH($D42,INDIRECT($B42),0))/(F42-1))</f>
        <v/>
      </c>
    </row>
    <row r="43" spans="1:7" x14ac:dyDescent="0.3">
      <c r="A43" s="12" t="s">
        <v>17</v>
      </c>
      <c r="B43" s="12" t="s">
        <v>142</v>
      </c>
      <c r="C43" s="17" t="s">
        <v>143</v>
      </c>
      <c r="E43" s="16" t="s">
        <v>531</v>
      </c>
      <c r="F43" s="12">
        <f>INDEX(Toetsingskader!$2:$2,1,MATCH($B43,Toetsingskader!$3:$3,0))</f>
        <v>5</v>
      </c>
      <c r="G43" s="18" t="str">
        <f t="shared" ca="1" si="5"/>
        <v/>
      </c>
    </row>
    <row r="44" spans="1:7" x14ac:dyDescent="0.3">
      <c r="A44" s="12" t="s">
        <v>17</v>
      </c>
      <c r="B44" s="12" t="s">
        <v>144</v>
      </c>
      <c r="C44" s="17" t="s">
        <v>145</v>
      </c>
      <c r="D44" s="7" t="s">
        <v>275</v>
      </c>
      <c r="F44" s="12">
        <f>INDEX(Toetsingskader!$2:$2,1,MATCH($B44,Toetsingskader!$3:$3,0))</f>
        <v>5</v>
      </c>
      <c r="G44" s="18">
        <f t="shared" ca="1" si="5"/>
        <v>1</v>
      </c>
    </row>
    <row r="45" spans="1:7" x14ac:dyDescent="0.3">
      <c r="A45" s="12" t="s">
        <v>17</v>
      </c>
      <c r="B45" s="12" t="s">
        <v>146</v>
      </c>
      <c r="C45" s="17" t="s">
        <v>147</v>
      </c>
      <c r="E45" s="16" t="s">
        <v>531</v>
      </c>
      <c r="F45" s="12">
        <f>INDEX(Toetsingskader!$2:$2,1,MATCH($B45,Toetsingskader!$3:$3,0))</f>
        <v>5</v>
      </c>
      <c r="G45" s="18" t="str">
        <f t="shared" ca="1" si="5"/>
        <v/>
      </c>
    </row>
    <row r="46" spans="1:7" x14ac:dyDescent="0.3">
      <c r="A46" s="12" t="s">
        <v>17</v>
      </c>
      <c r="B46" s="12" t="s">
        <v>148</v>
      </c>
      <c r="C46" s="17" t="s">
        <v>149</v>
      </c>
      <c r="E46" s="16" t="s">
        <v>531</v>
      </c>
      <c r="F46" s="12">
        <f>INDEX(Toetsingskader!$2:$2,1,MATCH($B46,Toetsingskader!$3:$3,0))</f>
        <v>5</v>
      </c>
      <c r="G46" s="18" t="str">
        <f t="shared" ca="1" si="5"/>
        <v/>
      </c>
    </row>
    <row r="47" spans="1:7" x14ac:dyDescent="0.3">
      <c r="A47" s="12" t="s">
        <v>17</v>
      </c>
      <c r="B47" s="12" t="s">
        <v>150</v>
      </c>
      <c r="C47" s="17" t="s">
        <v>151</v>
      </c>
      <c r="E47" s="16" t="s">
        <v>531</v>
      </c>
      <c r="F47" s="12">
        <f>INDEX(Toetsingskader!$2:$2,1,MATCH($B47,Toetsingskader!$3:$3,0))</f>
        <v>5</v>
      </c>
      <c r="G47" s="18" t="str">
        <f t="shared" ca="1" si="5"/>
        <v/>
      </c>
    </row>
    <row r="48" spans="1:7" x14ac:dyDescent="0.3">
      <c r="A48" s="12" t="s">
        <v>17</v>
      </c>
      <c r="B48" s="12" t="s">
        <v>152</v>
      </c>
      <c r="C48" s="17" t="s">
        <v>153</v>
      </c>
      <c r="D48" s="7" t="s">
        <v>267</v>
      </c>
      <c r="E48" s="16" t="s">
        <v>564</v>
      </c>
      <c r="F48" s="12">
        <f>INDEX(Toetsingskader!$2:$2,1,MATCH($B48,Toetsingskader!$3:$3,0))</f>
        <v>4</v>
      </c>
      <c r="G48" s="18">
        <f t="shared" ca="1" si="5"/>
        <v>0.66666666666666663</v>
      </c>
    </row>
    <row r="49" spans="1:7" x14ac:dyDescent="0.3">
      <c r="A49" s="12" t="s">
        <v>17</v>
      </c>
      <c r="B49" s="12" t="s">
        <v>154</v>
      </c>
      <c r="C49" s="17" t="s">
        <v>155</v>
      </c>
      <c r="D49" s="7" t="s">
        <v>269</v>
      </c>
      <c r="E49" s="13" t="s">
        <v>533</v>
      </c>
      <c r="F49" s="12">
        <f>INDEX(Toetsingskader!$2:$2,1,MATCH($B49,Toetsingskader!$3:$3,0))</f>
        <v>4</v>
      </c>
      <c r="G49" s="18">
        <f t="shared" ca="1" si="5"/>
        <v>1</v>
      </c>
    </row>
    <row r="50" spans="1:7" x14ac:dyDescent="0.3">
      <c r="A50" s="12" t="s">
        <v>17</v>
      </c>
      <c r="B50" s="12" t="s">
        <v>156</v>
      </c>
      <c r="C50" s="17" t="s">
        <v>157</v>
      </c>
      <c r="D50" s="7" t="s">
        <v>273</v>
      </c>
      <c r="F50" s="12">
        <f>INDEX(Toetsingskader!$2:$2,1,MATCH($B50,Toetsingskader!$3:$3,0))</f>
        <v>3</v>
      </c>
      <c r="G50" s="18">
        <f t="shared" ca="1" si="5"/>
        <v>1</v>
      </c>
    </row>
    <row r="51" spans="1:7" x14ac:dyDescent="0.3">
      <c r="A51" s="12" t="s">
        <v>17</v>
      </c>
      <c r="B51" s="12" t="s">
        <v>158</v>
      </c>
      <c r="C51" s="17" t="s">
        <v>159</v>
      </c>
      <c r="D51" s="7" t="s">
        <v>281</v>
      </c>
      <c r="F51" s="12">
        <f>INDEX(Toetsingskader!$2:$2,1,MATCH($B51,Toetsingskader!$3:$3,0))</f>
        <v>4</v>
      </c>
      <c r="G51" s="18">
        <f t="shared" ca="1" si="5"/>
        <v>1</v>
      </c>
    </row>
    <row r="52" spans="1:7" x14ac:dyDescent="0.3">
      <c r="A52" s="12" t="s">
        <v>17</v>
      </c>
      <c r="B52" s="12" t="s">
        <v>160</v>
      </c>
      <c r="C52" s="17" t="s">
        <v>161</v>
      </c>
      <c r="E52" s="16" t="s">
        <v>531</v>
      </c>
      <c r="F52" s="12">
        <f>INDEX(Toetsingskader!$2:$2,1,MATCH($B52,Toetsingskader!$3:$3,0))</f>
        <v>4</v>
      </c>
      <c r="G52" s="18" t="str">
        <f t="shared" ca="1" si="5"/>
        <v/>
      </c>
    </row>
    <row r="53" spans="1:7" x14ac:dyDescent="0.3">
      <c r="A53" s="12" t="s">
        <v>17</v>
      </c>
      <c r="B53" s="12" t="s">
        <v>162</v>
      </c>
      <c r="C53" s="17" t="s">
        <v>163</v>
      </c>
      <c r="D53" s="7" t="s">
        <v>281</v>
      </c>
      <c r="F53" s="12">
        <f>INDEX(Toetsingskader!$2:$2,1,MATCH($B53,Toetsingskader!$3:$3,0))</f>
        <v>4</v>
      </c>
      <c r="G53" s="18">
        <f t="shared" ca="1" si="5"/>
        <v>1</v>
      </c>
    </row>
    <row r="54" spans="1:7" x14ac:dyDescent="0.3">
      <c r="A54" s="12" t="s">
        <v>17</v>
      </c>
      <c r="B54" s="12" t="s">
        <v>279</v>
      </c>
      <c r="C54" s="17" t="s">
        <v>285</v>
      </c>
      <c r="D54" s="7" t="s">
        <v>281</v>
      </c>
      <c r="F54" s="12">
        <f>INDEX(Toetsingskader!$2:$2,1,MATCH($B54,Toetsingskader!$3:$3,0))</f>
        <v>4</v>
      </c>
      <c r="G54" s="18">
        <f t="shared" ca="1" si="5"/>
        <v>1</v>
      </c>
    </row>
    <row r="55" spans="1:7" x14ac:dyDescent="0.3">
      <c r="A55" s="12" t="s">
        <v>17</v>
      </c>
      <c r="B55" s="12" t="s">
        <v>280</v>
      </c>
      <c r="C55" s="17" t="s">
        <v>286</v>
      </c>
      <c r="E55" s="16" t="s">
        <v>573</v>
      </c>
      <c r="F55" s="12">
        <f>INDEX(Toetsingskader!$2:$2,1,MATCH($B55,Toetsingskader!$3:$3,0))</f>
        <v>4</v>
      </c>
      <c r="G55" s="18" t="str">
        <f t="shared" ca="1" si="5"/>
        <v/>
      </c>
    </row>
    <row r="56" spans="1:7" x14ac:dyDescent="0.3">
      <c r="A56" s="12" t="s">
        <v>18</v>
      </c>
      <c r="B56" s="12" t="s">
        <v>287</v>
      </c>
      <c r="C56" s="17" t="s">
        <v>164</v>
      </c>
      <c r="D56" s="7" t="s">
        <v>288</v>
      </c>
      <c r="F56" s="12">
        <f>INDEX(Toetsingskader!$2:$2,1,MATCH($B56,Toetsingskader!$3:$3,0))</f>
        <v>7</v>
      </c>
      <c r="G56" s="18">
        <f t="shared" ref="G56:G63" ca="1" si="6">IF(ISBLANK(D56),"",(F56-MATCH($D56,INDIRECT($B56),0))/(F56-1))</f>
        <v>1</v>
      </c>
    </row>
    <row r="57" spans="1:7" x14ac:dyDescent="0.3">
      <c r="A57" s="12" t="s">
        <v>18</v>
      </c>
      <c r="B57" s="12" t="s">
        <v>295</v>
      </c>
      <c r="C57" s="17" t="s">
        <v>165</v>
      </c>
      <c r="D57" s="7" t="s">
        <v>288</v>
      </c>
      <c r="F57" s="12">
        <f>INDEX(Toetsingskader!$2:$2,1,MATCH($B57,Toetsingskader!$3:$3,0))</f>
        <v>7</v>
      </c>
      <c r="G57" s="18">
        <f t="shared" ca="1" si="6"/>
        <v>1</v>
      </c>
    </row>
    <row r="58" spans="1:7" x14ac:dyDescent="0.3">
      <c r="A58" s="12" t="s">
        <v>18</v>
      </c>
      <c r="B58" s="12" t="s">
        <v>296</v>
      </c>
      <c r="C58" s="17" t="s">
        <v>305</v>
      </c>
      <c r="D58" s="7" t="s">
        <v>288</v>
      </c>
      <c r="F58" s="12">
        <f>INDEX(Toetsingskader!$2:$2,1,MATCH($B58,Toetsingskader!$3:$3,0))</f>
        <v>7</v>
      </c>
      <c r="G58" s="18">
        <f t="shared" ca="1" si="6"/>
        <v>1</v>
      </c>
    </row>
    <row r="59" spans="1:7" x14ac:dyDescent="0.3">
      <c r="A59" s="12" t="s">
        <v>18</v>
      </c>
      <c r="B59" s="12" t="s">
        <v>297</v>
      </c>
      <c r="C59" s="17" t="s">
        <v>306</v>
      </c>
      <c r="D59" s="7" t="s">
        <v>288</v>
      </c>
      <c r="F59" s="12">
        <f>INDEX(Toetsingskader!$2:$2,1,MATCH($B59,Toetsingskader!$3:$3,0))</f>
        <v>7</v>
      </c>
      <c r="G59" s="18">
        <f t="shared" ca="1" si="6"/>
        <v>1</v>
      </c>
    </row>
    <row r="60" spans="1:7" x14ac:dyDescent="0.3">
      <c r="A60" s="12" t="s">
        <v>18</v>
      </c>
      <c r="B60" s="12" t="s">
        <v>298</v>
      </c>
      <c r="C60" s="17" t="s">
        <v>307</v>
      </c>
      <c r="D60" s="7" t="s">
        <v>288</v>
      </c>
      <c r="F60" s="12">
        <f>INDEX(Toetsingskader!$2:$2,1,MATCH($B60,Toetsingskader!$3:$3,0))</f>
        <v>7</v>
      </c>
      <c r="G60" s="18">
        <f t="shared" ca="1" si="6"/>
        <v>1</v>
      </c>
    </row>
    <row r="61" spans="1:7" x14ac:dyDescent="0.3">
      <c r="A61" s="12" t="s">
        <v>18</v>
      </c>
      <c r="B61" s="12" t="s">
        <v>299</v>
      </c>
      <c r="C61" s="17" t="s">
        <v>308</v>
      </c>
      <c r="D61" s="7" t="s">
        <v>288</v>
      </c>
      <c r="F61" s="12">
        <f>INDEX(Toetsingskader!$2:$2,1,MATCH($B61,Toetsingskader!$3:$3,0))</f>
        <v>7</v>
      </c>
      <c r="G61" s="18">
        <f t="shared" ca="1" si="6"/>
        <v>1</v>
      </c>
    </row>
    <row r="62" spans="1:7" x14ac:dyDescent="0.3">
      <c r="A62" s="12" t="s">
        <v>18</v>
      </c>
      <c r="B62" s="12" t="s">
        <v>300</v>
      </c>
      <c r="C62" s="17" t="s">
        <v>309</v>
      </c>
      <c r="E62" s="16" t="s">
        <v>531</v>
      </c>
      <c r="F62" s="12">
        <f>INDEX(Toetsingskader!$2:$2,1,MATCH($B62,Toetsingskader!$3:$3,0))</f>
        <v>4</v>
      </c>
      <c r="G62" s="18" t="str">
        <f t="shared" ca="1" si="6"/>
        <v/>
      </c>
    </row>
    <row r="63" spans="1:7" x14ac:dyDescent="0.3">
      <c r="A63" s="12" t="s">
        <v>18</v>
      </c>
      <c r="B63" s="12" t="s">
        <v>304</v>
      </c>
      <c r="C63" s="17" t="s">
        <v>310</v>
      </c>
      <c r="E63" s="16" t="s">
        <v>531</v>
      </c>
      <c r="F63" s="12">
        <f>INDEX(Toetsingskader!$2:$2,1,MATCH($B63,Toetsingskader!$3:$3,0))</f>
        <v>4</v>
      </c>
      <c r="G63" s="18" t="str">
        <f t="shared" ca="1" si="6"/>
        <v/>
      </c>
    </row>
    <row r="64" spans="1:7" x14ac:dyDescent="0.3">
      <c r="A64" s="12" t="s">
        <v>19</v>
      </c>
      <c r="B64" s="12" t="s">
        <v>168</v>
      </c>
      <c r="C64" s="17" t="s">
        <v>166</v>
      </c>
      <c r="D64" s="7" t="s">
        <v>224</v>
      </c>
      <c r="F64" s="12">
        <f>INDEX(Toetsingskader!$2:$2,1,MATCH($B64,Toetsingskader!$3:$3,0))</f>
        <v>4</v>
      </c>
      <c r="G64" s="18">
        <f t="shared" ref="G64:G72" ca="1" si="7">IF(ISBLANK(D64),"",(F64-MATCH($D64,INDIRECT($B64),0))/(F64-1))</f>
        <v>1</v>
      </c>
    </row>
    <row r="65" spans="1:7" ht="31.2" x14ac:dyDescent="0.3">
      <c r="A65" s="12" t="s">
        <v>19</v>
      </c>
      <c r="B65" s="12" t="s">
        <v>167</v>
      </c>
      <c r="C65" s="17" t="s">
        <v>169</v>
      </c>
      <c r="E65" s="13" t="s">
        <v>536</v>
      </c>
      <c r="F65" s="12">
        <f>INDEX(Toetsingskader!$2:$2,1,MATCH($B65,Toetsingskader!$3:$3,0))</f>
        <v>4</v>
      </c>
      <c r="G65" s="18" t="str">
        <f t="shared" ca="1" si="7"/>
        <v/>
      </c>
    </row>
    <row r="66" spans="1:7" ht="31.2" x14ac:dyDescent="0.3">
      <c r="A66" s="12" t="s">
        <v>19</v>
      </c>
      <c r="B66" s="12" t="s">
        <v>170</v>
      </c>
      <c r="C66" s="17" t="s">
        <v>171</v>
      </c>
      <c r="E66" s="13" t="s">
        <v>536</v>
      </c>
      <c r="F66" s="12">
        <f>INDEX(Toetsingskader!$2:$2,1,MATCH($B66,Toetsingskader!$3:$3,0))</f>
        <v>4</v>
      </c>
      <c r="G66" s="18" t="str">
        <f t="shared" ca="1" si="7"/>
        <v/>
      </c>
    </row>
    <row r="67" spans="1:7" ht="31.2" x14ac:dyDescent="0.3">
      <c r="A67" s="12" t="s">
        <v>19</v>
      </c>
      <c r="B67" s="12" t="s">
        <v>172</v>
      </c>
      <c r="C67" s="17" t="s">
        <v>173</v>
      </c>
      <c r="E67" s="13" t="s">
        <v>536</v>
      </c>
      <c r="F67" s="12">
        <f>INDEX(Toetsingskader!$2:$2,1,MATCH($B67,Toetsingskader!$3:$3,0))</f>
        <v>4</v>
      </c>
      <c r="G67" s="18" t="str">
        <f t="shared" ca="1" si="7"/>
        <v/>
      </c>
    </row>
    <row r="68" spans="1:7" ht="31.2" x14ac:dyDescent="0.3">
      <c r="A68" s="12" t="s">
        <v>19</v>
      </c>
      <c r="B68" s="12" t="s">
        <v>174</v>
      </c>
      <c r="C68" s="17" t="s">
        <v>175</v>
      </c>
      <c r="E68" s="13" t="s">
        <v>536</v>
      </c>
      <c r="F68" s="12">
        <f>INDEX(Toetsingskader!$2:$2,1,MATCH($B68,Toetsingskader!$3:$3,0))</f>
        <v>3</v>
      </c>
      <c r="G68" s="18" t="str">
        <f t="shared" ca="1" si="7"/>
        <v/>
      </c>
    </row>
    <row r="69" spans="1:7" x14ac:dyDescent="0.3">
      <c r="A69" s="12" t="s">
        <v>19</v>
      </c>
      <c r="B69" s="12" t="s">
        <v>176</v>
      </c>
      <c r="C69" s="17" t="s">
        <v>177</v>
      </c>
      <c r="D69" s="7" t="s">
        <v>322</v>
      </c>
      <c r="F69" s="12">
        <f>INDEX(Toetsingskader!$2:$2,1,MATCH($B69,Toetsingskader!$3:$3,0))</f>
        <v>4</v>
      </c>
      <c r="G69" s="18">
        <f t="shared" ca="1" si="7"/>
        <v>1</v>
      </c>
    </row>
    <row r="70" spans="1:7" x14ac:dyDescent="0.3">
      <c r="A70" s="12" t="s">
        <v>19</v>
      </c>
      <c r="B70" s="12" t="s">
        <v>178</v>
      </c>
      <c r="C70" s="17" t="s">
        <v>179</v>
      </c>
      <c r="D70" s="7" t="s">
        <v>326</v>
      </c>
      <c r="F70" s="12">
        <f>INDEX(Toetsingskader!$2:$2,1,MATCH($B70,Toetsingskader!$3:$3,0))</f>
        <v>3</v>
      </c>
      <c r="G70" s="18">
        <f t="shared" ca="1" si="7"/>
        <v>1</v>
      </c>
    </row>
    <row r="71" spans="1:7" x14ac:dyDescent="0.3">
      <c r="A71" s="12" t="s">
        <v>19</v>
      </c>
      <c r="B71" s="12" t="s">
        <v>180</v>
      </c>
      <c r="C71" s="17" t="s">
        <v>181</v>
      </c>
      <c r="D71" s="7" t="s">
        <v>329</v>
      </c>
      <c r="F71" s="12">
        <f>INDEX(Toetsingskader!$2:$2,1,MATCH($B71,Toetsingskader!$3:$3,0))</f>
        <v>4</v>
      </c>
      <c r="G71" s="18">
        <f t="shared" ca="1" si="7"/>
        <v>1</v>
      </c>
    </row>
    <row r="72" spans="1:7" x14ac:dyDescent="0.3">
      <c r="A72" s="12" t="s">
        <v>19</v>
      </c>
      <c r="B72" s="12" t="s">
        <v>182</v>
      </c>
      <c r="C72" s="17" t="s">
        <v>183</v>
      </c>
      <c r="D72" s="7" t="s">
        <v>333</v>
      </c>
      <c r="F72" s="12">
        <f>INDEX(Toetsingskader!$2:$2,1,MATCH($B72,Toetsingskader!$3:$3,0))</f>
        <v>4</v>
      </c>
      <c r="G72" s="18">
        <f t="shared" ca="1" si="7"/>
        <v>1</v>
      </c>
    </row>
    <row r="73" spans="1:7" x14ac:dyDescent="0.3">
      <c r="A73" s="12" t="s">
        <v>20</v>
      </c>
      <c r="B73" s="12" t="s">
        <v>184</v>
      </c>
      <c r="C73" s="17" t="s">
        <v>185</v>
      </c>
      <c r="E73" s="16" t="s">
        <v>534</v>
      </c>
      <c r="F73" s="12">
        <f>INDEX(Toetsingskader!$2:$2,1,MATCH($B73,Toetsingskader!$3:$3,0))</f>
        <v>4</v>
      </c>
      <c r="G73" s="18" t="str">
        <f t="shared" ref="G73:G80" ca="1" si="8">IF(ISBLANK(D73),"",(F73-MATCH($D73,INDIRECT($B73),0))/(F73-1))</f>
        <v/>
      </c>
    </row>
    <row r="74" spans="1:7" x14ac:dyDescent="0.3">
      <c r="A74" s="12" t="s">
        <v>20</v>
      </c>
      <c r="B74" s="12" t="s">
        <v>186</v>
      </c>
      <c r="C74" s="17" t="s">
        <v>187</v>
      </c>
      <c r="D74" s="7" t="s">
        <v>338</v>
      </c>
      <c r="F74" s="12">
        <f>INDEX(Toetsingskader!$2:$2,1,MATCH($B74,Toetsingskader!$3:$3,0))</f>
        <v>4</v>
      </c>
      <c r="G74" s="18">
        <f t="shared" ca="1" si="8"/>
        <v>1</v>
      </c>
    </row>
    <row r="75" spans="1:7" x14ac:dyDescent="0.3">
      <c r="A75" s="12" t="s">
        <v>20</v>
      </c>
      <c r="B75" s="12" t="s">
        <v>188</v>
      </c>
      <c r="C75" s="17" t="s">
        <v>189</v>
      </c>
      <c r="D75" s="7" t="s">
        <v>338</v>
      </c>
      <c r="F75" s="12">
        <f>INDEX(Toetsingskader!$2:$2,1,MATCH($B75,Toetsingskader!$3:$3,0))</f>
        <v>4</v>
      </c>
      <c r="G75" s="18">
        <f t="shared" ca="1" si="8"/>
        <v>1</v>
      </c>
    </row>
    <row r="76" spans="1:7" x14ac:dyDescent="0.3">
      <c r="A76" s="12" t="s">
        <v>20</v>
      </c>
      <c r="B76" s="12" t="s">
        <v>190</v>
      </c>
      <c r="C76" s="17" t="s">
        <v>191</v>
      </c>
      <c r="E76" s="16" t="s">
        <v>531</v>
      </c>
      <c r="F76" s="12">
        <f>INDEX(Toetsingskader!$2:$2,1,MATCH($B76,Toetsingskader!$3:$3,0))</f>
        <v>4</v>
      </c>
      <c r="G76" s="18" t="str">
        <f t="shared" ca="1" si="8"/>
        <v/>
      </c>
    </row>
    <row r="77" spans="1:7" x14ac:dyDescent="0.3">
      <c r="A77" s="12" t="s">
        <v>20</v>
      </c>
      <c r="B77" s="12" t="s">
        <v>192</v>
      </c>
      <c r="C77" s="17" t="s">
        <v>193</v>
      </c>
      <c r="E77" s="16" t="s">
        <v>531</v>
      </c>
      <c r="F77" s="12">
        <f>INDEX(Toetsingskader!$2:$2,1,MATCH($B77,Toetsingskader!$3:$3,0))</f>
        <v>4</v>
      </c>
      <c r="G77" s="18" t="str">
        <f t="shared" ca="1" si="8"/>
        <v/>
      </c>
    </row>
    <row r="78" spans="1:7" x14ac:dyDescent="0.3">
      <c r="A78" s="12" t="s">
        <v>20</v>
      </c>
      <c r="B78" s="12" t="s">
        <v>194</v>
      </c>
      <c r="C78" s="17" t="s">
        <v>195</v>
      </c>
      <c r="E78" s="16" t="s">
        <v>531</v>
      </c>
      <c r="F78" s="12">
        <f>INDEX(Toetsingskader!$2:$2,1,MATCH($B78,Toetsingskader!$3:$3,0))</f>
        <v>4</v>
      </c>
      <c r="G78" s="18" t="str">
        <f t="shared" ca="1" si="8"/>
        <v/>
      </c>
    </row>
    <row r="79" spans="1:7" x14ac:dyDescent="0.3">
      <c r="A79" s="12" t="s">
        <v>20</v>
      </c>
      <c r="B79" s="12" t="s">
        <v>196</v>
      </c>
      <c r="C79" s="17" t="s">
        <v>197</v>
      </c>
      <c r="E79" s="16" t="s">
        <v>531</v>
      </c>
      <c r="F79" s="12">
        <f>INDEX(Toetsingskader!$2:$2,1,MATCH($B79,Toetsingskader!$3:$3,0))</f>
        <v>4</v>
      </c>
      <c r="G79" s="18" t="str">
        <f t="shared" ca="1" si="8"/>
        <v/>
      </c>
    </row>
    <row r="80" spans="1:7" x14ac:dyDescent="0.3">
      <c r="A80" s="12" t="s">
        <v>20</v>
      </c>
      <c r="B80" s="12" t="s">
        <v>198</v>
      </c>
      <c r="C80" s="17" t="s">
        <v>199</v>
      </c>
      <c r="E80" s="16" t="s">
        <v>531</v>
      </c>
      <c r="F80" s="12">
        <f>INDEX(Toetsingskader!$2:$2,1,MATCH($B80,Toetsingskader!$3:$3,0))</f>
        <v>4</v>
      </c>
      <c r="G80" s="18" t="str">
        <f t="shared" ca="1" si="8"/>
        <v/>
      </c>
    </row>
  </sheetData>
  <dataConsolidate/>
  <dataValidations count="1">
    <dataValidation type="list" allowBlank="1" showInputMessage="1" showErrorMessage="1" sqref="D2:D1048576" xr:uid="{28862CC3-464F-A94A-B457-1FFAE7BEC8FE}">
      <formula1>INDIRECT($B2)</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3394-4946-4267-BEB8-D2BDAA4851B7}">
  <dimension ref="A1:G21"/>
  <sheetViews>
    <sheetView tabSelected="1" topLeftCell="A9" zoomScale="130" zoomScaleNormal="130" workbookViewId="0">
      <selection activeCell="D14" sqref="D14"/>
    </sheetView>
  </sheetViews>
  <sheetFormatPr defaultColWidth="9" defaultRowHeight="15.6" x14ac:dyDescent="0.3"/>
  <cols>
    <col min="1" max="1" width="9" style="23"/>
    <col min="2" max="2" width="13.59765625" style="23" bestFit="1" customWidth="1"/>
    <col min="3" max="3" width="10.69921875" style="23" bestFit="1" customWidth="1"/>
    <col min="4" max="4" width="9" style="23"/>
    <col min="5" max="5" width="125.8984375" style="24" customWidth="1"/>
    <col min="6" max="6" width="29.09765625" style="23" customWidth="1"/>
    <col min="7" max="7" width="72" style="23" customWidth="1"/>
    <col min="8" max="16384" width="9" style="23"/>
  </cols>
  <sheetData>
    <row r="1" spans="1:7" x14ac:dyDescent="0.3">
      <c r="A1" s="19" t="s">
        <v>200</v>
      </c>
      <c r="B1" s="19" t="s">
        <v>7</v>
      </c>
      <c r="C1" s="19" t="s">
        <v>493</v>
      </c>
      <c r="D1" s="19" t="s">
        <v>10</v>
      </c>
      <c r="E1" s="20" t="s">
        <v>501</v>
      </c>
      <c r="F1" s="20" t="s">
        <v>502</v>
      </c>
      <c r="G1" s="27" t="s">
        <v>537</v>
      </c>
    </row>
    <row r="2" spans="1:7" s="26" customFormat="1" ht="43.2" x14ac:dyDescent="0.3">
      <c r="A2" s="31" t="s">
        <v>542</v>
      </c>
      <c r="B2" s="31" t="s">
        <v>14</v>
      </c>
      <c r="C2" s="31" t="s">
        <v>495</v>
      </c>
      <c r="D2" s="31" t="s">
        <v>202</v>
      </c>
      <c r="E2" s="32" t="s">
        <v>560</v>
      </c>
      <c r="F2" s="32" t="s">
        <v>540</v>
      </c>
      <c r="G2" s="31"/>
    </row>
    <row r="3" spans="1:7" s="26" customFormat="1" ht="60" customHeight="1" x14ac:dyDescent="0.3">
      <c r="A3" s="31" t="s">
        <v>535</v>
      </c>
      <c r="B3" s="31" t="s">
        <v>18</v>
      </c>
      <c r="C3" s="31" t="s">
        <v>495</v>
      </c>
      <c r="D3" s="31" t="s">
        <v>202</v>
      </c>
      <c r="E3" s="32" t="s">
        <v>561</v>
      </c>
      <c r="F3" s="32" t="s">
        <v>539</v>
      </c>
      <c r="G3" s="31"/>
    </row>
    <row r="4" spans="1:7" s="26" customFormat="1" ht="61.2" customHeight="1" x14ac:dyDescent="0.3">
      <c r="A4" s="31" t="s">
        <v>544</v>
      </c>
      <c r="B4" s="31" t="s">
        <v>12</v>
      </c>
      <c r="C4" s="31" t="s">
        <v>495</v>
      </c>
      <c r="D4" s="31" t="s">
        <v>503</v>
      </c>
      <c r="E4" s="32" t="s">
        <v>569</v>
      </c>
      <c r="F4" s="31" t="s">
        <v>539</v>
      </c>
      <c r="G4" s="31"/>
    </row>
    <row r="5" spans="1:7" ht="60" customHeight="1" x14ac:dyDescent="0.3">
      <c r="A5" s="33" t="s">
        <v>543</v>
      </c>
      <c r="B5" s="33" t="s">
        <v>14</v>
      </c>
      <c r="C5" s="33" t="s">
        <v>495</v>
      </c>
      <c r="D5" s="33" t="s">
        <v>202</v>
      </c>
      <c r="E5" s="32" t="s">
        <v>570</v>
      </c>
      <c r="F5" s="34" t="s">
        <v>541</v>
      </c>
      <c r="G5" s="33"/>
    </row>
    <row r="6" spans="1:7" s="25" customFormat="1" ht="60" customHeight="1" x14ac:dyDescent="0.3">
      <c r="A6" s="29" t="s">
        <v>545</v>
      </c>
      <c r="B6" s="33" t="s">
        <v>15</v>
      </c>
      <c r="C6" s="29" t="s">
        <v>495</v>
      </c>
      <c r="D6" s="29" t="s">
        <v>503</v>
      </c>
      <c r="E6" s="32" t="s">
        <v>571</v>
      </c>
      <c r="F6" s="29"/>
      <c r="G6" s="29"/>
    </row>
    <row r="7" spans="1:7" s="25" customFormat="1" ht="90" customHeight="1" x14ac:dyDescent="0.3">
      <c r="A7" s="29" t="s">
        <v>546</v>
      </c>
      <c r="B7" s="33" t="s">
        <v>13</v>
      </c>
      <c r="C7" s="29" t="s">
        <v>495</v>
      </c>
      <c r="D7" s="29" t="s">
        <v>503</v>
      </c>
      <c r="E7" s="32" t="s">
        <v>572</v>
      </c>
      <c r="F7" s="29" t="s">
        <v>554</v>
      </c>
      <c r="G7" s="29"/>
    </row>
    <row r="8" spans="1:7" s="25" customFormat="1" ht="90" customHeight="1" x14ac:dyDescent="0.3">
      <c r="A8" s="29" t="s">
        <v>547</v>
      </c>
      <c r="B8" s="33" t="s">
        <v>18</v>
      </c>
      <c r="C8" s="29" t="s">
        <v>495</v>
      </c>
      <c r="D8" s="29" t="s">
        <v>503</v>
      </c>
      <c r="E8" s="32" t="s">
        <v>595</v>
      </c>
      <c r="F8" s="30" t="s">
        <v>555</v>
      </c>
      <c r="G8" s="30"/>
    </row>
    <row r="9" spans="1:7" s="25" customFormat="1" ht="160.19999999999999" customHeight="1" x14ac:dyDescent="0.3">
      <c r="A9" s="29" t="s">
        <v>548</v>
      </c>
      <c r="B9" s="33" t="s">
        <v>9</v>
      </c>
      <c r="C9" s="29" t="s">
        <v>495</v>
      </c>
      <c r="D9" s="29" t="s">
        <v>202</v>
      </c>
      <c r="E9" s="32" t="s">
        <v>594</v>
      </c>
      <c r="F9" s="29" t="s">
        <v>557</v>
      </c>
      <c r="G9" s="29"/>
    </row>
    <row r="10" spans="1:7" ht="46.8" customHeight="1" x14ac:dyDescent="0.3">
      <c r="A10" s="29" t="s">
        <v>549</v>
      </c>
      <c r="B10" s="33" t="s">
        <v>15</v>
      </c>
      <c r="C10" s="33" t="s">
        <v>495</v>
      </c>
      <c r="D10" s="33" t="s">
        <v>202</v>
      </c>
      <c r="E10" s="32" t="s">
        <v>596</v>
      </c>
      <c r="F10" s="33" t="s">
        <v>556</v>
      </c>
      <c r="G10" s="33"/>
    </row>
    <row r="11" spans="1:7" ht="46.2" customHeight="1" x14ac:dyDescent="0.3">
      <c r="A11" s="29" t="s">
        <v>550</v>
      </c>
      <c r="B11" s="33" t="s">
        <v>17</v>
      </c>
      <c r="C11" s="23" t="s">
        <v>495</v>
      </c>
      <c r="D11" s="23" t="s">
        <v>202</v>
      </c>
      <c r="E11" s="32" t="s">
        <v>581</v>
      </c>
      <c r="F11" s="23" t="s">
        <v>558</v>
      </c>
    </row>
    <row r="12" spans="1:7" ht="61.2" customHeight="1" x14ac:dyDescent="0.3">
      <c r="A12" s="29" t="s">
        <v>551</v>
      </c>
      <c r="B12" s="33" t="s">
        <v>15</v>
      </c>
      <c r="C12" s="23" t="s">
        <v>495</v>
      </c>
      <c r="D12" s="23" t="s">
        <v>202</v>
      </c>
      <c r="E12" s="32" t="s">
        <v>597</v>
      </c>
    </row>
    <row r="13" spans="1:7" ht="59.4" customHeight="1" x14ac:dyDescent="0.3">
      <c r="A13" s="29" t="s">
        <v>552</v>
      </c>
      <c r="B13" s="33" t="s">
        <v>14</v>
      </c>
      <c r="C13" s="23" t="s">
        <v>495</v>
      </c>
      <c r="D13" s="23" t="s">
        <v>202</v>
      </c>
      <c r="E13" s="32" t="s">
        <v>582</v>
      </c>
    </row>
    <row r="14" spans="1:7" ht="59.4" customHeight="1" x14ac:dyDescent="0.3">
      <c r="A14" s="29" t="s">
        <v>553</v>
      </c>
      <c r="B14" s="33" t="s">
        <v>13</v>
      </c>
      <c r="C14" s="23" t="s">
        <v>495</v>
      </c>
      <c r="D14" s="23" t="s">
        <v>503</v>
      </c>
      <c r="E14" s="32" t="s">
        <v>588</v>
      </c>
    </row>
    <row r="15" spans="1:7" ht="60.6" customHeight="1" x14ac:dyDescent="0.3">
      <c r="A15" s="29" t="s">
        <v>598</v>
      </c>
      <c r="B15" s="33" t="s">
        <v>14</v>
      </c>
      <c r="C15" s="23" t="s">
        <v>495</v>
      </c>
      <c r="D15" s="23" t="s">
        <v>503</v>
      </c>
      <c r="E15" s="32" t="s">
        <v>599</v>
      </c>
      <c r="F15" s="35" t="s">
        <v>559</v>
      </c>
    </row>
    <row r="16" spans="1:7" ht="49.8" customHeight="1" x14ac:dyDescent="0.3">
      <c r="A16" s="29"/>
      <c r="B16" s="33"/>
      <c r="E16" s="32"/>
    </row>
    <row r="17" spans="1:5" ht="106.8" customHeight="1" x14ac:dyDescent="0.3">
      <c r="B17" s="33"/>
      <c r="E17" s="32"/>
    </row>
    <row r="18" spans="1:5" x14ac:dyDescent="0.3">
      <c r="A18" s="29"/>
      <c r="B18" s="33"/>
      <c r="E18" s="32"/>
    </row>
    <row r="19" spans="1:5" x14ac:dyDescent="0.3">
      <c r="B19" s="33"/>
      <c r="E19" s="32"/>
    </row>
    <row r="20" spans="1:5" x14ac:dyDescent="0.3">
      <c r="E20" s="32"/>
    </row>
    <row r="21" spans="1:5" x14ac:dyDescent="0.3">
      <c r="E21" s="32"/>
    </row>
  </sheetData>
  <autoFilter ref="A1:F16" xr:uid="{039C3394-4946-4267-BEB8-D2BDAA4851B7}"/>
  <phoneticPr fontId="6" type="noConversion"/>
  <dataValidations count="2">
    <dataValidation type="list" allowBlank="1" showInputMessage="1" showErrorMessage="1" sqref="C2:C16 C17:C1048576" xr:uid="{EB9CEB6C-36CD-44B8-9DC8-87585F45C36E}">
      <formula1>INDIRECT("Adviesstatus")</formula1>
    </dataValidation>
    <dataValidation type="list" allowBlank="1" showInputMessage="1" showErrorMessage="1" sqref="D2:D16 D17:D1048576" xr:uid="{C39A1D5E-83EE-493A-88DA-0F6675B83B75}">
      <formula1>INDIRECT("Bevinding")</formula1>
    </dataValidation>
  </dataValidations>
  <hyperlinks>
    <hyperlink ref="F15" r:id="rId1" display="https://confluence.belastingdienst.nl/x/KYJKJ" xr:uid="{EA1D4E11-96B9-4AAF-B3B4-3A5D8BABE4E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DD0AF300-1D19-4FE9-A5E7-A4D28633E47B}">
          <x14:formula1>
            <xm:f>Meetoordeel!$A$2:$A$12</xm:f>
          </x14:formula1>
          <xm:sqref>B2:B16 B17:B1048576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F6620-0768-6F4D-B8AB-17846D327C5C}">
  <dimension ref="A1:M14"/>
  <sheetViews>
    <sheetView workbookViewId="0">
      <selection activeCell="B2" sqref="B2:B13"/>
    </sheetView>
  </sheetViews>
  <sheetFormatPr defaultColWidth="10.59765625" defaultRowHeight="15.6" x14ac:dyDescent="0.3"/>
  <cols>
    <col min="1" max="1" width="15.8984375" bestFit="1" customWidth="1"/>
    <col min="2" max="2" width="15.5" bestFit="1" customWidth="1"/>
    <col min="7" max="7" width="15.59765625" customWidth="1"/>
    <col min="9" max="9" width="13.19921875" customWidth="1"/>
    <col min="11" max="11" width="10.69921875" customWidth="1"/>
    <col min="13" max="13" width="22.8984375" bestFit="1" customWidth="1"/>
  </cols>
  <sheetData>
    <row r="1" spans="1:13" x14ac:dyDescent="0.3">
      <c r="A1" s="3" t="s">
        <v>490</v>
      </c>
      <c r="B1" t="s">
        <v>77</v>
      </c>
      <c r="E1" t="s">
        <v>10</v>
      </c>
      <c r="G1" t="s">
        <v>3</v>
      </c>
      <c r="I1" t="s">
        <v>494</v>
      </c>
      <c r="K1" t="s">
        <v>501</v>
      </c>
      <c r="M1" t="s">
        <v>519</v>
      </c>
    </row>
    <row r="2" spans="1:13" x14ac:dyDescent="0.3">
      <c r="A2" s="4" t="s">
        <v>8</v>
      </c>
      <c r="B2" s="8">
        <v>0.55555555555555547</v>
      </c>
      <c r="E2" t="s">
        <v>202</v>
      </c>
      <c r="G2" t="s">
        <v>6</v>
      </c>
      <c r="I2" t="s">
        <v>495</v>
      </c>
      <c r="K2" t="s">
        <v>202</v>
      </c>
      <c r="M2" t="s">
        <v>521</v>
      </c>
    </row>
    <row r="3" spans="1:13" x14ac:dyDescent="0.3">
      <c r="A3" s="4" t="s">
        <v>9</v>
      </c>
      <c r="B3" s="8">
        <v>0.875</v>
      </c>
      <c r="E3" t="s">
        <v>203</v>
      </c>
      <c r="G3" t="s">
        <v>205</v>
      </c>
      <c r="I3" t="s">
        <v>496</v>
      </c>
      <c r="K3" t="s">
        <v>503</v>
      </c>
      <c r="M3" t="s">
        <v>520</v>
      </c>
    </row>
    <row r="4" spans="1:13" x14ac:dyDescent="0.3">
      <c r="A4" s="4" t="s">
        <v>491</v>
      </c>
      <c r="B4" s="8"/>
      <c r="E4" t="s">
        <v>204</v>
      </c>
      <c r="G4" t="s">
        <v>207</v>
      </c>
      <c r="I4" t="s">
        <v>497</v>
      </c>
      <c r="K4" t="s">
        <v>504</v>
      </c>
      <c r="M4" t="s">
        <v>522</v>
      </c>
    </row>
    <row r="5" spans="1:13" x14ac:dyDescent="0.3">
      <c r="A5" s="4" t="s">
        <v>12</v>
      </c>
      <c r="B5" s="8">
        <v>0.875</v>
      </c>
      <c r="G5" t="s">
        <v>206</v>
      </c>
      <c r="I5" t="s">
        <v>498</v>
      </c>
    </row>
    <row r="6" spans="1:13" x14ac:dyDescent="0.3">
      <c r="A6" s="4" t="s">
        <v>13</v>
      </c>
      <c r="B6" s="8">
        <v>0.83333333333333337</v>
      </c>
      <c r="G6" t="s">
        <v>208</v>
      </c>
      <c r="I6" t="s">
        <v>499</v>
      </c>
    </row>
    <row r="7" spans="1:13" x14ac:dyDescent="0.3">
      <c r="A7" s="4" t="s">
        <v>14</v>
      </c>
      <c r="B7" s="8">
        <v>1</v>
      </c>
    </row>
    <row r="8" spans="1:13" x14ac:dyDescent="0.3">
      <c r="A8" s="4" t="s">
        <v>15</v>
      </c>
      <c r="B8" s="8">
        <v>1</v>
      </c>
    </row>
    <row r="9" spans="1:13" x14ac:dyDescent="0.3">
      <c r="A9" s="4" t="s">
        <v>16</v>
      </c>
      <c r="B9" s="8">
        <v>0.9375</v>
      </c>
    </row>
    <row r="10" spans="1:13" x14ac:dyDescent="0.3">
      <c r="A10" s="4" t="s">
        <v>17</v>
      </c>
      <c r="B10" s="8">
        <v>0.95238095238095233</v>
      </c>
    </row>
    <row r="11" spans="1:13" x14ac:dyDescent="0.3">
      <c r="A11" s="4" t="s">
        <v>18</v>
      </c>
      <c r="B11" s="8">
        <v>1</v>
      </c>
    </row>
    <row r="12" spans="1:13" x14ac:dyDescent="0.3">
      <c r="A12" s="4" t="s">
        <v>19</v>
      </c>
      <c r="B12" s="8">
        <v>1</v>
      </c>
    </row>
    <row r="13" spans="1:13" x14ac:dyDescent="0.3">
      <c r="A13" s="4" t="s">
        <v>20</v>
      </c>
      <c r="B13" s="8">
        <v>1</v>
      </c>
    </row>
    <row r="14" spans="1:13" x14ac:dyDescent="0.3">
      <c r="A14" s="4" t="s">
        <v>492</v>
      </c>
      <c r="B14" s="8">
        <v>0.92810457516339862</v>
      </c>
    </row>
  </sheetData>
  <pageMargins left="0.7" right="0.7" top="0.75" bottom="0.75" header="0.3" footer="0.3"/>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A394-0964-C642-9D01-58E07FA6D8D8}">
  <dimension ref="A1:CA10"/>
  <sheetViews>
    <sheetView topLeftCell="BJ1" workbookViewId="0">
      <selection activeCell="BN5" sqref="BN5"/>
    </sheetView>
  </sheetViews>
  <sheetFormatPr defaultColWidth="10.59765625" defaultRowHeight="15.6" x14ac:dyDescent="0.3"/>
  <cols>
    <col min="1" max="1" width="12.59765625" bestFit="1" customWidth="1"/>
    <col min="2" max="2" width="19" bestFit="1" customWidth="1"/>
    <col min="3" max="3" width="19.09765625" bestFit="1" customWidth="1"/>
    <col min="4" max="4" width="54" bestFit="1" customWidth="1"/>
    <col min="5" max="5" width="20" bestFit="1" customWidth="1"/>
    <col min="6" max="6" width="44.09765625" bestFit="1" customWidth="1"/>
    <col min="7" max="7" width="29.09765625" bestFit="1" customWidth="1"/>
    <col min="8" max="8" width="45" bestFit="1" customWidth="1"/>
    <col min="9" max="9" width="35" bestFit="1" customWidth="1"/>
    <col min="10" max="10" width="77.09765625" bestFit="1" customWidth="1"/>
    <col min="11" max="11" width="27.8984375" bestFit="1" customWidth="1"/>
    <col min="12" max="13" width="17.59765625" bestFit="1" customWidth="1"/>
    <col min="14" max="14" width="18.3984375" bestFit="1" customWidth="1"/>
    <col min="15" max="15" width="17.09765625" bestFit="1" customWidth="1"/>
    <col min="16" max="16" width="20.5" bestFit="1" customWidth="1"/>
    <col min="17" max="17" width="29.59765625" bestFit="1" customWidth="1"/>
    <col min="18" max="18" width="31.3984375" bestFit="1" customWidth="1"/>
    <col min="19" max="19" width="32.8984375" bestFit="1" customWidth="1"/>
    <col min="20" max="23" width="21.8984375" bestFit="1" customWidth="1"/>
    <col min="24" max="24" width="20.8984375" bestFit="1" customWidth="1"/>
    <col min="25" max="26" width="24" bestFit="1" customWidth="1"/>
    <col min="27" max="27" width="31.09765625" bestFit="1" customWidth="1"/>
    <col min="28" max="29" width="18.59765625" bestFit="1" customWidth="1"/>
    <col min="30" max="31" width="24.5" bestFit="1" customWidth="1"/>
    <col min="32" max="40" width="18.09765625" bestFit="1" customWidth="1"/>
    <col min="41" max="41" width="30.09765625" bestFit="1" customWidth="1"/>
    <col min="42" max="46" width="29" bestFit="1" customWidth="1"/>
    <col min="47" max="47" width="30.09765625" bestFit="1" customWidth="1"/>
    <col min="48" max="48" width="21.5" bestFit="1" customWidth="1"/>
    <col min="49" max="49" width="17.8984375" bestFit="1" customWidth="1"/>
    <col min="50" max="54" width="24.59765625" bestFit="1" customWidth="1"/>
    <col min="55" max="55" width="37.5" bestFit="1" customWidth="1"/>
    <col min="56" max="60" width="32.09765625" bestFit="1" customWidth="1"/>
    <col min="61" max="62" width="34.8984375" bestFit="1" customWidth="1"/>
    <col min="63" max="64" width="15.09765625" bestFit="1" customWidth="1"/>
    <col min="65" max="65" width="22.3984375" bestFit="1" customWidth="1"/>
    <col min="66" max="67" width="21.59765625" bestFit="1" customWidth="1"/>
    <col min="68" max="68" width="17.5" bestFit="1" customWidth="1"/>
    <col min="69" max="69" width="24.5" bestFit="1" customWidth="1"/>
    <col min="70" max="70" width="17.5" bestFit="1" customWidth="1"/>
    <col min="71" max="71" width="23" bestFit="1" customWidth="1"/>
    <col min="72" max="72" width="23.3984375" bestFit="1" customWidth="1"/>
    <col min="73" max="77" width="21.09765625" bestFit="1" customWidth="1"/>
    <col min="78" max="78" width="21.59765625" bestFit="1" customWidth="1"/>
    <col min="79" max="79" width="22.8984375" bestFit="1" customWidth="1"/>
  </cols>
  <sheetData>
    <row r="1" spans="1:79" x14ac:dyDescent="0.3">
      <c r="A1" t="s">
        <v>347</v>
      </c>
      <c r="B1" t="s">
        <v>347</v>
      </c>
      <c r="C1" t="s">
        <v>347</v>
      </c>
      <c r="D1" t="s">
        <v>347</v>
      </c>
      <c r="E1" t="s">
        <v>347</v>
      </c>
      <c r="F1" t="s">
        <v>347</v>
      </c>
      <c r="G1" t="s">
        <v>347</v>
      </c>
      <c r="H1" t="s">
        <v>347</v>
      </c>
      <c r="I1" t="s">
        <v>347</v>
      </c>
      <c r="J1" t="s">
        <v>347</v>
      </c>
      <c r="K1" t="s">
        <v>347</v>
      </c>
      <c r="L1" t="s">
        <v>347</v>
      </c>
      <c r="M1" t="s">
        <v>347</v>
      </c>
      <c r="N1" t="s">
        <v>347</v>
      </c>
      <c r="O1" t="s">
        <v>347</v>
      </c>
      <c r="P1" t="s">
        <v>347</v>
      </c>
      <c r="Q1" t="s">
        <v>347</v>
      </c>
      <c r="R1" t="s">
        <v>347</v>
      </c>
      <c r="S1" t="s">
        <v>347</v>
      </c>
      <c r="T1" t="s">
        <v>347</v>
      </c>
      <c r="U1" t="s">
        <v>347</v>
      </c>
      <c r="V1" t="s">
        <v>347</v>
      </c>
      <c r="W1" t="s">
        <v>347</v>
      </c>
      <c r="X1" t="s">
        <v>347</v>
      </c>
      <c r="Y1" t="s">
        <v>347</v>
      </c>
      <c r="Z1" t="s">
        <v>347</v>
      </c>
      <c r="AA1" t="s">
        <v>347</v>
      </c>
      <c r="AB1" t="s">
        <v>347</v>
      </c>
      <c r="AC1" t="s">
        <v>347</v>
      </c>
      <c r="AD1" t="s">
        <v>347</v>
      </c>
      <c r="AE1" t="s">
        <v>347</v>
      </c>
      <c r="AF1" t="s">
        <v>347</v>
      </c>
      <c r="AG1" t="s">
        <v>347</v>
      </c>
      <c r="AH1" t="s">
        <v>347</v>
      </c>
      <c r="AI1" t="s">
        <v>347</v>
      </c>
      <c r="AJ1" t="s">
        <v>347</v>
      </c>
      <c r="AK1" t="s">
        <v>347</v>
      </c>
      <c r="AL1" t="s">
        <v>347</v>
      </c>
      <c r="AM1" t="s">
        <v>347</v>
      </c>
      <c r="AN1" t="s">
        <v>347</v>
      </c>
      <c r="AO1" t="s">
        <v>347</v>
      </c>
      <c r="AP1" t="s">
        <v>347</v>
      </c>
      <c r="AQ1" t="s">
        <v>347</v>
      </c>
      <c r="AR1" t="s">
        <v>347</v>
      </c>
      <c r="AS1" t="s">
        <v>347</v>
      </c>
      <c r="AT1" t="s">
        <v>347</v>
      </c>
      <c r="AU1" t="s">
        <v>347</v>
      </c>
      <c r="AV1" t="s">
        <v>347</v>
      </c>
      <c r="AW1" t="s">
        <v>347</v>
      </c>
      <c r="AX1" t="s">
        <v>347</v>
      </c>
      <c r="AY1" t="s">
        <v>347</v>
      </c>
      <c r="AZ1" t="s">
        <v>347</v>
      </c>
      <c r="BA1" t="s">
        <v>347</v>
      </c>
      <c r="BB1" t="s">
        <v>347</v>
      </c>
      <c r="BC1" t="s">
        <v>347</v>
      </c>
      <c r="BD1" t="s">
        <v>347</v>
      </c>
      <c r="BE1" t="s">
        <v>347</v>
      </c>
      <c r="BF1" t="s">
        <v>347</v>
      </c>
      <c r="BG1" t="s">
        <v>347</v>
      </c>
      <c r="BH1" t="s">
        <v>347</v>
      </c>
      <c r="BI1" t="s">
        <v>347</v>
      </c>
      <c r="BJ1" t="s">
        <v>347</v>
      </c>
      <c r="BK1" t="s">
        <v>347</v>
      </c>
      <c r="BL1" t="s">
        <v>347</v>
      </c>
      <c r="BM1" t="s">
        <v>347</v>
      </c>
      <c r="BN1" t="s">
        <v>347</v>
      </c>
      <c r="BO1" t="s">
        <v>347</v>
      </c>
      <c r="BP1" t="s">
        <v>347</v>
      </c>
      <c r="BQ1" t="s">
        <v>347</v>
      </c>
      <c r="BR1" t="s">
        <v>347</v>
      </c>
      <c r="BS1" t="s">
        <v>347</v>
      </c>
      <c r="BT1" t="s">
        <v>347</v>
      </c>
      <c r="BU1" t="s">
        <v>347</v>
      </c>
      <c r="BV1" t="s">
        <v>347</v>
      </c>
      <c r="BW1" t="s">
        <v>347</v>
      </c>
      <c r="BX1" t="s">
        <v>347</v>
      </c>
      <c r="BY1" t="s">
        <v>347</v>
      </c>
      <c r="BZ1" t="s">
        <v>347</v>
      </c>
      <c r="CA1" t="s">
        <v>347</v>
      </c>
    </row>
    <row r="2" spans="1:79" x14ac:dyDescent="0.3">
      <c r="A2">
        <f>COUNTA(A3:A1000)-1</f>
        <v>3</v>
      </c>
      <c r="B2">
        <f t="shared" ref="B2:BM2" si="0">COUNTA(B3:B1000)-1</f>
        <v>3</v>
      </c>
      <c r="C2">
        <f t="shared" si="0"/>
        <v>4</v>
      </c>
      <c r="D2">
        <f t="shared" si="0"/>
        <v>5</v>
      </c>
      <c r="E2">
        <f t="shared" si="0"/>
        <v>4</v>
      </c>
      <c r="F2">
        <f t="shared" si="0"/>
        <v>3</v>
      </c>
      <c r="G2">
        <f t="shared" si="0"/>
        <v>4</v>
      </c>
      <c r="H2">
        <f t="shared" si="0"/>
        <v>4</v>
      </c>
      <c r="I2">
        <f t="shared" si="0"/>
        <v>4</v>
      </c>
      <c r="J2">
        <f t="shared" si="0"/>
        <v>5</v>
      </c>
      <c r="K2">
        <f t="shared" si="0"/>
        <v>4</v>
      </c>
      <c r="L2">
        <f t="shared" si="0"/>
        <v>3</v>
      </c>
      <c r="M2">
        <f t="shared" si="0"/>
        <v>4</v>
      </c>
      <c r="N2">
        <f t="shared" si="0"/>
        <v>3</v>
      </c>
      <c r="O2">
        <f t="shared" si="0"/>
        <v>4</v>
      </c>
      <c r="P2">
        <f t="shared" si="0"/>
        <v>2</v>
      </c>
      <c r="Q2">
        <f t="shared" si="0"/>
        <v>4</v>
      </c>
      <c r="R2">
        <f t="shared" si="0"/>
        <v>3</v>
      </c>
      <c r="S2">
        <f t="shared" si="0"/>
        <v>3</v>
      </c>
      <c r="T2">
        <f t="shared" si="0"/>
        <v>4</v>
      </c>
      <c r="U2">
        <f t="shared" si="0"/>
        <v>4</v>
      </c>
      <c r="V2">
        <f t="shared" si="0"/>
        <v>4</v>
      </c>
      <c r="W2">
        <f t="shared" si="0"/>
        <v>4</v>
      </c>
      <c r="X2">
        <f t="shared" si="0"/>
        <v>4</v>
      </c>
      <c r="Y2">
        <f t="shared" si="0"/>
        <v>6</v>
      </c>
      <c r="Z2">
        <f t="shared" si="0"/>
        <v>6</v>
      </c>
      <c r="AA2">
        <f t="shared" si="0"/>
        <v>5</v>
      </c>
      <c r="AB2">
        <f t="shared" si="0"/>
        <v>4</v>
      </c>
      <c r="AC2">
        <f t="shared" si="0"/>
        <v>4</v>
      </c>
      <c r="AD2">
        <f t="shared" si="0"/>
        <v>5</v>
      </c>
      <c r="AE2">
        <f t="shared" si="0"/>
        <v>5</v>
      </c>
      <c r="AF2">
        <f t="shared" si="0"/>
        <v>5</v>
      </c>
      <c r="AG2">
        <f t="shared" si="0"/>
        <v>5</v>
      </c>
      <c r="AH2">
        <f t="shared" si="0"/>
        <v>5</v>
      </c>
      <c r="AI2">
        <f t="shared" si="0"/>
        <v>5</v>
      </c>
      <c r="AJ2">
        <f t="shared" si="0"/>
        <v>5</v>
      </c>
      <c r="AK2">
        <f t="shared" si="0"/>
        <v>5</v>
      </c>
      <c r="AL2">
        <f t="shared" si="0"/>
        <v>5</v>
      </c>
      <c r="AM2">
        <f t="shared" si="0"/>
        <v>5</v>
      </c>
      <c r="AN2">
        <f t="shared" si="0"/>
        <v>5</v>
      </c>
      <c r="AO2">
        <f t="shared" si="0"/>
        <v>5</v>
      </c>
      <c r="AP2">
        <f t="shared" si="0"/>
        <v>5</v>
      </c>
      <c r="AQ2">
        <f t="shared" si="0"/>
        <v>5</v>
      </c>
      <c r="AR2">
        <f t="shared" si="0"/>
        <v>5</v>
      </c>
      <c r="AS2">
        <f t="shared" si="0"/>
        <v>5</v>
      </c>
      <c r="AT2">
        <f t="shared" si="0"/>
        <v>5</v>
      </c>
      <c r="AU2">
        <f t="shared" si="0"/>
        <v>4</v>
      </c>
      <c r="AV2">
        <f t="shared" si="0"/>
        <v>4</v>
      </c>
      <c r="AW2">
        <f t="shared" si="0"/>
        <v>3</v>
      </c>
      <c r="AX2">
        <f t="shared" si="0"/>
        <v>4</v>
      </c>
      <c r="AY2">
        <f t="shared" si="0"/>
        <v>4</v>
      </c>
      <c r="AZ2">
        <f t="shared" si="0"/>
        <v>4</v>
      </c>
      <c r="BA2">
        <f t="shared" si="0"/>
        <v>4</v>
      </c>
      <c r="BB2">
        <f t="shared" si="0"/>
        <v>4</v>
      </c>
      <c r="BC2">
        <f t="shared" si="0"/>
        <v>7</v>
      </c>
      <c r="BD2">
        <f t="shared" si="0"/>
        <v>7</v>
      </c>
      <c r="BE2">
        <f t="shared" si="0"/>
        <v>7</v>
      </c>
      <c r="BF2">
        <f t="shared" si="0"/>
        <v>7</v>
      </c>
      <c r="BG2">
        <f t="shared" si="0"/>
        <v>7</v>
      </c>
      <c r="BH2">
        <f t="shared" si="0"/>
        <v>7</v>
      </c>
      <c r="BI2">
        <f t="shared" si="0"/>
        <v>4</v>
      </c>
      <c r="BJ2">
        <f t="shared" si="0"/>
        <v>4</v>
      </c>
      <c r="BK2">
        <f t="shared" si="0"/>
        <v>4</v>
      </c>
      <c r="BL2">
        <f t="shared" si="0"/>
        <v>4</v>
      </c>
      <c r="BM2">
        <f t="shared" si="0"/>
        <v>4</v>
      </c>
      <c r="BN2">
        <f t="shared" ref="BN2:CA2" si="1">COUNTA(BN3:BN1000)-1</f>
        <v>4</v>
      </c>
      <c r="BO2">
        <f t="shared" si="1"/>
        <v>3</v>
      </c>
      <c r="BP2">
        <f t="shared" si="1"/>
        <v>4</v>
      </c>
      <c r="BQ2">
        <f t="shared" si="1"/>
        <v>3</v>
      </c>
      <c r="BR2">
        <f t="shared" si="1"/>
        <v>4</v>
      </c>
      <c r="BS2">
        <f t="shared" si="1"/>
        <v>4</v>
      </c>
      <c r="BT2">
        <f t="shared" si="1"/>
        <v>4</v>
      </c>
      <c r="BU2">
        <f t="shared" si="1"/>
        <v>4</v>
      </c>
      <c r="BV2">
        <f t="shared" si="1"/>
        <v>4</v>
      </c>
      <c r="BW2">
        <f t="shared" si="1"/>
        <v>4</v>
      </c>
      <c r="BX2">
        <f t="shared" si="1"/>
        <v>4</v>
      </c>
      <c r="BY2">
        <f t="shared" si="1"/>
        <v>4</v>
      </c>
      <c r="BZ2">
        <f t="shared" si="1"/>
        <v>4</v>
      </c>
      <c r="CA2">
        <f t="shared" si="1"/>
        <v>4</v>
      </c>
    </row>
    <row r="3" spans="1:79" x14ac:dyDescent="0.3">
      <c r="A3" s="1" t="s">
        <v>37</v>
      </c>
      <c r="B3" s="1" t="s">
        <v>38</v>
      </c>
      <c r="C3" s="1" t="s">
        <v>39</v>
      </c>
      <c r="D3" t="s">
        <v>40</v>
      </c>
      <c r="E3" t="s">
        <v>42</v>
      </c>
      <c r="F3" t="s">
        <v>44</v>
      </c>
      <c r="G3" t="s">
        <v>47</v>
      </c>
      <c r="H3" t="s">
        <v>48</v>
      </c>
      <c r="I3" t="s">
        <v>50</v>
      </c>
      <c r="J3" t="s">
        <v>78</v>
      </c>
      <c r="K3" t="s">
        <v>80</v>
      </c>
      <c r="L3" t="s">
        <v>82</v>
      </c>
      <c r="M3" t="s">
        <v>84</v>
      </c>
      <c r="N3" t="s">
        <v>86</v>
      </c>
      <c r="O3" t="s">
        <v>88</v>
      </c>
      <c r="P3" t="s">
        <v>90</v>
      </c>
      <c r="Q3" t="s">
        <v>92</v>
      </c>
      <c r="R3" t="s">
        <v>94</v>
      </c>
      <c r="S3" t="s">
        <v>96</v>
      </c>
      <c r="T3" t="s">
        <v>98</v>
      </c>
      <c r="U3" t="s">
        <v>100</v>
      </c>
      <c r="V3" t="s">
        <v>102</v>
      </c>
      <c r="W3" t="s">
        <v>104</v>
      </c>
      <c r="X3" t="s">
        <v>107</v>
      </c>
      <c r="Y3" t="s">
        <v>106</v>
      </c>
      <c r="Z3" t="s">
        <v>110</v>
      </c>
      <c r="AA3" t="s">
        <v>112</v>
      </c>
      <c r="AB3" t="s">
        <v>114</v>
      </c>
      <c r="AC3" t="s">
        <v>116</v>
      </c>
      <c r="AD3" t="s">
        <v>118</v>
      </c>
      <c r="AE3" t="s">
        <v>120</v>
      </c>
      <c r="AF3" t="s">
        <v>122</v>
      </c>
      <c r="AG3" t="s">
        <v>124</v>
      </c>
      <c r="AH3" t="s">
        <v>126</v>
      </c>
      <c r="AI3" t="s">
        <v>128</v>
      </c>
      <c r="AJ3" t="s">
        <v>130</v>
      </c>
      <c r="AK3" t="s">
        <v>132</v>
      </c>
      <c r="AL3" t="s">
        <v>134</v>
      </c>
      <c r="AM3" t="s">
        <v>136</v>
      </c>
      <c r="AN3" t="s">
        <v>138</v>
      </c>
      <c r="AO3" t="s">
        <v>140</v>
      </c>
      <c r="AP3" t="s">
        <v>142</v>
      </c>
      <c r="AQ3" t="s">
        <v>144</v>
      </c>
      <c r="AR3" t="s">
        <v>146</v>
      </c>
      <c r="AS3" t="s">
        <v>148</v>
      </c>
      <c r="AT3" t="s">
        <v>150</v>
      </c>
      <c r="AU3" t="s">
        <v>152</v>
      </c>
      <c r="AV3" t="s">
        <v>154</v>
      </c>
      <c r="AW3" t="s">
        <v>156</v>
      </c>
      <c r="AX3" t="s">
        <v>158</v>
      </c>
      <c r="AY3" t="s">
        <v>160</v>
      </c>
      <c r="AZ3" t="s">
        <v>162</v>
      </c>
      <c r="BA3" t="s">
        <v>279</v>
      </c>
      <c r="BB3" t="s">
        <v>280</v>
      </c>
      <c r="BC3" t="s">
        <v>287</v>
      </c>
      <c r="BD3" t="s">
        <v>295</v>
      </c>
      <c r="BE3" t="s">
        <v>296</v>
      </c>
      <c r="BF3" t="s">
        <v>297</v>
      </c>
      <c r="BG3" t="s">
        <v>298</v>
      </c>
      <c r="BH3" t="s">
        <v>299</v>
      </c>
      <c r="BI3" t="s">
        <v>300</v>
      </c>
      <c r="BJ3" t="s">
        <v>304</v>
      </c>
      <c r="BK3" t="s">
        <v>168</v>
      </c>
      <c r="BL3" t="s">
        <v>167</v>
      </c>
      <c r="BM3" t="s">
        <v>170</v>
      </c>
      <c r="BN3" t="s">
        <v>172</v>
      </c>
      <c r="BO3" t="s">
        <v>174</v>
      </c>
      <c r="BP3" t="s">
        <v>176</v>
      </c>
      <c r="BQ3" t="s">
        <v>178</v>
      </c>
      <c r="BR3" t="s">
        <v>180</v>
      </c>
      <c r="BS3" t="s">
        <v>182</v>
      </c>
      <c r="BT3" t="s">
        <v>184</v>
      </c>
      <c r="BU3" t="s">
        <v>186</v>
      </c>
      <c r="BV3" t="s">
        <v>188</v>
      </c>
      <c r="BW3" t="s">
        <v>190</v>
      </c>
      <c r="BX3" t="s">
        <v>192</v>
      </c>
      <c r="BY3" t="s">
        <v>194</v>
      </c>
      <c r="BZ3" t="s">
        <v>196</v>
      </c>
      <c r="CA3" t="s">
        <v>198</v>
      </c>
    </row>
    <row r="4" spans="1:79" x14ac:dyDescent="0.3">
      <c r="A4" t="s">
        <v>26</v>
      </c>
      <c r="B4" t="s">
        <v>29</v>
      </c>
      <c r="C4" t="s">
        <v>32</v>
      </c>
      <c r="D4" t="s">
        <v>52</v>
      </c>
      <c r="E4" t="s">
        <v>57</v>
      </c>
      <c r="F4" t="s">
        <v>61</v>
      </c>
      <c r="G4" t="s">
        <v>64</v>
      </c>
      <c r="H4" t="s">
        <v>68</v>
      </c>
      <c r="I4" t="s">
        <v>72</v>
      </c>
      <c r="J4" t="s">
        <v>209</v>
      </c>
      <c r="K4" t="s">
        <v>214</v>
      </c>
      <c r="L4" t="s">
        <v>218</v>
      </c>
      <c r="M4" t="s">
        <v>218</v>
      </c>
      <c r="N4" t="s">
        <v>221</v>
      </c>
      <c r="O4" t="s">
        <v>224</v>
      </c>
      <c r="P4" t="s">
        <v>228</v>
      </c>
      <c r="Q4" t="s">
        <v>230</v>
      </c>
      <c r="R4" t="s">
        <v>234</v>
      </c>
      <c r="S4" t="s">
        <v>237</v>
      </c>
      <c r="T4" t="s">
        <v>240</v>
      </c>
      <c r="U4" t="s">
        <v>240</v>
      </c>
      <c r="V4" t="s">
        <v>240</v>
      </c>
      <c r="W4" t="s">
        <v>240</v>
      </c>
      <c r="X4" t="s">
        <v>244</v>
      </c>
      <c r="Y4" t="s">
        <v>248</v>
      </c>
      <c r="Z4" t="s">
        <v>248</v>
      </c>
      <c r="AA4" t="s">
        <v>253</v>
      </c>
      <c r="AB4" t="s">
        <v>258</v>
      </c>
      <c r="AC4" t="s">
        <v>258</v>
      </c>
      <c r="AD4" t="s">
        <v>261</v>
      </c>
      <c r="AE4" t="s">
        <v>261</v>
      </c>
      <c r="AF4" t="s">
        <v>261</v>
      </c>
      <c r="AG4" t="s">
        <v>261</v>
      </c>
      <c r="AH4" t="s">
        <v>261</v>
      </c>
      <c r="AI4" t="s">
        <v>261</v>
      </c>
      <c r="AJ4" t="s">
        <v>261</v>
      </c>
      <c r="AK4" t="s">
        <v>261</v>
      </c>
      <c r="AL4" t="s">
        <v>261</v>
      </c>
      <c r="AM4" t="s">
        <v>261</v>
      </c>
      <c r="AN4" t="s">
        <v>261</v>
      </c>
      <c r="AO4" t="s">
        <v>275</v>
      </c>
      <c r="AP4" t="s">
        <v>275</v>
      </c>
      <c r="AQ4" t="s">
        <v>275</v>
      </c>
      <c r="AR4" t="s">
        <v>275</v>
      </c>
      <c r="AS4" t="s">
        <v>275</v>
      </c>
      <c r="AT4" t="s">
        <v>275</v>
      </c>
      <c r="AU4" t="s">
        <v>266</v>
      </c>
      <c r="AV4" t="s">
        <v>269</v>
      </c>
      <c r="AW4" t="s">
        <v>273</v>
      </c>
      <c r="AX4" t="s">
        <v>281</v>
      </c>
      <c r="AY4" t="s">
        <v>281</v>
      </c>
      <c r="AZ4" t="s">
        <v>281</v>
      </c>
      <c r="BA4" t="s">
        <v>281</v>
      </c>
      <c r="BB4" t="s">
        <v>281</v>
      </c>
      <c r="BC4" t="s">
        <v>288</v>
      </c>
      <c r="BD4" t="s">
        <v>288</v>
      </c>
      <c r="BE4" t="s">
        <v>288</v>
      </c>
      <c r="BF4" t="s">
        <v>288</v>
      </c>
      <c r="BG4" t="s">
        <v>288</v>
      </c>
      <c r="BH4" t="s">
        <v>288</v>
      </c>
      <c r="BI4" t="s">
        <v>288</v>
      </c>
      <c r="BJ4" t="s">
        <v>288</v>
      </c>
      <c r="BK4" t="s">
        <v>224</v>
      </c>
      <c r="BL4" t="s">
        <v>224</v>
      </c>
      <c r="BM4" t="s">
        <v>312</v>
      </c>
      <c r="BN4" t="s">
        <v>316</v>
      </c>
      <c r="BO4" t="s">
        <v>320</v>
      </c>
      <c r="BP4" t="s">
        <v>322</v>
      </c>
      <c r="BQ4" t="s">
        <v>326</v>
      </c>
      <c r="BR4" t="s">
        <v>329</v>
      </c>
      <c r="BS4" t="s">
        <v>333</v>
      </c>
      <c r="BT4" t="s">
        <v>334</v>
      </c>
      <c r="BU4" t="s">
        <v>338</v>
      </c>
      <c r="BV4" t="s">
        <v>338</v>
      </c>
      <c r="BW4" t="s">
        <v>338</v>
      </c>
      <c r="BX4" t="s">
        <v>338</v>
      </c>
      <c r="BY4" t="s">
        <v>338</v>
      </c>
      <c r="BZ4" t="s">
        <v>339</v>
      </c>
      <c r="CA4" t="s">
        <v>343</v>
      </c>
    </row>
    <row r="5" spans="1:79" x14ac:dyDescent="0.3">
      <c r="A5" t="s">
        <v>27</v>
      </c>
      <c r="B5" t="s">
        <v>30</v>
      </c>
      <c r="C5" t="s">
        <v>33</v>
      </c>
      <c r="D5" t="s">
        <v>53</v>
      </c>
      <c r="E5" t="s">
        <v>58</v>
      </c>
      <c r="F5" t="s">
        <v>62</v>
      </c>
      <c r="G5" t="s">
        <v>65</v>
      </c>
      <c r="H5" t="s">
        <v>69</v>
      </c>
      <c r="I5" t="s">
        <v>73</v>
      </c>
      <c r="J5" t="s">
        <v>210</v>
      </c>
      <c r="K5" t="s">
        <v>215</v>
      </c>
      <c r="L5" t="s">
        <v>219</v>
      </c>
      <c r="M5" t="s">
        <v>219</v>
      </c>
      <c r="N5" t="s">
        <v>222</v>
      </c>
      <c r="O5" t="s">
        <v>225</v>
      </c>
      <c r="P5" t="s">
        <v>229</v>
      </c>
      <c r="Q5" t="s">
        <v>231</v>
      </c>
      <c r="R5" t="s">
        <v>235</v>
      </c>
      <c r="S5" t="s">
        <v>238</v>
      </c>
      <c r="T5" t="s">
        <v>241</v>
      </c>
      <c r="U5" t="s">
        <v>241</v>
      </c>
      <c r="V5" t="s">
        <v>241</v>
      </c>
      <c r="W5" t="s">
        <v>241</v>
      </c>
      <c r="X5" t="s">
        <v>245</v>
      </c>
      <c r="Y5" t="s">
        <v>249</v>
      </c>
      <c r="Z5" t="s">
        <v>249</v>
      </c>
      <c r="AA5" t="s">
        <v>254</v>
      </c>
      <c r="AB5" t="s">
        <v>259</v>
      </c>
      <c r="AC5" t="s">
        <v>259</v>
      </c>
      <c r="AD5" t="s">
        <v>262</v>
      </c>
      <c r="AE5" t="s">
        <v>262</v>
      </c>
      <c r="AF5" t="s">
        <v>263</v>
      </c>
      <c r="AG5" t="s">
        <v>263</v>
      </c>
      <c r="AH5" t="s">
        <v>263</v>
      </c>
      <c r="AI5" t="s">
        <v>263</v>
      </c>
      <c r="AJ5" t="s">
        <v>263</v>
      </c>
      <c r="AK5" t="s">
        <v>263</v>
      </c>
      <c r="AL5" t="s">
        <v>263</v>
      </c>
      <c r="AM5" t="s">
        <v>263</v>
      </c>
      <c r="AN5" t="s">
        <v>263</v>
      </c>
      <c r="AO5" t="s">
        <v>276</v>
      </c>
      <c r="AP5" t="s">
        <v>276</v>
      </c>
      <c r="AQ5" t="s">
        <v>276</v>
      </c>
      <c r="AR5" t="s">
        <v>276</v>
      </c>
      <c r="AS5" t="s">
        <v>276</v>
      </c>
      <c r="AT5" t="s">
        <v>276</v>
      </c>
      <c r="AU5" t="s">
        <v>267</v>
      </c>
      <c r="AV5" t="s">
        <v>270</v>
      </c>
      <c r="AW5" t="s">
        <v>274</v>
      </c>
      <c r="AX5" t="s">
        <v>282</v>
      </c>
      <c r="AY5" t="s">
        <v>282</v>
      </c>
      <c r="AZ5" t="s">
        <v>282</v>
      </c>
      <c r="BA5" t="s">
        <v>282</v>
      </c>
      <c r="BB5" t="s">
        <v>282</v>
      </c>
      <c r="BC5" t="s">
        <v>289</v>
      </c>
      <c r="BD5" t="s">
        <v>289</v>
      </c>
      <c r="BE5" t="s">
        <v>289</v>
      </c>
      <c r="BF5" t="s">
        <v>289</v>
      </c>
      <c r="BG5" t="s">
        <v>289</v>
      </c>
      <c r="BH5" t="s">
        <v>289</v>
      </c>
      <c r="BI5" t="s">
        <v>301</v>
      </c>
      <c r="BJ5" t="s">
        <v>301</v>
      </c>
      <c r="BK5" t="s">
        <v>225</v>
      </c>
      <c r="BL5" t="s">
        <v>225</v>
      </c>
      <c r="BM5" t="s">
        <v>313</v>
      </c>
      <c r="BN5" t="s">
        <v>317</v>
      </c>
      <c r="BO5" t="s">
        <v>321</v>
      </c>
      <c r="BP5" t="s">
        <v>323</v>
      </c>
      <c r="BQ5" t="s">
        <v>327</v>
      </c>
      <c r="BR5" t="s">
        <v>323</v>
      </c>
      <c r="BS5" t="s">
        <v>330</v>
      </c>
      <c r="BT5" t="s">
        <v>335</v>
      </c>
      <c r="BU5" t="s">
        <v>250</v>
      </c>
      <c r="BV5" t="s">
        <v>250</v>
      </c>
      <c r="BW5" t="s">
        <v>250</v>
      </c>
      <c r="BX5" t="s">
        <v>250</v>
      </c>
      <c r="BY5" t="s">
        <v>250</v>
      </c>
      <c r="BZ5" t="s">
        <v>340</v>
      </c>
      <c r="CA5" t="s">
        <v>345</v>
      </c>
    </row>
    <row r="6" spans="1:79" x14ac:dyDescent="0.3">
      <c r="A6" t="s">
        <v>28</v>
      </c>
      <c r="B6" t="s">
        <v>31</v>
      </c>
      <c r="C6" t="s">
        <v>34</v>
      </c>
      <c r="D6" t="s">
        <v>54</v>
      </c>
      <c r="E6" t="s">
        <v>59</v>
      </c>
      <c r="F6" t="s">
        <v>63</v>
      </c>
      <c r="G6" t="s">
        <v>66</v>
      </c>
      <c r="H6" t="s">
        <v>70</v>
      </c>
      <c r="I6" t="s">
        <v>74</v>
      </c>
      <c r="J6" t="s">
        <v>211</v>
      </c>
      <c r="K6" t="s">
        <v>216</v>
      </c>
      <c r="L6" t="s">
        <v>220</v>
      </c>
      <c r="M6" t="s">
        <v>27</v>
      </c>
      <c r="N6" t="s">
        <v>223</v>
      </c>
      <c r="O6" t="s">
        <v>226</v>
      </c>
      <c r="Q6" t="s">
        <v>232</v>
      </c>
      <c r="R6" t="s">
        <v>236</v>
      </c>
      <c r="S6" t="s">
        <v>239</v>
      </c>
      <c r="T6" t="s">
        <v>242</v>
      </c>
      <c r="U6" t="s">
        <v>242</v>
      </c>
      <c r="V6" t="s">
        <v>242</v>
      </c>
      <c r="W6" t="s">
        <v>242</v>
      </c>
      <c r="X6" t="s">
        <v>246</v>
      </c>
      <c r="Y6" t="s">
        <v>250</v>
      </c>
      <c r="Z6" t="s">
        <v>250</v>
      </c>
      <c r="AA6" t="s">
        <v>255</v>
      </c>
      <c r="AB6" t="s">
        <v>260</v>
      </c>
      <c r="AC6" t="s">
        <v>260</v>
      </c>
      <c r="AD6" t="s">
        <v>263</v>
      </c>
      <c r="AE6" t="s">
        <v>263</v>
      </c>
      <c r="AF6" t="s">
        <v>264</v>
      </c>
      <c r="AG6" t="s">
        <v>264</v>
      </c>
      <c r="AH6" t="s">
        <v>264</v>
      </c>
      <c r="AI6" t="s">
        <v>264</v>
      </c>
      <c r="AJ6" t="s">
        <v>264</v>
      </c>
      <c r="AK6" t="s">
        <v>264</v>
      </c>
      <c r="AL6" t="s">
        <v>264</v>
      </c>
      <c r="AM6" t="s">
        <v>264</v>
      </c>
      <c r="AN6" t="s">
        <v>264</v>
      </c>
      <c r="AO6" t="s">
        <v>277</v>
      </c>
      <c r="AP6" t="s">
        <v>277</v>
      </c>
      <c r="AQ6" t="s">
        <v>277</v>
      </c>
      <c r="AR6" t="s">
        <v>277</v>
      </c>
      <c r="AS6" t="s">
        <v>277</v>
      </c>
      <c r="AT6" t="s">
        <v>277</v>
      </c>
      <c r="AU6" t="s">
        <v>268</v>
      </c>
      <c r="AV6" t="s">
        <v>271</v>
      </c>
      <c r="AW6" t="s">
        <v>272</v>
      </c>
      <c r="AX6" t="s">
        <v>283</v>
      </c>
      <c r="AY6" t="s">
        <v>283</v>
      </c>
      <c r="AZ6" t="s">
        <v>283</v>
      </c>
      <c r="BA6" t="s">
        <v>283</v>
      </c>
      <c r="BB6" t="s">
        <v>283</v>
      </c>
      <c r="BC6" t="s">
        <v>290</v>
      </c>
      <c r="BD6" t="s">
        <v>290</v>
      </c>
      <c r="BE6" t="s">
        <v>290</v>
      </c>
      <c r="BF6" t="s">
        <v>290</v>
      </c>
      <c r="BG6" t="s">
        <v>290</v>
      </c>
      <c r="BH6" t="s">
        <v>290</v>
      </c>
      <c r="BI6" t="s">
        <v>302</v>
      </c>
      <c r="BJ6" t="s">
        <v>302</v>
      </c>
      <c r="BK6" t="s">
        <v>311</v>
      </c>
      <c r="BL6" t="s">
        <v>311</v>
      </c>
      <c r="BM6" t="s">
        <v>314</v>
      </c>
      <c r="BN6" t="s">
        <v>318</v>
      </c>
      <c r="BO6" t="s">
        <v>319</v>
      </c>
      <c r="BP6" t="s">
        <v>324</v>
      </c>
      <c r="BQ6" t="s">
        <v>328</v>
      </c>
      <c r="BR6" t="s">
        <v>324</v>
      </c>
      <c r="BS6" t="s">
        <v>331</v>
      </c>
      <c r="BT6" t="s">
        <v>336</v>
      </c>
      <c r="BU6" t="s">
        <v>251</v>
      </c>
      <c r="BV6" t="s">
        <v>251</v>
      </c>
      <c r="BW6" t="s">
        <v>251</v>
      </c>
      <c r="BX6" t="s">
        <v>251</v>
      </c>
      <c r="BY6" t="s">
        <v>251</v>
      </c>
      <c r="BZ6" t="s">
        <v>341</v>
      </c>
      <c r="CA6" t="s">
        <v>344</v>
      </c>
    </row>
    <row r="7" spans="1:79" x14ac:dyDescent="0.3">
      <c r="C7" t="s">
        <v>35</v>
      </c>
      <c r="D7" t="s">
        <v>55</v>
      </c>
      <c r="E7" t="s">
        <v>60</v>
      </c>
      <c r="G7" t="s">
        <v>67</v>
      </c>
      <c r="H7" t="s">
        <v>71</v>
      </c>
      <c r="I7" t="s">
        <v>63</v>
      </c>
      <c r="J7" t="s">
        <v>212</v>
      </c>
      <c r="K7" t="s">
        <v>217</v>
      </c>
      <c r="M7" t="s">
        <v>220</v>
      </c>
      <c r="O7" t="s">
        <v>227</v>
      </c>
      <c r="Q7" t="s">
        <v>233</v>
      </c>
      <c r="T7" t="s">
        <v>243</v>
      </c>
      <c r="U7" t="s">
        <v>243</v>
      </c>
      <c r="V7" t="s">
        <v>243</v>
      </c>
      <c r="W7" t="s">
        <v>243</v>
      </c>
      <c r="X7" t="s">
        <v>247</v>
      </c>
      <c r="Y7" t="s">
        <v>251</v>
      </c>
      <c r="Z7" t="s">
        <v>251</v>
      </c>
      <c r="AA7" t="s">
        <v>256</v>
      </c>
      <c r="AB7" t="s">
        <v>27</v>
      </c>
      <c r="AC7" t="s">
        <v>27</v>
      </c>
      <c r="AD7" t="s">
        <v>264</v>
      </c>
      <c r="AE7" t="s">
        <v>264</v>
      </c>
      <c r="AF7" t="s">
        <v>27</v>
      </c>
      <c r="AG7" t="s">
        <v>27</v>
      </c>
      <c r="AH7" t="s">
        <v>27</v>
      </c>
      <c r="AI7" t="s">
        <v>27</v>
      </c>
      <c r="AJ7" t="s">
        <v>27</v>
      </c>
      <c r="AK7" t="s">
        <v>27</v>
      </c>
      <c r="AL7" t="s">
        <v>27</v>
      </c>
      <c r="AM7" t="s">
        <v>27</v>
      </c>
      <c r="AN7" t="s">
        <v>27</v>
      </c>
      <c r="AO7" t="s">
        <v>27</v>
      </c>
      <c r="AP7" t="s">
        <v>27</v>
      </c>
      <c r="AQ7" t="s">
        <v>27</v>
      </c>
      <c r="AR7" t="s">
        <v>27</v>
      </c>
      <c r="AS7" t="s">
        <v>27</v>
      </c>
      <c r="AT7" t="s">
        <v>27</v>
      </c>
      <c r="AU7" t="s">
        <v>239</v>
      </c>
      <c r="AV7" t="s">
        <v>272</v>
      </c>
      <c r="AX7" t="s">
        <v>284</v>
      </c>
      <c r="AY7" t="s">
        <v>284</v>
      </c>
      <c r="AZ7" t="s">
        <v>284</v>
      </c>
      <c r="BA7" t="s">
        <v>284</v>
      </c>
      <c r="BB7" t="s">
        <v>284</v>
      </c>
      <c r="BC7" t="s">
        <v>291</v>
      </c>
      <c r="BD7" t="s">
        <v>291</v>
      </c>
      <c r="BE7" t="s">
        <v>291</v>
      </c>
      <c r="BF7" t="s">
        <v>291</v>
      </c>
      <c r="BG7" t="s">
        <v>291</v>
      </c>
      <c r="BH7" t="s">
        <v>291</v>
      </c>
      <c r="BI7" t="s">
        <v>303</v>
      </c>
      <c r="BJ7" t="s">
        <v>303</v>
      </c>
      <c r="BK7" t="s">
        <v>227</v>
      </c>
      <c r="BL7" t="s">
        <v>227</v>
      </c>
      <c r="BM7" t="s">
        <v>315</v>
      </c>
      <c r="BN7" t="s">
        <v>319</v>
      </c>
      <c r="BP7" t="s">
        <v>325</v>
      </c>
      <c r="BR7" t="s">
        <v>325</v>
      </c>
      <c r="BS7" t="s">
        <v>332</v>
      </c>
      <c r="BT7" t="s">
        <v>337</v>
      </c>
      <c r="BU7" t="s">
        <v>247</v>
      </c>
      <c r="BV7" t="s">
        <v>247</v>
      </c>
      <c r="BW7" t="s">
        <v>247</v>
      </c>
      <c r="BX7" t="s">
        <v>247</v>
      </c>
      <c r="BY7" t="s">
        <v>247</v>
      </c>
      <c r="BZ7" t="s">
        <v>342</v>
      </c>
      <c r="CA7" t="s">
        <v>346</v>
      </c>
    </row>
    <row r="8" spans="1:79" x14ac:dyDescent="0.3">
      <c r="D8" t="s">
        <v>56</v>
      </c>
      <c r="J8" t="s">
        <v>213</v>
      </c>
      <c r="Y8" t="s">
        <v>252</v>
      </c>
      <c r="Z8" t="s">
        <v>252</v>
      </c>
      <c r="AA8" t="s">
        <v>257</v>
      </c>
      <c r="AD8" t="s">
        <v>265</v>
      </c>
      <c r="AE8" t="s">
        <v>265</v>
      </c>
      <c r="AF8" t="s">
        <v>265</v>
      </c>
      <c r="AG8" t="s">
        <v>265</v>
      </c>
      <c r="AH8" t="s">
        <v>265</v>
      </c>
      <c r="AI8" t="s">
        <v>265</v>
      </c>
      <c r="AJ8" t="s">
        <v>265</v>
      </c>
      <c r="AK8" t="s">
        <v>265</v>
      </c>
      <c r="AL8" t="s">
        <v>265</v>
      </c>
      <c r="AM8" t="s">
        <v>265</v>
      </c>
      <c r="AN8" t="s">
        <v>265</v>
      </c>
      <c r="AO8" t="s">
        <v>278</v>
      </c>
      <c r="AP8" t="s">
        <v>278</v>
      </c>
      <c r="AQ8" t="s">
        <v>278</v>
      </c>
      <c r="AR8" t="s">
        <v>278</v>
      </c>
      <c r="AS8" t="s">
        <v>278</v>
      </c>
      <c r="AT8" t="s">
        <v>278</v>
      </c>
      <c r="BC8" t="s">
        <v>292</v>
      </c>
      <c r="BD8" t="s">
        <v>292</v>
      </c>
      <c r="BE8" t="s">
        <v>292</v>
      </c>
      <c r="BF8" t="s">
        <v>292</v>
      </c>
      <c r="BG8" t="s">
        <v>292</v>
      </c>
      <c r="BH8" t="s">
        <v>292</v>
      </c>
    </row>
    <row r="9" spans="1:79" x14ac:dyDescent="0.3">
      <c r="Y9" t="s">
        <v>247</v>
      </c>
      <c r="Z9" t="s">
        <v>247</v>
      </c>
      <c r="BC9" t="s">
        <v>293</v>
      </c>
      <c r="BD9" t="s">
        <v>293</v>
      </c>
      <c r="BE9" t="s">
        <v>293</v>
      </c>
      <c r="BF9" t="s">
        <v>293</v>
      </c>
      <c r="BG9" t="s">
        <v>293</v>
      </c>
      <c r="BH9" t="s">
        <v>293</v>
      </c>
    </row>
    <row r="10" spans="1:79" x14ac:dyDescent="0.3">
      <c r="BC10" t="s">
        <v>294</v>
      </c>
      <c r="BD10" t="s">
        <v>294</v>
      </c>
      <c r="BE10" t="s">
        <v>294</v>
      </c>
      <c r="BF10" t="s">
        <v>294</v>
      </c>
      <c r="BG10" t="s">
        <v>294</v>
      </c>
      <c r="BH10" t="s">
        <v>294</v>
      </c>
    </row>
  </sheetData>
  <pageMargins left="0.7" right="0.7" top="0.75" bottom="0.75" header="0.3" footer="0.3"/>
  <tableParts count="79">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20AF-3189-7042-9334-BE457363AD74}">
  <dimension ref="A1:B154"/>
  <sheetViews>
    <sheetView topLeftCell="A123" workbookViewId="0">
      <selection activeCell="B141" sqref="B141"/>
    </sheetView>
  </sheetViews>
  <sheetFormatPr defaultColWidth="10.59765625" defaultRowHeight="15.6" x14ac:dyDescent="0.3"/>
  <cols>
    <col min="1" max="1" width="54" bestFit="1" customWidth="1"/>
    <col min="2" max="2" width="51.09765625" bestFit="1" customWidth="1"/>
  </cols>
  <sheetData>
    <row r="1" spans="1:2" x14ac:dyDescent="0.3">
      <c r="A1" s="1" t="s">
        <v>348</v>
      </c>
      <c r="B1" s="1" t="s">
        <v>349</v>
      </c>
    </row>
    <row r="2" spans="1:2" x14ac:dyDescent="0.3">
      <c r="A2" t="s">
        <v>30</v>
      </c>
      <c r="B2" t="s">
        <v>350</v>
      </c>
    </row>
    <row r="3" spans="1:2" x14ac:dyDescent="0.3">
      <c r="A3" t="s">
        <v>29</v>
      </c>
      <c r="B3" t="s">
        <v>29</v>
      </c>
    </row>
    <row r="4" spans="1:2" x14ac:dyDescent="0.3">
      <c r="A4" t="s">
        <v>301</v>
      </c>
      <c r="B4" t="s">
        <v>351</v>
      </c>
    </row>
    <row r="5" spans="1:2" x14ac:dyDescent="0.3">
      <c r="A5" t="s">
        <v>302</v>
      </c>
      <c r="B5" t="s">
        <v>352</v>
      </c>
    </row>
    <row r="6" spans="1:2" x14ac:dyDescent="0.3">
      <c r="A6" t="s">
        <v>303</v>
      </c>
      <c r="B6" t="s">
        <v>353</v>
      </c>
    </row>
    <row r="7" spans="1:2" x14ac:dyDescent="0.3">
      <c r="A7" t="s">
        <v>74</v>
      </c>
      <c r="B7" t="s">
        <v>354</v>
      </c>
    </row>
    <row r="8" spans="1:2" x14ac:dyDescent="0.3">
      <c r="A8" t="s">
        <v>61</v>
      </c>
      <c r="B8" t="s">
        <v>61</v>
      </c>
    </row>
    <row r="9" spans="1:2" x14ac:dyDescent="0.3">
      <c r="A9" t="s">
        <v>320</v>
      </c>
      <c r="B9" t="s">
        <v>320</v>
      </c>
    </row>
    <row r="10" spans="1:2" x14ac:dyDescent="0.3">
      <c r="A10" t="s">
        <v>253</v>
      </c>
      <c r="B10" t="s">
        <v>355</v>
      </c>
    </row>
    <row r="11" spans="1:2" x14ac:dyDescent="0.3">
      <c r="A11" t="s">
        <v>275</v>
      </c>
      <c r="B11" t="s">
        <v>356</v>
      </c>
    </row>
    <row r="12" spans="1:2" x14ac:dyDescent="0.3">
      <c r="A12" t="s">
        <v>240</v>
      </c>
      <c r="B12" t="s">
        <v>240</v>
      </c>
    </row>
    <row r="13" spans="1:2" x14ac:dyDescent="0.3">
      <c r="A13" t="s">
        <v>237</v>
      </c>
      <c r="B13" t="s">
        <v>357</v>
      </c>
    </row>
    <row r="14" spans="1:2" x14ac:dyDescent="0.3">
      <c r="A14" t="s">
        <v>266</v>
      </c>
      <c r="B14" t="s">
        <v>358</v>
      </c>
    </row>
    <row r="15" spans="1:2" x14ac:dyDescent="0.3">
      <c r="A15" t="s">
        <v>329</v>
      </c>
      <c r="B15" t="s">
        <v>329</v>
      </c>
    </row>
    <row r="16" spans="1:2" x14ac:dyDescent="0.3">
      <c r="A16" t="s">
        <v>57</v>
      </c>
      <c r="B16" t="s">
        <v>359</v>
      </c>
    </row>
    <row r="17" spans="1:2" x14ac:dyDescent="0.3">
      <c r="A17" t="s">
        <v>244</v>
      </c>
      <c r="B17" t="s">
        <v>483</v>
      </c>
    </row>
    <row r="18" spans="1:2" x14ac:dyDescent="0.3">
      <c r="A18" t="s">
        <v>53</v>
      </c>
      <c r="B18" t="s">
        <v>360</v>
      </c>
    </row>
    <row r="19" spans="1:2" x14ac:dyDescent="0.3">
      <c r="A19" t="s">
        <v>216</v>
      </c>
      <c r="B19" t="s">
        <v>361</v>
      </c>
    </row>
    <row r="20" spans="1:2" x14ac:dyDescent="0.3">
      <c r="A20" t="s">
        <v>58</v>
      </c>
      <c r="B20" t="s">
        <v>362</v>
      </c>
    </row>
    <row r="21" spans="1:2" x14ac:dyDescent="0.3">
      <c r="A21" t="s">
        <v>282</v>
      </c>
      <c r="B21" t="s">
        <v>363</v>
      </c>
    </row>
    <row r="22" spans="1:2" x14ac:dyDescent="0.3">
      <c r="A22" t="s">
        <v>274</v>
      </c>
      <c r="B22" t="s">
        <v>364</v>
      </c>
    </row>
    <row r="23" spans="1:2" x14ac:dyDescent="0.3">
      <c r="A23" t="s">
        <v>333</v>
      </c>
      <c r="B23" t="s">
        <v>333</v>
      </c>
    </row>
    <row r="24" spans="1:2" x14ac:dyDescent="0.3">
      <c r="A24" t="s">
        <v>26</v>
      </c>
      <c r="B24" t="s">
        <v>26</v>
      </c>
    </row>
    <row r="25" spans="1:2" x14ac:dyDescent="0.3">
      <c r="A25" t="s">
        <v>228</v>
      </c>
      <c r="B25" t="s">
        <v>365</v>
      </c>
    </row>
    <row r="26" spans="1:2" x14ac:dyDescent="0.3">
      <c r="A26" t="s">
        <v>326</v>
      </c>
      <c r="B26" t="s">
        <v>366</v>
      </c>
    </row>
    <row r="27" spans="1:2" x14ac:dyDescent="0.3">
      <c r="A27" t="s">
        <v>72</v>
      </c>
      <c r="B27" t="s">
        <v>367</v>
      </c>
    </row>
    <row r="28" spans="1:2" x14ac:dyDescent="0.3">
      <c r="A28" t="s">
        <v>33</v>
      </c>
      <c r="B28" t="s">
        <v>368</v>
      </c>
    </row>
    <row r="29" spans="1:2" x14ac:dyDescent="0.3">
      <c r="A29" t="s">
        <v>32</v>
      </c>
      <c r="B29" t="s">
        <v>369</v>
      </c>
    </row>
    <row r="30" spans="1:2" x14ac:dyDescent="0.3">
      <c r="A30" t="s">
        <v>277</v>
      </c>
      <c r="B30" t="s">
        <v>370</v>
      </c>
    </row>
    <row r="31" spans="1:2" x14ac:dyDescent="0.3">
      <c r="A31" t="s">
        <v>314</v>
      </c>
      <c r="B31" t="s">
        <v>371</v>
      </c>
    </row>
    <row r="32" spans="1:2" x14ac:dyDescent="0.3">
      <c r="A32" t="s">
        <v>318</v>
      </c>
      <c r="B32" t="s">
        <v>488</v>
      </c>
    </row>
    <row r="33" spans="1:2" x14ac:dyDescent="0.3">
      <c r="A33" t="s">
        <v>242</v>
      </c>
      <c r="B33" t="s">
        <v>372</v>
      </c>
    </row>
    <row r="34" spans="1:2" x14ac:dyDescent="0.3">
      <c r="A34" t="s">
        <v>324</v>
      </c>
      <c r="B34" t="s">
        <v>373</v>
      </c>
    </row>
    <row r="35" spans="1:2" x14ac:dyDescent="0.3">
      <c r="A35" t="s">
        <v>331</v>
      </c>
      <c r="B35" t="s">
        <v>374</v>
      </c>
    </row>
    <row r="36" spans="1:2" x14ac:dyDescent="0.3">
      <c r="A36" t="s">
        <v>260</v>
      </c>
      <c r="B36" t="s">
        <v>375</v>
      </c>
    </row>
    <row r="37" spans="1:2" x14ac:dyDescent="0.3">
      <c r="A37" t="s">
        <v>222</v>
      </c>
      <c r="B37" t="s">
        <v>376</v>
      </c>
    </row>
    <row r="38" spans="1:2" x14ac:dyDescent="0.3">
      <c r="A38" t="s">
        <v>264</v>
      </c>
      <c r="B38" t="s">
        <v>377</v>
      </c>
    </row>
    <row r="39" spans="1:2" x14ac:dyDescent="0.3">
      <c r="A39" t="s">
        <v>344</v>
      </c>
      <c r="B39" t="s">
        <v>378</v>
      </c>
    </row>
    <row r="40" spans="1:2" x14ac:dyDescent="0.3">
      <c r="A40" t="s">
        <v>251</v>
      </c>
      <c r="B40" t="s">
        <v>379</v>
      </c>
    </row>
    <row r="41" spans="1:2" x14ac:dyDescent="0.3">
      <c r="A41" t="s">
        <v>232</v>
      </c>
      <c r="B41" t="s">
        <v>380</v>
      </c>
    </row>
    <row r="42" spans="1:2" x14ac:dyDescent="0.3">
      <c r="A42" t="s">
        <v>311</v>
      </c>
      <c r="B42" t="s">
        <v>381</v>
      </c>
    </row>
    <row r="43" spans="1:2" x14ac:dyDescent="0.3">
      <c r="A43" t="s">
        <v>336</v>
      </c>
      <c r="B43" t="s">
        <v>382</v>
      </c>
    </row>
    <row r="44" spans="1:2" x14ac:dyDescent="0.3">
      <c r="A44" t="s">
        <v>271</v>
      </c>
      <c r="B44" t="s">
        <v>383</v>
      </c>
    </row>
    <row r="45" spans="1:2" x14ac:dyDescent="0.3">
      <c r="A45" t="s">
        <v>226</v>
      </c>
      <c r="B45" t="s">
        <v>384</v>
      </c>
    </row>
    <row r="46" spans="1:2" x14ac:dyDescent="0.3">
      <c r="A46" t="s">
        <v>66</v>
      </c>
      <c r="B46" t="s">
        <v>385</v>
      </c>
    </row>
    <row r="47" spans="1:2" x14ac:dyDescent="0.3">
      <c r="A47" t="s">
        <v>341</v>
      </c>
      <c r="B47" t="s">
        <v>386</v>
      </c>
    </row>
    <row r="48" spans="1:2" x14ac:dyDescent="0.3">
      <c r="A48" t="s">
        <v>221</v>
      </c>
      <c r="B48" t="s">
        <v>221</v>
      </c>
    </row>
    <row r="49" spans="1:2" x14ac:dyDescent="0.3">
      <c r="A49" t="s">
        <v>209</v>
      </c>
      <c r="B49" t="s">
        <v>387</v>
      </c>
    </row>
    <row r="50" spans="1:2" x14ac:dyDescent="0.3">
      <c r="A50" t="s">
        <v>210</v>
      </c>
      <c r="B50" t="s">
        <v>388</v>
      </c>
    </row>
    <row r="51" spans="1:2" x14ac:dyDescent="0.3">
      <c r="A51" t="s">
        <v>262</v>
      </c>
      <c r="B51" t="s">
        <v>389</v>
      </c>
    </row>
    <row r="52" spans="1:2" x14ac:dyDescent="0.3">
      <c r="A52" t="s">
        <v>313</v>
      </c>
      <c r="B52" t="s">
        <v>390</v>
      </c>
    </row>
    <row r="53" spans="1:2" x14ac:dyDescent="0.3">
      <c r="A53" t="s">
        <v>317</v>
      </c>
      <c r="B53" t="s">
        <v>487</v>
      </c>
    </row>
    <row r="54" spans="1:2" x14ac:dyDescent="0.3">
      <c r="A54" t="s">
        <v>235</v>
      </c>
      <c r="B54" t="s">
        <v>391</v>
      </c>
    </row>
    <row r="55" spans="1:2" x14ac:dyDescent="0.3">
      <c r="A55" t="s">
        <v>276</v>
      </c>
      <c r="B55" t="s">
        <v>392</v>
      </c>
    </row>
    <row r="56" spans="1:2" x14ac:dyDescent="0.3">
      <c r="A56" t="s">
        <v>241</v>
      </c>
      <c r="B56" t="s">
        <v>393</v>
      </c>
    </row>
    <row r="57" spans="1:2" x14ac:dyDescent="0.3">
      <c r="A57" t="s">
        <v>323</v>
      </c>
      <c r="B57" t="s">
        <v>394</v>
      </c>
    </row>
    <row r="58" spans="1:2" x14ac:dyDescent="0.3">
      <c r="A58" t="s">
        <v>215</v>
      </c>
      <c r="B58" t="s">
        <v>395</v>
      </c>
    </row>
    <row r="59" spans="1:2" x14ac:dyDescent="0.3">
      <c r="A59" t="s">
        <v>330</v>
      </c>
      <c r="B59" t="s">
        <v>396</v>
      </c>
    </row>
    <row r="60" spans="1:2" x14ac:dyDescent="0.3">
      <c r="A60" t="s">
        <v>259</v>
      </c>
      <c r="B60" t="s">
        <v>397</v>
      </c>
    </row>
    <row r="61" spans="1:2" x14ac:dyDescent="0.3">
      <c r="A61" t="s">
        <v>263</v>
      </c>
      <c r="B61" t="s">
        <v>398</v>
      </c>
    </row>
    <row r="62" spans="1:2" x14ac:dyDescent="0.3">
      <c r="A62" t="s">
        <v>345</v>
      </c>
      <c r="B62" t="s">
        <v>399</v>
      </c>
    </row>
    <row r="63" spans="1:2" x14ac:dyDescent="0.3">
      <c r="A63" t="s">
        <v>250</v>
      </c>
      <c r="B63" t="s">
        <v>400</v>
      </c>
    </row>
    <row r="64" spans="1:2" x14ac:dyDescent="0.3">
      <c r="A64" t="s">
        <v>231</v>
      </c>
      <c r="B64" t="s">
        <v>401</v>
      </c>
    </row>
    <row r="65" spans="1:2" x14ac:dyDescent="0.3">
      <c r="A65" t="s">
        <v>243</v>
      </c>
      <c r="B65" t="s">
        <v>402</v>
      </c>
    </row>
    <row r="66" spans="1:2" x14ac:dyDescent="0.3">
      <c r="A66" t="s">
        <v>225</v>
      </c>
      <c r="B66" t="s">
        <v>403</v>
      </c>
    </row>
    <row r="67" spans="1:2" x14ac:dyDescent="0.3">
      <c r="A67" t="s">
        <v>65</v>
      </c>
      <c r="B67" t="s">
        <v>404</v>
      </c>
    </row>
    <row r="68" spans="1:2" x14ac:dyDescent="0.3">
      <c r="A68" t="s">
        <v>335</v>
      </c>
      <c r="B68" t="s">
        <v>405</v>
      </c>
    </row>
    <row r="69" spans="1:2" x14ac:dyDescent="0.3">
      <c r="A69" t="s">
        <v>270</v>
      </c>
      <c r="B69" t="s">
        <v>406</v>
      </c>
    </row>
    <row r="70" spans="1:2" x14ac:dyDescent="0.3">
      <c r="A70" t="s">
        <v>340</v>
      </c>
      <c r="B70" t="s">
        <v>407</v>
      </c>
    </row>
    <row r="71" spans="1:2" x14ac:dyDescent="0.3">
      <c r="A71" t="s">
        <v>289</v>
      </c>
      <c r="B71" t="s">
        <v>408</v>
      </c>
    </row>
    <row r="72" spans="1:2" x14ac:dyDescent="0.3">
      <c r="A72" t="s">
        <v>338</v>
      </c>
      <c r="B72" t="s">
        <v>338</v>
      </c>
    </row>
    <row r="73" spans="1:2" x14ac:dyDescent="0.3">
      <c r="A73" t="s">
        <v>245</v>
      </c>
      <c r="B73" t="s">
        <v>484</v>
      </c>
    </row>
    <row r="74" spans="1:2" x14ac:dyDescent="0.3">
      <c r="A74" t="s">
        <v>257</v>
      </c>
      <c r="B74" t="s">
        <v>409</v>
      </c>
    </row>
    <row r="75" spans="1:2" x14ac:dyDescent="0.3">
      <c r="A75" t="s">
        <v>239</v>
      </c>
      <c r="B75" t="s">
        <v>410</v>
      </c>
    </row>
    <row r="76" spans="1:2" x14ac:dyDescent="0.3">
      <c r="A76" t="s">
        <v>325</v>
      </c>
      <c r="B76" t="s">
        <v>325</v>
      </c>
    </row>
    <row r="77" spans="1:2" x14ac:dyDescent="0.3">
      <c r="A77" t="s">
        <v>217</v>
      </c>
      <c r="B77" t="s">
        <v>411</v>
      </c>
    </row>
    <row r="78" spans="1:2" x14ac:dyDescent="0.3">
      <c r="A78" t="s">
        <v>60</v>
      </c>
      <c r="B78" t="s">
        <v>412</v>
      </c>
    </row>
    <row r="79" spans="1:2" x14ac:dyDescent="0.3">
      <c r="A79" t="s">
        <v>252</v>
      </c>
      <c r="B79" t="s">
        <v>413</v>
      </c>
    </row>
    <row r="80" spans="1:2" x14ac:dyDescent="0.3">
      <c r="A80" t="s">
        <v>54</v>
      </c>
      <c r="B80" t="s">
        <v>414</v>
      </c>
    </row>
    <row r="81" spans="1:2" x14ac:dyDescent="0.3">
      <c r="A81" t="s">
        <v>238</v>
      </c>
      <c r="B81" t="s">
        <v>415</v>
      </c>
    </row>
    <row r="82" spans="1:2" x14ac:dyDescent="0.3">
      <c r="A82" t="s">
        <v>64</v>
      </c>
      <c r="B82" t="s">
        <v>416</v>
      </c>
    </row>
    <row r="83" spans="1:2" x14ac:dyDescent="0.3">
      <c r="A83" t="s">
        <v>485</v>
      </c>
      <c r="B83" t="s">
        <v>486</v>
      </c>
    </row>
    <row r="84" spans="1:2" x14ac:dyDescent="0.3">
      <c r="A84" t="s">
        <v>52</v>
      </c>
      <c r="B84" t="s">
        <v>417</v>
      </c>
    </row>
    <row r="85" spans="1:2" x14ac:dyDescent="0.3">
      <c r="A85" t="s">
        <v>73</v>
      </c>
      <c r="B85" t="s">
        <v>418</v>
      </c>
    </row>
    <row r="86" spans="1:2" x14ac:dyDescent="0.3">
      <c r="A86" t="s">
        <v>273</v>
      </c>
      <c r="B86" t="s">
        <v>273</v>
      </c>
    </row>
    <row r="87" spans="1:2" x14ac:dyDescent="0.3">
      <c r="A87" t="s">
        <v>267</v>
      </c>
      <c r="B87" t="s">
        <v>419</v>
      </c>
    </row>
    <row r="88" spans="1:2" x14ac:dyDescent="0.3">
      <c r="A88" t="s">
        <v>281</v>
      </c>
      <c r="B88" t="s">
        <v>420</v>
      </c>
    </row>
    <row r="89" spans="1:2" x14ac:dyDescent="0.3">
      <c r="A89" t="s">
        <v>31</v>
      </c>
      <c r="B89" t="s">
        <v>421</v>
      </c>
    </row>
    <row r="90" spans="1:2" x14ac:dyDescent="0.3">
      <c r="A90" t="s">
        <v>315</v>
      </c>
      <c r="B90" t="s">
        <v>422</v>
      </c>
    </row>
    <row r="91" spans="1:2" x14ac:dyDescent="0.3">
      <c r="A91" t="s">
        <v>319</v>
      </c>
      <c r="B91" t="s">
        <v>423</v>
      </c>
    </row>
    <row r="92" spans="1:2" x14ac:dyDescent="0.3">
      <c r="A92" t="s">
        <v>278</v>
      </c>
      <c r="B92" t="s">
        <v>424</v>
      </c>
    </row>
    <row r="93" spans="1:2" x14ac:dyDescent="0.3">
      <c r="A93" t="s">
        <v>332</v>
      </c>
      <c r="B93" t="s">
        <v>425</v>
      </c>
    </row>
    <row r="94" spans="1:2" x14ac:dyDescent="0.3">
      <c r="A94" t="s">
        <v>328</v>
      </c>
      <c r="B94" t="s">
        <v>426</v>
      </c>
    </row>
    <row r="95" spans="1:2" x14ac:dyDescent="0.3">
      <c r="A95" t="s">
        <v>35</v>
      </c>
      <c r="B95" t="s">
        <v>427</v>
      </c>
    </row>
    <row r="96" spans="1:2" x14ac:dyDescent="0.3">
      <c r="A96" t="s">
        <v>213</v>
      </c>
      <c r="B96" t="s">
        <v>428</v>
      </c>
    </row>
    <row r="97" spans="1:2" x14ac:dyDescent="0.3">
      <c r="A97" t="s">
        <v>265</v>
      </c>
      <c r="B97" t="s">
        <v>429</v>
      </c>
    </row>
    <row r="98" spans="1:2" x14ac:dyDescent="0.3">
      <c r="A98" t="s">
        <v>346</v>
      </c>
      <c r="B98" t="s">
        <v>430</v>
      </c>
    </row>
    <row r="99" spans="1:2" x14ac:dyDescent="0.3">
      <c r="A99" t="s">
        <v>247</v>
      </c>
      <c r="B99" t="s">
        <v>431</v>
      </c>
    </row>
    <row r="100" spans="1:2" x14ac:dyDescent="0.3">
      <c r="A100" t="s">
        <v>337</v>
      </c>
      <c r="B100" t="s">
        <v>432</v>
      </c>
    </row>
    <row r="101" spans="1:2" x14ac:dyDescent="0.3">
      <c r="A101" t="s">
        <v>342</v>
      </c>
      <c r="B101" t="s">
        <v>433</v>
      </c>
    </row>
    <row r="102" spans="1:2" x14ac:dyDescent="0.3">
      <c r="A102" t="s">
        <v>56</v>
      </c>
      <c r="B102" t="s">
        <v>434</v>
      </c>
    </row>
    <row r="103" spans="1:2" x14ac:dyDescent="0.3">
      <c r="A103" t="s">
        <v>256</v>
      </c>
      <c r="B103" t="s">
        <v>435</v>
      </c>
    </row>
    <row r="104" spans="1:2" x14ac:dyDescent="0.3">
      <c r="A104" t="s">
        <v>294</v>
      </c>
      <c r="B104" t="s">
        <v>436</v>
      </c>
    </row>
    <row r="105" spans="1:2" x14ac:dyDescent="0.3">
      <c r="A105" t="s">
        <v>284</v>
      </c>
      <c r="B105" t="s">
        <v>437</v>
      </c>
    </row>
    <row r="106" spans="1:2" x14ac:dyDescent="0.3">
      <c r="A106" t="s">
        <v>62</v>
      </c>
      <c r="B106" t="s">
        <v>438</v>
      </c>
    </row>
    <row r="107" spans="1:2" x14ac:dyDescent="0.3">
      <c r="A107" t="s">
        <v>63</v>
      </c>
      <c r="B107" t="s">
        <v>63</v>
      </c>
    </row>
    <row r="108" spans="1:2" x14ac:dyDescent="0.3">
      <c r="A108" t="s">
        <v>71</v>
      </c>
      <c r="B108" t="s">
        <v>439</v>
      </c>
    </row>
    <row r="109" spans="1:2" x14ac:dyDescent="0.3">
      <c r="A109" t="s">
        <v>28</v>
      </c>
      <c r="B109" t="s">
        <v>28</v>
      </c>
    </row>
    <row r="110" spans="1:2" x14ac:dyDescent="0.3">
      <c r="A110" t="s">
        <v>27</v>
      </c>
      <c r="B110" t="s">
        <v>27</v>
      </c>
    </row>
    <row r="111" spans="1:2" x14ac:dyDescent="0.3">
      <c r="A111" t="s">
        <v>229</v>
      </c>
      <c r="B111" t="s">
        <v>440</v>
      </c>
    </row>
    <row r="112" spans="1:2" x14ac:dyDescent="0.3">
      <c r="A112" t="s">
        <v>59</v>
      </c>
      <c r="B112" t="s">
        <v>441</v>
      </c>
    </row>
    <row r="113" spans="1:2" x14ac:dyDescent="0.3">
      <c r="A113" t="s">
        <v>212</v>
      </c>
      <c r="B113" t="s">
        <v>442</v>
      </c>
    </row>
    <row r="114" spans="1:2" x14ac:dyDescent="0.3">
      <c r="A114" t="s">
        <v>223</v>
      </c>
      <c r="B114" t="s">
        <v>223</v>
      </c>
    </row>
    <row r="115" spans="1:2" x14ac:dyDescent="0.3">
      <c r="A115" t="s">
        <v>227</v>
      </c>
      <c r="B115" t="s">
        <v>227</v>
      </c>
    </row>
    <row r="116" spans="1:2" x14ac:dyDescent="0.3">
      <c r="A116" t="s">
        <v>67</v>
      </c>
      <c r="B116" t="s">
        <v>443</v>
      </c>
    </row>
    <row r="117" spans="1:2" x14ac:dyDescent="0.3">
      <c r="A117" t="s">
        <v>272</v>
      </c>
      <c r="B117" t="s">
        <v>272</v>
      </c>
    </row>
    <row r="118" spans="1:2" x14ac:dyDescent="0.3">
      <c r="A118" t="s">
        <v>268</v>
      </c>
      <c r="B118" t="s">
        <v>444</v>
      </c>
    </row>
    <row r="119" spans="1:2" x14ac:dyDescent="0.3">
      <c r="A119" t="s">
        <v>283</v>
      </c>
      <c r="B119" t="s">
        <v>445</v>
      </c>
    </row>
    <row r="120" spans="1:2" x14ac:dyDescent="0.3">
      <c r="A120" t="s">
        <v>236</v>
      </c>
      <c r="B120" t="s">
        <v>446</v>
      </c>
    </row>
    <row r="121" spans="1:2" x14ac:dyDescent="0.3">
      <c r="A121" t="s">
        <v>233</v>
      </c>
      <c r="B121" t="s">
        <v>447</v>
      </c>
    </row>
    <row r="122" spans="1:2" x14ac:dyDescent="0.3">
      <c r="A122" t="s">
        <v>290</v>
      </c>
      <c r="B122" t="s">
        <v>448</v>
      </c>
    </row>
    <row r="123" spans="1:2" x14ac:dyDescent="0.3">
      <c r="A123" t="s">
        <v>291</v>
      </c>
      <c r="B123" t="s">
        <v>449</v>
      </c>
    </row>
    <row r="124" spans="1:2" x14ac:dyDescent="0.3">
      <c r="A124" t="s">
        <v>292</v>
      </c>
      <c r="B124" t="s">
        <v>450</v>
      </c>
    </row>
    <row r="125" spans="1:2" x14ac:dyDescent="0.3">
      <c r="A125" t="s">
        <v>293</v>
      </c>
      <c r="B125" t="s">
        <v>451</v>
      </c>
    </row>
    <row r="126" spans="1:2" x14ac:dyDescent="0.3">
      <c r="A126" t="s">
        <v>254</v>
      </c>
      <c r="B126" t="s">
        <v>452</v>
      </c>
    </row>
    <row r="127" spans="1:2" x14ac:dyDescent="0.3">
      <c r="A127" t="s">
        <v>255</v>
      </c>
      <c r="B127" t="s">
        <v>453</v>
      </c>
    </row>
    <row r="128" spans="1:2" x14ac:dyDescent="0.3">
      <c r="A128" t="s">
        <v>288</v>
      </c>
      <c r="B128" t="s">
        <v>454</v>
      </c>
    </row>
    <row r="129" spans="1:2" x14ac:dyDescent="0.3">
      <c r="A129" t="s">
        <v>70</v>
      </c>
      <c r="B129" t="s">
        <v>455</v>
      </c>
    </row>
    <row r="130" spans="1:2" x14ac:dyDescent="0.3">
      <c r="A130" t="s">
        <v>69</v>
      </c>
      <c r="B130" t="s">
        <v>456</v>
      </c>
    </row>
    <row r="131" spans="1:2" x14ac:dyDescent="0.3">
      <c r="A131" t="s">
        <v>68</v>
      </c>
      <c r="B131" t="s">
        <v>457</v>
      </c>
    </row>
    <row r="132" spans="1:2" x14ac:dyDescent="0.3">
      <c r="A132" t="s">
        <v>327</v>
      </c>
      <c r="B132" t="s">
        <v>458</v>
      </c>
    </row>
    <row r="133" spans="1:2" x14ac:dyDescent="0.3">
      <c r="A133" t="s">
        <v>55</v>
      </c>
      <c r="B133" t="s">
        <v>459</v>
      </c>
    </row>
    <row r="134" spans="1:2" x14ac:dyDescent="0.3">
      <c r="A134" t="s">
        <v>34</v>
      </c>
      <c r="B134" t="s">
        <v>460</v>
      </c>
    </row>
    <row r="135" spans="1:2" x14ac:dyDescent="0.3">
      <c r="A135" t="s">
        <v>321</v>
      </c>
      <c r="B135" t="s">
        <v>321</v>
      </c>
    </row>
    <row r="136" spans="1:2" x14ac:dyDescent="0.3">
      <c r="A136" t="s">
        <v>211</v>
      </c>
      <c r="B136" t="s">
        <v>461</v>
      </c>
    </row>
    <row r="137" spans="1:2" x14ac:dyDescent="0.3">
      <c r="A137" t="s">
        <v>218</v>
      </c>
      <c r="B137" t="s">
        <v>218</v>
      </c>
    </row>
    <row r="138" spans="1:2" x14ac:dyDescent="0.3">
      <c r="A138" t="s">
        <v>219</v>
      </c>
      <c r="B138" t="s">
        <v>462</v>
      </c>
    </row>
    <row r="139" spans="1:2" x14ac:dyDescent="0.3">
      <c r="A139" t="s">
        <v>220</v>
      </c>
      <c r="B139" t="s">
        <v>463</v>
      </c>
    </row>
    <row r="140" spans="1:2" x14ac:dyDescent="0.3">
      <c r="A140" t="s">
        <v>312</v>
      </c>
      <c r="B140" t="s">
        <v>464</v>
      </c>
    </row>
    <row r="141" spans="1:2" x14ac:dyDescent="0.3">
      <c r="A141" t="s">
        <v>316</v>
      </c>
      <c r="B141" t="s">
        <v>489</v>
      </c>
    </row>
    <row r="142" spans="1:2" x14ac:dyDescent="0.3">
      <c r="A142" t="s">
        <v>234</v>
      </c>
      <c r="B142" t="s">
        <v>465</v>
      </c>
    </row>
    <row r="143" spans="1:2" x14ac:dyDescent="0.3">
      <c r="A143" t="s">
        <v>322</v>
      </c>
      <c r="B143" t="s">
        <v>466</v>
      </c>
    </row>
    <row r="144" spans="1:2" x14ac:dyDescent="0.3">
      <c r="A144" t="s">
        <v>214</v>
      </c>
      <c r="B144" t="s">
        <v>467</v>
      </c>
    </row>
    <row r="145" spans="1:2" x14ac:dyDescent="0.3">
      <c r="A145" t="s">
        <v>258</v>
      </c>
      <c r="B145" t="s">
        <v>468</v>
      </c>
    </row>
    <row r="146" spans="1:2" x14ac:dyDescent="0.3">
      <c r="A146" t="s">
        <v>261</v>
      </c>
      <c r="B146" t="s">
        <v>469</v>
      </c>
    </row>
    <row r="147" spans="1:2" x14ac:dyDescent="0.3">
      <c r="A147" t="s">
        <v>343</v>
      </c>
      <c r="B147" t="s">
        <v>470</v>
      </c>
    </row>
    <row r="148" spans="1:2" x14ac:dyDescent="0.3">
      <c r="A148" t="s">
        <v>248</v>
      </c>
      <c r="B148" t="s">
        <v>471</v>
      </c>
    </row>
    <row r="149" spans="1:2" x14ac:dyDescent="0.3">
      <c r="A149" t="s">
        <v>230</v>
      </c>
      <c r="B149" t="s">
        <v>472</v>
      </c>
    </row>
    <row r="150" spans="1:2" x14ac:dyDescent="0.3">
      <c r="A150" t="s">
        <v>224</v>
      </c>
      <c r="B150" t="s">
        <v>473</v>
      </c>
    </row>
    <row r="151" spans="1:2" x14ac:dyDescent="0.3">
      <c r="A151" t="s">
        <v>334</v>
      </c>
      <c r="B151" t="s">
        <v>474</v>
      </c>
    </row>
    <row r="152" spans="1:2" x14ac:dyDescent="0.3">
      <c r="A152" t="s">
        <v>269</v>
      </c>
      <c r="B152" t="s">
        <v>475</v>
      </c>
    </row>
    <row r="153" spans="1:2" x14ac:dyDescent="0.3">
      <c r="A153" t="s">
        <v>339</v>
      </c>
      <c r="B153" t="s">
        <v>476</v>
      </c>
    </row>
    <row r="154" spans="1:2" x14ac:dyDescent="0.3">
      <c r="A154" t="s">
        <v>249</v>
      </c>
      <c r="B154" t="s">
        <v>477</v>
      </c>
    </row>
  </sheetData>
  <sortState xmlns:xlrd2="http://schemas.microsoft.com/office/spreadsheetml/2017/richdata2" ref="A2:A154">
    <sortCondition ref="A1:A1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Algemeen</vt:lpstr>
      <vt:lpstr>Adviezen</vt:lpstr>
      <vt:lpstr>Meetoordeel</vt:lpstr>
      <vt:lpstr>Metingen</vt:lpstr>
      <vt:lpstr>Bevindingen</vt:lpstr>
      <vt:lpstr>Calculatie</vt:lpstr>
      <vt:lpstr>Toetsingskader</vt:lpstr>
      <vt:lpstr>Meetwaarden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Brattinga, Marco</dc:creator>
  <cp:lastModifiedBy>Lennart L. van Bergen</cp:lastModifiedBy>
  <dcterms:created xsi:type="dcterms:W3CDTF">2023-09-15T20:07:23Z</dcterms:created>
  <dcterms:modified xsi:type="dcterms:W3CDTF">2025-01-30T12:12:16Z</dcterms:modified>
</cp:coreProperties>
</file>