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bowen/Library/Mobile Documents/com~apple~CloudDocs/Thesis/accrualstudy/"/>
    </mc:Choice>
  </mc:AlternateContent>
  <xr:revisionPtr revIDLastSave="0" documentId="13_ncr:1_{DC85A6AF-DD71-A846-8BC2-D9EBBA8519B2}" xr6:coauthVersionLast="47" xr6:coauthVersionMax="47" xr10:uidLastSave="{00000000-0000-0000-0000-000000000000}"/>
  <bookViews>
    <workbookView xWindow="0" yWindow="500" windowWidth="28800" windowHeight="16440" xr2:uid="{2742348F-95BF-1B4E-852F-87B25C4C8857}"/>
  </bookViews>
  <sheets>
    <sheet name="Sheet1" sheetId="1" r:id="rId1"/>
  </sheets>
  <definedNames>
    <definedName name="_xlnm.Print_Area" localSheetId="0">Sheet1!$A$1:$G$47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E3" i="1" s="1"/>
  <c r="F3" i="1" s="1"/>
  <c r="D5" i="1"/>
  <c r="C6" i="1"/>
  <c r="D6" i="1"/>
  <c r="A6" i="1"/>
  <c r="D8" i="1"/>
  <c r="D7" i="1"/>
  <c r="C7" i="1"/>
  <c r="C12" i="1"/>
  <c r="C17" i="1"/>
  <c r="C22" i="1"/>
  <c r="C27" i="1"/>
  <c r="C32" i="1"/>
  <c r="C37" i="1"/>
  <c r="C42" i="1"/>
  <c r="C43" i="1"/>
  <c r="E6" i="1" s="1"/>
  <c r="F6" i="1" s="1"/>
  <c r="C46" i="1"/>
  <c r="E46" i="1" s="1"/>
  <c r="B45" i="1"/>
  <c r="C45" i="1" s="1"/>
  <c r="B44" i="1"/>
  <c r="C44" i="1" s="1"/>
  <c r="B43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D46" i="1" s="1"/>
  <c r="B41" i="1"/>
  <c r="C41" i="1" s="1"/>
  <c r="B40" i="1"/>
  <c r="C40" i="1" s="1"/>
  <c r="B39" i="1"/>
  <c r="C39" i="1" s="1"/>
  <c r="B38" i="1"/>
  <c r="C38" i="1" s="1"/>
  <c r="B36" i="1"/>
  <c r="C36" i="1" s="1"/>
  <c r="B35" i="1"/>
  <c r="C35" i="1" s="1"/>
  <c r="B34" i="1"/>
  <c r="C34" i="1" s="1"/>
  <c r="B33" i="1"/>
  <c r="C33" i="1" s="1"/>
  <c r="B31" i="1"/>
  <c r="C31" i="1" s="1"/>
  <c r="B30" i="1"/>
  <c r="C30" i="1" s="1"/>
  <c r="B29" i="1"/>
  <c r="C29" i="1" s="1"/>
  <c r="B28" i="1"/>
  <c r="C28" i="1" s="1"/>
  <c r="B26" i="1"/>
  <c r="C26" i="1" s="1"/>
  <c r="B25" i="1"/>
  <c r="C25" i="1" s="1"/>
  <c r="B24" i="1"/>
  <c r="C24" i="1" s="1"/>
  <c r="B23" i="1"/>
  <c r="C23" i="1" s="1"/>
  <c r="B21" i="1"/>
  <c r="C21" i="1" s="1"/>
  <c r="B20" i="1"/>
  <c r="C20" i="1" s="1"/>
  <c r="B19" i="1"/>
  <c r="C19" i="1" s="1"/>
  <c r="B18" i="1"/>
  <c r="C18" i="1" s="1"/>
  <c r="B16" i="1"/>
  <c r="C16" i="1" s="1"/>
  <c r="B15" i="1"/>
  <c r="C15" i="1" s="1"/>
  <c r="B14" i="1"/>
  <c r="C14" i="1" s="1"/>
  <c r="B13" i="1"/>
  <c r="C13" i="1" s="1"/>
  <c r="B11" i="1"/>
  <c r="C11" i="1" s="1"/>
  <c r="B10" i="1"/>
  <c r="C10" i="1" s="1"/>
  <c r="B9" i="1"/>
  <c r="C9" i="1" s="1"/>
  <c r="B8" i="1"/>
  <c r="C8" i="1" s="1"/>
  <c r="E14" i="1" l="1"/>
  <c r="E13" i="1"/>
  <c r="E5" i="1"/>
  <c r="F5" i="1" s="1"/>
  <c r="E2" i="1"/>
  <c r="F2" i="1" s="1"/>
  <c r="E4" i="1"/>
  <c r="F4" i="1" s="1"/>
  <c r="E15" i="1"/>
  <c r="F15" i="1" s="1"/>
  <c r="E16" i="1"/>
  <c r="E8" i="1"/>
  <c r="F8" i="1" s="1"/>
  <c r="F46" i="1"/>
  <c r="E12" i="1"/>
  <c r="F12" i="1" s="1"/>
  <c r="E7" i="1"/>
  <c r="F7" i="1" s="1"/>
  <c r="E10" i="1"/>
  <c r="E9" i="1"/>
  <c r="D40" i="1"/>
  <c r="D45" i="1"/>
  <c r="D37" i="1"/>
  <c r="D29" i="1"/>
  <c r="D21" i="1"/>
  <c r="D13" i="1"/>
  <c r="F13" i="1" s="1"/>
  <c r="D44" i="1"/>
  <c r="D36" i="1"/>
  <c r="D28" i="1"/>
  <c r="D20" i="1"/>
  <c r="D12" i="1"/>
  <c r="D43" i="1"/>
  <c r="D35" i="1"/>
  <c r="D27" i="1"/>
  <c r="D19" i="1"/>
  <c r="D11" i="1"/>
  <c r="D42" i="1"/>
  <c r="D34" i="1"/>
  <c r="D26" i="1"/>
  <c r="D18" i="1"/>
  <c r="D10" i="1"/>
  <c r="E11" i="1"/>
  <c r="F11" i="1" s="1"/>
  <c r="D41" i="1"/>
  <c r="D33" i="1"/>
  <c r="D25" i="1"/>
  <c r="D17" i="1"/>
  <c r="D9" i="1"/>
  <c r="D32" i="1"/>
  <c r="D16" i="1"/>
  <c r="D39" i="1"/>
  <c r="D31" i="1"/>
  <c r="D23" i="1"/>
  <c r="D15" i="1"/>
  <c r="D24" i="1"/>
  <c r="D38" i="1"/>
  <c r="D30" i="1"/>
  <c r="D22" i="1"/>
  <c r="D14" i="1"/>
  <c r="F14" i="1" s="1"/>
  <c r="E31" i="1"/>
  <c r="F31" i="1" s="1"/>
  <c r="E28" i="1"/>
  <c r="E39" i="1"/>
  <c r="E42" i="1"/>
  <c r="F42" i="1" s="1"/>
  <c r="E41" i="1"/>
  <c r="F41" i="1" s="1"/>
  <c r="E43" i="1"/>
  <c r="F43" i="1" s="1"/>
  <c r="E44" i="1"/>
  <c r="F44" i="1" s="1"/>
  <c r="E38" i="1"/>
  <c r="E45" i="1"/>
  <c r="E18" i="1"/>
  <c r="E17" i="1"/>
  <c r="E19" i="1"/>
  <c r="F19" i="1" s="1"/>
  <c r="E20" i="1"/>
  <c r="F20" i="1" s="1"/>
  <c r="E30" i="1"/>
  <c r="F30" i="1" s="1"/>
  <c r="E26" i="1"/>
  <c r="F26" i="1" s="1"/>
  <c r="E24" i="1"/>
  <c r="F24" i="1" s="1"/>
  <c r="E29" i="1"/>
  <c r="E27" i="1"/>
  <c r="E21" i="1"/>
  <c r="E40" i="1"/>
  <c r="F40" i="1" s="1"/>
  <c r="E33" i="1"/>
  <c r="F33" i="1" s="1"/>
  <c r="E23" i="1"/>
  <c r="F23" i="1" s="1"/>
  <c r="E25" i="1"/>
  <c r="F25" i="1" s="1"/>
  <c r="E35" i="1"/>
  <c r="E34" i="1"/>
  <c r="E37" i="1"/>
  <c r="E36" i="1"/>
  <c r="F36" i="1" s="1"/>
  <c r="E22" i="1"/>
  <c r="E32" i="1"/>
  <c r="F35" i="1" l="1"/>
  <c r="F38" i="1"/>
  <c r="F22" i="1"/>
  <c r="F17" i="1"/>
  <c r="F27" i="1"/>
  <c r="F18" i="1"/>
  <c r="F28" i="1"/>
  <c r="F9" i="1"/>
  <c r="F32" i="1"/>
  <c r="F16" i="1"/>
  <c r="F21" i="1"/>
  <c r="F39" i="1"/>
  <c r="F37" i="1"/>
  <c r="F34" i="1"/>
  <c r="F29" i="1"/>
  <c r="F45" i="1"/>
  <c r="F10" i="1"/>
</calcChain>
</file>

<file path=xl/sharedStrings.xml><?xml version="1.0" encoding="utf-8"?>
<sst xmlns="http://schemas.openxmlformats.org/spreadsheetml/2006/main" count="6" uniqueCount="6">
  <si>
    <t>Age</t>
  </si>
  <si>
    <t>Male General</t>
  </si>
  <si>
    <t>Complement</t>
  </si>
  <si>
    <t>Chance of 65</t>
  </si>
  <si>
    <t>PV factor</t>
  </si>
  <si>
    <t>Combined_Factor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</si>
</sst>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00_);_(* \(#,##0.00000\);_(* &quot;-&quot;??_);_(@_)"/>
    <numFmt numFmtId="165" formatCode="_(* #,##0.000000_);_(* \(#,##0.000000\);_(* &quot;-&quot;??_);_(@_)"/>
    <numFmt numFmtId="166" formatCode="_(* #,##0_);_(* \(#,##0\);_(* &quot;-&quot;??_);_(@_)"/>
    <numFmt numFmtId="171" formatCode="0.000000"/>
  </numFmts>
  <fonts count="4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166" fontId="0" fillId="0" borderId="0" xfId="1" applyNumberFormat="1" applyFont="1"/>
    <xf numFmtId="0" fontId="3" fillId="0" borderId="0" xfId="0" applyFont="1"/>
    <xf numFmtId="165" fontId="3" fillId="0" borderId="0" xfId="1" applyNumberFormat="1" applyFont="1"/>
    <xf numFmtId="165" fontId="3" fillId="0" borderId="0" xfId="0" applyNumberFormat="1" applyFont="1"/>
    <xf numFmtId="164" fontId="3" fillId="0" borderId="0" xfId="0" applyNumberFormat="1" applyFont="1"/>
    <xf numFmtId="171" fontId="3" fillId="0" borderId="0" xfId="0" applyNumberFormat="1" applyFont="1"/>
    <xf numFmtId="171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20D5-F33E-3A40-ACCF-3A9676DDB14D}">
  <sheetPr>
    <pageSetUpPr fitToPage="1"/>
  </sheetPr>
  <dimension ref="A1:H47"/>
  <sheetViews>
    <sheetView tabSelected="1" topLeftCell="A6" workbookViewId="0">
      <selection activeCell="F34" sqref="F34"/>
    </sheetView>
  </sheetViews>
  <sheetFormatPr baseColWidth="10" defaultRowHeight="19" x14ac:dyDescent="0.25"/>
  <cols>
    <col min="2" max="2" width="13.140625" customWidth="1"/>
    <col min="3" max="4" width="15.140625" customWidth="1"/>
    <col min="5" max="5" width="14.42578125" customWidth="1"/>
    <col min="6" max="6" width="14.5703125" customWidth="1"/>
    <col min="7" max="7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8" x14ac:dyDescent="0.25">
      <c r="A2" s="8">
        <v>20</v>
      </c>
      <c r="B2" s="9">
        <v>3.7800000000000003E-4</v>
      </c>
      <c r="C2" s="10">
        <f t="shared" ref="C2:C6" si="0">1-B2</f>
        <v>0.99962200000000001</v>
      </c>
      <c r="D2" s="10">
        <f t="shared" ref="D2:D6" si="1">(1/(1.07))^(65-A2)</f>
        <v>4.761348872457271E-2</v>
      </c>
      <c r="E2" s="11">
        <f>PRODUCT(C2:C$46)</f>
        <v>0.92435075707956238</v>
      </c>
      <c r="F2" s="12">
        <f t="shared" ref="F2:F6" si="2">E2*D2</f>
        <v>4.4011564349757989E-2</v>
      </c>
    </row>
    <row r="3" spans="1:8" x14ac:dyDescent="0.25">
      <c r="A3" s="8">
        <v>21</v>
      </c>
      <c r="B3" s="9">
        <v>3.7800000000000003E-4</v>
      </c>
      <c r="C3" s="10">
        <f t="shared" si="0"/>
        <v>0.99962200000000001</v>
      </c>
      <c r="D3" s="10">
        <f t="shared" si="1"/>
        <v>5.0946432935292801E-2</v>
      </c>
      <c r="E3" s="11">
        <f>PRODUCT(C3:C$46)</f>
        <v>0.92470029379061502</v>
      </c>
      <c r="F3" s="12">
        <f t="shared" si="2"/>
        <v>4.7110181502849117E-2</v>
      </c>
    </row>
    <row r="4" spans="1:8" x14ac:dyDescent="0.25">
      <c r="A4" s="8">
        <v>22</v>
      </c>
      <c r="B4" s="9">
        <v>3.7800000000000003E-4</v>
      </c>
      <c r="C4" s="10">
        <f t="shared" si="0"/>
        <v>0.99962200000000001</v>
      </c>
      <c r="D4" s="10">
        <f t="shared" si="1"/>
        <v>5.4512683240763291E-2</v>
      </c>
      <c r="E4" s="11">
        <f>PRODUCT(C4:C$46)</f>
        <v>0.92504996267650674</v>
      </c>
      <c r="F4" s="12">
        <f t="shared" si="2"/>
        <v>5.0426955597264317E-2</v>
      </c>
    </row>
    <row r="5" spans="1:8" x14ac:dyDescent="0.25">
      <c r="A5" s="8">
        <v>23</v>
      </c>
      <c r="B5" s="9">
        <v>3.7800000000000003E-4</v>
      </c>
      <c r="C5" s="10">
        <f t="shared" si="0"/>
        <v>0.99962200000000001</v>
      </c>
      <c r="D5" s="10">
        <f t="shared" si="1"/>
        <v>5.8328571067616727E-2</v>
      </c>
      <c r="E5" s="11">
        <f>PRODUCT(C5:C$46)</f>
        <v>0.925399763787218</v>
      </c>
      <c r="F5" s="12">
        <f t="shared" si="2"/>
        <v>5.3977245888018478E-2</v>
      </c>
    </row>
    <row r="6" spans="1:8" x14ac:dyDescent="0.25">
      <c r="A6" s="8">
        <f t="shared" ref="A6" si="3">1+A5</f>
        <v>24</v>
      </c>
      <c r="B6" s="9">
        <v>3.7800000000000003E-4</v>
      </c>
      <c r="C6" s="10">
        <f t="shared" si="0"/>
        <v>0.99962200000000001</v>
      </c>
      <c r="D6" s="10">
        <f t="shared" si="1"/>
        <v>6.2411571042349893E-2</v>
      </c>
      <c r="E6" s="11">
        <f>PRODUCT(C6:C$46)</f>
        <v>0.9257496971727498</v>
      </c>
      <c r="F6" s="12">
        <f t="shared" si="2"/>
        <v>5.7777492992530974E-2</v>
      </c>
    </row>
    <row r="7" spans="1:8" x14ac:dyDescent="0.25">
      <c r="A7" s="2">
        <v>25</v>
      </c>
      <c r="B7" s="3">
        <v>3.7800000000000003E-4</v>
      </c>
      <c r="C7" s="6">
        <f t="shared" ref="C7:C46" si="4">1-B7</f>
        <v>0.99962200000000001</v>
      </c>
      <c r="D7" s="6">
        <f>(1/(1.07))^(65-A7)</f>
        <v>6.6780381015314388E-2</v>
      </c>
      <c r="E7" s="5">
        <f>PRODUCT(C7:C$46)</f>
        <v>0.92609976288311968</v>
      </c>
      <c r="F7" s="13">
        <f>E7*D7</f>
        <v>6.1845295023527043E-2</v>
      </c>
      <c r="G7" s="2"/>
    </row>
    <row r="8" spans="1:8" x14ac:dyDescent="0.25">
      <c r="A8">
        <f>1+A7</f>
        <v>26</v>
      </c>
      <c r="B8" s="1">
        <f>B7*0.8+B12*0.2</f>
        <v>3.9960000000000006E-4</v>
      </c>
      <c r="C8" s="6">
        <f t="shared" si="4"/>
        <v>0.99960039999999994</v>
      </c>
      <c r="D8" s="6">
        <f t="shared" ref="D8:D46" si="5">(1/(1.07))^(65-A8)</f>
        <v>7.1455007686386379E-2</v>
      </c>
      <c r="E8" s="5">
        <f>PRODUCT(C8:C$46)</f>
        <v>0.92644996096836496</v>
      </c>
      <c r="F8" s="13">
        <f t="shared" ref="F8:F46" si="6">E8*D8</f>
        <v>6.6199489082046883E-2</v>
      </c>
      <c r="G8" s="1"/>
      <c r="H8" s="4"/>
    </row>
    <row r="9" spans="1:8" x14ac:dyDescent="0.25">
      <c r="A9">
        <f t="shared" ref="A9:A46" si="7">1+A8</f>
        <v>27</v>
      </c>
      <c r="B9" s="1">
        <f>0.6*B7+0.4*B12</f>
        <v>4.2120000000000005E-4</v>
      </c>
      <c r="C9" s="6">
        <f t="shared" si="4"/>
        <v>0.99957879999999999</v>
      </c>
      <c r="D9" s="6">
        <f t="shared" si="5"/>
        <v>7.6456858224433433E-2</v>
      </c>
      <c r="E9" s="5">
        <f>PRODUCT(C9:C$46)</f>
        <v>0.92682031836758494</v>
      </c>
      <c r="F9" s="13">
        <f t="shared" si="6"/>
        <v>7.08617696809547E-2</v>
      </c>
      <c r="G9" s="1"/>
      <c r="H9" s="4"/>
    </row>
    <row r="10" spans="1:8" x14ac:dyDescent="0.25">
      <c r="A10">
        <f t="shared" si="7"/>
        <v>28</v>
      </c>
      <c r="B10" s="1">
        <f>0.4*B7+0.6*B12</f>
        <v>4.4280000000000003E-4</v>
      </c>
      <c r="C10" s="6">
        <f t="shared" si="4"/>
        <v>0.99955720000000003</v>
      </c>
      <c r="D10" s="6">
        <f t="shared" si="5"/>
        <v>8.1808838300143766E-2</v>
      </c>
      <c r="E10" s="5">
        <f>PRODUCT(C10:C$46)</f>
        <v>0.92721085958164107</v>
      </c>
      <c r="F10" s="13">
        <f t="shared" si="6"/>
        <v>7.5854043281651781E-2</v>
      </c>
      <c r="G10" s="7"/>
      <c r="H10" s="4"/>
    </row>
    <row r="11" spans="1:8" x14ac:dyDescent="0.25">
      <c r="A11">
        <f t="shared" si="7"/>
        <v>29</v>
      </c>
      <c r="B11" s="1">
        <f>0.8*B12+0.2*B7</f>
        <v>4.6440000000000001E-4</v>
      </c>
      <c r="C11" s="6">
        <f t="shared" si="4"/>
        <v>0.99953559999999997</v>
      </c>
      <c r="D11" s="6">
        <f t="shared" si="5"/>
        <v>8.7535456981153836E-2</v>
      </c>
      <c r="E11" s="5">
        <f>PRODUCT(C11:C$46)</f>
        <v>0.92762161043073954</v>
      </c>
      <c r="F11" s="13">
        <f t="shared" si="6"/>
        <v>8.1199781574648647E-2</v>
      </c>
      <c r="G11" s="7"/>
      <c r="H11" s="4"/>
    </row>
    <row r="12" spans="1:8" x14ac:dyDescent="0.25">
      <c r="A12" s="2">
        <f t="shared" si="7"/>
        <v>30</v>
      </c>
      <c r="B12" s="3">
        <v>4.86E-4</v>
      </c>
      <c r="C12" s="6">
        <f t="shared" si="4"/>
        <v>0.99951400000000001</v>
      </c>
      <c r="D12" s="6">
        <f t="shared" si="5"/>
        <v>9.3662938969834589E-2</v>
      </c>
      <c r="E12" s="5">
        <f>PRODUCT(C12:C$46)</f>
        <v>0.92805259805727747</v>
      </c>
      <c r="F12" s="13">
        <f t="shared" si="6"/>
        <v>8.6924133852635213E-2</v>
      </c>
      <c r="G12" s="5"/>
      <c r="H12" s="4"/>
    </row>
    <row r="13" spans="1:8" x14ac:dyDescent="0.25">
      <c r="A13">
        <f t="shared" si="7"/>
        <v>31</v>
      </c>
      <c r="B13" s="1">
        <f>B12*0.8+B17*0.2</f>
        <v>5.1580000000000007E-4</v>
      </c>
      <c r="C13" s="6">
        <f t="shared" si="4"/>
        <v>0.99948420000000004</v>
      </c>
      <c r="D13" s="6">
        <f t="shared" si="5"/>
        <v>0.10021934469772302</v>
      </c>
      <c r="E13" s="5">
        <f>PRODUCT(C13:C$46)</f>
        <v>0.92850385092882859</v>
      </c>
      <c r="F13" s="13">
        <f t="shared" si="6"/>
        <v>9.3054047489399508E-2</v>
      </c>
      <c r="H13" s="4"/>
    </row>
    <row r="14" spans="1:8" x14ac:dyDescent="0.25">
      <c r="A14">
        <f t="shared" si="7"/>
        <v>32</v>
      </c>
      <c r="B14" s="1">
        <f>0.6*B12+0.4*B17</f>
        <v>5.4560000000000003E-4</v>
      </c>
      <c r="C14" s="6">
        <f t="shared" si="4"/>
        <v>0.99945439999999997</v>
      </c>
      <c r="D14" s="6">
        <f t="shared" si="5"/>
        <v>0.10723469882656363</v>
      </c>
      <c r="E14" s="5">
        <f>PRODUCT(C14:C$46)</f>
        <v>0.92898302037073599</v>
      </c>
      <c r="F14" s="13">
        <f t="shared" si="6"/>
        <v>9.9619214404447293E-2</v>
      </c>
      <c r="G14" s="1"/>
      <c r="H14" s="4"/>
    </row>
    <row r="15" spans="1:8" x14ac:dyDescent="0.25">
      <c r="A15">
        <f t="shared" si="7"/>
        <v>33</v>
      </c>
      <c r="B15" s="1">
        <f>0.4*B12+0.6*B17</f>
        <v>5.754E-4</v>
      </c>
      <c r="C15" s="6">
        <f t="shared" si="4"/>
        <v>0.9994246</v>
      </c>
      <c r="D15" s="6">
        <f t="shared" si="5"/>
        <v>0.11474112774442308</v>
      </c>
      <c r="E15" s="5">
        <f>PRODUCT(C15:C$46)</f>
        <v>0.92949015019668313</v>
      </c>
      <c r="F15" s="13">
        <f t="shared" si="6"/>
        <v>0.10665074806090061</v>
      </c>
      <c r="G15" s="1"/>
      <c r="H15" s="7"/>
    </row>
    <row r="16" spans="1:8" x14ac:dyDescent="0.25">
      <c r="A16">
        <f t="shared" si="7"/>
        <v>34</v>
      </c>
      <c r="B16" s="1">
        <f>0.8*B17+0.2*B12</f>
        <v>6.0520000000000007E-4</v>
      </c>
      <c r="C16" s="6">
        <f t="shared" si="4"/>
        <v>0.99939480000000003</v>
      </c>
      <c r="D16" s="6">
        <f t="shared" si="5"/>
        <v>0.12277300668653265</v>
      </c>
      <c r="E16" s="5">
        <f>PRODUCT(C16:C$46)</f>
        <v>0.93002528674667706</v>
      </c>
      <c r="F16" s="13">
        <f t="shared" si="6"/>
        <v>0.11418200074839423</v>
      </c>
      <c r="G16" s="1"/>
      <c r="H16" s="4"/>
    </row>
    <row r="17" spans="1:8" x14ac:dyDescent="0.25">
      <c r="A17" s="2">
        <f t="shared" si="7"/>
        <v>35</v>
      </c>
      <c r="B17" s="3">
        <v>6.3500000000000004E-4</v>
      </c>
      <c r="C17" s="6">
        <f t="shared" si="4"/>
        <v>0.99936499999999995</v>
      </c>
      <c r="D17" s="6">
        <f t="shared" si="5"/>
        <v>0.13136711715458996</v>
      </c>
      <c r="E17" s="5">
        <f>PRODUCT(C17:C$46)</f>
        <v>0.93058847889410412</v>
      </c>
      <c r="F17" s="13">
        <f t="shared" si="6"/>
        <v>0.12224872572959344</v>
      </c>
      <c r="H17" s="4"/>
    </row>
    <row r="18" spans="1:8" x14ac:dyDescent="0.25">
      <c r="A18">
        <f t="shared" si="7"/>
        <v>36</v>
      </c>
      <c r="B18" s="1">
        <f>B17*0.8+B22*0.2</f>
        <v>6.8620000000000009E-4</v>
      </c>
      <c r="C18" s="6">
        <f t="shared" si="4"/>
        <v>0.99931380000000003</v>
      </c>
      <c r="D18" s="6">
        <f t="shared" si="5"/>
        <v>0.14056281535541124</v>
      </c>
      <c r="E18" s="5">
        <f>PRODUCT(C18:C$46)</f>
        <v>0.93117977805316787</v>
      </c>
      <c r="F18" s="13">
        <f t="shared" si="6"/>
        <v>0.13088925120518025</v>
      </c>
      <c r="G18" s="1"/>
      <c r="H18" s="4"/>
    </row>
    <row r="19" spans="1:8" x14ac:dyDescent="0.25">
      <c r="A19">
        <f t="shared" si="7"/>
        <v>37</v>
      </c>
      <c r="B19" s="1">
        <f>0.6*B17+0.4*B22</f>
        <v>7.3740000000000003E-4</v>
      </c>
      <c r="C19" s="6">
        <f t="shared" si="4"/>
        <v>0.9992626</v>
      </c>
      <c r="D19" s="6">
        <f t="shared" si="5"/>
        <v>0.15040221243029003</v>
      </c>
      <c r="E19" s="5">
        <f>PRODUCT(C19:C$46)</f>
        <v>0.93181919238298117</v>
      </c>
      <c r="F19" s="13">
        <f t="shared" si="6"/>
        <v>0.14014766811940643</v>
      </c>
      <c r="G19" s="1"/>
      <c r="H19" s="4"/>
    </row>
    <row r="20" spans="1:8" x14ac:dyDescent="0.25">
      <c r="A20">
        <f t="shared" si="7"/>
        <v>38</v>
      </c>
      <c r="B20" s="1">
        <f>0.4*B17+0.6*B22</f>
        <v>7.8859999999999998E-4</v>
      </c>
      <c r="C20" s="6">
        <f t="shared" si="4"/>
        <v>0.99921139999999997</v>
      </c>
      <c r="D20" s="6">
        <f t="shared" si="5"/>
        <v>0.16093036730041033</v>
      </c>
      <c r="E20" s="5">
        <f>PRODUCT(C20:C$46)</f>
        <v>0.93250682291419806</v>
      </c>
      <c r="F20" s="13">
        <f t="shared" si="6"/>
        <v>0.15006866552172057</v>
      </c>
      <c r="G20" s="1"/>
      <c r="H20" s="4"/>
    </row>
    <row r="21" spans="1:8" x14ac:dyDescent="0.25">
      <c r="A21">
        <f t="shared" si="7"/>
        <v>39</v>
      </c>
      <c r="B21" s="1">
        <f>0.8*B22+0.2*B17</f>
        <v>8.3980000000000003E-4</v>
      </c>
      <c r="C21" s="6">
        <f t="shared" si="4"/>
        <v>0.99916020000000005</v>
      </c>
      <c r="D21" s="6">
        <f t="shared" si="5"/>
        <v>0.17219549301143905</v>
      </c>
      <c r="E21" s="5">
        <f>PRODUCT(C21:C$46)</f>
        <v>0.93324277816906198</v>
      </c>
      <c r="F21" s="13">
        <f t="shared" si="6"/>
        <v>0.16070020028618667</v>
      </c>
      <c r="G21" s="1"/>
      <c r="H21" s="4"/>
    </row>
    <row r="22" spans="1:8" x14ac:dyDescent="0.25">
      <c r="A22" s="2">
        <f t="shared" si="7"/>
        <v>40</v>
      </c>
      <c r="B22" s="3">
        <v>8.9099999999999997E-4</v>
      </c>
      <c r="C22" s="6">
        <f t="shared" si="4"/>
        <v>0.99910900000000002</v>
      </c>
      <c r="D22" s="6">
        <f t="shared" si="5"/>
        <v>0.18424917752223979</v>
      </c>
      <c r="E22" s="5">
        <f>PRODUCT(C22:C$46)</f>
        <v>0.93402717418994674</v>
      </c>
      <c r="F22" s="13">
        <f t="shared" si="6"/>
        <v>0.17209373862791949</v>
      </c>
      <c r="G22" s="5"/>
      <c r="H22" s="4"/>
    </row>
    <row r="23" spans="1:8" x14ac:dyDescent="0.25">
      <c r="A23">
        <f t="shared" si="7"/>
        <v>41</v>
      </c>
      <c r="B23" s="1">
        <f>B22*0.8+B27*0.2</f>
        <v>9.7740000000000001E-4</v>
      </c>
      <c r="C23" s="6">
        <f t="shared" si="4"/>
        <v>0.99902259999999998</v>
      </c>
      <c r="D23" s="6">
        <f t="shared" si="5"/>
        <v>0.19714661994879656</v>
      </c>
      <c r="E23" s="5">
        <f>PRODUCT(C23:C$46)</f>
        <v>0.93486013456984862</v>
      </c>
      <c r="F23" s="13">
        <f t="shared" si="6"/>
        <v>0.18430451565532277</v>
      </c>
      <c r="G23" s="1"/>
      <c r="H23" s="4"/>
    </row>
    <row r="24" spans="1:8" x14ac:dyDescent="0.25">
      <c r="A24">
        <f t="shared" si="7"/>
        <v>42</v>
      </c>
      <c r="B24" s="1">
        <f>0.6*B22+0.4*B27</f>
        <v>1.0637999999999999E-3</v>
      </c>
      <c r="C24" s="6">
        <f t="shared" si="4"/>
        <v>0.99893620000000005</v>
      </c>
      <c r="D24" s="6">
        <f t="shared" si="5"/>
        <v>0.21094688334521228</v>
      </c>
      <c r="E24" s="5">
        <f>PRODUCT(C24:C$46)</f>
        <v>0.93577476082107514</v>
      </c>
      <c r="F24" s="13">
        <f t="shared" si="6"/>
        <v>0.19739876930831726</v>
      </c>
      <c r="G24" s="1"/>
      <c r="H24" s="4"/>
    </row>
    <row r="25" spans="1:8" x14ac:dyDescent="0.25">
      <c r="A25">
        <f t="shared" si="7"/>
        <v>43</v>
      </c>
      <c r="B25" s="1">
        <f>0.4*B22+0.6*B27</f>
        <v>1.1502000000000001E-3</v>
      </c>
      <c r="C25" s="6">
        <f t="shared" si="4"/>
        <v>0.99884980000000001</v>
      </c>
      <c r="D25" s="6">
        <f t="shared" si="5"/>
        <v>0.22571316517937715</v>
      </c>
      <c r="E25" s="5">
        <f>PRODUCT(C25:C$46)</f>
        <v>0.93677129812802351</v>
      </c>
      <c r="F25" s="13">
        <f t="shared" si="6"/>
        <v>0.21144161474967013</v>
      </c>
      <c r="G25" s="1"/>
      <c r="H25" s="4"/>
    </row>
    <row r="26" spans="1:8" x14ac:dyDescent="0.25">
      <c r="A26">
        <f t="shared" si="7"/>
        <v>44</v>
      </c>
      <c r="B26" s="1">
        <f>0.8*B27+0.2*B22</f>
        <v>1.2366E-3</v>
      </c>
      <c r="C26" s="6">
        <f t="shared" si="4"/>
        <v>0.99876339999999997</v>
      </c>
      <c r="D26" s="6">
        <f t="shared" si="5"/>
        <v>0.24151308674193356</v>
      </c>
      <c r="E26" s="5">
        <f>PRODUCT(C26:C$46)</f>
        <v>0.93785001321322137</v>
      </c>
      <c r="F26" s="13">
        <f t="shared" si="6"/>
        <v>0.22650305159208828</v>
      </c>
      <c r="G26" s="1"/>
      <c r="H26" s="4"/>
    </row>
    <row r="27" spans="1:8" x14ac:dyDescent="0.25">
      <c r="A27" s="2">
        <f t="shared" si="7"/>
        <v>45</v>
      </c>
      <c r="B27" s="3">
        <v>1.323E-3</v>
      </c>
      <c r="C27" s="6">
        <f t="shared" si="4"/>
        <v>0.99867700000000004</v>
      </c>
      <c r="D27" s="6">
        <f t="shared" si="5"/>
        <v>0.25841900281386893</v>
      </c>
      <c r="E27" s="5">
        <f>PRODUCT(C27:C$46)</f>
        <v>0.93901119445628611</v>
      </c>
      <c r="F27" s="13">
        <f t="shared" si="6"/>
        <v>0.24265833650245341</v>
      </c>
      <c r="G27" s="5"/>
      <c r="H27" s="4"/>
    </row>
    <row r="28" spans="1:8" x14ac:dyDescent="0.25">
      <c r="A28">
        <f t="shared" si="7"/>
        <v>46</v>
      </c>
      <c r="B28" s="1">
        <f>B27*0.8+B32*0.2</f>
        <v>1.4607999999999999E-3</v>
      </c>
      <c r="C28" s="6">
        <f t="shared" si="4"/>
        <v>0.99853919999999996</v>
      </c>
      <c r="D28" s="6">
        <f t="shared" si="5"/>
        <v>0.27650833301083971</v>
      </c>
      <c r="E28" s="5">
        <f>PRODUCT(C28:C$46)</f>
        <v>0.94025515202241172</v>
      </c>
      <c r="F28" s="13">
        <f t="shared" si="6"/>
        <v>0.25998838469057073</v>
      </c>
      <c r="G28" s="1"/>
      <c r="H28" s="4"/>
    </row>
    <row r="29" spans="1:8" x14ac:dyDescent="0.25">
      <c r="A29">
        <f t="shared" si="7"/>
        <v>47</v>
      </c>
      <c r="B29" s="1">
        <f>0.6*B27+0.4*B32</f>
        <v>1.5985999999999999E-3</v>
      </c>
      <c r="C29" s="6">
        <f t="shared" si="4"/>
        <v>0.99840139999999999</v>
      </c>
      <c r="D29" s="6">
        <f t="shared" si="5"/>
        <v>0.29586391632159847</v>
      </c>
      <c r="E29" s="5">
        <f>PRODUCT(C29:C$46)</f>
        <v>0.94163068612870848</v>
      </c>
      <c r="F29" s="13">
        <f t="shared" si="6"/>
        <v>0.27859454252663357</v>
      </c>
      <c r="G29" s="1"/>
      <c r="H29" s="4"/>
    </row>
    <row r="30" spans="1:8" x14ac:dyDescent="0.25">
      <c r="A30">
        <f t="shared" si="7"/>
        <v>48</v>
      </c>
      <c r="B30" s="1">
        <f>0.4*B27+0.6*B32</f>
        <v>1.7363999999999999E-3</v>
      </c>
      <c r="C30" s="6">
        <f t="shared" si="4"/>
        <v>0.99826360000000003</v>
      </c>
      <c r="D30" s="6">
        <f t="shared" si="5"/>
        <v>0.31657439046411034</v>
      </c>
      <c r="E30" s="5">
        <f>PRODUCT(C30:C$46)</f>
        <v>0.94313838715441367</v>
      </c>
      <c r="F30" s="13">
        <f t="shared" si="6"/>
        <v>0.29857346003671265</v>
      </c>
      <c r="G30" s="1"/>
      <c r="H30" s="4"/>
    </row>
    <row r="31" spans="1:8" x14ac:dyDescent="0.25">
      <c r="A31">
        <f t="shared" si="7"/>
        <v>49</v>
      </c>
      <c r="B31" s="1">
        <f>0.8*B32+0.2*B27</f>
        <v>1.8742000000000001E-3</v>
      </c>
      <c r="C31" s="6">
        <f t="shared" si="4"/>
        <v>0.99812579999999995</v>
      </c>
      <c r="D31" s="6">
        <f t="shared" si="5"/>
        <v>0.33873459779659809</v>
      </c>
      <c r="E31" s="5">
        <f>PRODUCT(C31:C$46)</f>
        <v>0.94477890123852415</v>
      </c>
      <c r="F31" s="13">
        <f t="shared" si="6"/>
        <v>0.32002930111774336</v>
      </c>
      <c r="G31" s="1"/>
      <c r="H31" s="4"/>
    </row>
    <row r="32" spans="1:8" x14ac:dyDescent="0.25">
      <c r="A32" s="2">
        <f t="shared" si="7"/>
        <v>50</v>
      </c>
      <c r="B32" s="3">
        <v>2.0119999999999999E-3</v>
      </c>
      <c r="C32" s="6">
        <f t="shared" si="4"/>
        <v>0.99798799999999999</v>
      </c>
      <c r="D32" s="6">
        <f t="shared" si="5"/>
        <v>0.36244601964235984</v>
      </c>
      <c r="E32" s="5">
        <f>PRODUCT(C32:C$46)</f>
        <v>0.94655293074131952</v>
      </c>
      <c r="F32" s="13">
        <f t="shared" si="6"/>
        <v>0.34307434212800159</v>
      </c>
      <c r="G32" s="5"/>
      <c r="H32" s="4"/>
    </row>
    <row r="33" spans="1:8" x14ac:dyDescent="0.25">
      <c r="A33">
        <f t="shared" si="7"/>
        <v>51</v>
      </c>
      <c r="B33" s="1">
        <f>B32*0.8+B37*0.2</f>
        <v>2.2010000000000003E-3</v>
      </c>
      <c r="C33" s="6">
        <f t="shared" si="4"/>
        <v>0.99779899999999999</v>
      </c>
      <c r="D33" s="6">
        <f t="shared" si="5"/>
        <v>0.38781724101732507</v>
      </c>
      <c r="E33" s="5">
        <f>PRODUCT(C33:C$46)</f>
        <v>0.94846123474562771</v>
      </c>
      <c r="F33" s="13">
        <f t="shared" si="6"/>
        <v>0.36782961927093483</v>
      </c>
      <c r="G33" s="1"/>
      <c r="H33" s="4"/>
    </row>
    <row r="34" spans="1:8" x14ac:dyDescent="0.25">
      <c r="A34">
        <f t="shared" si="7"/>
        <v>52</v>
      </c>
      <c r="B34" s="1">
        <f>0.6*B32+0.4*B37</f>
        <v>2.3899999999999998E-3</v>
      </c>
      <c r="C34" s="6">
        <f t="shared" si="4"/>
        <v>0.99761</v>
      </c>
      <c r="D34" s="6">
        <f t="shared" si="5"/>
        <v>0.41496444788853781</v>
      </c>
      <c r="E34" s="5">
        <f>PRODUCT(C34:C$46)</f>
        <v>0.95055340278515787</v>
      </c>
      <c r="F34" s="13">
        <f t="shared" si="6"/>
        <v>0.39444586797531395</v>
      </c>
      <c r="G34" s="1"/>
      <c r="H34" s="4"/>
    </row>
    <row r="35" spans="1:8" x14ac:dyDescent="0.25">
      <c r="A35">
        <f t="shared" si="7"/>
        <v>53</v>
      </c>
      <c r="B35" s="1">
        <f>0.4*B32+0.6*B37</f>
        <v>2.5789999999999997E-3</v>
      </c>
      <c r="C35" s="6">
        <f t="shared" si="4"/>
        <v>0.997421</v>
      </c>
      <c r="D35" s="6">
        <f t="shared" si="5"/>
        <v>0.4440119592407355</v>
      </c>
      <c r="E35" s="5">
        <f>PRODUCT(C35:C$46)</f>
        <v>0.95283066808187356</v>
      </c>
      <c r="F35" s="13">
        <f t="shared" si="6"/>
        <v>0.42306821175969161</v>
      </c>
      <c r="G35" s="1"/>
      <c r="H35" s="4"/>
    </row>
    <row r="36" spans="1:8" x14ac:dyDescent="0.25">
      <c r="A36">
        <f t="shared" si="7"/>
        <v>54</v>
      </c>
      <c r="B36" s="1">
        <f>0.8*B37+0.2*B32</f>
        <v>2.7680000000000005E-3</v>
      </c>
      <c r="C36" s="6">
        <f t="shared" si="4"/>
        <v>0.99723200000000001</v>
      </c>
      <c r="D36" s="6">
        <f t="shared" si="5"/>
        <v>0.47509279638758689</v>
      </c>
      <c r="E36" s="5">
        <f>PRODUCT(C36:C$46)</f>
        <v>0.95529437226795255</v>
      </c>
      <c r="F36" s="13">
        <f t="shared" si="6"/>
        <v>0.45385347469410603</v>
      </c>
      <c r="G36" s="1"/>
      <c r="H36" s="4"/>
    </row>
    <row r="37" spans="1:8" x14ac:dyDescent="0.25">
      <c r="A37" s="2">
        <f t="shared" si="7"/>
        <v>55</v>
      </c>
      <c r="B37" s="3">
        <v>2.957E-3</v>
      </c>
      <c r="C37" s="6">
        <f t="shared" si="4"/>
        <v>0.99704300000000001</v>
      </c>
      <c r="D37" s="6">
        <f t="shared" si="5"/>
        <v>0.50834929213471802</v>
      </c>
      <c r="E37" s="5">
        <f>PRODUCT(C37:C$46)</f>
        <v>0.95794596670378873</v>
      </c>
      <c r="F37" s="13">
        <f t="shared" si="6"/>
        <v>0.48697115407717917</v>
      </c>
      <c r="G37" s="5"/>
      <c r="H37" s="4"/>
    </row>
    <row r="38" spans="1:8" x14ac:dyDescent="0.25">
      <c r="A38">
        <f t="shared" si="7"/>
        <v>56</v>
      </c>
      <c r="B38" s="1">
        <f>B37*0.8+B42*0.2</f>
        <v>3.2270000000000003E-3</v>
      </c>
      <c r="C38" s="6">
        <f t="shared" si="4"/>
        <v>0.99677300000000002</v>
      </c>
      <c r="D38" s="6">
        <f t="shared" si="5"/>
        <v>0.54393374258414828</v>
      </c>
      <c r="E38" s="5">
        <f>PRODUCT(C38:C$46)</f>
        <v>0.96078701390390253</v>
      </c>
      <c r="F38" s="13">
        <f t="shared" si="6"/>
        <v>0.52260447629899787</v>
      </c>
      <c r="G38" s="1"/>
      <c r="H38" s="4"/>
    </row>
    <row r="39" spans="1:8" x14ac:dyDescent="0.25">
      <c r="A39">
        <f t="shared" si="7"/>
        <v>57</v>
      </c>
      <c r="B39" s="1">
        <f>0.6*B37+0.4*B42</f>
        <v>3.4970000000000001E-3</v>
      </c>
      <c r="C39" s="6">
        <f t="shared" si="4"/>
        <v>0.99650300000000003</v>
      </c>
      <c r="D39" s="6">
        <f t="shared" si="5"/>
        <v>0.58200910456503863</v>
      </c>
      <c r="E39" s="5">
        <f>PRODUCT(C39:C$46)</f>
        <v>0.96389751117245603</v>
      </c>
      <c r="F39" s="13">
        <f t="shared" si="6"/>
        <v>0.56099712736995044</v>
      </c>
      <c r="G39" s="1"/>
      <c r="H39" s="4"/>
    </row>
    <row r="40" spans="1:8" x14ac:dyDescent="0.25">
      <c r="A40">
        <f t="shared" si="7"/>
        <v>58</v>
      </c>
      <c r="B40" s="1">
        <f>0.4*B37+0.6*B42</f>
        <v>3.7670000000000004E-3</v>
      </c>
      <c r="C40" s="6">
        <f t="shared" si="4"/>
        <v>0.99623300000000004</v>
      </c>
      <c r="D40" s="6">
        <f t="shared" si="5"/>
        <v>0.6227497418845912</v>
      </c>
      <c r="E40" s="5">
        <f>PRODUCT(C40:C$46)</f>
        <v>0.9672800896459478</v>
      </c>
      <c r="F40" s="13">
        <f t="shared" si="6"/>
        <v>0.6023734261571182</v>
      </c>
      <c r="G40" s="1"/>
      <c r="H40" s="4"/>
    </row>
    <row r="41" spans="1:8" x14ac:dyDescent="0.25">
      <c r="A41">
        <f t="shared" si="7"/>
        <v>59</v>
      </c>
      <c r="B41" s="1">
        <f>0.8*B42+0.2*B37</f>
        <v>4.0369999999999998E-3</v>
      </c>
      <c r="C41" s="6">
        <f t="shared" si="4"/>
        <v>0.99596300000000004</v>
      </c>
      <c r="D41" s="6">
        <f t="shared" si="5"/>
        <v>0.66634222381651265</v>
      </c>
      <c r="E41" s="5">
        <f>PRODUCT(C41:C$46)</f>
        <v>0.9709376116289542</v>
      </c>
      <c r="F41" s="13">
        <f t="shared" si="6"/>
        <v>0.64697672731993083</v>
      </c>
      <c r="G41" s="1"/>
      <c r="H41" s="4"/>
    </row>
    <row r="42" spans="1:8" x14ac:dyDescent="0.25">
      <c r="A42" s="2">
        <f t="shared" si="7"/>
        <v>60</v>
      </c>
      <c r="B42" s="3">
        <v>4.3070000000000001E-3</v>
      </c>
      <c r="C42" s="6">
        <f t="shared" si="4"/>
        <v>0.99569300000000005</v>
      </c>
      <c r="D42" s="6">
        <f t="shared" si="5"/>
        <v>0.71298617948366849</v>
      </c>
      <c r="E42" s="5">
        <f>PRODUCT(C42:C$46)</f>
        <v>0.97487317463495538</v>
      </c>
      <c r="F42" s="13">
        <f t="shared" si="6"/>
        <v>0.69507110026409202</v>
      </c>
      <c r="G42" s="5"/>
      <c r="H42" s="4"/>
    </row>
    <row r="43" spans="1:8" x14ac:dyDescent="0.25">
      <c r="A43">
        <f t="shared" si="7"/>
        <v>61</v>
      </c>
      <c r="B43" s="1">
        <f>B42*0.75+0.25*B46</f>
        <v>4.6917499999999997E-3</v>
      </c>
      <c r="C43" s="6">
        <f t="shared" si="4"/>
        <v>0.99530825000000001</v>
      </c>
      <c r="D43" s="6">
        <f t="shared" si="5"/>
        <v>0.76289521204752531</v>
      </c>
      <c r="E43" s="5">
        <f>PRODUCT(C43:C$46)</f>
        <v>0.9790901157635491</v>
      </c>
      <c r="F43" s="13">
        <f t="shared" si="6"/>
        <v>0.74694316147906892</v>
      </c>
      <c r="G43" s="1"/>
      <c r="H43" s="4"/>
    </row>
    <row r="44" spans="1:8" x14ac:dyDescent="0.25">
      <c r="A44">
        <f t="shared" si="7"/>
        <v>62</v>
      </c>
      <c r="B44" s="1">
        <f>0.5*B42+0.5*B46</f>
        <v>5.0764999999999994E-3</v>
      </c>
      <c r="C44" s="6">
        <f t="shared" si="4"/>
        <v>0.99492349999999996</v>
      </c>
      <c r="D44" s="6">
        <f t="shared" si="5"/>
        <v>0.81629787689085198</v>
      </c>
      <c r="E44" s="5">
        <f>PRODUCT(C44:C$46)</f>
        <v>0.98370541564741276</v>
      </c>
      <c r="F44" s="13">
        <f t="shared" si="6"/>
        <v>0.80299664227901613</v>
      </c>
      <c r="G44" s="1"/>
      <c r="H44" s="4"/>
    </row>
    <row r="45" spans="1:8" x14ac:dyDescent="0.25">
      <c r="A45">
        <f t="shared" si="7"/>
        <v>63</v>
      </c>
      <c r="B45" s="1">
        <f>0.75*B46+0.25*B42</f>
        <v>5.4612499999999991E-3</v>
      </c>
      <c r="C45" s="6">
        <f t="shared" si="4"/>
        <v>0.99453875000000003</v>
      </c>
      <c r="D45" s="6">
        <f t="shared" si="5"/>
        <v>0.87343872827321167</v>
      </c>
      <c r="E45" s="5">
        <f>PRODUCT(C45:C$46)</f>
        <v>0.98872467646750006</v>
      </c>
      <c r="F45" s="13">
        <f t="shared" si="6"/>
        <v>0.86359042402611597</v>
      </c>
      <c r="G45" s="1"/>
      <c r="H45" s="4"/>
    </row>
    <row r="46" spans="1:8" x14ac:dyDescent="0.25">
      <c r="A46">
        <f t="shared" si="7"/>
        <v>64</v>
      </c>
      <c r="B46" s="3">
        <v>5.8459999999999996E-3</v>
      </c>
      <c r="C46" s="6">
        <f t="shared" si="4"/>
        <v>0.99415399999999998</v>
      </c>
      <c r="D46" s="6">
        <f t="shared" si="5"/>
        <v>0.93457943925233644</v>
      </c>
      <c r="E46" s="5">
        <f>PRODUCT(C46:C$46)</f>
        <v>0.99415399999999998</v>
      </c>
      <c r="F46" s="13">
        <f t="shared" si="6"/>
        <v>0.92911588785046728</v>
      </c>
      <c r="G46" s="1"/>
      <c r="H46" s="4"/>
    </row>
    <row r="47" spans="1:8" x14ac:dyDescent="0.25">
      <c r="A47" s="2"/>
      <c r="B47" s="3"/>
      <c r="C47" s="2"/>
      <c r="D47" s="2"/>
      <c r="E47" s="5"/>
      <c r="F47" s="5"/>
      <c r="G47" s="5"/>
      <c r="H47" s="4"/>
    </row>
  </sheetData>
  <pageMargins left="0.7" right="0.7" top="0.75" bottom="0.75" header="0.3" footer="0.3"/>
  <pageSetup scale="5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Bowen</dc:creator>
  <cp:lastModifiedBy>ross Bowen</cp:lastModifiedBy>
  <cp:lastPrinted>2024-05-21T23:33:58Z</cp:lastPrinted>
  <dcterms:created xsi:type="dcterms:W3CDTF">2024-05-21T23:12:22Z</dcterms:created>
  <dcterms:modified xsi:type="dcterms:W3CDTF">2024-06-18T01:09:16Z</dcterms:modified>
</cp:coreProperties>
</file>