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unks\Dropbox\Datapolitan\Projects\GSS\"/>
    </mc:Choice>
  </mc:AlternateContent>
  <bookViews>
    <workbookView xWindow="0" yWindow="0" windowWidth="21600" windowHeight="9735" tabRatio="931" activeTab="3"/>
  </bookViews>
  <sheets>
    <sheet name="Scatterplot" sheetId="1" r:id="rId1"/>
    <sheet name="Correlation Coefficient Manual" sheetId="2" r:id="rId2"/>
    <sheet name="Correlation Coefficient" sheetId="3" r:id="rId3"/>
    <sheet name="Histogr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3" i="4"/>
  <c r="F12" i="4"/>
  <c r="F13" i="4" s="1"/>
  <c r="F14" i="4" s="1"/>
  <c r="F5" i="4"/>
  <c r="F6" i="4" s="1"/>
  <c r="F7" i="4" s="1"/>
  <c r="F8" i="4" s="1"/>
  <c r="F9" i="4" s="1"/>
  <c r="F10" i="4" s="1"/>
  <c r="F11" i="4" s="1"/>
  <c r="F4" i="4"/>
  <c r="F3" i="4"/>
  <c r="G3" i="4"/>
  <c r="G4" i="4" s="1"/>
  <c r="G5" i="4" s="1"/>
  <c r="G6" i="4" s="1"/>
  <c r="G7" i="4" s="1"/>
  <c r="G8" i="4" s="1"/>
  <c r="G9" i="4" s="1"/>
  <c r="G10" i="4" s="1"/>
  <c r="G11" i="4" s="1"/>
  <c r="G12" i="4" s="1"/>
  <c r="F1" i="3"/>
  <c r="D21" i="2"/>
  <c r="E21" i="2"/>
  <c r="F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E2" i="2"/>
  <c r="D2" i="2"/>
  <c r="C21" i="2"/>
  <c r="B21" i="2"/>
</calcChain>
</file>

<file path=xl/sharedStrings.xml><?xml version="1.0" encoding="utf-8"?>
<sst xmlns="http://schemas.openxmlformats.org/spreadsheetml/2006/main" count="130" uniqueCount="59">
  <si>
    <t>Alfred</t>
  </si>
  <si>
    <t>Alice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</si>
  <si>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</si>
  <si>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</si>
  <si>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</si>
  <si>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</si>
  <si>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</si>
  <si>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</si>
  <si>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</si>
  <si>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</si>
  <si>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</si>
  <si>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</si>
  <si>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</si>
  <si>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</si>
  <si>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</si>
  <si>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</si>
  <si>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</si>
  <si>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</si>
  <si>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</si>
  <si>
    <t>name</t>
  </si>
  <si>
    <t>height</t>
  </si>
  <si>
    <t>weight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</si>
  <si>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</si>
  <si>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</si>
  <si>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</si>
  <si>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</si>
  <si>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</si>
  <si>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</si>
  <si>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</si>
  <si>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</si>
  <si>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</si>
  <si>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</si>
  <si>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</si>
  <si>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</si>
  <si>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</si>
  <si>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</si>
  <si>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</si>
  <si>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</si>
  <si>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</si>
  <si>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</si>
  <si>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</si>
  <si>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</si>
  <si>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</si>
  <si>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</si>
  <si>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</si>
  <si>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</si>
  <si>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</si>
  <si>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height(X)</t>
  </si>
  <si>
    <t>weight(Y)</t>
  </si>
  <si>
    <t>SUM</t>
  </si>
  <si>
    <t>X^2</t>
  </si>
  <si>
    <t>Y^2</t>
  </si>
  <si>
    <t>ΣXY</t>
  </si>
  <si>
    <t>n=19</t>
  </si>
  <si>
    <t>Correlation</t>
  </si>
  <si>
    <t>Height Bins</t>
  </si>
  <si>
    <t>Weight 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</si>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</sst>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of Height and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Scatterplot!$C$1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Scatterplot!$B$2:$B$20</c:f>
              <c:numCache>
                <c:formatCode>General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Scatterplot!$C$2:$C$20</c:f>
              <c:numCache>
                <c:formatCode>General</c:formatCode>
                <c:ptCount val="19"/>
                <c:pt idx="0">
                  <c:v>50.5</c:v>
                </c:pt>
                <c:pt idx="1">
                  <c:v>77</c:v>
                </c:pt>
                <c:pt idx="2">
                  <c:v>84</c:v>
                </c:pt>
                <c:pt idx="3">
                  <c:v>83</c:v>
                </c:pt>
                <c:pt idx="4">
                  <c:v>85</c:v>
                </c:pt>
                <c:pt idx="5">
                  <c:v>99.5</c:v>
                </c:pt>
                <c:pt idx="6">
                  <c:v>84.5</c:v>
                </c:pt>
                <c:pt idx="7">
                  <c:v>84</c:v>
                </c:pt>
                <c:pt idx="8">
                  <c:v>112.5</c:v>
                </c:pt>
                <c:pt idx="9">
                  <c:v>102.5</c:v>
                </c:pt>
                <c:pt idx="10">
                  <c:v>102.5</c:v>
                </c:pt>
                <c:pt idx="11">
                  <c:v>90</c:v>
                </c:pt>
                <c:pt idx="12">
                  <c:v>128</c:v>
                </c:pt>
                <c:pt idx="13">
                  <c:v>98</c:v>
                </c:pt>
                <c:pt idx="14">
                  <c:v>112</c:v>
                </c:pt>
                <c:pt idx="15">
                  <c:v>112</c:v>
                </c:pt>
                <c:pt idx="16">
                  <c:v>133</c:v>
                </c:pt>
                <c:pt idx="17">
                  <c:v>112.5</c:v>
                </c:pt>
                <c:pt idx="18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36936"/>
        <c:axId val="134047752"/>
      </c:scatterChart>
      <c:valAx>
        <c:axId val="5610369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7752"/>
        <c:crosses val="autoZero"/>
        <c:crossBetween val="midCat"/>
      </c:valAx>
      <c:valAx>
        <c:axId val="1340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Heights</a:t>
            </a:r>
          </a:p>
          <a:p>
            <a:pPr>
              <a:defRPr/>
            </a:pPr>
            <a:r>
              <a:rPr lang="en-US"/>
              <a:t>bin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Histogram!$I$3:$I$13</c:f>
              <c:numCache>
                <c:formatCode>General</c:formatCode>
                <c:ptCount val="11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72</c:v>
                </c:pt>
              </c:numCache>
            </c:numRef>
          </c:cat>
          <c:val>
            <c:numRef>
              <c:f>Histogram!$J$3:$J$13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161592"/>
        <c:axId val="620160416"/>
      </c:barChart>
      <c:catAx>
        <c:axId val="6201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60416"/>
        <c:crosses val="autoZero"/>
        <c:auto val="1"/>
        <c:lblAlgn val="ctr"/>
        <c:lblOffset val="100"/>
        <c:noMultiLvlLbl val="0"/>
      </c:catAx>
      <c:valAx>
        <c:axId val="620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6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Height</a:t>
            </a:r>
          </a:p>
          <a:p>
            <a:pPr>
              <a:defRPr/>
            </a:pPr>
            <a:r>
              <a:rPr lang="en-US"/>
              <a:t>bin</a:t>
            </a:r>
            <a:r>
              <a:rPr lang="en-US" baseline="0"/>
              <a:t> size =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Histogram!$M$1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Histogram!$L$2:$L$7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</c:numCache>
            </c:numRef>
          </c:cat>
          <c:val>
            <c:numRef>
              <c:f>Histogram!$M$2:$M$7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7152"/>
        <c:axId val="554026120"/>
      </c:barChart>
      <c:catAx>
        <c:axId val="1068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26120"/>
        <c:crosses val="autoZero"/>
        <c:auto val="1"/>
        <c:lblAlgn val="ctr"/>
        <c:lblOffset val="100"/>
        <c:noMultiLvlLbl val="0"/>
      </c:catAx>
      <c:valAx>
        <c:axId val="55402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18</xdr:row>
      <xdr:rowOff>157162</xdr:rowOff>
    </xdr:from>
    <xdr:to>
      <xdr:col>10</xdr:col>
      <xdr:colOff>847724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18</xdr:row>
      <xdr:rowOff>147637</xdr:rowOff>
    </xdr:from>
    <xdr:to>
      <xdr:col>15</xdr:col>
      <xdr:colOff>90487</xdr:colOff>
      <xdr:row>33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119062</xdr:rowOff>
    </xdr:from>
    <xdr:to>
      <xdr:col>7</xdr:col>
      <xdr:colOff>38100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30" sqref="C30"/>
    </sheetView>
  </sheetViews>
  <sheetFormatPr defaultRowHeight="15" x14ac:dyDescent="0.25"/>
  <cols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F1" t="s">
        <v>23</v>
      </c>
    </row>
    <row r="2" spans="1:14" ht="15.75" thickBot="1" x14ac:dyDescent="0.3">
      <c r="A2" t="s">
        <v>10</v>
      </c>
      <c r="B2">
        <v>51.3</v>
      </c>
      <c r="C2">
        <v>50.5</v>
      </c>
      <c r="D2">
        <v>11</v>
      </c>
    </row>
    <row r="3" spans="1:14" x14ac:dyDescent="0.25">
      <c r="A3" t="s">
        <v>12</v>
      </c>
      <c r="B3">
        <v>56.3</v>
      </c>
      <c r="C3">
        <v>77</v>
      </c>
      <c r="D3">
        <v>12</v>
      </c>
      <c r="F3" s="4" t="s">
        <v>24</v>
      </c>
      <c r="G3" s="4"/>
    </row>
    <row r="4" spans="1:14" x14ac:dyDescent="0.25">
      <c r="A4" t="s">
        <v>1</v>
      </c>
      <c r="B4">
        <v>56.5</v>
      </c>
      <c r="C4">
        <v>84</v>
      </c>
      <c r="D4">
        <v>13</v>
      </c>
      <c r="F4" s="1" t="s">
        <v>25</v>
      </c>
      <c r="G4" s="1">
        <v>0.87778519167047586</v>
      </c>
    </row>
    <row r="5" spans="1:14" x14ac:dyDescent="0.25">
      <c r="A5" t="s">
        <v>5</v>
      </c>
      <c r="B5">
        <v>57.3</v>
      </c>
      <c r="C5">
        <v>83</v>
      </c>
      <c r="D5">
        <v>12</v>
      </c>
      <c r="F5" s="1" t="s">
        <v>26</v>
      </c>
      <c r="G5" s="1">
        <v>0.77050684271597403</v>
      </c>
    </row>
    <row r="6" spans="1:14" x14ac:dyDescent="0.25">
      <c r="A6" t="s">
        <v>17</v>
      </c>
      <c r="B6">
        <v>57.5</v>
      </c>
      <c r="C6">
        <v>85</v>
      </c>
      <c r="D6">
        <v>11</v>
      </c>
      <c r="F6" s="1" t="s">
        <v>27</v>
      </c>
      <c r="G6" s="1">
        <v>0.75700724522867846</v>
      </c>
    </row>
    <row r="7" spans="1:14" x14ac:dyDescent="0.25">
      <c r="A7" t="s">
        <v>9</v>
      </c>
      <c r="B7">
        <v>59</v>
      </c>
      <c r="C7">
        <v>99.5</v>
      </c>
      <c r="D7">
        <v>12</v>
      </c>
      <c r="F7" s="1" t="s">
        <v>28</v>
      </c>
      <c r="G7" s="1">
        <v>2.5273556116026255</v>
      </c>
    </row>
    <row r="8" spans="1:14" ht="15.75" thickBot="1" x14ac:dyDescent="0.3">
      <c r="A8" t="s">
        <v>6</v>
      </c>
      <c r="B8">
        <v>59.8</v>
      </c>
      <c r="C8">
        <v>84.5</v>
      </c>
      <c r="D8">
        <v>12</v>
      </c>
      <c r="F8" s="2" t="s">
        <v>29</v>
      </c>
      <c r="G8" s="2">
        <v>19</v>
      </c>
    </row>
    <row r="9" spans="1:14" x14ac:dyDescent="0.25">
      <c r="A9" t="s">
        <v>8</v>
      </c>
      <c r="B9">
        <v>62.5</v>
      </c>
      <c r="C9">
        <v>84</v>
      </c>
      <c r="D9">
        <v>13</v>
      </c>
    </row>
    <row r="10" spans="1:14" ht="15.75" thickBot="1" x14ac:dyDescent="0.3">
      <c r="A10" t="s">
        <v>7</v>
      </c>
      <c r="B10">
        <v>62.5</v>
      </c>
      <c r="C10">
        <v>112.5</v>
      </c>
      <c r="D10">
        <v>15</v>
      </c>
      <c r="F10" t="s">
        <v>30</v>
      </c>
    </row>
    <row r="11" spans="1:14" x14ac:dyDescent="0.25">
      <c r="A11" t="s">
        <v>3</v>
      </c>
      <c r="B11">
        <v>62.8</v>
      </c>
      <c r="C11">
        <v>102.5</v>
      </c>
      <c r="D11">
        <v>14</v>
      </c>
      <c r="F11" s="3"/>
      <c r="G11" s="3" t="s">
        <v>35</v>
      </c>
      <c r="H11" s="3" t="s">
        <v>36</v>
      </c>
      <c r="I11" s="3" t="s">
        <v>37</v>
      </c>
      <c r="J11" s="3" t="s">
        <v>38</v>
      </c>
      <c r="K11" s="3" t="s">
        <v>39</v>
      </c>
    </row>
    <row r="12" spans="1:14" x14ac:dyDescent="0.25">
      <c r="A12" t="s">
        <v>4</v>
      </c>
      <c r="B12">
        <v>63.5</v>
      </c>
      <c r="C12">
        <v>102.5</v>
      </c>
      <c r="D12">
        <v>14</v>
      </c>
      <c r="F12" s="1" t="s">
        <v>31</v>
      </c>
      <c r="G12" s="1">
        <v>1</v>
      </c>
      <c r="H12" s="1">
        <v>364.57626193882805</v>
      </c>
      <c r="I12" s="1">
        <v>364.57626193882805</v>
      </c>
      <c r="J12" s="1">
        <v>57.076282714435841</v>
      </c>
      <c r="K12" s="1">
        <v>7.8868164710092227E-7</v>
      </c>
    </row>
    <row r="13" spans="1:14" x14ac:dyDescent="0.25">
      <c r="A13" t="s">
        <v>11</v>
      </c>
      <c r="B13">
        <v>64.3</v>
      </c>
      <c r="C13">
        <v>90</v>
      </c>
      <c r="D13">
        <v>14</v>
      </c>
      <c r="F13" s="1" t="s">
        <v>32</v>
      </c>
      <c r="G13" s="1">
        <v>17</v>
      </c>
      <c r="H13" s="1">
        <v>108.58794858748779</v>
      </c>
      <c r="I13" s="1">
        <v>6.3875263874992818</v>
      </c>
      <c r="J13" s="1"/>
      <c r="K13" s="1"/>
    </row>
    <row r="14" spans="1:14" ht="15.75" thickBot="1" x14ac:dyDescent="0.3">
      <c r="A14" t="s">
        <v>15</v>
      </c>
      <c r="B14">
        <v>64.8</v>
      </c>
      <c r="C14">
        <v>128</v>
      </c>
      <c r="D14">
        <v>12</v>
      </c>
      <c r="F14" s="2" t="s">
        <v>33</v>
      </c>
      <c r="G14" s="2">
        <v>18</v>
      </c>
      <c r="H14" s="2">
        <v>473.16421052631586</v>
      </c>
      <c r="I14" s="2"/>
      <c r="J14" s="2"/>
      <c r="K14" s="2"/>
    </row>
    <row r="15" spans="1:14" ht="15.75" thickBot="1" x14ac:dyDescent="0.3">
      <c r="A15" t="s">
        <v>2</v>
      </c>
      <c r="B15">
        <v>65.3</v>
      </c>
      <c r="C15">
        <v>98</v>
      </c>
      <c r="D15">
        <v>13</v>
      </c>
    </row>
    <row r="16" spans="1:14" x14ac:dyDescent="0.25">
      <c r="A16" t="s">
        <v>13</v>
      </c>
      <c r="B16">
        <v>66.5</v>
      </c>
      <c r="C16">
        <v>112</v>
      </c>
      <c r="D16">
        <v>15</v>
      </c>
      <c r="F16" s="3"/>
      <c r="G16" s="3" t="s">
        <v>40</v>
      </c>
      <c r="H16" s="3" t="s">
        <v>28</v>
      </c>
      <c r="I16" s="3" t="s">
        <v>41</v>
      </c>
      <c r="J16" s="3" t="s">
        <v>42</v>
      </c>
      <c r="K16" s="3" t="s">
        <v>43</v>
      </c>
      <c r="L16" s="3" t="s">
        <v>44</v>
      </c>
      <c r="M16" s="3" t="s">
        <v>45</v>
      </c>
      <c r="N16" s="3" t="s">
        <v>46</v>
      </c>
    </row>
    <row r="17" spans="1:14" x14ac:dyDescent="0.25">
      <c r="A17" t="s">
        <v>18</v>
      </c>
      <c r="B17">
        <v>66.5</v>
      </c>
      <c r="C17">
        <v>112</v>
      </c>
      <c r="D17">
        <v>15</v>
      </c>
      <c r="F17" s="1" t="s">
        <v>34</v>
      </c>
      <c r="G17" s="1">
        <v>42.570142322371865</v>
      </c>
      <c r="H17" s="1">
        <v>2.679888702707093</v>
      </c>
      <c r="I17" s="1">
        <v>15.885041150914059</v>
      </c>
      <c r="J17" s="1">
        <v>1.2424981281007023E-11</v>
      </c>
      <c r="K17" s="1">
        <v>36.916071390540921</v>
      </c>
      <c r="L17" s="1">
        <v>48.224213254202809</v>
      </c>
      <c r="M17" s="1">
        <v>36.916071390540921</v>
      </c>
      <c r="N17" s="1">
        <v>48.224213254202809</v>
      </c>
    </row>
    <row r="18" spans="1:14" ht="15.75" thickBot="1" x14ac:dyDescent="0.3">
      <c r="A18" t="s">
        <v>16</v>
      </c>
      <c r="B18">
        <v>67</v>
      </c>
      <c r="C18">
        <v>133</v>
      </c>
      <c r="D18">
        <v>15</v>
      </c>
      <c r="F18" s="2" t="s">
        <v>21</v>
      </c>
      <c r="G18" s="2">
        <v>0.19761499388315418</v>
      </c>
      <c r="H18" s="2">
        <v>2.6157248181924202E-2</v>
      </c>
      <c r="I18" s="2">
        <v>7.5548846923322284</v>
      </c>
      <c r="J18" s="2">
        <v>7.8868164710092364E-7</v>
      </c>
      <c r="K18" s="2">
        <v>0.14242802419567829</v>
      </c>
      <c r="L18" s="2">
        <v>0.25280196357063006</v>
      </c>
      <c r="M18" s="2">
        <v>0.14242802419567829</v>
      </c>
      <c r="N18" s="2">
        <v>0.25280196357063006</v>
      </c>
    </row>
    <row r="19" spans="1:14" x14ac:dyDescent="0.25">
      <c r="A19" t="s">
        <v>0</v>
      </c>
      <c r="B19">
        <v>69</v>
      </c>
      <c r="C19">
        <v>112.5</v>
      </c>
      <c r="D19">
        <v>14</v>
      </c>
    </row>
    <row r="20" spans="1:14" x14ac:dyDescent="0.25">
      <c r="A20" t="s">
        <v>14</v>
      </c>
      <c r="B20">
        <v>72</v>
      </c>
      <c r="C20">
        <v>150</v>
      </c>
      <c r="D20">
        <v>16</v>
      </c>
    </row>
  </sheetData>
  <sortState ref="A2:D20">
    <sortCondition ref="B2:B20"/>
    <sortCondition ref="C2:C2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C20"/>
    </sheetView>
  </sheetViews>
  <sheetFormatPr defaultRowHeight="15" x14ac:dyDescent="0.25"/>
  <sheetData>
    <row r="1" spans="1:6" x14ac:dyDescent="0.25">
      <c r="A1" t="s">
        <v>19</v>
      </c>
      <c r="B1" t="s">
        <v>47</v>
      </c>
      <c r="C1" t="s">
        <v>48</v>
      </c>
      <c r="D1" t="s">
        <v>50</v>
      </c>
      <c r="E1" t="s">
        <v>51</v>
      </c>
      <c r="F1" s="5" t="s">
        <v>52</v>
      </c>
    </row>
    <row r="2" spans="1:6" x14ac:dyDescent="0.25">
      <c r="A2" t="s">
        <v>10</v>
      </c>
      <c r="B2">
        <v>51.3</v>
      </c>
      <c r="C2">
        <v>50.5</v>
      </c>
      <c r="D2">
        <f>B2^2</f>
        <v>2631.6899999999996</v>
      </c>
      <c r="E2">
        <f>C2^2</f>
        <v>2550.25</v>
      </c>
      <c r="F2">
        <f>B2+C2</f>
        <v>101.8</v>
      </c>
    </row>
    <row r="3" spans="1:6" x14ac:dyDescent="0.25">
      <c r="A3" t="s">
        <v>12</v>
      </c>
      <c r="B3">
        <v>56.3</v>
      </c>
      <c r="C3">
        <v>77</v>
      </c>
      <c r="D3">
        <f t="shared" ref="D3:D20" si="0">B3^2</f>
        <v>3169.6899999999996</v>
      </c>
      <c r="E3">
        <f t="shared" ref="E3:E20" si="1">C3^2</f>
        <v>5929</v>
      </c>
      <c r="F3">
        <f t="shared" ref="F3:F20" si="2">B3+C3</f>
        <v>133.30000000000001</v>
      </c>
    </row>
    <row r="4" spans="1:6" x14ac:dyDescent="0.25">
      <c r="A4" t="s">
        <v>1</v>
      </c>
      <c r="B4">
        <v>56.5</v>
      </c>
      <c r="C4">
        <v>84</v>
      </c>
      <c r="D4">
        <f t="shared" si="0"/>
        <v>3192.25</v>
      </c>
      <c r="E4">
        <f t="shared" si="1"/>
        <v>7056</v>
      </c>
      <c r="F4">
        <f t="shared" si="2"/>
        <v>140.5</v>
      </c>
    </row>
    <row r="5" spans="1:6" x14ac:dyDescent="0.25">
      <c r="A5" t="s">
        <v>5</v>
      </c>
      <c r="B5">
        <v>57.3</v>
      </c>
      <c r="C5">
        <v>83</v>
      </c>
      <c r="D5">
        <f t="shared" si="0"/>
        <v>3283.2899999999995</v>
      </c>
      <c r="E5">
        <f t="shared" si="1"/>
        <v>6889</v>
      </c>
      <c r="F5">
        <f t="shared" si="2"/>
        <v>140.30000000000001</v>
      </c>
    </row>
    <row r="6" spans="1:6" x14ac:dyDescent="0.25">
      <c r="A6" t="s">
        <v>17</v>
      </c>
      <c r="B6">
        <v>57.5</v>
      </c>
      <c r="C6">
        <v>85</v>
      </c>
      <c r="D6">
        <f t="shared" si="0"/>
        <v>3306.25</v>
      </c>
      <c r="E6">
        <f t="shared" si="1"/>
        <v>7225</v>
      </c>
      <c r="F6">
        <f t="shared" si="2"/>
        <v>142.5</v>
      </c>
    </row>
    <row r="7" spans="1:6" x14ac:dyDescent="0.25">
      <c r="A7" t="s">
        <v>9</v>
      </c>
      <c r="B7">
        <v>59</v>
      </c>
      <c r="C7">
        <v>99.5</v>
      </c>
      <c r="D7">
        <f t="shared" si="0"/>
        <v>3481</v>
      </c>
      <c r="E7">
        <f t="shared" si="1"/>
        <v>9900.25</v>
      </c>
      <c r="F7">
        <f t="shared" si="2"/>
        <v>158.5</v>
      </c>
    </row>
    <row r="8" spans="1:6" x14ac:dyDescent="0.25">
      <c r="A8" t="s">
        <v>6</v>
      </c>
      <c r="B8">
        <v>59.8</v>
      </c>
      <c r="C8">
        <v>84.5</v>
      </c>
      <c r="D8">
        <f t="shared" si="0"/>
        <v>3576.0399999999995</v>
      </c>
      <c r="E8">
        <f t="shared" si="1"/>
        <v>7140.25</v>
      </c>
      <c r="F8">
        <f t="shared" si="2"/>
        <v>144.30000000000001</v>
      </c>
    </row>
    <row r="9" spans="1:6" x14ac:dyDescent="0.25">
      <c r="A9" t="s">
        <v>8</v>
      </c>
      <c r="B9">
        <v>62.5</v>
      </c>
      <c r="C9">
        <v>84</v>
      </c>
      <c r="D9">
        <f t="shared" si="0"/>
        <v>3906.25</v>
      </c>
      <c r="E9">
        <f t="shared" si="1"/>
        <v>7056</v>
      </c>
      <c r="F9">
        <f t="shared" si="2"/>
        <v>146.5</v>
      </c>
    </row>
    <row r="10" spans="1:6" x14ac:dyDescent="0.25">
      <c r="A10" t="s">
        <v>7</v>
      </c>
      <c r="B10">
        <v>62.5</v>
      </c>
      <c r="C10">
        <v>112.5</v>
      </c>
      <c r="D10">
        <f t="shared" si="0"/>
        <v>3906.25</v>
      </c>
      <c r="E10">
        <f t="shared" si="1"/>
        <v>12656.25</v>
      </c>
      <c r="F10">
        <f t="shared" si="2"/>
        <v>175</v>
      </c>
    </row>
    <row r="11" spans="1:6" x14ac:dyDescent="0.25">
      <c r="A11" t="s">
        <v>3</v>
      </c>
      <c r="B11">
        <v>62.8</v>
      </c>
      <c r="C11">
        <v>102.5</v>
      </c>
      <c r="D11">
        <f t="shared" si="0"/>
        <v>3943.8399999999997</v>
      </c>
      <c r="E11">
        <f t="shared" si="1"/>
        <v>10506.25</v>
      </c>
      <c r="F11">
        <f t="shared" si="2"/>
        <v>165.3</v>
      </c>
    </row>
    <row r="12" spans="1:6" x14ac:dyDescent="0.25">
      <c r="A12" t="s">
        <v>4</v>
      </c>
      <c r="B12">
        <v>63.5</v>
      </c>
      <c r="C12">
        <v>102.5</v>
      </c>
      <c r="D12">
        <f t="shared" si="0"/>
        <v>4032.25</v>
      </c>
      <c r="E12">
        <f t="shared" si="1"/>
        <v>10506.25</v>
      </c>
      <c r="F12">
        <f t="shared" si="2"/>
        <v>166</v>
      </c>
    </row>
    <row r="13" spans="1:6" x14ac:dyDescent="0.25">
      <c r="A13" t="s">
        <v>11</v>
      </c>
      <c r="B13">
        <v>64.3</v>
      </c>
      <c r="C13">
        <v>90</v>
      </c>
      <c r="D13">
        <f t="shared" si="0"/>
        <v>4134.49</v>
      </c>
      <c r="E13">
        <f t="shared" si="1"/>
        <v>8100</v>
      </c>
      <c r="F13">
        <f t="shared" si="2"/>
        <v>154.30000000000001</v>
      </c>
    </row>
    <row r="14" spans="1:6" x14ac:dyDescent="0.25">
      <c r="A14" t="s">
        <v>15</v>
      </c>
      <c r="B14">
        <v>64.8</v>
      </c>
      <c r="C14">
        <v>128</v>
      </c>
      <c r="D14">
        <f t="shared" si="0"/>
        <v>4199.04</v>
      </c>
      <c r="E14">
        <f t="shared" si="1"/>
        <v>16384</v>
      </c>
      <c r="F14">
        <f t="shared" si="2"/>
        <v>192.8</v>
      </c>
    </row>
    <row r="15" spans="1:6" x14ac:dyDescent="0.25">
      <c r="A15" t="s">
        <v>2</v>
      </c>
      <c r="B15">
        <v>65.3</v>
      </c>
      <c r="C15">
        <v>98</v>
      </c>
      <c r="D15">
        <f t="shared" si="0"/>
        <v>4264.0899999999992</v>
      </c>
      <c r="E15">
        <f t="shared" si="1"/>
        <v>9604</v>
      </c>
      <c r="F15">
        <f t="shared" si="2"/>
        <v>163.30000000000001</v>
      </c>
    </row>
    <row r="16" spans="1:6" x14ac:dyDescent="0.25">
      <c r="A16" t="s">
        <v>13</v>
      </c>
      <c r="B16">
        <v>66.5</v>
      </c>
      <c r="C16">
        <v>112</v>
      </c>
      <c r="D16">
        <f t="shared" si="0"/>
        <v>4422.25</v>
      </c>
      <c r="E16">
        <f t="shared" si="1"/>
        <v>12544</v>
      </c>
      <c r="F16">
        <f t="shared" si="2"/>
        <v>178.5</v>
      </c>
    </row>
    <row r="17" spans="1:6" x14ac:dyDescent="0.25">
      <c r="A17" t="s">
        <v>18</v>
      </c>
      <c r="B17">
        <v>66.5</v>
      </c>
      <c r="C17">
        <v>112</v>
      </c>
      <c r="D17">
        <f t="shared" si="0"/>
        <v>4422.25</v>
      </c>
      <c r="E17">
        <f t="shared" si="1"/>
        <v>12544</v>
      </c>
      <c r="F17">
        <f t="shared" si="2"/>
        <v>178.5</v>
      </c>
    </row>
    <row r="18" spans="1:6" x14ac:dyDescent="0.25">
      <c r="A18" t="s">
        <v>16</v>
      </c>
      <c r="B18">
        <v>67</v>
      </c>
      <c r="C18">
        <v>133</v>
      </c>
      <c r="D18">
        <f t="shared" si="0"/>
        <v>4489</v>
      </c>
      <c r="E18">
        <f t="shared" si="1"/>
        <v>17689</v>
      </c>
      <c r="F18">
        <f t="shared" si="2"/>
        <v>200</v>
      </c>
    </row>
    <row r="19" spans="1:6" x14ac:dyDescent="0.25">
      <c r="A19" t="s">
        <v>0</v>
      </c>
      <c r="B19">
        <v>69</v>
      </c>
      <c r="C19">
        <v>112.5</v>
      </c>
      <c r="D19">
        <f t="shared" si="0"/>
        <v>4761</v>
      </c>
      <c r="E19">
        <f t="shared" si="1"/>
        <v>12656.25</v>
      </c>
      <c r="F19">
        <f t="shared" si="2"/>
        <v>181.5</v>
      </c>
    </row>
    <row r="20" spans="1:6" x14ac:dyDescent="0.25">
      <c r="A20" t="s">
        <v>14</v>
      </c>
      <c r="B20">
        <v>72</v>
      </c>
      <c r="C20">
        <v>150</v>
      </c>
      <c r="D20">
        <f t="shared" si="0"/>
        <v>5184</v>
      </c>
      <c r="E20">
        <f t="shared" si="1"/>
        <v>22500</v>
      </c>
      <c r="F20">
        <f t="shared" si="2"/>
        <v>222</v>
      </c>
    </row>
    <row r="21" spans="1:6" x14ac:dyDescent="0.25">
      <c r="A21" t="s">
        <v>49</v>
      </c>
      <c r="B21">
        <f>SUM(B2:B20)</f>
        <v>1184.3999999999999</v>
      </c>
      <c r="C21">
        <f>SUM(C2:C20)</f>
        <v>1900.5</v>
      </c>
      <c r="D21">
        <f t="shared" ref="D21:F21" si="3">SUM(D2:D20)</f>
        <v>74304.919999999984</v>
      </c>
      <c r="E21">
        <f t="shared" si="3"/>
        <v>199435.75</v>
      </c>
      <c r="F21">
        <f t="shared" si="3"/>
        <v>3084.9</v>
      </c>
    </row>
    <row r="23" spans="1:6" x14ac:dyDescent="0.25">
      <c r="A23" s="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E2" sqref="E2"/>
    </sheetView>
  </sheetViews>
  <sheetFormatPr defaultRowHeight="15" x14ac:dyDescent="0.25"/>
  <cols>
    <col min="5" max="5" width="11" bestFit="1" customWidth="1"/>
  </cols>
  <sheetData>
    <row r="1" spans="1:6" x14ac:dyDescent="0.25">
      <c r="A1" t="s">
        <v>19</v>
      </c>
      <c r="B1" t="s">
        <v>47</v>
      </c>
      <c r="C1" t="s">
        <v>48</v>
      </c>
      <c r="E1" t="s">
        <v>54</v>
      </c>
      <c r="F1">
        <f>CORREL(B2:B20,C2:C20)</f>
        <v>0.87778519167047553</v>
      </c>
    </row>
    <row r="2" spans="1:6" x14ac:dyDescent="0.25">
      <c r="A2" t="s">
        <v>10</v>
      </c>
      <c r="B2">
        <v>51.3</v>
      </c>
      <c r="C2">
        <v>50.5</v>
      </c>
    </row>
    <row r="3" spans="1:6" x14ac:dyDescent="0.25">
      <c r="A3" t="s">
        <v>12</v>
      </c>
      <c r="B3">
        <v>56.3</v>
      </c>
      <c r="C3">
        <v>77</v>
      </c>
    </row>
    <row r="4" spans="1:6" x14ac:dyDescent="0.25">
      <c r="A4" t="s">
        <v>1</v>
      </c>
      <c r="B4">
        <v>56.5</v>
      </c>
      <c r="C4">
        <v>84</v>
      </c>
    </row>
    <row r="5" spans="1:6" x14ac:dyDescent="0.25">
      <c r="A5" t="s">
        <v>5</v>
      </c>
      <c r="B5">
        <v>57.3</v>
      </c>
      <c r="C5">
        <v>83</v>
      </c>
    </row>
    <row r="6" spans="1:6" x14ac:dyDescent="0.25">
      <c r="A6" t="s">
        <v>17</v>
      </c>
      <c r="B6">
        <v>57.5</v>
      </c>
      <c r="C6">
        <v>85</v>
      </c>
    </row>
    <row r="7" spans="1:6" x14ac:dyDescent="0.25">
      <c r="A7" t="s">
        <v>9</v>
      </c>
      <c r="B7">
        <v>59</v>
      </c>
      <c r="C7">
        <v>99.5</v>
      </c>
    </row>
    <row r="8" spans="1:6" x14ac:dyDescent="0.25">
      <c r="A8" t="s">
        <v>6</v>
      </c>
      <c r="B8">
        <v>59.8</v>
      </c>
      <c r="C8">
        <v>84.5</v>
      </c>
    </row>
    <row r="9" spans="1:6" x14ac:dyDescent="0.25">
      <c r="A9" t="s">
        <v>8</v>
      </c>
      <c r="B9">
        <v>62.5</v>
      </c>
      <c r="C9">
        <v>84</v>
      </c>
    </row>
    <row r="10" spans="1:6" x14ac:dyDescent="0.25">
      <c r="A10" t="s">
        <v>7</v>
      </c>
      <c r="B10">
        <v>62.5</v>
      </c>
      <c r="C10">
        <v>112.5</v>
      </c>
    </row>
    <row r="11" spans="1:6" x14ac:dyDescent="0.25">
      <c r="A11" t="s">
        <v>3</v>
      </c>
      <c r="B11">
        <v>62.8</v>
      </c>
      <c r="C11">
        <v>102.5</v>
      </c>
    </row>
    <row r="12" spans="1:6" x14ac:dyDescent="0.25">
      <c r="A12" t="s">
        <v>4</v>
      </c>
      <c r="B12">
        <v>63.5</v>
      </c>
      <c r="C12">
        <v>102.5</v>
      </c>
    </row>
    <row r="13" spans="1:6" x14ac:dyDescent="0.25">
      <c r="A13" t="s">
        <v>11</v>
      </c>
      <c r="B13">
        <v>64.3</v>
      </c>
      <c r="C13">
        <v>90</v>
      </c>
    </row>
    <row r="14" spans="1:6" x14ac:dyDescent="0.25">
      <c r="A14" t="s">
        <v>15</v>
      </c>
      <c r="B14">
        <v>64.8</v>
      </c>
      <c r="C14">
        <v>128</v>
      </c>
    </row>
    <row r="15" spans="1:6" x14ac:dyDescent="0.25">
      <c r="A15" t="s">
        <v>2</v>
      </c>
      <c r="B15">
        <v>65.3</v>
      </c>
      <c r="C15">
        <v>98</v>
      </c>
    </row>
    <row r="16" spans="1:6" x14ac:dyDescent="0.25">
      <c r="A16" t="s">
        <v>13</v>
      </c>
      <c r="B16">
        <v>66.5</v>
      </c>
      <c r="C16">
        <v>112</v>
      </c>
    </row>
    <row r="17" spans="1:3" x14ac:dyDescent="0.25">
      <c r="A17" t="s">
        <v>18</v>
      </c>
      <c r="B17">
        <v>66.5</v>
      </c>
      <c r="C17">
        <v>112</v>
      </c>
    </row>
    <row r="18" spans="1:3" x14ac:dyDescent="0.25">
      <c r="A18" t="s">
        <v>16</v>
      </c>
      <c r="B18">
        <v>67</v>
      </c>
      <c r="C18">
        <v>133</v>
      </c>
    </row>
    <row r="19" spans="1:3" x14ac:dyDescent="0.25">
      <c r="A19" t="s">
        <v>0</v>
      </c>
      <c r="B19">
        <v>69</v>
      </c>
      <c r="C19">
        <v>112.5</v>
      </c>
    </row>
    <row r="20" spans="1:3" x14ac:dyDescent="0.25">
      <c r="A20" t="s">
        <v>14</v>
      </c>
      <c r="B20">
        <v>72</v>
      </c>
      <c r="C20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:C20"/>
    </sheetView>
  </sheetViews>
  <sheetFormatPr defaultRowHeight="15" x14ac:dyDescent="0.25"/>
  <cols>
    <col min="5" max="6" width="11" bestFit="1" customWidth="1"/>
    <col min="7" max="7" width="11.5703125" bestFit="1" customWidth="1"/>
    <col min="9" max="9" width="11.28515625" bestFit="1" customWidth="1"/>
    <col min="10" max="10" width="10.5703125" bestFit="1" customWidth="1"/>
    <col min="12" max="12" width="11.28515625" bestFit="1" customWidth="1"/>
  </cols>
  <sheetData>
    <row r="1" spans="1:13" x14ac:dyDescent="0.25">
      <c r="A1" t="s">
        <v>19</v>
      </c>
      <c r="B1" t="s">
        <v>47</v>
      </c>
      <c r="C1" t="s">
        <v>48</v>
      </c>
      <c r="E1" t="s">
        <v>55</v>
      </c>
      <c r="F1" t="s">
        <v>55</v>
      </c>
      <c r="G1" t="s">
        <v>56</v>
      </c>
      <c r="I1" s="3" t="s">
        <v>55</v>
      </c>
      <c r="J1" s="3" t="s">
        <v>58</v>
      </c>
      <c r="L1" s="3" t="s">
        <v>55</v>
      </c>
      <c r="M1" s="3" t="s">
        <v>58</v>
      </c>
    </row>
    <row r="2" spans="1:13" x14ac:dyDescent="0.25">
      <c r="A2" t="s">
        <v>10</v>
      </c>
      <c r="B2">
        <v>51.3</v>
      </c>
      <c r="C2">
        <v>50.5</v>
      </c>
      <c r="E2">
        <v>50</v>
      </c>
      <c r="F2">
        <v>50</v>
      </c>
      <c r="G2">
        <v>50</v>
      </c>
      <c r="I2" s="7">
        <v>50</v>
      </c>
      <c r="J2" s="1">
        <v>0</v>
      </c>
      <c r="L2" s="7">
        <v>50</v>
      </c>
      <c r="M2" s="1">
        <v>0</v>
      </c>
    </row>
    <row r="3" spans="1:13" x14ac:dyDescent="0.25">
      <c r="A3" t="s">
        <v>12</v>
      </c>
      <c r="B3">
        <v>56.3</v>
      </c>
      <c r="C3">
        <v>77</v>
      </c>
      <c r="E3">
        <f>E2+5</f>
        <v>55</v>
      </c>
      <c r="F3">
        <f>F2+2</f>
        <v>52</v>
      </c>
      <c r="G3">
        <f>G2+10</f>
        <v>60</v>
      </c>
      <c r="I3" s="7">
        <v>52</v>
      </c>
      <c r="J3" s="1">
        <v>1</v>
      </c>
      <c r="L3" s="7">
        <v>55</v>
      </c>
      <c r="M3" s="1">
        <v>1</v>
      </c>
    </row>
    <row r="4" spans="1:13" x14ac:dyDescent="0.25">
      <c r="A4" t="s">
        <v>1</v>
      </c>
      <c r="B4">
        <v>56.5</v>
      </c>
      <c r="C4">
        <v>84</v>
      </c>
      <c r="E4">
        <f t="shared" ref="E4:E9" si="0">E3+5</f>
        <v>60</v>
      </c>
      <c r="F4">
        <f t="shared" ref="F4:F14" si="1">F3+2</f>
        <v>54</v>
      </c>
      <c r="G4">
        <f t="shared" ref="G4:G12" si="2">G3+10</f>
        <v>70</v>
      </c>
      <c r="I4" s="7">
        <v>54</v>
      </c>
      <c r="J4" s="1">
        <v>0</v>
      </c>
      <c r="L4" s="7">
        <v>60</v>
      </c>
      <c r="M4" s="1">
        <v>6</v>
      </c>
    </row>
    <row r="5" spans="1:13" x14ac:dyDescent="0.25">
      <c r="A5" t="s">
        <v>5</v>
      </c>
      <c r="B5">
        <v>57.3</v>
      </c>
      <c r="C5">
        <v>83</v>
      </c>
      <c r="E5">
        <f t="shared" si="0"/>
        <v>65</v>
      </c>
      <c r="F5">
        <f t="shared" si="1"/>
        <v>56</v>
      </c>
      <c r="G5">
        <f t="shared" si="2"/>
        <v>80</v>
      </c>
      <c r="I5" s="7">
        <v>56</v>
      </c>
      <c r="J5" s="1">
        <v>0</v>
      </c>
      <c r="L5" s="7">
        <v>65</v>
      </c>
      <c r="M5" s="1">
        <v>6</v>
      </c>
    </row>
    <row r="6" spans="1:13" x14ac:dyDescent="0.25">
      <c r="A6" t="s">
        <v>17</v>
      </c>
      <c r="B6">
        <v>57.5</v>
      </c>
      <c r="C6">
        <v>85</v>
      </c>
      <c r="E6">
        <f t="shared" si="0"/>
        <v>70</v>
      </c>
      <c r="F6">
        <f t="shared" si="1"/>
        <v>58</v>
      </c>
      <c r="G6">
        <f t="shared" si="2"/>
        <v>90</v>
      </c>
      <c r="I6" s="7">
        <v>58</v>
      </c>
      <c r="J6" s="1">
        <v>4</v>
      </c>
      <c r="L6" s="7">
        <v>70</v>
      </c>
      <c r="M6" s="1">
        <v>5</v>
      </c>
    </row>
    <row r="7" spans="1:13" x14ac:dyDescent="0.25">
      <c r="A7" t="s">
        <v>9</v>
      </c>
      <c r="B7">
        <v>59</v>
      </c>
      <c r="C7">
        <v>99.5</v>
      </c>
      <c r="E7">
        <f t="shared" si="0"/>
        <v>75</v>
      </c>
      <c r="F7">
        <f t="shared" si="1"/>
        <v>60</v>
      </c>
      <c r="G7">
        <f t="shared" si="2"/>
        <v>100</v>
      </c>
      <c r="I7" s="7">
        <v>60</v>
      </c>
      <c r="J7" s="1">
        <v>2</v>
      </c>
      <c r="L7" s="7">
        <v>75</v>
      </c>
      <c r="M7" s="1">
        <v>1</v>
      </c>
    </row>
    <row r="8" spans="1:13" ht="15.75" thickBot="1" x14ac:dyDescent="0.3">
      <c r="A8" t="s">
        <v>6</v>
      </c>
      <c r="B8">
        <v>59.8</v>
      </c>
      <c r="C8">
        <v>84.5</v>
      </c>
      <c r="F8">
        <f t="shared" si="1"/>
        <v>62</v>
      </c>
      <c r="G8">
        <f t="shared" si="2"/>
        <v>110</v>
      </c>
      <c r="I8" s="7">
        <v>62</v>
      </c>
      <c r="J8" s="1">
        <v>0</v>
      </c>
      <c r="L8" s="2" t="s">
        <v>57</v>
      </c>
      <c r="M8" s="2">
        <v>0</v>
      </c>
    </row>
    <row r="9" spans="1:13" x14ac:dyDescent="0.25">
      <c r="A9" t="s">
        <v>8</v>
      </c>
      <c r="B9">
        <v>62.5</v>
      </c>
      <c r="C9">
        <v>84</v>
      </c>
      <c r="F9">
        <f t="shared" si="1"/>
        <v>64</v>
      </c>
      <c r="G9">
        <f t="shared" si="2"/>
        <v>120</v>
      </c>
      <c r="I9" s="7">
        <v>64</v>
      </c>
      <c r="J9" s="1">
        <v>4</v>
      </c>
    </row>
    <row r="10" spans="1:13" x14ac:dyDescent="0.25">
      <c r="A10" t="s">
        <v>7</v>
      </c>
      <c r="B10">
        <v>62.5</v>
      </c>
      <c r="C10">
        <v>112.5</v>
      </c>
      <c r="F10">
        <f t="shared" si="1"/>
        <v>66</v>
      </c>
      <c r="G10">
        <f t="shared" si="2"/>
        <v>130</v>
      </c>
      <c r="I10" s="7">
        <v>66</v>
      </c>
      <c r="J10" s="1">
        <v>3</v>
      </c>
    </row>
    <row r="11" spans="1:13" x14ac:dyDescent="0.25">
      <c r="A11" t="s">
        <v>3</v>
      </c>
      <c r="B11">
        <v>62.8</v>
      </c>
      <c r="C11">
        <v>102.5</v>
      </c>
      <c r="F11">
        <f t="shared" si="1"/>
        <v>68</v>
      </c>
      <c r="G11">
        <f t="shared" si="2"/>
        <v>140</v>
      </c>
      <c r="I11" s="7">
        <v>68</v>
      </c>
      <c r="J11" s="1">
        <v>3</v>
      </c>
    </row>
    <row r="12" spans="1:13" x14ac:dyDescent="0.25">
      <c r="A12" t="s">
        <v>4</v>
      </c>
      <c r="B12">
        <v>63.5</v>
      </c>
      <c r="C12">
        <v>102.5</v>
      </c>
      <c r="F12">
        <f t="shared" si="1"/>
        <v>70</v>
      </c>
      <c r="G12">
        <f t="shared" si="2"/>
        <v>150</v>
      </c>
      <c r="I12" s="7">
        <v>70</v>
      </c>
      <c r="J12" s="1">
        <v>1</v>
      </c>
    </row>
    <row r="13" spans="1:13" x14ac:dyDescent="0.25">
      <c r="A13" t="s">
        <v>11</v>
      </c>
      <c r="B13">
        <v>64.3</v>
      </c>
      <c r="C13">
        <v>90</v>
      </c>
      <c r="F13">
        <f t="shared" si="1"/>
        <v>72</v>
      </c>
      <c r="I13" s="7">
        <v>72</v>
      </c>
      <c r="J13" s="1">
        <v>1</v>
      </c>
    </row>
    <row r="14" spans="1:13" x14ac:dyDescent="0.25">
      <c r="A14" t="s">
        <v>15</v>
      </c>
      <c r="B14">
        <v>64.8</v>
      </c>
      <c r="C14">
        <v>128</v>
      </c>
      <c r="F14">
        <f t="shared" si="1"/>
        <v>74</v>
      </c>
      <c r="I14" s="7">
        <v>74</v>
      </c>
      <c r="J14" s="1">
        <v>0</v>
      </c>
    </row>
    <row r="15" spans="1:13" ht="15.75" thickBot="1" x14ac:dyDescent="0.3">
      <c r="A15" t="s">
        <v>2</v>
      </c>
      <c r="B15">
        <v>65.3</v>
      </c>
      <c r="C15">
        <v>98</v>
      </c>
      <c r="I15" s="2" t="s">
        <v>57</v>
      </c>
      <c r="J15" s="2">
        <v>0</v>
      </c>
    </row>
    <row r="16" spans="1:13" x14ac:dyDescent="0.25">
      <c r="A16" t="s">
        <v>13</v>
      </c>
      <c r="B16">
        <v>66.5</v>
      </c>
      <c r="C16">
        <v>112</v>
      </c>
    </row>
    <row r="17" spans="1:3" x14ac:dyDescent="0.25">
      <c r="A17" t="s">
        <v>18</v>
      </c>
      <c r="B17">
        <v>66.5</v>
      </c>
      <c r="C17">
        <v>112</v>
      </c>
    </row>
    <row r="18" spans="1:3" x14ac:dyDescent="0.25">
      <c r="A18" t="s">
        <v>16</v>
      </c>
      <c r="B18">
        <v>67</v>
      </c>
      <c r="C18">
        <v>133</v>
      </c>
    </row>
    <row r="19" spans="1:3" x14ac:dyDescent="0.25">
      <c r="A19" t="s">
        <v>0</v>
      </c>
      <c r="B19">
        <v>69</v>
      </c>
      <c r="C19">
        <v>112.5</v>
      </c>
    </row>
    <row r="20" spans="1:3" x14ac:dyDescent="0.25">
      <c r="A20" t="s">
        <v>14</v>
      </c>
      <c r="B20">
        <v>72</v>
      </c>
      <c r="C20">
        <v>150</v>
      </c>
    </row>
  </sheetData>
  <sortState ref="L2:L7">
    <sortCondition ref="L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Scatterplot</vt:lpstr>
      <vt:lpstr>Correlation Coefficient Manual</vt:lpstr>
      <vt:lpstr>Correlation Coefficient</vt:lpstr>
      <vt:lpstr>Histogram</vt:lpstr>
    </vt:vector>
  </TitlesOfParts>
  <Company>Good Shepherd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Dunks</dc:creator>
  <cp:lastModifiedBy>Richard Dunks</cp:lastModifiedBy>
  <dcterms:created xsi:type="dcterms:W3CDTF">2015-04-29T15:37:27Z</dcterms:created>
  <dcterms:modified xsi:type="dcterms:W3CDTF">2015-04-30T05:06:27Z</dcterms:modified>
</cp:coreProperties>
</file>