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ml.chartshapes+xml"/>
  <Override PartName="/xl/charts/chart14.xml" ContentType="application/vnd.openxmlformats-officedocument.drawingml.chart+xml"/>
  <Override PartName="/xl/drawings/drawing14.xml" ContentType="application/vnd.openxmlformats-officedocument.drawingml.chartshapes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6.xml" ContentType="application/vnd.openxmlformats-officedocument.drawing+xml"/>
  <Override PartName="/xl/charts/chart18.xml" ContentType="application/vnd.openxmlformats-officedocument.drawingml.chart+xml"/>
  <Override PartName="/xl/drawings/drawing17.xml" ContentType="application/vnd.openxmlformats-officedocument.drawingml.chartshapes+xml"/>
  <Override PartName="/xl/charts/chart1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drawings/drawing20.xml" ContentType="application/vnd.openxmlformats-officedocument.drawing+xml"/>
  <Override PartName="/xl/charts/chart21.xml" ContentType="application/vnd.openxmlformats-officedocument.drawingml.chart+xml"/>
  <Override PartName="/xl/drawings/drawing21.xml" ContentType="application/vnd.openxmlformats-officedocument.drawingml.chartshapes+xml"/>
  <Override PartName="/xl/charts/chart22.xml" ContentType="application/vnd.openxmlformats-officedocument.drawingml.chart+xml"/>
  <Override PartName="/xl/drawings/drawing22.xml" ContentType="application/vnd.openxmlformats-officedocument.drawingml.chartshapes+xml"/>
  <Override PartName="/xl/charts/chart23.xml" ContentType="application/vnd.openxmlformats-officedocument.drawingml.chart+xml"/>
  <Override PartName="/xl/drawings/drawing23.xml" ContentType="application/vnd.openxmlformats-officedocument.drawing+xml"/>
  <Override PartName="/xl/charts/chart24.xml" ContentType="application/vnd.openxmlformats-officedocument.drawingml.chart+xml"/>
  <Override PartName="/xl/drawings/drawing24.xml" ContentType="application/vnd.openxmlformats-officedocument.drawingml.chartshapes+xml"/>
  <Override PartName="/xl/charts/chart25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27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28.xml" ContentType="application/vnd.openxmlformats-officedocument.drawing+xml"/>
  <Override PartName="/xl/charts/chart30.xml" ContentType="application/vnd.openxmlformats-officedocument.drawingml.chart+xml"/>
  <Override PartName="/xl/drawings/drawing29.xml" ContentType="application/vnd.openxmlformats-officedocument.drawing+xml"/>
  <Override PartName="/xl/charts/chart31.xml" ContentType="application/vnd.openxmlformats-officedocument.drawingml.chart+xml"/>
  <Override PartName="/xl/drawings/drawing30.xml" ContentType="application/vnd.openxmlformats-officedocument.drawing+xml"/>
  <Override PartName="/xl/charts/chart32.xml" ContentType="application/vnd.openxmlformats-officedocument.drawingml.chart+xml"/>
  <Override PartName="/xl/drawings/drawing31.xml" ContentType="application/vnd.openxmlformats-officedocument.drawing+xml"/>
  <Override PartName="/xl/charts/chart33.xml" ContentType="application/vnd.openxmlformats-officedocument.drawingml.chart+xml"/>
  <Override PartName="/xl/drawings/drawing32.xml" ContentType="application/vnd.openxmlformats-officedocument.drawing+xml"/>
  <Override PartName="/xl/charts/chart34.xml" ContentType="application/vnd.openxmlformats-officedocument.drawingml.chart+xml"/>
  <Override PartName="/xl/drawings/drawing33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34.xml" ContentType="application/vnd.openxmlformats-officedocument.drawing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Isdsf00d03\CancerGroup1\Topics\BowelScreening\Publications\SBoSP-Statistics\20230221\Output\"/>
    </mc:Choice>
  </mc:AlternateContent>
  <xr:revisionPtr revIDLastSave="0" documentId="13_ncr:1_{6D48A695-619E-4643-8A2C-825D4A7D5308}" xr6:coauthVersionLast="47" xr6:coauthVersionMax="47" xr10:uidLastSave="{00000000-0000-0000-0000-000000000000}"/>
  <bookViews>
    <workbookView xWindow="-28920" yWindow="-120" windowWidth="29040" windowHeight="15840" tabRatio="649" xr2:uid="{00000000-000D-0000-FFFF-FFFF00000000}"/>
  </bookViews>
  <sheets>
    <sheet name="Cover" sheetId="1" r:id="rId1"/>
    <sheet name="Notes" sheetId="3" r:id="rId2"/>
    <sheet name="KPI_list" sheetId="4" r:id="rId3"/>
    <sheet name="SII_RII_data" sheetId="46" state="hidden" r:id="rId4"/>
    <sheet name="funnel_Limits&amp;Scot" sheetId="43" state="hidden" r:id="rId5"/>
    <sheet name="funnel_X-axis" sheetId="41" state="hidden" r:id="rId6"/>
    <sheet name="figure19" sheetId="42" state="hidden" r:id="rId7"/>
    <sheet name="targets" sheetId="40" state="hidden" r:id="rId8"/>
    <sheet name="TSData" sheetId="45" state="hidden" r:id="rId9"/>
    <sheet name="data" sheetId="44" state="hidden" r:id="rId10"/>
    <sheet name="KPI_1" sheetId="2" r:id="rId11"/>
    <sheet name="KPI_2" sheetId="7" r:id="rId12"/>
    <sheet name="KPI_3" sheetId="5" r:id="rId13"/>
    <sheet name="KPI_4" sheetId="12" r:id="rId14"/>
    <sheet name="KPI_5" sheetId="13" r:id="rId15"/>
    <sheet name="KPI_6" sheetId="14" r:id="rId16"/>
    <sheet name="KPI_7" sheetId="15" r:id="rId17"/>
    <sheet name="KPI_8" sheetId="16" r:id="rId18"/>
    <sheet name="KPI_9-11" sheetId="17" r:id="rId19"/>
    <sheet name="KPI_12-14" sheetId="18" r:id="rId20"/>
    <sheet name="KPI_15" sheetId="19" r:id="rId21"/>
    <sheet name="KPI_16" sheetId="20" r:id="rId22"/>
    <sheet name="KPI_17" sheetId="21" r:id="rId23"/>
    <sheet name="KPI_18" sheetId="22" r:id="rId24"/>
    <sheet name="KPI_19" sheetId="23" r:id="rId25"/>
    <sheet name="KPI_20" sheetId="24" r:id="rId26"/>
    <sheet name="KPI_21" sheetId="25" r:id="rId27"/>
    <sheet name="KPI_22" sheetId="26" r:id="rId28"/>
    <sheet name="KPI_23" sheetId="27" r:id="rId29"/>
    <sheet name="KPI_24" sheetId="28" r:id="rId30"/>
    <sheet name="KPI_25" sheetId="29" r:id="rId31"/>
    <sheet name="KPI_26-28" sheetId="30" r:id="rId32"/>
    <sheet name="A1-Population by sex and HB" sheetId="47" r:id="rId33"/>
    <sheet name="A2-Population by age and HB" sheetId="48" r:id="rId34"/>
    <sheet name="A3-Popn. by deprivation and HB" sheetId="49" r:id="rId35"/>
  </sheets>
  <definedNames>
    <definedName name="_xlnm._FilterDatabase" localSheetId="34" hidden="1">'A3-Popn. by deprivation and HB'!$B$4:$I$18</definedName>
    <definedName name="_xlnm._FilterDatabase" localSheetId="9" hidden="1">data!$P$10:$AI$106</definedName>
    <definedName name="_xlnm._FilterDatabase" localSheetId="3" hidden="1">SII_RII_data!$A$6:$D$12</definedName>
    <definedName name="_xlnm._FilterDatabase" localSheetId="8" hidden="1">TSData!$A$6:$D$222</definedName>
    <definedName name="_xlnm.Print_Area" localSheetId="34">'A3-Popn. by deprivation and HB'!$A$1:$L$46</definedName>
    <definedName name="_xlnm.Print_Area" localSheetId="0">Cover!$A$1:$W$53</definedName>
    <definedName name="_xlnm.Print_Area" localSheetId="10">KPI_1!$A$1:$Q$105</definedName>
    <definedName name="_xlnm.Print_Area" localSheetId="11">KPI_2!$A$1:$Q$190</definedName>
    <definedName name="_xlnm.Print_Area" localSheetId="16">KPI_7!$A$1:$Q$53</definedName>
    <definedName name="_xlnm.Print_Area" localSheetId="1">Notes!$A$1:$W$80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0" i="26" l="1"/>
  <c r="P61" i="26"/>
  <c r="P62" i="26"/>
  <c r="P58" i="25"/>
  <c r="P59" i="25"/>
  <c r="P60" i="25"/>
  <c r="P94" i="23"/>
  <c r="P95" i="23"/>
  <c r="P96" i="23"/>
  <c r="P95" i="16"/>
  <c r="P96" i="16"/>
  <c r="P97" i="16"/>
  <c r="P148" i="7"/>
  <c r="P149" i="7"/>
  <c r="P150" i="7"/>
  <c r="P95" i="5"/>
  <c r="P96" i="5"/>
  <c r="P97" i="5"/>
  <c r="P95" i="7"/>
  <c r="P96" i="7"/>
  <c r="P97" i="7"/>
  <c r="P63" i="2"/>
  <c r="P64" i="2"/>
  <c r="P65" i="2"/>
  <c r="J9" i="42"/>
  <c r="O9" i="42"/>
  <c r="K9" i="42"/>
  <c r="O64" i="2" l="1"/>
  <c r="O15" i="15" l="1"/>
  <c r="O16" i="15"/>
  <c r="O14" i="15"/>
  <c r="D44" i="30" l="1"/>
  <c r="E44" i="30"/>
  <c r="F44" i="30"/>
  <c r="G44" i="30"/>
  <c r="H44" i="30"/>
  <c r="I44" i="30"/>
  <c r="J44" i="30"/>
  <c r="K44" i="30"/>
  <c r="L44" i="30"/>
  <c r="M44" i="30"/>
  <c r="N44" i="30"/>
  <c r="O44" i="30"/>
  <c r="P44" i="30"/>
  <c r="Q44" i="30"/>
  <c r="D45" i="30"/>
  <c r="E45" i="30"/>
  <c r="F45" i="30"/>
  <c r="G45" i="30"/>
  <c r="H45" i="30"/>
  <c r="I45" i="30"/>
  <c r="J45" i="30"/>
  <c r="K45" i="30"/>
  <c r="L45" i="30"/>
  <c r="M45" i="30"/>
  <c r="N45" i="30"/>
  <c r="O45" i="30"/>
  <c r="P45" i="30"/>
  <c r="Q45" i="30"/>
  <c r="D46" i="30"/>
  <c r="E46" i="30"/>
  <c r="F46" i="30"/>
  <c r="G46" i="30"/>
  <c r="H46" i="30"/>
  <c r="I46" i="30"/>
  <c r="J46" i="30"/>
  <c r="K46" i="30"/>
  <c r="L46" i="30"/>
  <c r="M46" i="30"/>
  <c r="N46" i="30"/>
  <c r="O46" i="30"/>
  <c r="P46" i="30"/>
  <c r="Q46" i="30"/>
  <c r="C45" i="30"/>
  <c r="C46" i="30"/>
  <c r="C44" i="30"/>
  <c r="D27" i="30"/>
  <c r="E27" i="30"/>
  <c r="F27" i="30"/>
  <c r="G27" i="30"/>
  <c r="H27" i="30"/>
  <c r="I27" i="30"/>
  <c r="J27" i="30"/>
  <c r="K27" i="30"/>
  <c r="L27" i="30"/>
  <c r="M27" i="30"/>
  <c r="N27" i="30"/>
  <c r="O27" i="30"/>
  <c r="P27" i="30"/>
  <c r="Q27" i="30"/>
  <c r="D28" i="30"/>
  <c r="E28" i="30"/>
  <c r="F28" i="30"/>
  <c r="G28" i="30"/>
  <c r="H28" i="30"/>
  <c r="I28" i="30"/>
  <c r="J28" i="30"/>
  <c r="K28" i="30"/>
  <c r="L28" i="30"/>
  <c r="M28" i="30"/>
  <c r="N28" i="30"/>
  <c r="O28" i="30"/>
  <c r="P28" i="30"/>
  <c r="Q28" i="30"/>
  <c r="D29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C28" i="30"/>
  <c r="C29" i="30"/>
  <c r="C27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C11" i="30"/>
  <c r="C12" i="30"/>
  <c r="C10" i="30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C15" i="29"/>
  <c r="C16" i="29"/>
  <c r="C14" i="29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C16" i="28"/>
  <c r="C17" i="28"/>
  <c r="C15" i="28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D17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C16" i="27"/>
  <c r="C17" i="27"/>
  <c r="C15" i="27"/>
  <c r="D60" i="26"/>
  <c r="E60" i="26"/>
  <c r="F60" i="26"/>
  <c r="G60" i="26"/>
  <c r="H60" i="26"/>
  <c r="I60" i="26"/>
  <c r="J60" i="26"/>
  <c r="K60" i="26"/>
  <c r="L60" i="26"/>
  <c r="M60" i="26"/>
  <c r="N60" i="26"/>
  <c r="O60" i="26"/>
  <c r="D61" i="26"/>
  <c r="E61" i="26"/>
  <c r="F61" i="26"/>
  <c r="G61" i="26"/>
  <c r="H61" i="26"/>
  <c r="I61" i="26"/>
  <c r="J61" i="26"/>
  <c r="K61" i="26"/>
  <c r="L61" i="26"/>
  <c r="M61" i="26"/>
  <c r="N61" i="26"/>
  <c r="O61" i="26"/>
  <c r="D62" i="26"/>
  <c r="E62" i="26"/>
  <c r="F62" i="26"/>
  <c r="G62" i="26"/>
  <c r="H62" i="26"/>
  <c r="I62" i="26"/>
  <c r="J62" i="26"/>
  <c r="K62" i="26"/>
  <c r="L62" i="26"/>
  <c r="M62" i="26"/>
  <c r="N62" i="26"/>
  <c r="O62" i="26"/>
  <c r="C61" i="26"/>
  <c r="C62" i="26"/>
  <c r="C60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C15" i="26"/>
  <c r="C16" i="26"/>
  <c r="C14" i="26"/>
  <c r="D58" i="25"/>
  <c r="E58" i="25"/>
  <c r="F58" i="25"/>
  <c r="G58" i="25"/>
  <c r="H58" i="25"/>
  <c r="I58" i="25"/>
  <c r="J58" i="25"/>
  <c r="K58" i="25"/>
  <c r="L58" i="25"/>
  <c r="M58" i="25"/>
  <c r="N58" i="25"/>
  <c r="O58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D60" i="25"/>
  <c r="E60" i="25"/>
  <c r="F60" i="25"/>
  <c r="G60" i="25"/>
  <c r="H60" i="25"/>
  <c r="I60" i="25"/>
  <c r="J60" i="25"/>
  <c r="K60" i="25"/>
  <c r="L60" i="25"/>
  <c r="M60" i="25"/>
  <c r="N60" i="25"/>
  <c r="O60" i="25"/>
  <c r="C59" i="25"/>
  <c r="C60" i="25"/>
  <c r="C58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C15" i="25"/>
  <c r="C16" i="25"/>
  <c r="C14" i="25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C16" i="24"/>
  <c r="C17" i="24"/>
  <c r="C15" i="24"/>
  <c r="D94" i="23"/>
  <c r="E94" i="23"/>
  <c r="F94" i="23"/>
  <c r="G94" i="23"/>
  <c r="H94" i="23"/>
  <c r="I94" i="23"/>
  <c r="J94" i="23"/>
  <c r="K94" i="23"/>
  <c r="L94" i="23"/>
  <c r="M94" i="23"/>
  <c r="N94" i="23"/>
  <c r="O94" i="23"/>
  <c r="D95" i="23"/>
  <c r="E95" i="23"/>
  <c r="F95" i="23"/>
  <c r="G95" i="23"/>
  <c r="H95" i="23"/>
  <c r="I95" i="23"/>
  <c r="J95" i="23"/>
  <c r="K95" i="23"/>
  <c r="L95" i="23"/>
  <c r="M95" i="23"/>
  <c r="N95" i="23"/>
  <c r="O95" i="23"/>
  <c r="D96" i="23"/>
  <c r="E96" i="23"/>
  <c r="F96" i="23"/>
  <c r="G96" i="23"/>
  <c r="H96" i="23"/>
  <c r="I96" i="23"/>
  <c r="J96" i="23"/>
  <c r="K96" i="23"/>
  <c r="L96" i="23"/>
  <c r="M96" i="23"/>
  <c r="N96" i="23"/>
  <c r="O96" i="23"/>
  <c r="C95" i="23"/>
  <c r="C96" i="23"/>
  <c r="C94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C14" i="23"/>
  <c r="C15" i="23"/>
  <c r="C13" i="23"/>
  <c r="D148" i="7" l="1"/>
  <c r="E148" i="7"/>
  <c r="F148" i="7"/>
  <c r="G148" i="7"/>
  <c r="H148" i="7"/>
  <c r="I148" i="7"/>
  <c r="J148" i="7"/>
  <c r="K148" i="7"/>
  <c r="L148" i="7"/>
  <c r="M148" i="7"/>
  <c r="N148" i="7"/>
  <c r="O148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C149" i="7"/>
  <c r="C150" i="7"/>
  <c r="C148" i="7"/>
  <c r="D95" i="7"/>
  <c r="E95" i="7"/>
  <c r="F95" i="7"/>
  <c r="G95" i="7"/>
  <c r="H95" i="7"/>
  <c r="I95" i="7"/>
  <c r="J95" i="7"/>
  <c r="K95" i="7"/>
  <c r="L95" i="7"/>
  <c r="M95" i="7"/>
  <c r="N95" i="7"/>
  <c r="O95" i="7"/>
  <c r="D96" i="7"/>
  <c r="E96" i="7"/>
  <c r="F96" i="7"/>
  <c r="G96" i="7"/>
  <c r="H96" i="7"/>
  <c r="I96" i="7"/>
  <c r="J96" i="7"/>
  <c r="K96" i="7"/>
  <c r="L96" i="7"/>
  <c r="M96" i="7"/>
  <c r="N96" i="7"/>
  <c r="O96" i="7"/>
  <c r="D97" i="7"/>
  <c r="E97" i="7"/>
  <c r="F97" i="7"/>
  <c r="G97" i="7"/>
  <c r="H97" i="7"/>
  <c r="I97" i="7"/>
  <c r="J97" i="7"/>
  <c r="K97" i="7"/>
  <c r="L97" i="7"/>
  <c r="M97" i="7"/>
  <c r="N97" i="7"/>
  <c r="O97" i="7"/>
  <c r="C96" i="7"/>
  <c r="C97" i="7"/>
  <c r="C95" i="7"/>
  <c r="D13" i="22" l="1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C14" i="22"/>
  <c r="C15" i="22"/>
  <c r="C13" i="22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C14" i="21"/>
  <c r="C15" i="21"/>
  <c r="C13" i="21"/>
  <c r="Q15" i="19"/>
  <c r="Q16" i="19"/>
  <c r="Q17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C16" i="19"/>
  <c r="C17" i="19"/>
  <c r="C15" i="19"/>
  <c r="D30" i="18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D32" i="18"/>
  <c r="E32" i="18"/>
  <c r="F32" i="18"/>
  <c r="G32" i="18"/>
  <c r="H32" i="18"/>
  <c r="I32" i="18"/>
  <c r="J32" i="18"/>
  <c r="K32" i="18"/>
  <c r="L32" i="18"/>
  <c r="M32" i="18"/>
  <c r="N32" i="18"/>
  <c r="O32" i="18"/>
  <c r="P32" i="18"/>
  <c r="Q32" i="18"/>
  <c r="C31" i="18"/>
  <c r="C32" i="18"/>
  <c r="C30" i="18"/>
  <c r="C44" i="17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C12" i="18"/>
  <c r="C13" i="18"/>
  <c r="C11" i="18"/>
  <c r="D95" i="16"/>
  <c r="E95" i="16"/>
  <c r="F95" i="16"/>
  <c r="G95" i="16"/>
  <c r="H95" i="16"/>
  <c r="I95" i="16"/>
  <c r="J95" i="16"/>
  <c r="K95" i="16"/>
  <c r="L95" i="16"/>
  <c r="M95" i="16"/>
  <c r="N95" i="16"/>
  <c r="O95" i="16"/>
  <c r="D96" i="16"/>
  <c r="E96" i="16"/>
  <c r="F96" i="16"/>
  <c r="G96" i="16"/>
  <c r="H96" i="16"/>
  <c r="I96" i="16"/>
  <c r="J96" i="16"/>
  <c r="K96" i="16"/>
  <c r="L96" i="16"/>
  <c r="M96" i="16"/>
  <c r="N96" i="16"/>
  <c r="O96" i="16"/>
  <c r="D97" i="16"/>
  <c r="E97" i="16"/>
  <c r="F97" i="16"/>
  <c r="G97" i="16"/>
  <c r="H97" i="16"/>
  <c r="I97" i="16"/>
  <c r="J97" i="16"/>
  <c r="K97" i="16"/>
  <c r="L97" i="16"/>
  <c r="M97" i="16"/>
  <c r="N97" i="16"/>
  <c r="O97" i="16"/>
  <c r="C96" i="16"/>
  <c r="C97" i="16"/>
  <c r="C95" i="16"/>
  <c r="C15" i="16"/>
  <c r="D95" i="5"/>
  <c r="E95" i="5"/>
  <c r="F95" i="5"/>
  <c r="G95" i="5"/>
  <c r="H95" i="5"/>
  <c r="I95" i="5"/>
  <c r="J95" i="5"/>
  <c r="K95" i="5"/>
  <c r="L95" i="5"/>
  <c r="M95" i="5"/>
  <c r="N95" i="5"/>
  <c r="O95" i="5"/>
  <c r="D96" i="5"/>
  <c r="E96" i="5"/>
  <c r="F96" i="5"/>
  <c r="G96" i="5"/>
  <c r="H96" i="5"/>
  <c r="I96" i="5"/>
  <c r="J96" i="5"/>
  <c r="K96" i="5"/>
  <c r="L96" i="5"/>
  <c r="M96" i="5"/>
  <c r="N96" i="5"/>
  <c r="O96" i="5"/>
  <c r="D97" i="5"/>
  <c r="E97" i="5"/>
  <c r="F97" i="5"/>
  <c r="G97" i="5"/>
  <c r="H97" i="5"/>
  <c r="I97" i="5"/>
  <c r="J97" i="5"/>
  <c r="K97" i="5"/>
  <c r="L97" i="5"/>
  <c r="M97" i="5"/>
  <c r="N97" i="5"/>
  <c r="O97" i="5"/>
  <c r="C96" i="5"/>
  <c r="C97" i="5"/>
  <c r="C95" i="5"/>
  <c r="C13" i="5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C20" i="7"/>
  <c r="C19" i="7"/>
  <c r="D63" i="2"/>
  <c r="E63" i="2"/>
  <c r="F63" i="2"/>
  <c r="G63" i="2"/>
  <c r="H63" i="2"/>
  <c r="I63" i="2"/>
  <c r="J63" i="2"/>
  <c r="K63" i="2"/>
  <c r="L63" i="2"/>
  <c r="M63" i="2"/>
  <c r="N63" i="2"/>
  <c r="O63" i="2"/>
  <c r="D64" i="2"/>
  <c r="E64" i="2"/>
  <c r="F64" i="2"/>
  <c r="G64" i="2"/>
  <c r="H64" i="2"/>
  <c r="I64" i="2"/>
  <c r="J64" i="2"/>
  <c r="K64" i="2"/>
  <c r="L64" i="2"/>
  <c r="M64" i="2"/>
  <c r="N64" i="2"/>
  <c r="D65" i="2"/>
  <c r="E65" i="2"/>
  <c r="F65" i="2"/>
  <c r="G65" i="2"/>
  <c r="H65" i="2"/>
  <c r="I65" i="2"/>
  <c r="J65" i="2"/>
  <c r="K65" i="2"/>
  <c r="L65" i="2"/>
  <c r="M65" i="2"/>
  <c r="N65" i="2"/>
  <c r="O65" i="2"/>
  <c r="C65" i="2"/>
  <c r="C64" i="2"/>
  <c r="C63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C19" i="2"/>
  <c r="C18" i="2"/>
  <c r="M12" i="44" l="1"/>
  <c r="L18" i="44"/>
  <c r="I76" i="44"/>
  <c r="I78" i="44"/>
  <c r="J78" i="44"/>
  <c r="K78" i="44"/>
  <c r="L78" i="44"/>
  <c r="M78" i="44"/>
  <c r="I79" i="44"/>
  <c r="J79" i="44"/>
  <c r="K79" i="44"/>
  <c r="L79" i="44"/>
  <c r="M79" i="44"/>
  <c r="I80" i="44"/>
  <c r="J80" i="44"/>
  <c r="K80" i="44"/>
  <c r="L80" i="44"/>
  <c r="M80" i="44"/>
  <c r="I81" i="44"/>
  <c r="J81" i="44"/>
  <c r="K81" i="44"/>
  <c r="L81" i="44"/>
  <c r="M81" i="44"/>
  <c r="I82" i="44"/>
  <c r="J82" i="44"/>
  <c r="K82" i="44"/>
  <c r="L82" i="44"/>
  <c r="M82" i="44"/>
  <c r="I83" i="44"/>
  <c r="J83" i="44"/>
  <c r="K83" i="44"/>
  <c r="L83" i="44"/>
  <c r="M83" i="44"/>
  <c r="I84" i="44"/>
  <c r="J84" i="44"/>
  <c r="K84" i="44"/>
  <c r="L84" i="44"/>
  <c r="M84" i="44"/>
  <c r="I85" i="44"/>
  <c r="J85" i="44"/>
  <c r="K85" i="44"/>
  <c r="L85" i="44"/>
  <c r="M85" i="44"/>
  <c r="I86" i="44"/>
  <c r="J86" i="44"/>
  <c r="K86" i="44"/>
  <c r="L86" i="44"/>
  <c r="M86" i="44"/>
  <c r="I87" i="44"/>
  <c r="J87" i="44"/>
  <c r="K87" i="44"/>
  <c r="L87" i="44"/>
  <c r="M87" i="44"/>
  <c r="I88" i="44"/>
  <c r="J88" i="44"/>
  <c r="K88" i="44"/>
  <c r="L88" i="44"/>
  <c r="M88" i="44"/>
  <c r="I89" i="44"/>
  <c r="J89" i="44"/>
  <c r="K89" i="44"/>
  <c r="L89" i="44"/>
  <c r="M89" i="44"/>
  <c r="I90" i="44"/>
  <c r="J90" i="44"/>
  <c r="K90" i="44"/>
  <c r="L90" i="44"/>
  <c r="M90" i="44"/>
  <c r="I91" i="44"/>
  <c r="J91" i="44"/>
  <c r="K91" i="44"/>
  <c r="L91" i="44"/>
  <c r="M91" i="44"/>
  <c r="I92" i="44"/>
  <c r="J92" i="44"/>
  <c r="K92" i="44"/>
  <c r="L92" i="44"/>
  <c r="M92" i="44"/>
  <c r="I93" i="44"/>
  <c r="J93" i="44"/>
  <c r="K93" i="44"/>
  <c r="L93" i="44"/>
  <c r="M93" i="44"/>
  <c r="I94" i="44"/>
  <c r="J94" i="44"/>
  <c r="K94" i="44"/>
  <c r="L94" i="44"/>
  <c r="M94" i="44"/>
  <c r="I95" i="44"/>
  <c r="J95" i="44"/>
  <c r="K95" i="44"/>
  <c r="L95" i="44"/>
  <c r="M95" i="44"/>
  <c r="I96" i="44"/>
  <c r="J96" i="44"/>
  <c r="K96" i="44"/>
  <c r="L96" i="44"/>
  <c r="M96" i="44"/>
  <c r="I97" i="44"/>
  <c r="J97" i="44"/>
  <c r="K97" i="44"/>
  <c r="L97" i="44"/>
  <c r="M97" i="44"/>
  <c r="I98" i="44"/>
  <c r="J98" i="44"/>
  <c r="K98" i="44"/>
  <c r="L98" i="44"/>
  <c r="M98" i="44"/>
  <c r="I99" i="44"/>
  <c r="J99" i="44"/>
  <c r="K99" i="44"/>
  <c r="L99" i="44"/>
  <c r="M99" i="44"/>
  <c r="I100" i="44"/>
  <c r="J100" i="44"/>
  <c r="K100" i="44"/>
  <c r="L100" i="44"/>
  <c r="M100" i="44"/>
  <c r="I101" i="44"/>
  <c r="J101" i="44"/>
  <c r="K101" i="44"/>
  <c r="L101" i="44"/>
  <c r="M101" i="44"/>
  <c r="I102" i="44"/>
  <c r="J102" i="44"/>
  <c r="K102" i="44"/>
  <c r="L102" i="44"/>
  <c r="M102" i="44"/>
  <c r="I103" i="44"/>
  <c r="J103" i="44"/>
  <c r="K103" i="44"/>
  <c r="L103" i="44"/>
  <c r="M103" i="44"/>
  <c r="I104" i="44"/>
  <c r="J104" i="44"/>
  <c r="K104" i="44"/>
  <c r="L104" i="44"/>
  <c r="M104" i="44"/>
  <c r="I105" i="44"/>
  <c r="J105" i="44"/>
  <c r="K105" i="44"/>
  <c r="L105" i="44"/>
  <c r="M105" i="44"/>
  <c r="I106" i="44"/>
  <c r="J106" i="44"/>
  <c r="K106" i="44"/>
  <c r="L106" i="44"/>
  <c r="M106" i="44"/>
  <c r="I107" i="44"/>
  <c r="J107" i="44"/>
  <c r="K107" i="44"/>
  <c r="L107" i="44"/>
  <c r="M107" i="44"/>
  <c r="I108" i="44"/>
  <c r="J108" i="44"/>
  <c r="K108" i="44"/>
  <c r="L108" i="44"/>
  <c r="M108" i="44"/>
  <c r="I109" i="44"/>
  <c r="J109" i="44"/>
  <c r="K109" i="44"/>
  <c r="L109" i="44"/>
  <c r="M109" i="44"/>
  <c r="I110" i="44"/>
  <c r="J110" i="44"/>
  <c r="K110" i="44"/>
  <c r="L110" i="44"/>
  <c r="M110" i="44"/>
  <c r="I111" i="44"/>
  <c r="J111" i="44"/>
  <c r="K111" i="44"/>
  <c r="L111" i="44"/>
  <c r="M111" i="44"/>
  <c r="I112" i="44"/>
  <c r="J112" i="44"/>
  <c r="K112" i="44"/>
  <c r="L112" i="44"/>
  <c r="M112" i="44"/>
  <c r="I71" i="44"/>
  <c r="J71" i="44"/>
  <c r="K71" i="44"/>
  <c r="L71" i="44"/>
  <c r="M71" i="44"/>
  <c r="I72" i="44"/>
  <c r="J72" i="44"/>
  <c r="K72" i="44"/>
  <c r="L72" i="44"/>
  <c r="M72" i="44"/>
  <c r="I73" i="44"/>
  <c r="J73" i="44"/>
  <c r="K73" i="44"/>
  <c r="L73" i="44"/>
  <c r="M73" i="44"/>
  <c r="I74" i="44"/>
  <c r="J74" i="44"/>
  <c r="K74" i="44"/>
  <c r="L74" i="44"/>
  <c r="M74" i="44"/>
  <c r="I75" i="44"/>
  <c r="J75" i="44"/>
  <c r="K75" i="44"/>
  <c r="L75" i="44"/>
  <c r="M75" i="44"/>
  <c r="J76" i="44"/>
  <c r="K76" i="44"/>
  <c r="L76" i="44"/>
  <c r="M76" i="44"/>
  <c r="I77" i="44"/>
  <c r="J77" i="44"/>
  <c r="K77" i="44"/>
  <c r="L77" i="44"/>
  <c r="M77" i="44"/>
  <c r="L15" i="44"/>
  <c r="H14" i="49" l="1"/>
  <c r="I14" i="49" s="1"/>
  <c r="H18" i="49"/>
  <c r="I18" i="49" s="1"/>
  <c r="H8" i="49"/>
  <c r="I8" i="49" s="1"/>
  <c r="H9" i="49"/>
  <c r="I9" i="49" s="1"/>
  <c r="H17" i="49"/>
  <c r="I17" i="49" s="1"/>
  <c r="H5" i="49"/>
  <c r="I5" i="49" s="1"/>
  <c r="H10" i="49"/>
  <c r="I10" i="49" s="1"/>
  <c r="H15" i="49"/>
  <c r="I15" i="49" s="1"/>
  <c r="H11" i="49"/>
  <c r="I11" i="49" s="1"/>
  <c r="H12" i="49"/>
  <c r="I12" i="49" s="1"/>
  <c r="H13" i="49"/>
  <c r="I13" i="49" s="1"/>
  <c r="H7" i="49"/>
  <c r="I7" i="49" s="1"/>
  <c r="H6" i="49"/>
  <c r="I6" i="49" s="1"/>
  <c r="H16" i="49"/>
  <c r="I16" i="49" s="1"/>
  <c r="H19" i="49" l="1"/>
  <c r="I19" i="49" s="1"/>
  <c r="C46" i="17"/>
  <c r="C13" i="20"/>
  <c r="I12" i="44"/>
  <c r="H12" i="44"/>
  <c r="H10" i="44"/>
  <c r="H22" i="44" l="1"/>
  <c r="J22" i="44"/>
  <c r="D13" i="20" l="1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C14" i="20"/>
  <c r="C15" i="20"/>
  <c r="F19" i="48"/>
  <c r="C19" i="48" l="1"/>
  <c r="D19" i="48"/>
  <c r="E19" i="48"/>
  <c r="G19" i="48"/>
  <c r="H18" i="48" l="1"/>
  <c r="H17" i="48"/>
  <c r="H16" i="48"/>
  <c r="H15" i="48"/>
  <c r="H14" i="48"/>
  <c r="H13" i="48"/>
  <c r="H12" i="48"/>
  <c r="H11" i="48"/>
  <c r="H10" i="48"/>
  <c r="H9" i="48"/>
  <c r="H8" i="48"/>
  <c r="H7" i="48"/>
  <c r="H6" i="48"/>
  <c r="H5" i="48"/>
  <c r="D19" i="47"/>
  <c r="C19" i="47"/>
  <c r="E16" i="47"/>
  <c r="E18" i="47"/>
  <c r="E15" i="47"/>
  <c r="E10" i="47"/>
  <c r="E12" i="47"/>
  <c r="E17" i="47"/>
  <c r="E11" i="47"/>
  <c r="E6" i="47"/>
  <c r="E14" i="47"/>
  <c r="E7" i="47"/>
  <c r="E8" i="47"/>
  <c r="E9" i="47"/>
  <c r="E13" i="47"/>
  <c r="E5" i="47"/>
  <c r="H19" i="48" l="1"/>
  <c r="E19" i="47"/>
  <c r="I15" i="5" l="1"/>
  <c r="C45" i="17"/>
  <c r="D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D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C28" i="17"/>
  <c r="D28" i="17"/>
  <c r="E28" i="17"/>
  <c r="F28" i="17"/>
  <c r="G28" i="17"/>
  <c r="H28" i="17"/>
  <c r="I28" i="17"/>
  <c r="J28" i="17"/>
  <c r="K28" i="17"/>
  <c r="L28" i="17"/>
  <c r="M28" i="17"/>
  <c r="N28" i="17"/>
  <c r="O28" i="17"/>
  <c r="P28" i="17"/>
  <c r="Q28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29" i="17"/>
  <c r="P29" i="17"/>
  <c r="Q29" i="17"/>
  <c r="D27" i="17"/>
  <c r="E27" i="17"/>
  <c r="F27" i="17"/>
  <c r="G27" i="17"/>
  <c r="H27" i="17"/>
  <c r="I27" i="17"/>
  <c r="J27" i="17"/>
  <c r="K27" i="17"/>
  <c r="L27" i="17"/>
  <c r="M27" i="17"/>
  <c r="N27" i="17"/>
  <c r="O27" i="17"/>
  <c r="P27" i="17"/>
  <c r="Q27" i="17"/>
  <c r="C27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C12" i="17"/>
  <c r="D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C10" i="17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C15" i="15"/>
  <c r="D15" i="15"/>
  <c r="E15" i="15"/>
  <c r="F15" i="15"/>
  <c r="G15" i="15"/>
  <c r="H15" i="15"/>
  <c r="I15" i="15"/>
  <c r="J15" i="15"/>
  <c r="K15" i="15"/>
  <c r="L15" i="15"/>
  <c r="M15" i="15"/>
  <c r="N15" i="15"/>
  <c r="P15" i="15"/>
  <c r="Q15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P16" i="15"/>
  <c r="Q16" i="15"/>
  <c r="D14" i="15"/>
  <c r="E14" i="15"/>
  <c r="F14" i="15"/>
  <c r="G14" i="15"/>
  <c r="H14" i="15"/>
  <c r="I14" i="15"/>
  <c r="J14" i="15"/>
  <c r="K14" i="15"/>
  <c r="L14" i="15"/>
  <c r="M14" i="15"/>
  <c r="N14" i="15"/>
  <c r="P14" i="15"/>
  <c r="Q14" i="15"/>
  <c r="C14" i="15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C13" i="14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C15" i="13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C25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C20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C15" i="12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C15" i="5"/>
  <c r="D15" i="5"/>
  <c r="E15" i="5"/>
  <c r="F15" i="5"/>
  <c r="G15" i="5"/>
  <c r="H15" i="5"/>
  <c r="J15" i="5"/>
  <c r="K15" i="5"/>
  <c r="L15" i="5"/>
  <c r="M15" i="5"/>
  <c r="N15" i="5"/>
  <c r="O15" i="5"/>
  <c r="P15" i="5"/>
  <c r="Q15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C35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C27" i="7"/>
  <c r="Q20" i="7"/>
  <c r="C21" i="7"/>
  <c r="Q21" i="7"/>
  <c r="C22" i="7"/>
  <c r="Q22" i="7"/>
  <c r="C23" i="7"/>
  <c r="Q23" i="7"/>
  <c r="Q19" i="7"/>
  <c r="C20" i="2"/>
  <c r="J10" i="44"/>
  <c r="K10" i="44"/>
  <c r="L10" i="44"/>
  <c r="M10" i="44"/>
  <c r="J11" i="44"/>
  <c r="K11" i="44"/>
  <c r="L11" i="44"/>
  <c r="M11" i="44"/>
  <c r="J12" i="44"/>
  <c r="K12" i="44"/>
  <c r="L12" i="44"/>
  <c r="J13" i="44"/>
  <c r="K13" i="44"/>
  <c r="L13" i="44"/>
  <c r="M13" i="44"/>
  <c r="J14" i="44"/>
  <c r="K14" i="44"/>
  <c r="L14" i="44"/>
  <c r="M14" i="44"/>
  <c r="J15" i="44"/>
  <c r="K15" i="44"/>
  <c r="M15" i="44"/>
  <c r="J16" i="44"/>
  <c r="K16" i="44"/>
  <c r="L16" i="44"/>
  <c r="M16" i="44"/>
  <c r="J17" i="44"/>
  <c r="K17" i="44"/>
  <c r="L17" i="44"/>
  <c r="M17" i="44"/>
  <c r="J18" i="44"/>
  <c r="K18" i="44"/>
  <c r="M18" i="44"/>
  <c r="J19" i="44"/>
  <c r="K19" i="44"/>
  <c r="L19" i="44"/>
  <c r="M19" i="44"/>
  <c r="J20" i="44"/>
  <c r="K20" i="44"/>
  <c r="L20" i="44"/>
  <c r="M20" i="44"/>
  <c r="J21" i="44"/>
  <c r="K21" i="44"/>
  <c r="L21" i="44"/>
  <c r="M21" i="44"/>
  <c r="K22" i="44"/>
  <c r="L22" i="44"/>
  <c r="M22" i="44"/>
  <c r="J23" i="44"/>
  <c r="K23" i="44"/>
  <c r="L23" i="44"/>
  <c r="M23" i="44"/>
  <c r="J24" i="44"/>
  <c r="K24" i="44"/>
  <c r="L24" i="44"/>
  <c r="M24" i="44"/>
  <c r="J25" i="44"/>
  <c r="K25" i="44"/>
  <c r="L25" i="44"/>
  <c r="M25" i="44"/>
  <c r="J26" i="44"/>
  <c r="K26" i="44"/>
  <c r="L26" i="44"/>
  <c r="M26" i="44"/>
  <c r="J27" i="44"/>
  <c r="K27" i="44"/>
  <c r="L27" i="44"/>
  <c r="M27" i="44"/>
  <c r="J28" i="44"/>
  <c r="K28" i="44"/>
  <c r="L28" i="44"/>
  <c r="M28" i="44"/>
  <c r="J29" i="44"/>
  <c r="K29" i="44"/>
  <c r="L29" i="44"/>
  <c r="M29" i="44"/>
  <c r="J30" i="44"/>
  <c r="K30" i="44"/>
  <c r="L30" i="44"/>
  <c r="M30" i="44"/>
  <c r="J31" i="44"/>
  <c r="K31" i="44"/>
  <c r="L31" i="44"/>
  <c r="M31" i="44"/>
  <c r="J32" i="44"/>
  <c r="K32" i="44"/>
  <c r="L32" i="44"/>
  <c r="M32" i="44"/>
  <c r="J33" i="44"/>
  <c r="K33" i="44"/>
  <c r="L33" i="44"/>
  <c r="M33" i="44"/>
  <c r="J34" i="44"/>
  <c r="K34" i="44"/>
  <c r="L34" i="44"/>
  <c r="M34" i="44"/>
  <c r="J35" i="44"/>
  <c r="K35" i="44"/>
  <c r="L35" i="44"/>
  <c r="M35" i="44"/>
  <c r="J36" i="44"/>
  <c r="K36" i="44"/>
  <c r="L36" i="44"/>
  <c r="M36" i="44"/>
  <c r="J37" i="44"/>
  <c r="K37" i="44"/>
  <c r="L37" i="44"/>
  <c r="M37" i="44"/>
  <c r="J38" i="44"/>
  <c r="K38" i="44"/>
  <c r="L38" i="44"/>
  <c r="M38" i="44"/>
  <c r="J39" i="44"/>
  <c r="K39" i="44"/>
  <c r="L39" i="44"/>
  <c r="M39" i="44"/>
  <c r="J40" i="44"/>
  <c r="K40" i="44"/>
  <c r="L40" i="44"/>
  <c r="M40" i="44"/>
  <c r="J41" i="44"/>
  <c r="K41" i="44"/>
  <c r="L41" i="44"/>
  <c r="M41" i="44"/>
  <c r="J42" i="44"/>
  <c r="K42" i="44"/>
  <c r="L42" i="44"/>
  <c r="M42" i="44"/>
  <c r="J43" i="44"/>
  <c r="K43" i="44"/>
  <c r="L43" i="44"/>
  <c r="M43" i="44"/>
  <c r="J44" i="44"/>
  <c r="K44" i="44"/>
  <c r="L44" i="44"/>
  <c r="M44" i="44"/>
  <c r="J45" i="44"/>
  <c r="K45" i="44"/>
  <c r="L45" i="44"/>
  <c r="M45" i="44"/>
  <c r="J46" i="44"/>
  <c r="K46" i="44"/>
  <c r="L46" i="44"/>
  <c r="M46" i="44"/>
  <c r="J47" i="44"/>
  <c r="K47" i="44"/>
  <c r="L47" i="44"/>
  <c r="M47" i="44"/>
  <c r="J48" i="44"/>
  <c r="K48" i="44"/>
  <c r="L48" i="44"/>
  <c r="M48" i="44"/>
  <c r="J49" i="44"/>
  <c r="K49" i="44"/>
  <c r="L49" i="44"/>
  <c r="M49" i="44"/>
  <c r="J50" i="44"/>
  <c r="K50" i="44"/>
  <c r="L50" i="44"/>
  <c r="M50" i="44"/>
  <c r="J51" i="44"/>
  <c r="K51" i="44"/>
  <c r="L51" i="44"/>
  <c r="M51" i="44"/>
  <c r="J52" i="44"/>
  <c r="K52" i="44"/>
  <c r="L52" i="44"/>
  <c r="M52" i="44"/>
  <c r="J53" i="44"/>
  <c r="K53" i="44"/>
  <c r="L53" i="44"/>
  <c r="M53" i="44"/>
  <c r="J54" i="44"/>
  <c r="K54" i="44"/>
  <c r="L54" i="44"/>
  <c r="M54" i="44"/>
  <c r="J55" i="44"/>
  <c r="K55" i="44"/>
  <c r="L55" i="44"/>
  <c r="M55" i="44"/>
  <c r="J56" i="44"/>
  <c r="K56" i="44"/>
  <c r="L56" i="44"/>
  <c r="M56" i="44"/>
  <c r="J57" i="44"/>
  <c r="K57" i="44"/>
  <c r="L57" i="44"/>
  <c r="M57" i="44"/>
  <c r="J58" i="44"/>
  <c r="K58" i="44"/>
  <c r="L58" i="44"/>
  <c r="M58" i="44"/>
  <c r="J59" i="44"/>
  <c r="K59" i="44"/>
  <c r="L59" i="44"/>
  <c r="M59" i="44"/>
  <c r="J60" i="44"/>
  <c r="K60" i="44"/>
  <c r="L60" i="44"/>
  <c r="M60" i="44"/>
  <c r="J61" i="44"/>
  <c r="K61" i="44"/>
  <c r="L61" i="44"/>
  <c r="M61" i="44"/>
  <c r="J62" i="44"/>
  <c r="K62" i="44"/>
  <c r="L62" i="44"/>
  <c r="M62" i="44"/>
  <c r="J63" i="44"/>
  <c r="K63" i="44"/>
  <c r="L63" i="44"/>
  <c r="M63" i="44"/>
  <c r="J64" i="44"/>
  <c r="K64" i="44"/>
  <c r="L64" i="44"/>
  <c r="M64" i="44"/>
  <c r="J65" i="44"/>
  <c r="K65" i="44"/>
  <c r="L65" i="44"/>
  <c r="M65" i="44"/>
  <c r="J66" i="44"/>
  <c r="K66" i="44"/>
  <c r="L66" i="44"/>
  <c r="M66" i="44"/>
  <c r="J67" i="44"/>
  <c r="K67" i="44"/>
  <c r="L67" i="44"/>
  <c r="M67" i="44"/>
  <c r="J68" i="44"/>
  <c r="K68" i="44"/>
  <c r="L68" i="44"/>
  <c r="M68" i="44"/>
  <c r="J69" i="44"/>
  <c r="K69" i="44"/>
  <c r="L69" i="44"/>
  <c r="M69" i="44"/>
  <c r="J70" i="44"/>
  <c r="K70" i="44"/>
  <c r="L70" i="44"/>
  <c r="M70" i="44"/>
  <c r="I11" i="44"/>
  <c r="I13" i="44"/>
  <c r="I14" i="44"/>
  <c r="I15" i="44"/>
  <c r="I16" i="44"/>
  <c r="I17" i="44"/>
  <c r="I18" i="44"/>
  <c r="I19" i="44"/>
  <c r="I20" i="44"/>
  <c r="I21" i="44"/>
  <c r="I22" i="44"/>
  <c r="I23" i="44"/>
  <c r="I24" i="44"/>
  <c r="I25" i="44"/>
  <c r="I26" i="44"/>
  <c r="I27" i="44"/>
  <c r="I28" i="44"/>
  <c r="I29" i="44"/>
  <c r="I30" i="44"/>
  <c r="I31" i="44"/>
  <c r="I32" i="44"/>
  <c r="I33" i="44"/>
  <c r="I34" i="44"/>
  <c r="I35" i="44"/>
  <c r="I36" i="44"/>
  <c r="I37" i="44"/>
  <c r="I38" i="44"/>
  <c r="I39" i="44"/>
  <c r="I40" i="44"/>
  <c r="I41" i="44"/>
  <c r="I42" i="44"/>
  <c r="I43" i="44"/>
  <c r="I44" i="44"/>
  <c r="I45" i="44"/>
  <c r="I46" i="44"/>
  <c r="I47" i="44"/>
  <c r="I48" i="44"/>
  <c r="I49" i="44"/>
  <c r="I50" i="44"/>
  <c r="I51" i="44"/>
  <c r="I52" i="44"/>
  <c r="I53" i="44"/>
  <c r="I54" i="44"/>
  <c r="I55" i="44"/>
  <c r="I56" i="44"/>
  <c r="I57" i="44"/>
  <c r="I58" i="44"/>
  <c r="I59" i="44"/>
  <c r="I60" i="44"/>
  <c r="I61" i="44"/>
  <c r="I62" i="44"/>
  <c r="I63" i="44"/>
  <c r="I64" i="44"/>
  <c r="I65" i="44"/>
  <c r="I66" i="44"/>
  <c r="I67" i="44"/>
  <c r="I68" i="44"/>
  <c r="I69" i="44"/>
  <c r="I70" i="44"/>
  <c r="I10" i="44"/>
  <c r="H24" i="44"/>
  <c r="H23" i="44"/>
  <c r="H21" i="44"/>
  <c r="H20" i="44"/>
  <c r="H19" i="44"/>
  <c r="H18" i="44"/>
  <c r="H17" i="44"/>
  <c r="H16" i="44"/>
  <c r="H15" i="44"/>
  <c r="H14" i="44"/>
  <c r="H13" i="44"/>
  <c r="H11" i="44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Z9" i="43"/>
  <c r="AA9" i="43"/>
  <c r="AB9" i="43"/>
  <c r="AC9" i="43"/>
  <c r="AD9" i="43"/>
  <c r="AE9" i="43"/>
  <c r="AF9" i="43"/>
  <c r="AG9" i="43"/>
  <c r="D9" i="43"/>
</calcChain>
</file>

<file path=xl/sharedStrings.xml><?xml version="1.0" encoding="utf-8"?>
<sst xmlns="http://schemas.openxmlformats.org/spreadsheetml/2006/main" count="2205" uniqueCount="470">
  <si>
    <t>Table 1 Overall uptake of screening, by NHS Board and sex</t>
  </si>
  <si>
    <t>Ayrshire and Arran</t>
  </si>
  <si>
    <t>Borders</t>
  </si>
  <si>
    <t>Dumfries and Galloway</t>
  </si>
  <si>
    <t>Fife</t>
  </si>
  <si>
    <t>Forth Valley</t>
  </si>
  <si>
    <t>Grampian</t>
  </si>
  <si>
    <t>Highland</t>
  </si>
  <si>
    <t>Lanarkshire</t>
  </si>
  <si>
    <t>Lothian</t>
  </si>
  <si>
    <t>Orkney</t>
  </si>
  <si>
    <t>Shetland</t>
  </si>
  <si>
    <t>Tayside</t>
  </si>
  <si>
    <t>Western Isles</t>
  </si>
  <si>
    <t>Scotland</t>
  </si>
  <si>
    <t>All persons</t>
  </si>
  <si>
    <t xml:space="preserve">Programme target 60% </t>
  </si>
  <si>
    <t>Greater Glasgow and Clyde</t>
  </si>
  <si>
    <t>Figure 1 Overall uptake of screening, by NHS Board and sex</t>
  </si>
  <si>
    <t>Scottish Bowel Screening Programme</t>
  </si>
  <si>
    <t>Roll out of NHS Boards in the Scottish Bowel Screening Programme.</t>
  </si>
  <si>
    <t>Jun 07</t>
  </si>
  <si>
    <t>Sep 07</t>
  </si>
  <si>
    <t>Oct 07</t>
  </si>
  <si>
    <t>Dec 07</t>
  </si>
  <si>
    <t>May 08</t>
  </si>
  <si>
    <t>Jun 08</t>
  </si>
  <si>
    <t>Dec 08</t>
  </si>
  <si>
    <t>Apr 09</t>
  </si>
  <si>
    <t>Aug 09</t>
  </si>
  <si>
    <t>Oct 09</t>
  </si>
  <si>
    <t>Nov 09</t>
  </si>
  <si>
    <t>Dec 09</t>
  </si>
  <si>
    <t>NHS Tayside</t>
  </si>
  <si>
    <t>NHS Grampian</t>
  </si>
  <si>
    <t>NHS Fife</t>
  </si>
  <si>
    <t>NHS Orkney</t>
  </si>
  <si>
    <t>NHS Forth Valley</t>
  </si>
  <si>
    <t>NHS Lothian</t>
  </si>
  <si>
    <t>NHS Western Isles</t>
  </si>
  <si>
    <t>NHS Lanarkshire</t>
  </si>
  <si>
    <t>NHS Shetland</t>
  </si>
  <si>
    <t>NHS Borders</t>
  </si>
  <si>
    <t>NHS Highland</t>
  </si>
  <si>
    <t>Prevalence and Incidence</t>
  </si>
  <si>
    <t xml:space="preserve">Notes on the data </t>
  </si>
  <si>
    <t>1. Overall uptake of screening</t>
  </si>
  <si>
    <t>5. Percentage of people with a positive screening test result going on to have a colonoscopy performed</t>
  </si>
  <si>
    <t>7. Percentage of colonoscopic complications</t>
  </si>
  <si>
    <t>Completed kits with a final result</t>
  </si>
  <si>
    <t>n</t>
  </si>
  <si>
    <t>Warning Limits (95%)</t>
  </si>
  <si>
    <t>Control Limits (99%)</t>
  </si>
  <si>
    <t>back to KPI list</t>
  </si>
  <si>
    <t>Males</t>
  </si>
  <si>
    <t>Females</t>
  </si>
  <si>
    <t>5 least deprived</t>
  </si>
  <si>
    <t>1 most deprived</t>
  </si>
  <si>
    <t xml:space="preserve">        </t>
  </si>
  <si>
    <t>back to Cover Page</t>
  </si>
  <si>
    <t>back to Notes</t>
  </si>
  <si>
    <t>Table 4 Time from screening test referral date to date colonoscopy performed, by NHS Board and sex</t>
  </si>
  <si>
    <t>0 to 4 weeks</t>
  </si>
  <si>
    <t>Figure 4 Time from screening test referral date to date colonoscopy performed, by NHS Board</t>
  </si>
  <si>
    <t>Table 5 Percentage of people with a positive screening test result going on to have a colonoscopy performed, by NHS Board and sex</t>
  </si>
  <si>
    <r>
      <rPr>
        <i/>
        <sz val="11"/>
        <color indexed="12"/>
        <rFont val="Arial"/>
        <family val="2"/>
      </rPr>
      <t xml:space="preserve">       </t>
    </r>
    <r>
      <rPr>
        <i/>
        <u/>
        <sz val="11"/>
        <color indexed="12"/>
        <rFont val="Arial"/>
        <family val="2"/>
      </rPr>
      <t>http://www.isdscotland.org/Health-Topics/Waiting-Times/Cancer/</t>
    </r>
  </si>
  <si>
    <t>Figure 7 Percentage of colonoscopic complications, by NHS Board</t>
  </si>
  <si>
    <t>Number of people with positive result having a colonoscopy performed</t>
  </si>
  <si>
    <t xml:space="preserve">7. Percentage of colonoscopic complications - percentage of people requiring admission for complications arising directly </t>
  </si>
  <si>
    <r>
      <t xml:space="preserve">NB: Dukes' stage </t>
    </r>
    <r>
      <rPr>
        <b/>
        <i/>
        <sz val="12"/>
        <rFont val="Arial"/>
        <family val="2"/>
      </rPr>
      <t>Not known</t>
    </r>
    <r>
      <rPr>
        <sz val="12"/>
        <rFont val="Arial"/>
        <family val="2"/>
      </rPr>
      <t xml:space="preserve"> is where the Dukes' stage has not been pathologically determined. </t>
    </r>
    <r>
      <rPr>
        <b/>
        <i/>
        <sz val="11"/>
        <color indexed="12"/>
        <rFont val="Arial"/>
        <family val="2"/>
      </rPr>
      <t/>
    </r>
  </si>
  <si>
    <t>Definitions</t>
  </si>
  <si>
    <t>Adenoma</t>
  </si>
  <si>
    <t>a benign epithelial tumour</t>
  </si>
  <si>
    <t>Colonoscopy</t>
  </si>
  <si>
    <t>endoscopic examination of the colon</t>
  </si>
  <si>
    <t>Dukes' stage</t>
  </si>
  <si>
    <t>a system devised by Cuthbert Dukes that describes the spread of the tumour and forms the main component in identifying the ‘stage’ of bowel cancer</t>
  </si>
  <si>
    <t>FIT test</t>
  </si>
  <si>
    <t>Faecal Immunochemical Test</t>
  </si>
  <si>
    <t>FOBT</t>
  </si>
  <si>
    <t>Faecal Occult Blood Test</t>
  </si>
  <si>
    <t>Histology</t>
  </si>
  <si>
    <t>the study of cells and tissue at a microscopic level</t>
  </si>
  <si>
    <t>Polyp</t>
  </si>
  <si>
    <t>a cluster of cells which project as a growth, usually on a stalk, from the mucosal lining of the bowel</t>
  </si>
  <si>
    <t>PPV</t>
  </si>
  <si>
    <t>Positive Predictive Value - the proportion of those who have a positive test who actually have disease</t>
  </si>
  <si>
    <t>SIMD</t>
  </si>
  <si>
    <t>Scottish Index of Multiple Deprivation</t>
  </si>
  <si>
    <t>Continued over the page</t>
  </si>
  <si>
    <t>No need to update this worksheet unless any targets are changed.</t>
  </si>
  <si>
    <t>KPI 3</t>
  </si>
  <si>
    <t>KPI 7</t>
  </si>
  <si>
    <t>KPI 8</t>
  </si>
  <si>
    <t>KPI 17</t>
  </si>
  <si>
    <t>KPI 19</t>
  </si>
  <si>
    <t>KPI 20</t>
  </si>
  <si>
    <t>Used for figure 1 (KPI 1)</t>
  </si>
  <si>
    <t>Used for figure 2 (KPI 2)</t>
  </si>
  <si>
    <t>Used for figure 6 (KPI 6)</t>
  </si>
  <si>
    <t>Key to symbols:  ' - ' = zero value.</t>
  </si>
  <si>
    <t>Used for funnel plots (X-axis for HB data): KPI 3,  KPI 8,  KPI 17,  KPI 19,  KPI 20.</t>
  </si>
  <si>
    <t>Used for funnel plot (X-axis for HB data): KPI 7.</t>
  </si>
  <si>
    <r>
      <t xml:space="preserve">Copy data for row 9 from: </t>
    </r>
    <r>
      <rPr>
        <b/>
        <sz val="10"/>
        <color theme="1"/>
        <rFont val="Arial"/>
        <family val="2"/>
      </rPr>
      <t>data04_figure19_after_kpi_28.xls</t>
    </r>
  </si>
  <si>
    <t>Precentage of people with screen detected cancers with no ICD-10</t>
  </si>
  <si>
    <t>Index1</t>
  </si>
  <si>
    <t>SEX</t>
  </si>
  <si>
    <t>hb.15.3</t>
  </si>
  <si>
    <t>lo95CL.3</t>
  </si>
  <si>
    <t>up95CL.3</t>
  </si>
  <si>
    <t>lo99CL.3</t>
  </si>
  <si>
    <t>up99CL.3</t>
  </si>
  <si>
    <t>hb.15.7</t>
  </si>
  <si>
    <t>lo95CL.7</t>
  </si>
  <si>
    <t>up95CL.7</t>
  </si>
  <si>
    <t>lo99CL.7</t>
  </si>
  <si>
    <t>up99CL.7</t>
  </si>
  <si>
    <t>hb.15.8</t>
  </si>
  <si>
    <t>lo95CL.8</t>
  </si>
  <si>
    <t>up95CL.8</t>
  </si>
  <si>
    <t>lo99CL.8</t>
  </si>
  <si>
    <t>up99CL.8</t>
  </si>
  <si>
    <t>hb.15.17</t>
  </si>
  <si>
    <t>lo95CL.17</t>
  </si>
  <si>
    <t>up95CL.17</t>
  </si>
  <si>
    <t>lo99CL.17</t>
  </si>
  <si>
    <t>up99CL.17</t>
  </si>
  <si>
    <t>hb.15.19</t>
  </si>
  <si>
    <t>lo95CL.19</t>
  </si>
  <si>
    <t>up95CL.19</t>
  </si>
  <si>
    <t>lo99CL.19</t>
  </si>
  <si>
    <t>up99CL.19</t>
  </si>
  <si>
    <t>hb.15.20</t>
  </si>
  <si>
    <t>lo95CL.20</t>
  </si>
  <si>
    <t>up95CL.20</t>
  </si>
  <si>
    <t>lo99CL.20</t>
  </si>
  <si>
    <t>up99CL.20</t>
  </si>
  <si>
    <t>Rate</t>
  </si>
  <si>
    <t>Persons</t>
  </si>
  <si>
    <t>1. Overall uptake of screening - percentage of people with a final outright screening test result, out of those invited.</t>
  </si>
  <si>
    <t>Number of people invited with a final outright screening test result</t>
  </si>
  <si>
    <t>Number of positive referrals with a colonoscopy performed</t>
  </si>
  <si>
    <t xml:space="preserve">      and the date the colonoscopy was performed was within a specified time, out of all of those with a positive screening result and a colonoscopy performed date.</t>
  </si>
  <si>
    <t xml:space="preserve">  Number of people invited with a positive screening test result</t>
  </si>
  <si>
    <t>5. Percentage of people with a positive screening test result going on to have a colonoscopy performed.</t>
  </si>
  <si>
    <t>Number of people who have had a colonoscopy performed</t>
  </si>
  <si>
    <r>
      <t xml:space="preserve">            </t>
    </r>
    <r>
      <rPr>
        <u/>
        <sz val="12"/>
        <rFont val="Arial"/>
        <family val="2"/>
      </rPr>
      <t xml:space="preserve"> Number of people admitted for complications as a result of colonoscopy </t>
    </r>
    <r>
      <rPr>
        <sz val="12"/>
        <rFont val="Arial"/>
        <family val="2"/>
      </rPr>
      <t xml:space="preserve">     x 100</t>
    </r>
  </si>
  <si>
    <t xml:space="preserve">      from the colonoscopy, out of those who had a colonoscopy performed.</t>
  </si>
  <si>
    <r>
      <t xml:space="preserve">              </t>
    </r>
    <r>
      <rPr>
        <u/>
        <sz val="12"/>
        <rFont val="Arial"/>
        <family val="2"/>
      </rPr>
      <t xml:space="preserve"> Number of people invited with a final outright screening test result and polyp cancer </t>
    </r>
    <r>
      <rPr>
        <sz val="12"/>
        <rFont val="Arial"/>
        <family val="2"/>
      </rPr>
      <t xml:space="preserve">     x 100</t>
    </r>
  </si>
  <si>
    <t>Number of people invited with a final outright screening test result who have had a colonoscopy performed</t>
  </si>
  <si>
    <t xml:space="preserve">       out of those with a positive screening test result and a colonoscopy performed.</t>
  </si>
  <si>
    <t xml:space="preserve">              Number of people invited with a final outright screening test result who have had a colonoscopy performed</t>
  </si>
  <si>
    <t xml:space="preserve">       with high risk adenoma, out of those with a positive screening test result and a colonoscopy performed.</t>
  </si>
  <si>
    <t xml:space="preserve">             Number of people invited with a final outright screening test result who have had a colonoscopy performed</t>
  </si>
  <si>
    <t xml:space="preserve">   Number of people invited with a final outright screening test result who have had a colonoscopy performed</t>
  </si>
  <si>
    <r>
      <rPr>
        <sz val="12"/>
        <rFont val="Arial"/>
        <family val="2"/>
      </rPr>
      <t xml:space="preserve">   </t>
    </r>
    <r>
      <rPr>
        <u/>
        <sz val="12"/>
        <rFont val="Arial"/>
        <family val="2"/>
      </rPr>
      <t xml:space="preserve"> Number of people invited with a final outright screening test result</t>
    </r>
    <r>
      <rPr>
        <u/>
        <vertAlign val="superscript"/>
        <sz val="12"/>
        <rFont val="Arial"/>
        <family val="2"/>
      </rPr>
      <t>α</t>
    </r>
    <r>
      <rPr>
        <u/>
        <sz val="12"/>
        <rFont val="Arial"/>
        <family val="2"/>
      </rPr>
      <t xml:space="preserve"> </t>
    </r>
    <r>
      <rPr>
        <sz val="12"/>
        <rFont val="Arial"/>
        <family val="2"/>
      </rPr>
      <t xml:space="preserve">    x 100</t>
    </r>
  </si>
  <si>
    <r>
      <t>Number of people invited</t>
    </r>
    <r>
      <rPr>
        <vertAlign val="superscript"/>
        <sz val="12"/>
        <rFont val="Arial"/>
        <family val="2"/>
      </rPr>
      <t>β</t>
    </r>
  </si>
  <si>
    <r>
      <t xml:space="preserve">            </t>
    </r>
    <r>
      <rPr>
        <u/>
        <sz val="12"/>
        <rFont val="Arial"/>
        <family val="2"/>
      </rPr>
      <t xml:space="preserve"> Number of people with a colorectal cancer staged as Dukes' A </t>
    </r>
    <r>
      <rPr>
        <sz val="12"/>
        <rFont val="Arial"/>
        <family val="2"/>
      </rPr>
      <t xml:space="preserve">     x 100</t>
    </r>
  </si>
  <si>
    <t>Number of people with a colorectal cancer</t>
  </si>
  <si>
    <t>9. Percentage of people with colorectal cancer staged as Dukes' A.</t>
  </si>
  <si>
    <t>10. Percentage of people with colorectal cancer staged as Dukes' B.</t>
  </si>
  <si>
    <t>26. Percentage of people with a colorectal cancer that is a malignant neoplasm of the colon (ICD-10 C18).</t>
  </si>
  <si>
    <t>27. Percentage of people with a colorectal cancer that is a malignant neoplasm of the rectosigmoid junction (ICD-10 C19).</t>
  </si>
  <si>
    <t>28. Percentage of people with a colorectal cancer that is a malignant neoplasm of the rectum (ICD-10 C20).</t>
  </si>
  <si>
    <r>
      <t xml:space="preserve">                      </t>
    </r>
    <r>
      <rPr>
        <u/>
        <sz val="12"/>
        <rFont val="Arial"/>
        <family val="2"/>
      </rPr>
      <t xml:space="preserve">Number of people with a colorectal cancer that is a malignant neoplasm of the rectum </t>
    </r>
    <r>
      <rPr>
        <sz val="12"/>
        <rFont val="Arial"/>
        <family val="2"/>
      </rPr>
      <t xml:space="preserve">      x 100</t>
    </r>
  </si>
  <si>
    <r>
      <t xml:space="preserve">                           </t>
    </r>
    <r>
      <rPr>
        <u/>
        <sz val="12"/>
        <rFont val="Arial"/>
        <family val="2"/>
      </rPr>
      <t>Number of people with a colorectal cancer that is a malignant neoplasm of the rectosigmoid junction</t>
    </r>
    <r>
      <rPr>
        <sz val="12"/>
        <rFont val="Arial"/>
        <family val="2"/>
      </rPr>
      <t xml:space="preserve">       x 100</t>
    </r>
  </si>
  <si>
    <r>
      <t xml:space="preserve">               </t>
    </r>
    <r>
      <rPr>
        <u/>
        <sz val="12"/>
        <rFont val="Arial"/>
        <family val="2"/>
      </rPr>
      <t>Number of people with a colorectal cancer that is a malignant neoplasm of the colon</t>
    </r>
    <r>
      <rPr>
        <sz val="12"/>
        <rFont val="Arial"/>
        <family val="2"/>
      </rPr>
      <t xml:space="preserve">       x 100</t>
    </r>
  </si>
  <si>
    <r>
      <t xml:space="preserve">             </t>
    </r>
    <r>
      <rPr>
        <u/>
        <sz val="12"/>
        <rFont val="Arial"/>
        <family val="2"/>
      </rPr>
      <t>Number of people with a colorectal cancer staged as Dukes' B</t>
    </r>
    <r>
      <rPr>
        <sz val="12"/>
        <rFont val="Arial"/>
        <family val="2"/>
      </rPr>
      <t xml:space="preserve">      x 100</t>
    </r>
  </si>
  <si>
    <t>13. Percentage of people with colorectal cancer staged as Dukes' D.</t>
  </si>
  <si>
    <t>14. Percentage of people with colorectal cancer staged as Dukes' Not known.</t>
  </si>
  <si>
    <r>
      <t xml:space="preserve">             </t>
    </r>
    <r>
      <rPr>
        <u/>
        <sz val="12"/>
        <rFont val="Arial"/>
        <family val="2"/>
      </rPr>
      <t>Number of people with a colorectal cancer staged as Dukes' D</t>
    </r>
    <r>
      <rPr>
        <sz val="12"/>
        <rFont val="Arial"/>
        <family val="2"/>
      </rPr>
      <t xml:space="preserve">      x 100</t>
    </r>
  </si>
  <si>
    <r>
      <t xml:space="preserve">             </t>
    </r>
    <r>
      <rPr>
        <u/>
        <sz val="12"/>
        <rFont val="Arial"/>
        <family val="2"/>
      </rPr>
      <t>Number of people with a colorectal cancer staged as Dukes' Not known</t>
    </r>
    <r>
      <rPr>
        <sz val="12"/>
        <rFont val="Arial"/>
        <family val="2"/>
      </rPr>
      <t xml:space="preserve">      x 100</t>
    </r>
  </si>
  <si>
    <t>15. Percentage of people with colorectal cancer where the stage has not yet been supplied.</t>
  </si>
  <si>
    <r>
      <t xml:space="preserve">             </t>
    </r>
    <r>
      <rPr>
        <u/>
        <sz val="12"/>
        <rFont val="Arial"/>
        <family val="2"/>
      </rPr>
      <t xml:space="preserve"> Number of people with a colorectal cancer where the stage has not yet been supplied </t>
    </r>
    <r>
      <rPr>
        <sz val="12"/>
        <rFont val="Arial"/>
        <family val="2"/>
      </rPr>
      <t xml:space="preserve">     x 100</t>
    </r>
  </si>
  <si>
    <t xml:space="preserve">       out of those with a final outright screening test result.</t>
  </si>
  <si>
    <t>All colorectal cancers and adenomas in this report were detected through the screening programme.</t>
  </si>
  <si>
    <t>NHS Dumfries and Galloway</t>
  </si>
  <si>
    <t>NHS Greater Glasgow and Clyde</t>
  </si>
  <si>
    <t>NHS Ayrshire and Arran</t>
  </si>
  <si>
    <t>4. Time from screening test referral date to date colonoscopy performed</t>
  </si>
  <si>
    <t>9. Percentage of people with colorectal cancer staged as Dukes' A</t>
  </si>
  <si>
    <t>10. Percentage of people with colorectal cancer staged as Dukes' B</t>
  </si>
  <si>
    <t>13. Percentage of people with colorectal cancer staged as Dukes' D</t>
  </si>
  <si>
    <t>14. Percentage of people with colorectal cancer staged as Dukes' Not known</t>
  </si>
  <si>
    <t>15. Percentage of people with colorectal cancer where the stage has not yet been supplied</t>
  </si>
  <si>
    <t>21. Positive Predictive Value of current screening test for colorectal cancer</t>
  </si>
  <si>
    <t>23. Positive Predictive Value of current screening test for high risk adenoma as the most serious diagnosis</t>
  </si>
  <si>
    <t>24. Positive Predictive Value of current screening test for high risk adenoma as the most serious diagnosis or colorectal cancer</t>
  </si>
  <si>
    <t>26. Percentage of people with a colorectal cancer that is a malignant neoplasm of the colon (ICD-10 C18)</t>
  </si>
  <si>
    <t>27. Percentage of people with a colorectal cancer that is a malignant neoplasm of the rectosigmoid junction (ICD-10 C19)</t>
  </si>
  <si>
    <t>28. Percentage of people with a colorectal cancer that is a malignant neoplasm of the rectum (ICD-10 C20)</t>
  </si>
  <si>
    <r>
      <rPr>
        <vertAlign val="superscript"/>
        <sz val="12"/>
        <rFont val="Arial"/>
        <family val="2"/>
      </rPr>
      <t>α</t>
    </r>
    <r>
      <rPr>
        <sz val="12"/>
        <rFont val="Arial"/>
        <family val="2"/>
      </rPr>
      <t xml:space="preserve"> Colonoscopy does not need to have been completed.</t>
    </r>
  </si>
  <si>
    <r>
      <t xml:space="preserve">α </t>
    </r>
    <r>
      <rPr>
        <sz val="12"/>
        <rFont val="Arial"/>
        <family val="2"/>
      </rPr>
      <t>Within 4 weeks, 4-8 weeks, and more than 8 weeks.</t>
    </r>
  </si>
  <si>
    <r>
      <rPr>
        <vertAlign val="superscript"/>
        <sz val="12"/>
        <rFont val="Arial"/>
        <family val="2"/>
      </rPr>
      <t xml:space="preserve">α </t>
    </r>
    <r>
      <rPr>
        <sz val="12"/>
        <rFont val="Arial"/>
        <family val="2"/>
      </rPr>
      <t>No colorectal cancer confirmed.</t>
    </r>
  </si>
  <si>
    <t xml:space="preserve">Number of positive referrals with a colonoscopy performed for whom the time interval between </t>
  </si>
  <si>
    <r>
      <t xml:space="preserve">                </t>
    </r>
    <r>
      <rPr>
        <u/>
        <sz val="12"/>
        <rFont val="Arial"/>
        <family val="2"/>
      </rPr>
      <t xml:space="preserve"> the screening test referral date and the date the colonoscopy was performed is within a specified time</t>
    </r>
    <r>
      <rPr>
        <u/>
        <vertAlign val="superscript"/>
        <sz val="12"/>
        <rFont val="Arial"/>
        <family val="2"/>
      </rPr>
      <t>α</t>
    </r>
    <r>
      <rPr>
        <u/>
        <sz val="12"/>
        <rFont val="Arial"/>
        <family val="2"/>
      </rPr>
      <t xml:space="preserve"> </t>
    </r>
    <r>
      <rPr>
        <sz val="12"/>
        <rFont val="Arial"/>
        <family val="2"/>
      </rPr>
      <t xml:space="preserve">      x 100</t>
    </r>
  </si>
  <si>
    <t xml:space="preserve">4. Time from screening test referral date to date colonoscopy performed - percentage of people where the time between the screening test referral date </t>
  </si>
  <si>
    <r>
      <t xml:space="preserve">                 </t>
    </r>
    <r>
      <rPr>
        <u/>
        <sz val="12"/>
        <rFont val="Arial"/>
        <family val="2"/>
      </rPr>
      <t xml:space="preserve"> Number of people invited with a positive screening test result who have a colonoscopy performed</t>
    </r>
    <r>
      <rPr>
        <u/>
        <vertAlign val="superscript"/>
        <sz val="12"/>
        <rFont val="Arial"/>
        <family val="2"/>
      </rPr>
      <t>α</t>
    </r>
    <r>
      <rPr>
        <u/>
        <sz val="12"/>
        <rFont val="Arial"/>
        <family val="2"/>
      </rPr>
      <t xml:space="preserve"> </t>
    </r>
    <r>
      <rPr>
        <sz val="12"/>
        <rFont val="Arial"/>
        <family val="2"/>
      </rPr>
      <t xml:space="preserve">     x 100</t>
    </r>
  </si>
  <si>
    <r>
      <t xml:space="preserve">              </t>
    </r>
    <r>
      <rPr>
        <u/>
        <sz val="12"/>
        <rFont val="Arial"/>
        <family val="2"/>
      </rPr>
      <t xml:space="preserve">      Number of people with polyp cancer       </t>
    </r>
    <r>
      <rPr>
        <sz val="12"/>
        <rFont val="Arial"/>
        <family val="2"/>
      </rPr>
      <t xml:space="preserve">    x 100</t>
    </r>
  </si>
  <si>
    <r>
      <t xml:space="preserve">                  </t>
    </r>
    <r>
      <rPr>
        <u/>
        <sz val="12"/>
        <rFont val="Arial"/>
        <family val="2"/>
      </rPr>
      <t xml:space="preserve"> Number of people invited with a final outright screening test result who have high risk adenoma</t>
    </r>
    <r>
      <rPr>
        <u/>
        <vertAlign val="superscript"/>
        <sz val="12"/>
        <rFont val="Arial"/>
        <family val="2"/>
      </rPr>
      <t>α</t>
    </r>
    <r>
      <rPr>
        <u/>
        <sz val="12"/>
        <rFont val="Arial"/>
        <family val="2"/>
      </rPr>
      <t xml:space="preserve"> as the most serious diagnosis</t>
    </r>
    <r>
      <rPr>
        <u/>
        <vertAlign val="superscript"/>
        <sz val="12"/>
        <rFont val="Arial"/>
        <family val="2"/>
      </rPr>
      <t>β</t>
    </r>
    <r>
      <rPr>
        <u/>
        <sz val="12"/>
        <rFont val="Arial"/>
        <family val="2"/>
      </rPr>
      <t xml:space="preserve"> </t>
    </r>
    <r>
      <rPr>
        <sz val="12"/>
        <rFont val="Arial"/>
        <family val="2"/>
      </rPr>
      <t xml:space="preserve">     x 100</t>
    </r>
  </si>
  <si>
    <r>
      <t xml:space="preserve">             </t>
    </r>
    <r>
      <rPr>
        <u/>
        <sz val="12"/>
        <rFont val="Arial"/>
        <family val="2"/>
      </rPr>
      <t xml:space="preserve">    Number of people invited with a positive screening test result    </t>
    </r>
    <r>
      <rPr>
        <sz val="12"/>
        <rFont val="Arial"/>
        <family val="2"/>
      </rPr>
      <t xml:space="preserve">    x 100</t>
    </r>
  </si>
  <si>
    <r>
      <t xml:space="preserve">              </t>
    </r>
    <r>
      <rPr>
        <u/>
        <sz val="12"/>
        <rFont val="Arial"/>
        <family val="2"/>
      </rPr>
      <t xml:space="preserve">           Number of people with a completed colonoscopy       </t>
    </r>
    <r>
      <rPr>
        <sz val="12"/>
        <rFont val="Arial"/>
        <family val="2"/>
      </rPr>
      <t xml:space="preserve">     x 100</t>
    </r>
  </si>
  <si>
    <r>
      <t xml:space="preserve">                        </t>
    </r>
    <r>
      <rPr>
        <u/>
        <sz val="12"/>
        <rFont val="Arial"/>
        <family val="2"/>
      </rPr>
      <t xml:space="preserve"> Number of people invited with a final outright screening test result and colonoscopy performed who have a colorectal cancer </t>
    </r>
    <r>
      <rPr>
        <sz val="12"/>
        <rFont val="Arial"/>
        <family val="2"/>
      </rPr>
      <t xml:space="preserve">      x 100</t>
    </r>
  </si>
  <si>
    <r>
      <t xml:space="preserve">             </t>
    </r>
    <r>
      <rPr>
        <u/>
        <sz val="12"/>
        <rFont val="Arial"/>
        <family val="2"/>
      </rPr>
      <t xml:space="preserve"> Number of people invited with a final outright screening test result and colorectal cancer</t>
    </r>
    <r>
      <rPr>
        <u/>
        <sz val="12"/>
        <rFont val="Arial"/>
        <family val="2"/>
      </rPr>
      <t xml:space="preserve"> </t>
    </r>
    <r>
      <rPr>
        <sz val="12"/>
        <rFont val="Arial"/>
        <family val="2"/>
      </rPr>
      <t xml:space="preserve">     x 100</t>
    </r>
  </si>
  <si>
    <r>
      <t xml:space="preserve">β </t>
    </r>
    <r>
      <rPr>
        <sz val="12"/>
        <rFont val="Arial"/>
        <family val="2"/>
      </rPr>
      <t>No colorectal cancer confirmed.</t>
    </r>
  </si>
  <si>
    <t xml:space="preserve">       percentage of people with high risk adenoma or a colorectal cancer, out of those with a positive screening test result and a colonoscopy performed.</t>
  </si>
  <si>
    <t>Table 9 Percentage of people with colorectal cancer staged as Dukes' A, by NHS Board and sex</t>
  </si>
  <si>
    <t>Table 10 Percentage of people with colorectal cancer staged as Dukes' B, by NHS Board and sex</t>
  </si>
  <si>
    <t>Table 13 Percentage of people with colorectal cancer staged as Dukes' D, by NHS Board and sex</t>
  </si>
  <si>
    <t>Table 14 Percentage of people with colorectal cancer staged as Dukes' Not known, by NHS Board and sex</t>
  </si>
  <si>
    <t>Table 15 Percentage of people with colorectal cancer where the stage has not yet been supplied, by NHS Board and sex</t>
  </si>
  <si>
    <t>Table 26 Percentage of people with a colorectal cancer that is a malignant neoplasm of the colon (ICD-10 C18), by NHS Board and sex</t>
  </si>
  <si>
    <t>Table 27 Percentage of people with a colorectal cancer that is a malignant neoplasm of the rectosigmoid junction (ICD-10 C19), by NHS Board and sex</t>
  </si>
  <si>
    <t>Table 28 Percentage of people with a colorectal cancer that is a malignant neoplasm of the rectum (ICD-10 C20), by NHS Board and sex</t>
  </si>
  <si>
    <t>Figure 19 Percentage of people with colorectal cancer which is classified as ICD-10 C18, C19 and C20, by NHS Board</t>
  </si>
  <si>
    <r>
      <t>α</t>
    </r>
    <r>
      <rPr>
        <sz val="12"/>
        <rFont val="Arial"/>
        <family val="2"/>
      </rPr>
      <t xml:space="preserve"> More than four adenomas or at least three adenomas with one ≥1 cm.</t>
    </r>
  </si>
  <si>
    <t xml:space="preserve">       percentage of people with a malignant outcome or adenoma, out of those with a positive screening test result and a colonoscopy performed.</t>
  </si>
  <si>
    <t>22. Positive Predictive Value of current screening test for adenoma as the most serious diagnosis</t>
  </si>
  <si>
    <t>25. Positive Predictive Value of current screening test for adenoma as the most serious diagnosis or colorectal cancer</t>
  </si>
  <si>
    <r>
      <t xml:space="preserve">                </t>
    </r>
    <r>
      <rPr>
        <u/>
        <sz val="12"/>
        <rFont val="Arial"/>
        <family val="2"/>
      </rPr>
      <t xml:space="preserve"> Number of people invited with a final outright screening test result who have adenoma as the most serious diagnosis</t>
    </r>
    <r>
      <rPr>
        <u/>
        <vertAlign val="superscript"/>
        <sz val="12"/>
        <rFont val="Arial"/>
        <family val="2"/>
      </rPr>
      <t>α</t>
    </r>
    <r>
      <rPr>
        <u/>
        <sz val="12"/>
        <rFont val="Arial"/>
        <family val="2"/>
      </rPr>
      <t xml:space="preserve"> </t>
    </r>
    <r>
      <rPr>
        <sz val="12"/>
        <rFont val="Arial"/>
        <family val="2"/>
      </rPr>
      <t xml:space="preserve">      x 100</t>
    </r>
  </si>
  <si>
    <t xml:space="preserve">       with adenoma, out of those with a positive screening test result and a colonoscopy performed.</t>
  </si>
  <si>
    <r>
      <t xml:space="preserve">                               </t>
    </r>
    <r>
      <rPr>
        <u/>
        <sz val="12"/>
        <rFont val="Arial"/>
        <family val="2"/>
      </rPr>
      <t xml:space="preserve"> Number of people invited with a final outright screening test result and colonoscopy performed who have adenoma as the most serious diagnosis</t>
    </r>
    <r>
      <rPr>
        <u/>
        <vertAlign val="superscript"/>
        <sz val="12"/>
        <rFont val="Arial"/>
        <family val="2"/>
      </rPr>
      <t xml:space="preserve">α </t>
    </r>
    <r>
      <rPr>
        <sz val="12"/>
        <rFont val="Arial"/>
        <family val="2"/>
      </rPr>
      <t xml:space="preserve">    x 100</t>
    </r>
  </si>
  <si>
    <r>
      <t xml:space="preserve">                  </t>
    </r>
    <r>
      <rPr>
        <u/>
        <sz val="12"/>
        <rFont val="Arial"/>
        <family val="2"/>
      </rPr>
      <t xml:space="preserve"> Number of people invited with a final outright screening test result and colonoscopy performed with adenoma as the most serious diagnosis</t>
    </r>
    <r>
      <rPr>
        <u/>
        <vertAlign val="superscript"/>
        <sz val="12"/>
        <rFont val="Arial"/>
        <family val="2"/>
      </rPr>
      <t>α</t>
    </r>
    <r>
      <rPr>
        <u/>
        <sz val="12"/>
        <rFont val="Arial"/>
        <family val="2"/>
      </rPr>
      <t xml:space="preserve"> or colorectal cancer </t>
    </r>
    <r>
      <rPr>
        <sz val="12"/>
        <rFont val="Arial"/>
        <family val="2"/>
      </rPr>
      <t xml:space="preserve">      x 100</t>
    </r>
  </si>
  <si>
    <t>Colorectal cancer</t>
  </si>
  <si>
    <t>Also referred to as bowel cancer. For the purposes of this publication bowel/colorectal cancer refers to colorectal cancers</t>
  </si>
  <si>
    <t>Table 16 Percentage of people with colorectal cancer that has a recorded stage, by NHS Board and sex</t>
  </si>
  <si>
    <t>16. Percentage of people with colorectal cancer that has a recorded stage.</t>
  </si>
  <si>
    <t>16. Percentage of people with colorectal cancer that has a recorded stage</t>
  </si>
  <si>
    <r>
      <t xml:space="preserve">              </t>
    </r>
    <r>
      <rPr>
        <u/>
        <sz val="12"/>
        <rFont val="Arial"/>
        <family val="2"/>
      </rPr>
      <t xml:space="preserve"> Number of people with a colorectal cancer that has a Dukes' stage recorded</t>
    </r>
    <r>
      <rPr>
        <sz val="12"/>
        <rFont val="Arial"/>
        <family val="2"/>
      </rPr>
      <t xml:space="preserve">     x 100</t>
    </r>
  </si>
  <si>
    <t>KPI</t>
  </si>
  <si>
    <t>time_ref</t>
  </si>
  <si>
    <t>hb.1</t>
  </si>
  <si>
    <t>hb.2</t>
  </si>
  <si>
    <t>hb.3</t>
  </si>
  <si>
    <t>hb.4</t>
  </si>
  <si>
    <t>hb.5</t>
  </si>
  <si>
    <t>hb.6</t>
  </si>
  <si>
    <t>hb.7</t>
  </si>
  <si>
    <t>hb.8</t>
  </si>
  <si>
    <t>hb.9</t>
  </si>
  <si>
    <t>hb.10</t>
  </si>
  <si>
    <t>hb.11</t>
  </si>
  <si>
    <t>hb.12</t>
  </si>
  <si>
    <t>hb.13</t>
  </si>
  <si>
    <t>hb.14</t>
  </si>
  <si>
    <t>hb.15</t>
  </si>
  <si>
    <t>&gt;8 weeks</t>
  </si>
  <si>
    <t>simd2016</t>
  </si>
  <si>
    <r>
      <t xml:space="preserve">                </t>
    </r>
    <r>
      <rPr>
        <u/>
        <sz val="12"/>
        <rFont val="Arial"/>
        <family val="2"/>
      </rPr>
      <t xml:space="preserve"> Number of people invited with a final outright screening test result and colonoscopy performed who have high risk adenoma</t>
    </r>
    <r>
      <rPr>
        <u/>
        <vertAlign val="superscript"/>
        <sz val="12"/>
        <rFont val="Arial"/>
        <family val="2"/>
      </rPr>
      <t>α</t>
    </r>
    <r>
      <rPr>
        <u/>
        <sz val="12"/>
        <rFont val="Arial"/>
        <family val="2"/>
      </rPr>
      <t xml:space="preserve"> as the most serious diagnosis</t>
    </r>
    <r>
      <rPr>
        <u/>
        <vertAlign val="superscript"/>
        <sz val="12"/>
        <rFont val="Calibri"/>
        <family val="2"/>
      </rPr>
      <t>β</t>
    </r>
    <r>
      <rPr>
        <u/>
        <sz val="12"/>
        <rFont val="Arial"/>
        <family val="2"/>
      </rPr>
      <t xml:space="preserve"> </t>
    </r>
    <r>
      <rPr>
        <sz val="12"/>
        <rFont val="Arial"/>
        <family val="2"/>
      </rPr>
      <t xml:space="preserve">      x 100</t>
    </r>
  </si>
  <si>
    <r>
      <t xml:space="preserve">                               </t>
    </r>
    <r>
      <rPr>
        <u/>
        <sz val="12"/>
        <rFont val="Arial"/>
        <family val="2"/>
      </rPr>
      <t xml:space="preserve"> Number of people invited with a final outright screening test result and colonoscopy performed who have high risk adenoma</t>
    </r>
    <r>
      <rPr>
        <u/>
        <vertAlign val="superscript"/>
        <sz val="12"/>
        <rFont val="Calibri"/>
        <family val="2"/>
      </rPr>
      <t>α</t>
    </r>
    <r>
      <rPr>
        <u/>
        <sz val="12"/>
        <rFont val="Arial"/>
        <family val="2"/>
      </rPr>
      <t xml:space="preserve"> as the most serious diagnosis</t>
    </r>
    <r>
      <rPr>
        <u/>
        <vertAlign val="superscript"/>
        <sz val="12"/>
        <rFont val="Calibri"/>
        <family val="2"/>
      </rPr>
      <t>β</t>
    </r>
    <r>
      <rPr>
        <u/>
        <sz val="12"/>
        <rFont val="Arial"/>
        <family val="2"/>
      </rPr>
      <t xml:space="preserve"> or colorectal cancer </t>
    </r>
    <r>
      <rPr>
        <sz val="12"/>
        <rFont val="Arial"/>
        <family val="2"/>
      </rPr>
      <t xml:space="preserve">     x 100</t>
    </r>
  </si>
  <si>
    <t xml:space="preserve">Note:  </t>
  </si>
  <si>
    <t>Not stated is where the staging data has not yet been supplied.</t>
  </si>
  <si>
    <t>2. Overall uptake of screening by deprivation area</t>
  </si>
  <si>
    <r>
      <rPr>
        <sz val="12"/>
        <rFont val="Arial"/>
        <family val="2"/>
      </rPr>
      <t xml:space="preserve">       </t>
    </r>
    <r>
      <rPr>
        <u/>
        <sz val="12"/>
        <rFont val="Arial"/>
        <family val="2"/>
      </rPr>
      <t xml:space="preserve"> Number of people invited with a final outright screening test result</t>
    </r>
    <r>
      <rPr>
        <u/>
        <vertAlign val="superscript"/>
        <sz val="12"/>
        <rFont val="Calibri"/>
        <family val="2"/>
      </rPr>
      <t>β</t>
    </r>
    <r>
      <rPr>
        <u/>
        <sz val="12"/>
        <rFont val="Arial"/>
        <family val="2"/>
      </rPr>
      <t xml:space="preserve"> </t>
    </r>
    <r>
      <rPr>
        <sz val="12"/>
        <rFont val="Arial"/>
        <family val="2"/>
      </rPr>
      <t xml:space="preserve">    x 100</t>
    </r>
  </si>
  <si>
    <r>
      <t>Number of people invited</t>
    </r>
    <r>
      <rPr>
        <vertAlign val="superscript"/>
        <sz val="12"/>
        <rFont val="Calibri"/>
        <family val="2"/>
      </rPr>
      <t>γ</t>
    </r>
  </si>
  <si>
    <t>3. Percentage of people with a positive screening test result</t>
  </si>
  <si>
    <t>6. Percentage of people that had a completed colonoscopy</t>
  </si>
  <si>
    <t>8. Percentage of people that had a cancer detected</t>
  </si>
  <si>
    <t>17. Percentage of people that had a polyp cancer detected</t>
  </si>
  <si>
    <t>19. Percentage of people with adenomas detected</t>
  </si>
  <si>
    <t>18. Percentage of cancers that were polyp cancers</t>
  </si>
  <si>
    <t>20. Percentage of people with high risk adenomas detected</t>
  </si>
  <si>
    <t>3. Percentage of people with a positive screening test result - percentage of people with a positive test result, out of those with a final outright screening test result.</t>
  </si>
  <si>
    <t>6. Percentage of people that had a completed colonoscopy - percentage of people having a completed colonoscopy, out of those who had a colonoscopy performed.</t>
  </si>
  <si>
    <t>8. Percentage of people that had a cancer detected - percentage of people with colorectal cancer, out of those with a final outright screening test result.</t>
  </si>
  <si>
    <t>Table 6 Percentage of people that had a completed colonoscopy, by NHS Board and sex</t>
  </si>
  <si>
    <t>Figure 6 Percentage of people that had a completed colonoscopy, by NHS Board and sex</t>
  </si>
  <si>
    <t>Table 3 Percentage of people with a positive screening test result, by NHS Board and sex</t>
  </si>
  <si>
    <t>Figure 3 Percentage of people with a positive screening test result, by NHS Board and sex</t>
  </si>
  <si>
    <t>3. (Continued) Percentage of people with a positive screening test result - percentage of people with a positive test result, out of those with a final outright screening test result.</t>
  </si>
  <si>
    <t>Table 8 Percentage of people that had a cancer detected, by NHS Board and sex</t>
  </si>
  <si>
    <t>Figure 8 Percentage of people that had a cancer detected, by NHS Board and sex</t>
  </si>
  <si>
    <t>8. (Continued) Percentage of people that had a cancer detected - percentage of people with colorectal cancer, out of those with a final outright screening test result.</t>
  </si>
  <si>
    <t>Figure 8.1 Percentage of people that had a cancer detected for both sexes, by NHS Board</t>
  </si>
  <si>
    <t>17. Percentage of people that had a polyp cancer detected - percentage of people with polyp cancer out of those with a final outright screening test result.</t>
  </si>
  <si>
    <t>Table 17 Percentage of people that had a polyp cancer detected, by NHS Board and sex</t>
  </si>
  <si>
    <t>Figure 10 Percentage of people that had a polyp cancer detected, by NHS Board and sex</t>
  </si>
  <si>
    <t>17. (Continued) Percentage of people that had a polyp cancer detected - percentage of people with polyp cancer out of those with a final outright screening test result.</t>
  </si>
  <si>
    <t>Figure 10.1 Percentage of people that had a polyp cancer detected for both sexes, by NHS Board</t>
  </si>
  <si>
    <t>18. Percentage of cancers that were polyp cancers - percentage of people with polyp cancer, out of those with colorectal cancer.</t>
  </si>
  <si>
    <t>Table 18 Percentage of cancers that were polyp cancers, by NHS Board and sex</t>
  </si>
  <si>
    <t>Figure 11 Percentage of cancers that were polyp cancers, by NHS Board and sex</t>
  </si>
  <si>
    <t xml:space="preserve">19. Percentage of people with adenomas detected - percentage of people with adenoma as the most serious diagnosis, </t>
  </si>
  <si>
    <t>Table 19 Percentage of people with adenomas detected, by NHS Board and sex</t>
  </si>
  <si>
    <t>Figure 12 Percentage of people with adenomas detected, by NHS Board and sex</t>
  </si>
  <si>
    <t xml:space="preserve">19. (Continued) Percentage of people with adenomas detected - percentage of people with adenoma as the most serious diagnosis, </t>
  </si>
  <si>
    <t>Figure 12.1 Percentage of people with adenomas detected for both sexes, by NHS Board</t>
  </si>
  <si>
    <t xml:space="preserve">20. Percentage of people with high risk adenomas detected - percentage of people with high risk adenoma as the most serious diagnosis, </t>
  </si>
  <si>
    <t>Table 20 Percentage of people with high risk adenomas detected, by NHS Board and sex</t>
  </si>
  <si>
    <t>Figure 13 Percentage of people with high risk adenomas detected, by NHS Board and sex</t>
  </si>
  <si>
    <t xml:space="preserve">20. (Continued) Percentage of people with high risk adenomas detected - percentage of people with high risk adenoma as the most serious diagnosis, </t>
  </si>
  <si>
    <t>Figure 13.1 Percentage of people with high risk adenomas detected for both sexes, by NHS Board</t>
  </si>
  <si>
    <t xml:space="preserve">      out of those invited.</t>
  </si>
  <si>
    <t>2. (Continued) Overall uptake of screening by deprivation category - percentage of people with a final outright screening test result for which a valid postcode is available,</t>
  </si>
  <si>
    <t>This figure combines the data from KPIs 9-15.</t>
  </si>
  <si>
    <t>90% HIS Standard</t>
  </si>
  <si>
    <t xml:space="preserve">       For reference: The cancer waiting time to treatment targets for screened patients are now reported here:</t>
  </si>
  <si>
    <t>Table 2 Overall uptake of screening, by deprivation category, NHS Board and sex</t>
  </si>
  <si>
    <t>Figure 2 Overall uptake of screening for Scotland, by deprivation category and sex</t>
  </si>
  <si>
    <t>&gt;4 to 8 weeks</t>
  </si>
  <si>
    <t>2007/09</t>
  </si>
  <si>
    <t>2008/10</t>
  </si>
  <si>
    <t>2009/11</t>
  </si>
  <si>
    <t>2010/12</t>
  </si>
  <si>
    <t>2011/13</t>
  </si>
  <si>
    <t>2012/14</t>
  </si>
  <si>
    <t>2013/15</t>
  </si>
  <si>
    <t>2014/16</t>
  </si>
  <si>
    <t>2015/17</t>
  </si>
  <si>
    <t>1. (Continued) Overall uptake of screening - percentage of people with a final outright screening test result, out of those invited.</t>
  </si>
  <si>
    <t xml:space="preserve">3. (Continued) Percentage of people with a positive screening test result - percentage of people with a positive test result, out of those with a final outright </t>
  </si>
  <si>
    <r>
      <t>Table 3.1 Percentage of people with a positive screening test result for both sexes, by two-year reporting period</t>
    </r>
    <r>
      <rPr>
        <b/>
        <vertAlign val="superscript"/>
        <sz val="12"/>
        <rFont val="Arial"/>
        <family val="2"/>
      </rPr>
      <t>Ɣ</t>
    </r>
  </si>
  <si>
    <r>
      <t>Figure 3.2 Percentage of people with a positive screening test result for both sexes, by two-year reporting period</t>
    </r>
    <r>
      <rPr>
        <b/>
        <vertAlign val="superscript"/>
        <sz val="12"/>
        <rFont val="Arial"/>
        <family val="2"/>
      </rPr>
      <t>Ɣ</t>
    </r>
  </si>
  <si>
    <r>
      <t>Table 8.2 Percentage of people that had a cancer detected for both sexes, by two-year reporting period</t>
    </r>
    <r>
      <rPr>
        <b/>
        <vertAlign val="superscript"/>
        <sz val="12"/>
        <color indexed="8"/>
        <rFont val="Arial"/>
        <family val="2"/>
      </rPr>
      <t>Ɣ</t>
    </r>
  </si>
  <si>
    <r>
      <t>Figure 8.2 Percentage of people that had a cancer detected for both sexes, by two-year reporting period</t>
    </r>
    <r>
      <rPr>
        <b/>
        <vertAlign val="superscript"/>
        <sz val="12"/>
        <color indexed="8"/>
        <rFont val="Arial"/>
        <family val="2"/>
      </rPr>
      <t>Ɣ</t>
    </r>
  </si>
  <si>
    <r>
      <t>Table 19.1 Percentage of people with adenomas detected for both sexes, by two-year reporting period</t>
    </r>
    <r>
      <rPr>
        <b/>
        <vertAlign val="superscript"/>
        <sz val="12"/>
        <color indexed="8"/>
        <rFont val="Arial"/>
        <family val="2"/>
      </rPr>
      <t>Ɣ</t>
    </r>
  </si>
  <si>
    <r>
      <t>Figure 12.1 Percentage of people with adenomas detected for both sexes, by two-year reporting period</t>
    </r>
    <r>
      <rPr>
        <b/>
        <vertAlign val="superscript"/>
        <sz val="12"/>
        <color indexed="8"/>
        <rFont val="Arial"/>
        <family val="2"/>
      </rPr>
      <t>Ɣ</t>
    </r>
  </si>
  <si>
    <t>Measure</t>
  </si>
  <si>
    <t>Male</t>
  </si>
  <si>
    <t>Female</t>
  </si>
  <si>
    <t>All Persons</t>
  </si>
  <si>
    <r>
      <t>Table 2.1 Slope Index of Inequality for both sexes, by two-year reporting period</t>
    </r>
    <r>
      <rPr>
        <b/>
        <vertAlign val="superscript"/>
        <sz val="12"/>
        <rFont val="Arial"/>
        <family val="2"/>
      </rPr>
      <t>Ɣ</t>
    </r>
  </si>
  <si>
    <r>
      <t>Figure 2.1 Slope Index of Inequality for both sexes, by two-year reporting period</t>
    </r>
    <r>
      <rPr>
        <b/>
        <vertAlign val="superscript"/>
        <sz val="12"/>
        <rFont val="Arial"/>
        <family val="2"/>
      </rPr>
      <t>Ɣ</t>
    </r>
  </si>
  <si>
    <r>
      <t>Table 2.2 Relative Index of Inequality for both sexes, by two-year reporting period</t>
    </r>
    <r>
      <rPr>
        <b/>
        <vertAlign val="superscript"/>
        <sz val="12"/>
        <rFont val="Arial"/>
        <family val="2"/>
      </rPr>
      <t>Ɣ</t>
    </r>
  </si>
  <si>
    <r>
      <t>Figure 2.2 Relative Index of Inequality for both sexes, by two-year reporting period</t>
    </r>
    <r>
      <rPr>
        <b/>
        <vertAlign val="superscript"/>
        <sz val="12"/>
        <rFont val="Arial"/>
        <family val="2"/>
      </rPr>
      <t>Ɣ</t>
    </r>
  </si>
  <si>
    <t>2. (Continued) Slope index of inequality (SII) in screening uptake: a measure of absolute inequality</t>
  </si>
  <si>
    <t>2. (Continued)  Relative index of inequality (RII) in screening uptake: a measure of relative inequality</t>
  </si>
  <si>
    <r>
      <t xml:space="preserve">SII is a summary measure of absolute inequality. It </t>
    </r>
    <r>
      <rPr>
        <sz val="12"/>
        <color rgb="FF0D0D0D"/>
        <rFont val="Arial"/>
        <family val="2"/>
      </rPr>
      <t>is calculated by taking the difference between the extremes of a population weighted regression line of best fit.</t>
    </r>
  </si>
  <si>
    <t xml:space="preserve">RII is a summary measure of relative inequality. It is calculated by dividing the slope index of inequality (SII) by the mean value across all deprivation groups. </t>
  </si>
  <si>
    <r>
      <t>Table 1.1 Overall uptake of screening, by two-year reporting period</t>
    </r>
    <r>
      <rPr>
        <b/>
        <vertAlign val="superscript"/>
        <sz val="12"/>
        <rFont val="Arial"/>
        <family val="2"/>
      </rPr>
      <t>Ɣ</t>
    </r>
    <r>
      <rPr>
        <b/>
        <sz val="12"/>
        <rFont val="Arial"/>
        <family val="2"/>
      </rPr>
      <t xml:space="preserve"> and sex</t>
    </r>
  </si>
  <si>
    <r>
      <t>Figure 1.1 Overall uptake of screening, by two-year reporting period</t>
    </r>
    <r>
      <rPr>
        <b/>
        <vertAlign val="superscript"/>
        <sz val="12"/>
        <rFont val="Arial"/>
        <family val="2"/>
      </rPr>
      <t>Ɣ</t>
    </r>
    <r>
      <rPr>
        <b/>
        <sz val="12"/>
        <rFont val="Arial"/>
        <family val="2"/>
      </rPr>
      <t xml:space="preserve"> and sex</t>
    </r>
  </si>
  <si>
    <t>2016/18</t>
  </si>
  <si>
    <t>Table 7 Percentage of colonoscopic complications, by NHS Board and sex</t>
  </si>
  <si>
    <r>
      <t>Table 21.1 Positive Predictive Value of current screening test for colorectal cancer, by two-year reporting period</t>
    </r>
    <r>
      <rPr>
        <b/>
        <vertAlign val="superscript"/>
        <sz val="12"/>
        <color indexed="8"/>
        <rFont val="Arial"/>
        <family val="2"/>
      </rPr>
      <t>Ɣ</t>
    </r>
  </si>
  <si>
    <t>Table A1: Numbers and proportions of males and females in the screening population in each NHS Board.</t>
  </si>
  <si>
    <t>NHS Board</t>
  </si>
  <si>
    <t>Total</t>
  </si>
  <si>
    <t>Ayrshire &amp; Arran</t>
  </si>
  <si>
    <t>Dumfries &amp; Galloway</t>
  </si>
  <si>
    <t>Greater Glasgow &amp; Clyde</t>
  </si>
  <si>
    <t>Table A2: Number of people in the screening population of each NHS Board, by age group.</t>
  </si>
  <si>
    <t>50-54</t>
  </si>
  <si>
    <t>55-59</t>
  </si>
  <si>
    <t>60-64</t>
  </si>
  <si>
    <t>65-69</t>
  </si>
  <si>
    <t>70-74</t>
  </si>
  <si>
    <t>Figure A2a: Percentage of people in the screening population of each NHS Board, by age group.</t>
  </si>
  <si>
    <t>Figure A2b: Number of people in the screening population of each NHS Board, by age group.</t>
  </si>
  <si>
    <t xml:space="preserve">1 Most Deprived </t>
  </si>
  <si>
    <t>5 Least Deprived</t>
  </si>
  <si>
    <t>Figure A3: Percentage of people in the screening population of each NHS Board, by deprivation quintile.</t>
  </si>
  <si>
    <t>Appendix 2 - Screening population by age and HB</t>
  </si>
  <si>
    <t>Appendix 1 - Screening population by sex and HB</t>
  </si>
  <si>
    <t>Appendix 3 - Screening population by deprivation and HB</t>
  </si>
  <si>
    <t>Figure A1: Percentage of males versus females in the screening population in each NHS Board.</t>
  </si>
  <si>
    <t>A</t>
  </si>
  <si>
    <t>B</t>
  </si>
  <si>
    <t>D</t>
  </si>
  <si>
    <t>Not supplied</t>
  </si>
  <si>
    <t>Not known</t>
  </si>
  <si>
    <t>15. (Continued) Percentage of people with colorectal cancer where the stage has not yet been supplied.</t>
  </si>
  <si>
    <r>
      <t>Figure 9.1 Colorectal cancer staging, by two-year reporting period</t>
    </r>
    <r>
      <rPr>
        <b/>
        <vertAlign val="superscript"/>
        <sz val="12"/>
        <color indexed="8"/>
        <rFont val="Arial"/>
        <family val="2"/>
      </rPr>
      <t>Ɣ</t>
    </r>
  </si>
  <si>
    <r>
      <t>Table 15.1 Percentage of people with colorectal cancer by staging and two-year reporting period</t>
    </r>
    <r>
      <rPr>
        <b/>
        <vertAlign val="superscript"/>
        <sz val="12"/>
        <color indexed="8"/>
        <rFont val="Arial"/>
        <family val="2"/>
      </rPr>
      <t>Ɣ</t>
    </r>
  </si>
  <si>
    <r>
      <t xml:space="preserve">α </t>
    </r>
    <r>
      <rPr>
        <sz val="12"/>
        <rFont val="Arial"/>
        <family val="2"/>
      </rPr>
      <t xml:space="preserve">Faecal occult blood test (FOBT) negative, FOBT positive, qualitative faecal immunochemical test (FIT) card negative, qualitative FIT card positive, quantitative FIT negative and quantitative FIT positive. </t>
    </r>
  </si>
  <si>
    <r>
      <t xml:space="preserve">β </t>
    </r>
    <r>
      <rPr>
        <sz val="12"/>
        <rFont val="Arial"/>
        <family val="2"/>
      </rPr>
      <t xml:space="preserve">Faecal occult blood test (FOBT) negative, FOBT positive, qualitative faecal immunochemical test (FIT) card negative, qualitative FIT card positive, quantitative FIT negative and quantitative FIT positive. </t>
    </r>
  </si>
  <si>
    <r>
      <t xml:space="preserve">β </t>
    </r>
    <r>
      <rPr>
        <sz val="12"/>
        <rFont val="Arial"/>
        <family val="2"/>
      </rPr>
      <t>The number of people invited minus those whose last kit is terminated or undelivered.</t>
    </r>
  </si>
  <si>
    <r>
      <rPr>
        <vertAlign val="superscript"/>
        <sz val="12"/>
        <rFont val="Calibri"/>
        <family val="2"/>
      </rPr>
      <t>γ</t>
    </r>
    <r>
      <rPr>
        <vertAlign val="superscript"/>
        <sz val="12"/>
        <rFont val="Arial"/>
        <family val="2"/>
      </rPr>
      <t xml:space="preserve"> </t>
    </r>
    <r>
      <rPr>
        <sz val="12"/>
        <rFont val="Arial"/>
        <family val="2"/>
      </rPr>
      <t>The number of people invited minus those whose last kit is terminated or undelivered.</t>
    </r>
  </si>
  <si>
    <t>back to Test comparison</t>
  </si>
  <si>
    <t>Background</t>
  </si>
  <si>
    <t>This publication relates to men and women registered with a Community Health Index number aged between 50-74 years who are invited to participate in</t>
  </si>
  <si>
    <t>Dundee and tested for hidden traces of blood in the stool. Since 1st April 2013, those aged over 74 can self-refer and opt in to bowel screening.</t>
  </si>
  <si>
    <t xml:space="preserve">Scotland’s bowel screening programme. The faecal immunochemical test (FIT) requires participants to return just one bowel motion sample instead of the three </t>
  </si>
  <si>
    <t>The Scottish Bowel Screening Programme started using quantitative faecal immunochemical test (FIT) kits instead of faecal occult blood tests (FOBT) for invites from 20th November 2017.</t>
  </si>
  <si>
    <r>
      <t>Table A3: Number of people in the screening population of each NHS Board, by deprivation quintile.</t>
    </r>
    <r>
      <rPr>
        <b/>
        <vertAlign val="superscript"/>
        <sz val="12"/>
        <color indexed="8"/>
        <rFont val="Arial"/>
        <family val="2"/>
      </rPr>
      <t>1</t>
    </r>
  </si>
  <si>
    <t>1 - Where SIMD information is available. Totals are different to those reported for age and sex due to the existence of postcodes where SIMD can not be attributed.</t>
  </si>
  <si>
    <t>sii</t>
  </si>
  <si>
    <t>rii</t>
  </si>
  <si>
    <t>C</t>
  </si>
  <si>
    <t>11. Percentage of people with colorectal cancer staged as Dukes' C.</t>
  </si>
  <si>
    <r>
      <t xml:space="preserve">            </t>
    </r>
    <r>
      <rPr>
        <u/>
        <sz val="12"/>
        <rFont val="Arial"/>
        <family val="2"/>
      </rPr>
      <t>Number of people with a colorectal cancer staged as Dukes' C</t>
    </r>
    <r>
      <rPr>
        <sz val="12"/>
        <rFont val="Arial"/>
        <family val="2"/>
      </rPr>
      <t xml:space="preserve">      x 100</t>
    </r>
  </si>
  <si>
    <t>Table 11 Percentage of people with colorectal cancer staged as Dukes' C, by NHS Board and sex</t>
  </si>
  <si>
    <t xml:space="preserve">    A staged colorectal cancer is any of the following: Dukes' A,  Dukes' B, Dukes' C, Dukes' D and Not known.</t>
  </si>
  <si>
    <t>Figure 9 Percentage of people with colorectal cancer staged as: Dukes' A,  Dukes' B, Dukes' C, Dukes' D, Not known or Not stated, by NHS Board</t>
  </si>
  <si>
    <t>Dukes staging is used in colorectal cancer diagnosis to classify the extent of the spread of disease. TNM staging is another method, used in colorectal and all other cancers.</t>
  </si>
  <si>
    <t>11. Percentage of people with colorectal cancer staged as Dukes' C</t>
  </si>
  <si>
    <t>the TNM staging data supplied by the boards. The nature of this calculation means that Dukes stages C1 and C2 are now combined into C.</t>
  </si>
  <si>
    <t>12. KPI 12 removed as separation of Dukes stage C into C1 and C2 is no longer possible - see notes</t>
  </si>
  <si>
    <t>2017/19</t>
  </si>
  <si>
    <t xml:space="preserve">IMPORTANT: The small numbers of positive test results recorded for NHS Orkney, NHS Western Isles and NHS Shetland (due to their small population sizes) require that caution </t>
  </si>
  <si>
    <t>is excercised in the interpretation and comparison of KPIs for these boards.</t>
  </si>
  <si>
    <t xml:space="preserve">        This relates only to persons successfully completing a screening test, i.e. with an outright positive or negative result. </t>
  </si>
  <si>
    <t>2018/20</t>
  </si>
  <si>
    <t>KPI 2 is reported by Scottish Index of Multiple Deprivation (SIMD) 2020. Time series data in KPI 2 is calculated using SIMD versions appropriate to the time of invitation.</t>
  </si>
  <si>
    <t>Up to the point of 31st December 2017, Dukes is provided by the health boards as part of the minimum dataset submission. After this point, the Dukes stage is calculated from</t>
  </si>
  <si>
    <t xml:space="preserve">In the case of bowel screening, the interval between rounds is two years.     </t>
  </si>
  <si>
    <t xml:space="preserve">and these boards then proceeded to roll out in June 2007. By December 2009, all NHS boards in Scotland were participating in the programme.       </t>
  </si>
  <si>
    <t xml:space="preserve">screening. Eligible people are posted a screening kit that is completed at home. The kit is then returned to the central screening centre in </t>
  </si>
  <si>
    <t xml:space="preserve">A new bowel cancer test that simplifies the sample collection process was introduced on 20th November 2017 with the aim to increase participation in </t>
  </si>
  <si>
    <t>samples required by the previously-used faecal occult blood test (FOBT).</t>
  </si>
  <si>
    <t xml:space="preserve">All data are presented by NHS board and sex. </t>
  </si>
  <si>
    <t xml:space="preserve">In screening programmes, the first application of the screening test to the population is known as the prevalence round, as it is to be expected that a number of prevalent     </t>
  </si>
  <si>
    <t xml:space="preserve">cases will be detected. In subsequent rounds of screening, the cases detected will be known to have arisen in a fixed time period and these are known as incidence rounds.     </t>
  </si>
  <si>
    <t xml:space="preserve">NHS Tayside, NHS Grampian and NHS Fife boards participated in the Scottish Bowel Screening Pilot scheme, which ran from March 2000 to May 2007. The pilot was successful      </t>
  </si>
  <si>
    <t>Figure 3.1 Percentage of people with a positive screening test result for both sexes, by NHS board</t>
  </si>
  <si>
    <t>Figure 5 Percentage of people with a positive screening test result going on to have a colonoscopy performed, by NHS board and sex</t>
  </si>
  <si>
    <t>Used for funnel plots: KPI 3,  KPI 7,  KPI 8,  KPI 17,  KPI 19,  KPI 20</t>
  </si>
  <si>
    <r>
      <t xml:space="preserve">Data for cells A10:AG160 from: </t>
    </r>
    <r>
      <rPr>
        <b/>
        <sz val="10"/>
        <color theme="1"/>
        <rFont val="Arial"/>
        <family val="2"/>
      </rPr>
      <t>Funnel-data_Confidence-limits.rds</t>
    </r>
    <r>
      <rPr>
        <sz val="10"/>
        <color theme="1"/>
        <rFont val="Arial"/>
        <family val="2"/>
      </rPr>
      <t xml:space="preserve">  (created in script 3_funnel_plot_limits_data.R)</t>
    </r>
  </si>
  <si>
    <r>
      <t xml:space="preserve">Data for cells O10:AH112 from: </t>
    </r>
    <r>
      <rPr>
        <b/>
        <sz val="10"/>
        <color theme="1"/>
        <rFont val="Arial"/>
        <family val="2"/>
      </rPr>
      <t>KPI_data.rds</t>
    </r>
    <r>
      <rPr>
        <sz val="10"/>
        <color theme="1"/>
        <rFont val="Arial"/>
        <family val="2"/>
      </rPr>
      <t xml:space="preserve">  (created in script 2_KPIs_HB_sex.R)</t>
    </r>
  </si>
  <si>
    <r>
      <t xml:space="preserve">Data for cells A6:D240 from: </t>
    </r>
    <r>
      <rPr>
        <b/>
        <sz val="10"/>
        <color theme="1"/>
        <rFont val="Arial"/>
        <family val="2"/>
      </rPr>
      <t>ts_data.rds</t>
    </r>
    <r>
      <rPr>
        <sz val="10"/>
        <color theme="1"/>
        <rFont val="Arial"/>
        <family val="2"/>
      </rPr>
      <t xml:space="preserve">  (created in script 4_time_series.R)</t>
    </r>
  </si>
  <si>
    <r>
      <t xml:space="preserve">Data for row 11 from: </t>
    </r>
    <r>
      <rPr>
        <b/>
        <sz val="10"/>
        <color theme="1"/>
        <rFont val="Arial"/>
        <family val="2"/>
      </rPr>
      <t>Funnel-data_HB-denominators.rds</t>
    </r>
    <r>
      <rPr>
        <sz val="10"/>
        <color theme="1"/>
        <rFont val="Arial"/>
        <family val="2"/>
      </rPr>
      <t xml:space="preserve"> (created in script 3_funnel_plot_limits_data.r)</t>
    </r>
  </si>
  <si>
    <r>
      <t>Data for row 24 from:</t>
    </r>
    <r>
      <rPr>
        <b/>
        <sz val="10"/>
        <color theme="1"/>
        <rFont val="Arial"/>
        <family val="2"/>
      </rPr>
      <t xml:space="preserve"> Funnel-data_HB-denominators.rds</t>
    </r>
    <r>
      <rPr>
        <sz val="10"/>
        <color theme="1"/>
        <rFont val="Arial"/>
        <family val="2"/>
      </rPr>
      <t xml:space="preserve"> (created in script 3_funnel_plot_limits_data.r)</t>
    </r>
  </si>
  <si>
    <t>Used for Figure 19 on tab KPI_26-28</t>
  </si>
  <si>
    <r>
      <t xml:space="preserve">Data for tab KPI_15 cells C62:O67 (Table 15.1) from: </t>
    </r>
    <r>
      <rPr>
        <b/>
        <sz val="10"/>
        <color theme="1"/>
        <rFont val="Arial"/>
        <family val="2"/>
      </rPr>
      <t>cancer_ts.rds</t>
    </r>
    <r>
      <rPr>
        <sz val="10"/>
        <color theme="1"/>
        <rFont val="Arial"/>
        <family val="2"/>
      </rPr>
      <t xml:space="preserve">  (created in script 4_time_series.R)</t>
    </r>
  </si>
  <si>
    <t>(data from needs updated)</t>
  </si>
  <si>
    <t xml:space="preserve">Data are submitted to Public Health Scotland by BoSS (the bowel screening IT system) and by NHS boards twice per year in May and November. </t>
  </si>
  <si>
    <r>
      <rPr>
        <sz val="12"/>
        <rFont val="Calibri"/>
        <family val="2"/>
      </rPr>
      <t>α</t>
    </r>
    <r>
      <rPr>
        <sz val="8.4"/>
        <rFont val="Arial"/>
        <family val="2"/>
      </rPr>
      <t xml:space="preserve"> </t>
    </r>
    <r>
      <rPr>
        <sz val="12"/>
        <rFont val="Arial"/>
        <family val="2"/>
      </rPr>
      <t>Deprivation category was assigned using Scottish Index of Multiple Deprivation (SIMD) 2020 Scotland level population-weighted quintiles.</t>
    </r>
  </si>
  <si>
    <t>The report also contains time-series data for the duration of the programme. The data are dynamic and some numbers can change as a result of resubmission.</t>
  </si>
  <si>
    <t xml:space="preserve">These data are based on the 2019 Health Board configuration. </t>
  </si>
  <si>
    <t>Any reference to colorectal cancer includes polyp cancers but excludes non-invasive lesions.</t>
  </si>
  <si>
    <t xml:space="preserve"> (including polyp cancers, but excluding non-invasive lesions).</t>
  </si>
  <si>
    <t>Ɣ Two-year reporting period is from 1st May to 30th April in given years</t>
  </si>
  <si>
    <t>2019/21</t>
  </si>
  <si>
    <t>% in SIMDs 
1 and 2</t>
  </si>
  <si>
    <t>2</t>
  </si>
  <si>
    <t>3</t>
  </si>
  <si>
    <t>4</t>
  </si>
  <si>
    <t>4 to 8 weeks</t>
  </si>
  <si>
    <t>Comments</t>
  </si>
  <si>
    <t>No longer calculated</t>
  </si>
  <si>
    <t>KPI 12</t>
  </si>
  <si>
    <t>Dukes C1/C2 now C</t>
  </si>
  <si>
    <t>KPI 15</t>
  </si>
  <si>
    <t>KPI 16</t>
  </si>
  <si>
    <t>Sex</t>
  </si>
  <si>
    <t>KPI values:</t>
  </si>
  <si>
    <t>Measure values:</t>
  </si>
  <si>
    <r>
      <t xml:space="preserve">Data for cells A6:012 from: </t>
    </r>
    <r>
      <rPr>
        <b/>
        <sz val="10"/>
        <color theme="1"/>
        <rFont val="Arial"/>
        <family val="2"/>
      </rPr>
      <t>rii_sii_data.rds</t>
    </r>
    <r>
      <rPr>
        <sz val="10"/>
        <color theme="1"/>
        <rFont val="Arial"/>
        <family val="2"/>
      </rPr>
      <t xml:space="preserve">  (created in script 4_5_SII_RII.R)</t>
    </r>
  </si>
  <si>
    <t>Used for KPI 22</t>
  </si>
  <si>
    <t xml:space="preserve">21. Positive Predictive Value for colorectal cancer - percentage of people with a colorectal cancer, </t>
  </si>
  <si>
    <t>Table 21 Positive Predictive Value for colorectal cancer, by NHS Board and sex</t>
  </si>
  <si>
    <t>Figure 14 Positive Predictive Value for colorectal cancer, by NHS Board and sex</t>
  </si>
  <si>
    <r>
      <t>Figure 14.1 Positive Predictive Value for colorectal cancer for both sexes, by two-year reporting period</t>
    </r>
    <r>
      <rPr>
        <b/>
        <vertAlign val="superscript"/>
        <sz val="12"/>
        <color indexed="8"/>
        <rFont val="Arial"/>
        <family val="2"/>
      </rPr>
      <t>Ɣ</t>
    </r>
  </si>
  <si>
    <t xml:space="preserve">22. Positive Predictive Value for adenoma as the most serious diagnosis - percentage of people </t>
  </si>
  <si>
    <t>Table 22 Positive Predictive Value for adenoma as the most serious diagnosis, by NHS Board and sex</t>
  </si>
  <si>
    <t>Figure 15 Positive Predictive Value for adenoma as the most serious diagnosis, by NHS Board and sex</t>
  </si>
  <si>
    <t xml:space="preserve">22. (continued) Positive Predictive Value for adenoma as the most serious diagnosis - percentage of people </t>
  </si>
  <si>
    <r>
      <t>Table 22.2 Positive Predictive Value for adenoma as the most serious diagnosis, by two-year reporting period</t>
    </r>
    <r>
      <rPr>
        <b/>
        <vertAlign val="superscript"/>
        <sz val="12"/>
        <color indexed="8"/>
        <rFont val="Arial"/>
        <family val="2"/>
      </rPr>
      <t>Ɣ</t>
    </r>
  </si>
  <si>
    <r>
      <t>Figure 15.1 Positive Predictive Value for adenoma for both sexes, by two-year reporting period</t>
    </r>
    <r>
      <rPr>
        <b/>
        <vertAlign val="superscript"/>
        <sz val="12"/>
        <color indexed="8"/>
        <rFont val="Arial"/>
        <family val="2"/>
      </rPr>
      <t>Ɣ</t>
    </r>
  </si>
  <si>
    <t xml:space="preserve">23. Positive Predictive Value for high risk adenoma as the most serious diagnosis - percentage of people </t>
  </si>
  <si>
    <t>Table 23 Positive Predictive Value for high risk adenoma as the most serious diagnosis, by NHS Board and sex</t>
  </si>
  <si>
    <t>Figure 16 Positive Predictive Value for high risk adenoma as the most serious diagnosis, by NHS Board and sex</t>
  </si>
  <si>
    <t xml:space="preserve">24. Positive Predictive Value for high risk adenoma as the most serious diagnosis or colorectal cancer - </t>
  </si>
  <si>
    <t>Table 24 Positive Predictive Value for high risk adenoma as the most serious diagnosis or colorectal cancer, by NHS Board and sex</t>
  </si>
  <si>
    <t>Figure 17 Positive Predictive Value for high risk adenoma as the most serious diagnosis or colorectal cancer, by NHS Board and sex</t>
  </si>
  <si>
    <t xml:space="preserve">25. Positive Predictive Value for adenoma as the most serious diagnosis or colorectal cancer - </t>
  </si>
  <si>
    <t>Table 25 Positive Predictive Value for adenoma as the most serious diagnosis or colorectal cancer, by NHS Board and sex</t>
  </si>
  <si>
    <t>Figure 18 Positive Predictive Value for adenoma as the most serious diagnosis or colorectal cancer, by NHS Board and sex</t>
  </si>
  <si>
    <r>
      <t>Note: Prior to 2018, Dukes staging data is based directly on the Dukes staging system. From 1st Jan 2018, Dukes staging is derived from TNM staging.</t>
    </r>
    <r>
      <rPr>
        <sz val="11"/>
        <color rgb="FF1F497D"/>
        <rFont val="Calibri"/>
        <family val="2"/>
      </rPr>
      <t xml:space="preserve">                            </t>
    </r>
  </si>
  <si>
    <r>
      <t>2. Overall uptake of screening by deprivation category</t>
    </r>
    <r>
      <rPr>
        <b/>
        <vertAlign val="superscript"/>
        <sz val="16"/>
        <color indexed="12"/>
        <rFont val="Calibri"/>
        <family val="2"/>
      </rPr>
      <t>α</t>
    </r>
    <r>
      <rPr>
        <b/>
        <sz val="16"/>
        <color indexed="12"/>
        <rFont val="Arial"/>
        <family val="2"/>
      </rPr>
      <t xml:space="preserve"> - percentage of people with a final outright screening test result for which a valid postcode is available,</t>
    </r>
  </si>
  <si>
    <t>Key Performance Indicators Report: Nov 2022 data submission</t>
  </si>
  <si>
    <t>Invitations between 1st May 2020 and 30th April 2022</t>
  </si>
  <si>
    <t>This report contains the Key Performance Indicators for the Nov 2022 data submission. It includes a record of all eligible people invited to be screened between 1st May 2020</t>
  </si>
  <si>
    <t>and 30th April 2022. The screening programme was paused for new invitations due to the COVID-19 pandemic from March to October 2020, which will impact data in this KPI report.</t>
  </si>
  <si>
    <t>Key Performance Indicator Report: Nov 2022 data submission</t>
  </si>
  <si>
    <t>Nov 2022</t>
  </si>
  <si>
    <t>Appendix A1. Variation between NHS boards in screening population demography in 2020/22 -- variation in males and females.</t>
  </si>
  <si>
    <t>Appendix A2. Variation between NHS boards in screening population demography in 2020/22 -- variation in age.</t>
  </si>
  <si>
    <t>Appendix A3. Variation between NHS Boards in screening population demography in 2020/22 - variation in deprivation.</t>
  </si>
  <si>
    <t>2020/22</t>
  </si>
  <si>
    <t>2022/22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</si>
</sst>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-* #,##0.00_-;\-* #,##0.00_-;_-* &quot;-&quot;??_-;_-@_-"/>
    <numFmt numFmtId="164" formatCode="#,##0;\-#,##0;\-;@"/>
    <numFmt numFmtId="165" formatCode="0.0"/>
    <numFmt numFmtId="166" formatCode="#,##0.0"/>
    <numFmt numFmtId="167" formatCode="?0.0\ "/>
    <numFmt numFmtId="168" formatCode="?0.0"/>
    <numFmt numFmtId="169" formatCode="?0.000"/>
    <numFmt numFmtId="170" formatCode="##,#?0.0;\-#,##0.0;\-;@"/>
    <numFmt numFmtId="171" formatCode="###,??0.0;\-#,##0.0;\-;@"/>
    <numFmt numFmtId="172" formatCode="###,??0.00;\-#,##0.00;\-;@"/>
    <numFmt numFmtId="173" formatCode="###,??0.000;\-#,##0.000;\-;@"/>
    <numFmt numFmtId="174" formatCode="#,##0.0_ ;\-#,##0.0\ "/>
    <numFmt numFmtId="175" formatCode="0.000000"/>
    <numFmt numFmtId="176" formatCode="0.0_ ;\-0.0\ "/>
    <numFmt numFmtId="177" formatCode="mm/dd/yyyy\ hh:mm:ss"/>
    <numFmt numFmtId="178" formatCode="_-* #,##0_-;\-* #,##0_-;_-* &quot;-&quot;??_-;_-@_-"/>
  </numFmts>
  <fonts count="65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u/>
      <sz val="12"/>
      <name val="Arial"/>
      <family val="2"/>
    </font>
    <font>
      <u/>
      <vertAlign val="superscript"/>
      <sz val="12"/>
      <name val="Arial"/>
      <family val="2"/>
    </font>
    <font>
      <vertAlign val="superscript"/>
      <sz val="12"/>
      <name val="Arial"/>
      <family val="2"/>
    </font>
    <font>
      <b/>
      <i/>
      <sz val="12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u/>
      <sz val="10"/>
      <color indexed="12"/>
      <name val="Arial"/>
      <family val="2"/>
    </font>
    <font>
      <b/>
      <sz val="12"/>
      <color indexed="8"/>
      <name val="Arial"/>
      <family val="2"/>
    </font>
    <font>
      <i/>
      <sz val="12"/>
      <name val="Arial"/>
      <family val="2"/>
    </font>
    <font>
      <b/>
      <sz val="36"/>
      <color indexed="56"/>
      <name val="Arial"/>
      <family val="2"/>
    </font>
    <font>
      <b/>
      <sz val="24"/>
      <color indexed="56"/>
      <name val="Arial"/>
      <family val="2"/>
    </font>
    <font>
      <sz val="10"/>
      <name val="Arial"/>
      <family val="2"/>
    </font>
    <font>
      <u/>
      <sz val="12"/>
      <color indexed="12"/>
      <name val="Arial"/>
      <family val="2"/>
    </font>
    <font>
      <sz val="12"/>
      <color indexed="55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u/>
      <sz val="12"/>
      <color rgb="FF0000FF"/>
      <name val="Arial"/>
      <family val="2"/>
    </font>
    <font>
      <sz val="11"/>
      <color indexed="12"/>
      <name val="Arial"/>
      <family val="2"/>
    </font>
    <font>
      <sz val="12"/>
      <color rgb="FFFF0000"/>
      <name val="Arial"/>
      <family val="2"/>
    </font>
    <font>
      <b/>
      <i/>
      <sz val="11"/>
      <color indexed="12"/>
      <name val="Arial"/>
      <family val="2"/>
    </font>
    <font>
      <i/>
      <u/>
      <sz val="11"/>
      <color indexed="12"/>
      <name val="Arial"/>
      <family val="2"/>
    </font>
    <font>
      <i/>
      <sz val="11"/>
      <color indexed="12"/>
      <name val="Arial"/>
      <family val="2"/>
    </font>
    <font>
      <b/>
      <sz val="12"/>
      <color rgb="FF0000FF"/>
      <name val="Arial"/>
      <family val="2"/>
    </font>
    <font>
      <sz val="12"/>
      <color theme="4" tint="-0.249977111117893"/>
      <name val="Arial"/>
      <family val="2"/>
    </font>
    <font>
      <b/>
      <i/>
      <sz val="12"/>
      <color theme="1"/>
      <name val="Arial"/>
      <family val="2"/>
    </font>
    <font>
      <sz val="12"/>
      <color indexed="9"/>
      <name val="Arial"/>
      <family val="2"/>
    </font>
    <font>
      <b/>
      <i/>
      <sz val="10"/>
      <name val="Arial"/>
      <family val="2"/>
    </font>
    <font>
      <b/>
      <sz val="11"/>
      <name val="Arial"/>
      <family val="2"/>
    </font>
    <font>
      <u/>
      <sz val="12"/>
      <color rgb="FF0000FF"/>
      <name val="Arial"/>
      <family val="2"/>
    </font>
    <font>
      <b/>
      <vertAlign val="superscript"/>
      <sz val="12"/>
      <color indexed="12"/>
      <name val="Arial"/>
      <family val="2"/>
    </font>
    <font>
      <sz val="12"/>
      <color rgb="FF0000FF"/>
      <name val="Arial"/>
      <family val="2"/>
    </font>
    <font>
      <sz val="10"/>
      <name val="Arial"/>
      <family val="2"/>
    </font>
    <font>
      <i/>
      <sz val="12"/>
      <color theme="1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u/>
      <vertAlign val="superscript"/>
      <sz val="12"/>
      <name val="Calibri"/>
      <family val="2"/>
    </font>
    <font>
      <vertAlign val="superscript"/>
      <sz val="12"/>
      <name val="Calibri"/>
      <family val="2"/>
    </font>
    <font>
      <sz val="12"/>
      <name val="Calibri"/>
      <family val="2"/>
    </font>
    <font>
      <sz val="8.4"/>
      <name val="Arial"/>
      <family val="2"/>
    </font>
    <font>
      <b/>
      <vertAlign val="superscript"/>
      <sz val="12"/>
      <name val="Arial"/>
      <family val="2"/>
    </font>
    <font>
      <b/>
      <vertAlign val="superscript"/>
      <sz val="12"/>
      <color indexed="8"/>
      <name val="Arial"/>
      <family val="2"/>
    </font>
    <font>
      <sz val="12"/>
      <color rgb="FF0D0D0D"/>
      <name val="Arial"/>
      <family val="2"/>
    </font>
    <font>
      <sz val="11"/>
      <color theme="1"/>
      <name val="Calibri"/>
      <family val="2"/>
    </font>
    <font>
      <i/>
      <u/>
      <sz val="12"/>
      <color indexed="12"/>
      <name val="Arial"/>
      <family val="2"/>
    </font>
    <font>
      <b/>
      <sz val="25"/>
      <color rgb="FFFF0000"/>
      <name val="Calibri"/>
      <family val="2"/>
      <scheme val="minor"/>
    </font>
    <font>
      <b/>
      <sz val="14"/>
      <color rgb="FFFF0000"/>
      <name val="Arial"/>
      <family val="2"/>
    </font>
    <font>
      <sz val="11"/>
      <color rgb="FF000000"/>
      <name val="Calibri"/>
      <family val="2"/>
    </font>
    <font>
      <sz val="11"/>
      <color rgb="FF1F497D"/>
      <name val="Calibri"/>
      <family val="2"/>
    </font>
    <font>
      <b/>
      <sz val="16"/>
      <color rgb="FF0000FF"/>
      <name val="Arial"/>
      <family val="2"/>
    </font>
    <font>
      <b/>
      <sz val="16"/>
      <color indexed="12"/>
      <name val="Arial"/>
      <family val="2"/>
    </font>
    <font>
      <b/>
      <vertAlign val="superscript"/>
      <sz val="16"/>
      <color indexed="12"/>
      <name val="Calibri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lightUp">
        <bgColor indexed="8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2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6">
    <xf numFmtId="0" fontId="0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3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42" fillId="0" borderId="0"/>
    <xf numFmtId="0" fontId="42" fillId="0" borderId="0"/>
    <xf numFmtId="0" fontId="3" fillId="0" borderId="0"/>
    <xf numFmtId="0" fontId="1" fillId="0" borderId="0"/>
    <xf numFmtId="0" fontId="2" fillId="8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177" fontId="2" fillId="0" borderId="0">
      <alignment wrapText="1"/>
    </xf>
    <xf numFmtId="43" fontId="2" fillId="0" borderId="0" applyFont="0" applyFill="0" applyBorder="0" applyAlignment="0" applyProtection="0"/>
  </cellStyleXfs>
  <cellXfs count="453">
    <xf numFmtId="0" fontId="0" fillId="0" borderId="0" xfId="0"/>
    <xf numFmtId="0" fontId="2" fillId="0" borderId="0" xfId="0" applyFont="1"/>
    <xf numFmtId="0" fontId="16" fillId="0" borderId="0" xfId="0" applyFont="1"/>
    <xf numFmtId="0" fontId="8" fillId="3" borderId="3" xfId="7" applyFont="1" applyFill="1" applyBorder="1"/>
    <xf numFmtId="0" fontId="8" fillId="2" borderId="3" xfId="7" applyFont="1" applyFill="1" applyBorder="1" applyAlignment="1">
      <alignment horizontal="center"/>
    </xf>
    <xf numFmtId="0" fontId="8" fillId="2" borderId="3" xfId="7" applyFont="1" applyFill="1" applyBorder="1"/>
    <xf numFmtId="0" fontId="6" fillId="4" borderId="0" xfId="6" applyFont="1" applyFill="1"/>
    <xf numFmtId="0" fontId="18" fillId="4" borderId="0" xfId="6" applyFont="1" applyFill="1"/>
    <xf numFmtId="0" fontId="9" fillId="4" borderId="0" xfId="6" applyFont="1" applyFill="1"/>
    <xf numFmtId="0" fontId="6" fillId="4" borderId="0" xfId="6" applyFont="1" applyFill="1" applyAlignment="1">
      <alignment horizontal="left"/>
    </xf>
    <xf numFmtId="0" fontId="9" fillId="4" borderId="0" xfId="6" applyFont="1" applyFill="1" applyAlignment="1">
      <alignment horizontal="left"/>
    </xf>
    <xf numFmtId="0" fontId="10" fillId="4" borderId="0" xfId="6" applyFont="1" applyFill="1"/>
    <xf numFmtId="0" fontId="9" fillId="4" borderId="0" xfId="6" applyFont="1" applyFill="1" applyAlignment="1">
      <alignment horizontal="right"/>
    </xf>
    <xf numFmtId="0" fontId="8" fillId="4" borderId="0" xfId="6" applyFont="1" applyFill="1"/>
    <xf numFmtId="49" fontId="5" fillId="4" borderId="3" xfId="7" applyNumberFormat="1" applyFont="1" applyFill="1" applyBorder="1" applyAlignment="1">
      <alignment horizontal="center" vertical="center"/>
    </xf>
    <xf numFmtId="0" fontId="8" fillId="4" borderId="3" xfId="7" applyFont="1" applyFill="1" applyBorder="1"/>
    <xf numFmtId="0" fontId="9" fillId="4" borderId="3" xfId="7" applyFont="1" applyFill="1" applyBorder="1"/>
    <xf numFmtId="0" fontId="16" fillId="4" borderId="0" xfId="0" applyFont="1" applyFill="1"/>
    <xf numFmtId="0" fontId="6" fillId="4" borderId="0" xfId="8" applyFont="1" applyFill="1"/>
    <xf numFmtId="0" fontId="9" fillId="4" borderId="0" xfId="8" applyFont="1" applyFill="1"/>
    <xf numFmtId="0" fontId="23" fillId="4" borderId="0" xfId="5" applyFont="1" applyFill="1" applyAlignment="1" applyProtection="1"/>
    <xf numFmtId="0" fontId="24" fillId="4" borderId="0" xfId="8" applyFont="1" applyFill="1"/>
    <xf numFmtId="0" fontId="8" fillId="4" borderId="0" xfId="8" applyFont="1" applyFill="1"/>
    <xf numFmtId="0" fontId="6" fillId="4" borderId="0" xfId="1" applyFont="1" applyFill="1"/>
    <xf numFmtId="0" fontId="8" fillId="4" borderId="0" xfId="1" applyFont="1" applyFill="1"/>
    <xf numFmtId="164" fontId="8" fillId="4" borderId="0" xfId="1" applyNumberFormat="1" applyFont="1" applyFill="1"/>
    <xf numFmtId="0" fontId="5" fillId="4" borderId="0" xfId="1" applyFont="1" applyFill="1" applyAlignment="1">
      <alignment horizontal="right"/>
    </xf>
    <xf numFmtId="0" fontId="9" fillId="4" borderId="0" xfId="1" applyFont="1" applyFill="1"/>
    <xf numFmtId="0" fontId="13" fillId="4" borderId="0" xfId="1" applyFont="1" applyFill="1" applyAlignment="1">
      <alignment horizontal="left"/>
    </xf>
    <xf numFmtId="0" fontId="5" fillId="4" borderId="0" xfId="1" applyFont="1" applyFill="1"/>
    <xf numFmtId="0" fontId="10" fillId="4" borderId="0" xfId="1" applyFont="1" applyFill="1"/>
    <xf numFmtId="0" fontId="7" fillId="4" borderId="0" xfId="1" applyFont="1" applyFill="1"/>
    <xf numFmtId="0" fontId="7" fillId="4" borderId="1" xfId="1" applyFont="1" applyFill="1" applyBorder="1"/>
    <xf numFmtId="0" fontId="5" fillId="4" borderId="0" xfId="2" applyFont="1" applyFill="1"/>
    <xf numFmtId="0" fontId="15" fillId="4" borderId="0" xfId="0" applyFont="1" applyFill="1"/>
    <xf numFmtId="0" fontId="6" fillId="4" borderId="0" xfId="9" applyFont="1" applyFill="1"/>
    <xf numFmtId="0" fontId="8" fillId="4" borderId="0" xfId="9" applyFont="1" applyFill="1"/>
    <xf numFmtId="0" fontId="9" fillId="4" borderId="0" xfId="9" applyFont="1" applyFill="1"/>
    <xf numFmtId="0" fontId="5" fillId="4" borderId="0" xfId="9" applyFont="1" applyFill="1" applyAlignment="1">
      <alignment horizontal="center"/>
    </xf>
    <xf numFmtId="0" fontId="18" fillId="4" borderId="0" xfId="9" applyFont="1" applyFill="1"/>
    <xf numFmtId="0" fontId="14" fillId="4" borderId="0" xfId="9" applyFont="1" applyFill="1"/>
    <xf numFmtId="0" fontId="19" fillId="4" borderId="0" xfId="9" applyFont="1" applyFill="1"/>
    <xf numFmtId="0" fontId="5" fillId="4" borderId="0" xfId="11" applyFont="1" applyFill="1"/>
    <xf numFmtId="0" fontId="5" fillId="4" borderId="0" xfId="12" applyFont="1" applyFill="1"/>
    <xf numFmtId="0" fontId="8" fillId="4" borderId="0" xfId="9" applyFont="1" applyFill="1" applyAlignment="1">
      <alignment wrapText="1"/>
    </xf>
    <xf numFmtId="0" fontId="8" fillId="4" borderId="0" xfId="28" applyFont="1" applyFill="1"/>
    <xf numFmtId="0" fontId="5" fillId="4" borderId="0" xfId="28" applyFont="1" applyFill="1" applyAlignment="1">
      <alignment horizontal="center"/>
    </xf>
    <xf numFmtId="0" fontId="9" fillId="4" borderId="0" xfId="28" applyFont="1" applyFill="1"/>
    <xf numFmtId="0" fontId="7" fillId="0" borderId="0" xfId="29" applyFont="1" applyAlignment="1">
      <alignment horizontal="right"/>
    </xf>
    <xf numFmtId="0" fontId="7" fillId="0" borderId="0" xfId="29" applyFont="1"/>
    <xf numFmtId="0" fontId="7" fillId="0" borderId="2" xfId="1" applyFont="1" applyBorder="1" applyAlignment="1">
      <alignment horizontal="center" wrapText="1" shrinkToFit="1"/>
    </xf>
    <xf numFmtId="0" fontId="25" fillId="0" borderId="0" xfId="0" applyFont="1"/>
    <xf numFmtId="0" fontId="6" fillId="4" borderId="0" xfId="28" applyFont="1" applyFill="1"/>
    <xf numFmtId="0" fontId="13" fillId="4" borderId="0" xfId="28" applyFont="1" applyFill="1" applyAlignment="1">
      <alignment horizontal="left"/>
    </xf>
    <xf numFmtId="0" fontId="18" fillId="4" borderId="0" xfId="28" applyFont="1" applyFill="1"/>
    <xf numFmtId="0" fontId="26" fillId="4" borderId="0" xfId="0" applyFont="1" applyFill="1"/>
    <xf numFmtId="0" fontId="7" fillId="4" borderId="1" xfId="9" applyFont="1" applyFill="1" applyBorder="1"/>
    <xf numFmtId="0" fontId="28" fillId="4" borderId="1" xfId="9" applyFont="1" applyFill="1" applyBorder="1"/>
    <xf numFmtId="0" fontId="15" fillId="4" borderId="1" xfId="3" applyFont="1" applyFill="1" applyBorder="1"/>
    <xf numFmtId="0" fontId="16" fillId="4" borderId="0" xfId="1" applyFont="1" applyFill="1" applyAlignment="1">
      <alignment horizontal="left"/>
    </xf>
    <xf numFmtId="164" fontId="3" fillId="0" borderId="0" xfId="47" applyNumberFormat="1"/>
    <xf numFmtId="2" fontId="0" fillId="0" borderId="0" xfId="0" applyNumberFormat="1"/>
    <xf numFmtId="0" fontId="8" fillId="4" borderId="0" xfId="31" applyFont="1" applyFill="1"/>
    <xf numFmtId="0" fontId="5" fillId="4" borderId="0" xfId="31" applyFont="1" applyFill="1" applyAlignment="1">
      <alignment horizontal="center"/>
    </xf>
    <xf numFmtId="0" fontId="19" fillId="4" borderId="0" xfId="31" applyFont="1" applyFill="1"/>
    <xf numFmtId="0" fontId="6" fillId="4" borderId="0" xfId="31" applyFont="1" applyFill="1"/>
    <xf numFmtId="0" fontId="5" fillId="4" borderId="0" xfId="31" applyFont="1" applyFill="1"/>
    <xf numFmtId="0" fontId="14" fillId="4" borderId="0" xfId="31" applyFont="1" applyFill="1"/>
    <xf numFmtId="0" fontId="13" fillId="4" borderId="0" xfId="31" applyFont="1" applyFill="1" applyAlignment="1">
      <alignment horizontal="left"/>
    </xf>
    <xf numFmtId="0" fontId="18" fillId="4" borderId="0" xfId="31" applyFont="1" applyFill="1"/>
    <xf numFmtId="0" fontId="18" fillId="4" borderId="0" xfId="36" applyFont="1" applyFill="1"/>
    <xf numFmtId="0" fontId="6" fillId="4" borderId="0" xfId="37" applyFont="1" applyFill="1"/>
    <xf numFmtId="0" fontId="8" fillId="4" borderId="0" xfId="37" applyFont="1" applyFill="1"/>
    <xf numFmtId="0" fontId="8" fillId="4" borderId="0" xfId="37" applyFont="1" applyFill="1" applyAlignment="1">
      <alignment horizontal="left" wrapText="1"/>
    </xf>
    <xf numFmtId="164" fontId="8" fillId="4" borderId="0" xfId="37" applyNumberFormat="1" applyFont="1" applyFill="1" applyAlignment="1">
      <alignment wrapText="1"/>
    </xf>
    <xf numFmtId="164" fontId="5" fillId="4" borderId="0" xfId="37" applyNumberFormat="1" applyFont="1" applyFill="1"/>
    <xf numFmtId="0" fontId="34" fillId="4" borderId="0" xfId="37" applyFont="1" applyFill="1"/>
    <xf numFmtId="0" fontId="9" fillId="4" borderId="0" xfId="37" applyFont="1" applyFill="1"/>
    <xf numFmtId="0" fontId="5" fillId="4" borderId="0" xfId="37" applyFont="1" applyFill="1"/>
    <xf numFmtId="0" fontId="10" fillId="4" borderId="0" xfId="37" applyFont="1" applyFill="1"/>
    <xf numFmtId="0" fontId="5" fillId="4" borderId="0" xfId="39" applyFont="1" applyFill="1"/>
    <xf numFmtId="0" fontId="6" fillId="4" borderId="0" xfId="40" applyFont="1" applyFill="1"/>
    <xf numFmtId="0" fontId="8" fillId="4" borderId="0" xfId="40" applyFont="1" applyFill="1"/>
    <xf numFmtId="166" fontId="19" fillId="4" borderId="0" xfId="40" applyNumberFormat="1" applyFont="1" applyFill="1" applyAlignment="1">
      <alignment horizontal="right"/>
    </xf>
    <xf numFmtId="0" fontId="9" fillId="4" borderId="0" xfId="40" applyFont="1" applyFill="1"/>
    <xf numFmtId="0" fontId="18" fillId="4" borderId="0" xfId="40" applyFont="1" applyFill="1"/>
    <xf numFmtId="0" fontId="5" fillId="4" borderId="0" xfId="42" applyFont="1" applyFill="1"/>
    <xf numFmtId="0" fontId="8" fillId="4" borderId="0" xfId="43" applyFont="1" applyFill="1"/>
    <xf numFmtId="166" fontId="19" fillId="4" borderId="0" xfId="43" applyNumberFormat="1" applyFont="1" applyFill="1" applyAlignment="1">
      <alignment horizontal="right"/>
    </xf>
    <xf numFmtId="0" fontId="9" fillId="4" borderId="0" xfId="43" applyFont="1" applyFill="1"/>
    <xf numFmtId="0" fontId="18" fillId="4" borderId="0" xfId="43" applyFont="1" applyFill="1"/>
    <xf numFmtId="0" fontId="5" fillId="4" borderId="0" xfId="45" applyFont="1" applyFill="1"/>
    <xf numFmtId="0" fontId="6" fillId="4" borderId="0" xfId="51" applyFont="1" applyFill="1"/>
    <xf numFmtId="0" fontId="8" fillId="4" borderId="0" xfId="51" applyFont="1" applyFill="1"/>
    <xf numFmtId="0" fontId="8" fillId="4" borderId="0" xfId="51" applyFont="1" applyFill="1" applyAlignment="1">
      <alignment horizontal="left"/>
    </xf>
    <xf numFmtId="164" fontId="8" fillId="4" borderId="0" xfId="51" applyNumberFormat="1" applyFont="1" applyFill="1"/>
    <xf numFmtId="164" fontId="5" fillId="4" borderId="0" xfId="51" applyNumberFormat="1" applyFont="1" applyFill="1" applyAlignment="1">
      <alignment horizontal="right"/>
    </xf>
    <xf numFmtId="0" fontId="13" fillId="4" borderId="0" xfId="51" applyFont="1" applyFill="1"/>
    <xf numFmtId="0" fontId="18" fillId="4" borderId="0" xfId="51" applyFont="1" applyFill="1"/>
    <xf numFmtId="0" fontId="18" fillId="4" borderId="0" xfId="53" applyFont="1" applyFill="1"/>
    <xf numFmtId="0" fontId="18" fillId="4" borderId="0" xfId="54" applyFont="1" applyFill="1" applyAlignment="1">
      <alignment horizontal="left"/>
    </xf>
    <xf numFmtId="0" fontId="6" fillId="4" borderId="0" xfId="58" applyFont="1" applyFill="1"/>
    <xf numFmtId="0" fontId="9" fillId="4" borderId="0" xfId="58" applyFont="1" applyFill="1"/>
    <xf numFmtId="0" fontId="18" fillId="4" borderId="0" xfId="58" applyFont="1" applyFill="1"/>
    <xf numFmtId="0" fontId="5" fillId="4" borderId="0" xfId="58" applyFont="1" applyFill="1"/>
    <xf numFmtId="0" fontId="8" fillId="4" borderId="0" xfId="58" applyFont="1" applyFill="1"/>
    <xf numFmtId="0" fontId="14" fillId="4" borderId="0" xfId="58" applyFont="1" applyFill="1"/>
    <xf numFmtId="0" fontId="6" fillId="4" borderId="0" xfId="60" applyFont="1" applyFill="1"/>
    <xf numFmtId="0" fontId="9" fillId="4" borderId="0" xfId="60" applyFont="1" applyFill="1"/>
    <xf numFmtId="0" fontId="18" fillId="4" borderId="0" xfId="60" applyFont="1" applyFill="1"/>
    <xf numFmtId="0" fontId="5" fillId="4" borderId="0" xfId="60" applyFont="1" applyFill="1"/>
    <xf numFmtId="0" fontId="8" fillId="4" borderId="0" xfId="60" applyFont="1" applyFill="1"/>
    <xf numFmtId="0" fontId="14" fillId="4" borderId="0" xfId="60" applyFont="1" applyFill="1"/>
    <xf numFmtId="0" fontId="6" fillId="4" borderId="0" xfId="62" applyFont="1" applyFill="1"/>
    <xf numFmtId="0" fontId="9" fillId="4" borderId="0" xfId="62" applyFont="1" applyFill="1"/>
    <xf numFmtId="0" fontId="9" fillId="4" borderId="0" xfId="62" applyFont="1" applyFill="1" applyAlignment="1">
      <alignment horizontal="left"/>
    </xf>
    <xf numFmtId="0" fontId="18" fillId="4" borderId="0" xfId="62" applyFont="1" applyFill="1"/>
    <xf numFmtId="0" fontId="6" fillId="4" borderId="0" xfId="66" applyFont="1" applyFill="1"/>
    <xf numFmtId="0" fontId="8" fillId="4" borderId="0" xfId="66" applyFont="1" applyFill="1"/>
    <xf numFmtId="166" fontId="19" fillId="4" borderId="0" xfId="66" applyNumberFormat="1" applyFont="1" applyFill="1" applyAlignment="1">
      <alignment horizontal="right"/>
    </xf>
    <xf numFmtId="166" fontId="14" fillId="4" borderId="0" xfId="66" applyNumberFormat="1" applyFont="1" applyFill="1" applyAlignment="1">
      <alignment horizontal="right"/>
    </xf>
    <xf numFmtId="0" fontId="9" fillId="4" borderId="0" xfId="66" applyFont="1" applyFill="1" applyAlignment="1">
      <alignment horizontal="left"/>
    </xf>
    <xf numFmtId="0" fontId="18" fillId="4" borderId="0" xfId="66" applyFont="1" applyFill="1"/>
    <xf numFmtId="0" fontId="6" fillId="4" borderId="0" xfId="68" applyFont="1" applyFill="1"/>
    <xf numFmtId="0" fontId="8" fillId="4" borderId="0" xfId="68" applyFont="1" applyFill="1"/>
    <xf numFmtId="166" fontId="19" fillId="4" borderId="0" xfId="68" applyNumberFormat="1" applyFont="1" applyFill="1" applyAlignment="1">
      <alignment horizontal="right"/>
    </xf>
    <xf numFmtId="166" fontId="14" fillId="4" borderId="0" xfId="68" applyNumberFormat="1" applyFont="1" applyFill="1" applyAlignment="1">
      <alignment horizontal="right"/>
    </xf>
    <xf numFmtId="0" fontId="9" fillId="4" borderId="0" xfId="68" applyFont="1" applyFill="1" applyAlignment="1">
      <alignment horizontal="left"/>
    </xf>
    <xf numFmtId="0" fontId="18" fillId="4" borderId="0" xfId="68" applyFont="1" applyFill="1"/>
    <xf numFmtId="0" fontId="6" fillId="4" borderId="0" xfId="70" applyFont="1" applyFill="1"/>
    <xf numFmtId="0" fontId="8" fillId="4" borderId="0" xfId="70" applyFont="1" applyFill="1"/>
    <xf numFmtId="166" fontId="19" fillId="4" borderId="0" xfId="70" applyNumberFormat="1" applyFont="1" applyFill="1" applyAlignment="1">
      <alignment horizontal="right"/>
    </xf>
    <xf numFmtId="166" fontId="14" fillId="4" borderId="0" xfId="70" applyNumberFormat="1" applyFont="1" applyFill="1" applyAlignment="1">
      <alignment horizontal="right"/>
    </xf>
    <xf numFmtId="0" fontId="9" fillId="4" borderId="0" xfId="70" applyFont="1" applyFill="1" applyAlignment="1">
      <alignment horizontal="left"/>
    </xf>
    <xf numFmtId="0" fontId="9" fillId="4" borderId="0" xfId="70" applyFont="1" applyFill="1"/>
    <xf numFmtId="0" fontId="18" fillId="4" borderId="0" xfId="70" applyFont="1" applyFill="1"/>
    <xf numFmtId="0" fontId="6" fillId="4" borderId="0" xfId="72" applyFont="1" applyFill="1"/>
    <xf numFmtId="0" fontId="8" fillId="4" borderId="0" xfId="72" applyFont="1" applyFill="1"/>
    <xf numFmtId="0" fontId="18" fillId="4" borderId="0" xfId="72" applyFont="1" applyFill="1"/>
    <xf numFmtId="165" fontId="16" fillId="4" borderId="0" xfId="0" applyNumberFormat="1" applyFont="1" applyFill="1"/>
    <xf numFmtId="0" fontId="18" fillId="4" borderId="0" xfId="74" applyFont="1" applyFill="1"/>
    <xf numFmtId="0" fontId="6" fillId="4" borderId="0" xfId="75" applyFont="1" applyFill="1"/>
    <xf numFmtId="0" fontId="8" fillId="4" borderId="0" xfId="75" applyFont="1" applyFill="1"/>
    <xf numFmtId="0" fontId="18" fillId="4" borderId="0" xfId="75" applyFont="1" applyFill="1"/>
    <xf numFmtId="0" fontId="18" fillId="4" borderId="0" xfId="77" applyFont="1" applyFill="1"/>
    <xf numFmtId="0" fontId="8" fillId="4" borderId="0" xfId="77" applyFont="1" applyFill="1"/>
    <xf numFmtId="0" fontId="18" fillId="4" borderId="0" xfId="78" applyFont="1" applyFill="1"/>
    <xf numFmtId="0" fontId="6" fillId="4" borderId="0" xfId="83" applyFont="1" applyFill="1"/>
    <xf numFmtId="0" fontId="8" fillId="4" borderId="0" xfId="83" applyFont="1" applyFill="1"/>
    <xf numFmtId="0" fontId="18" fillId="4" borderId="0" xfId="83" applyFont="1" applyFill="1"/>
    <xf numFmtId="0" fontId="18" fillId="4" borderId="0" xfId="85" applyFont="1" applyFill="1"/>
    <xf numFmtId="0" fontId="6" fillId="4" borderId="0" xfId="86" applyFont="1" applyFill="1"/>
    <xf numFmtId="0" fontId="8" fillId="4" borderId="0" xfId="86" applyFont="1" applyFill="1"/>
    <xf numFmtId="0" fontId="18" fillId="4" borderId="0" xfId="86" applyFont="1" applyFill="1"/>
    <xf numFmtId="0" fontId="18" fillId="4" borderId="0" xfId="88" applyFont="1" applyFill="1"/>
    <xf numFmtId="0" fontId="18" fillId="4" borderId="0" xfId="89" applyFont="1" applyFill="1"/>
    <xf numFmtId="0" fontId="6" fillId="4" borderId="0" xfId="93" applyFont="1" applyFill="1"/>
    <xf numFmtId="0" fontId="8" fillId="4" borderId="0" xfId="93" applyFont="1" applyFill="1"/>
    <xf numFmtId="0" fontId="13" fillId="4" borderId="0" xfId="93" applyFont="1" applyFill="1" applyAlignment="1">
      <alignment horizontal="left"/>
    </xf>
    <xf numFmtId="0" fontId="18" fillId="4" borderId="0" xfId="93" applyFont="1" applyFill="1"/>
    <xf numFmtId="0" fontId="18" fillId="4" borderId="0" xfId="95" applyFont="1" applyFill="1"/>
    <xf numFmtId="0" fontId="18" fillId="4" borderId="0" xfId="96" applyFont="1" applyFill="1"/>
    <xf numFmtId="0" fontId="6" fillId="4" borderId="0" xfId="100" applyFont="1" applyFill="1"/>
    <xf numFmtId="0" fontId="8" fillId="4" borderId="0" xfId="100" applyFont="1" applyFill="1"/>
    <xf numFmtId="0" fontId="9" fillId="4" borderId="0" xfId="100" applyFont="1" applyFill="1" applyAlignment="1">
      <alignment horizontal="center"/>
    </xf>
    <xf numFmtId="0" fontId="18" fillId="4" borderId="0" xfId="100" applyFont="1" applyFill="1"/>
    <xf numFmtId="0" fontId="18" fillId="4" borderId="0" xfId="102" applyFont="1" applyFill="1"/>
    <xf numFmtId="0" fontId="6" fillId="4" borderId="0" xfId="103" applyFont="1" applyFill="1"/>
    <xf numFmtId="0" fontId="8" fillId="4" borderId="0" xfId="103" applyFont="1" applyFill="1"/>
    <xf numFmtId="0" fontId="18" fillId="4" borderId="0" xfId="103" applyFont="1" applyFill="1"/>
    <xf numFmtId="0" fontId="18" fillId="4" borderId="0" xfId="105" applyFont="1" applyFill="1"/>
    <xf numFmtId="0" fontId="6" fillId="4" borderId="0" xfId="106" applyFont="1" applyFill="1"/>
    <xf numFmtId="0" fontId="8" fillId="4" borderId="0" xfId="106" applyFont="1" applyFill="1"/>
    <xf numFmtId="0" fontId="9" fillId="4" borderId="0" xfId="106" applyFont="1" applyFill="1"/>
    <xf numFmtId="0" fontId="18" fillId="4" borderId="0" xfId="106" applyFont="1" applyFill="1"/>
    <xf numFmtId="0" fontId="18" fillId="4" borderId="0" xfId="108" applyFont="1" applyFill="1"/>
    <xf numFmtId="0" fontId="6" fillId="4" borderId="0" xfId="109" applyFont="1" applyFill="1"/>
    <xf numFmtId="0" fontId="8" fillId="4" borderId="0" xfId="109" applyFont="1" applyFill="1"/>
    <xf numFmtId="0" fontId="18" fillId="4" borderId="0" xfId="109" applyFont="1" applyFill="1"/>
    <xf numFmtId="0" fontId="18" fillId="4" borderId="0" xfId="111" applyFont="1" applyFill="1"/>
    <xf numFmtId="0" fontId="6" fillId="4" borderId="0" xfId="112" applyFont="1" applyFill="1"/>
    <xf numFmtId="0" fontId="8" fillId="4" borderId="0" xfId="112" applyFont="1" applyFill="1"/>
    <xf numFmtId="0" fontId="9" fillId="4" borderId="0" xfId="112" applyFont="1" applyFill="1" applyAlignment="1">
      <alignment horizontal="center"/>
    </xf>
    <xf numFmtId="0" fontId="18" fillId="4" borderId="0" xfId="112" applyFont="1" applyFill="1"/>
    <xf numFmtId="0" fontId="18" fillId="4" borderId="0" xfId="114" applyFont="1" applyFill="1"/>
    <xf numFmtId="0" fontId="6" fillId="4" borderId="0" xfId="115" applyFont="1" applyFill="1"/>
    <xf numFmtId="0" fontId="8" fillId="4" borderId="0" xfId="115" applyFont="1" applyFill="1"/>
    <xf numFmtId="0" fontId="18" fillId="4" borderId="0" xfId="115" applyFont="1" applyFill="1"/>
    <xf numFmtId="0" fontId="6" fillId="4" borderId="0" xfId="117" applyFont="1" applyFill="1"/>
    <xf numFmtId="0" fontId="8" fillId="4" borderId="0" xfId="117" applyFont="1" applyFill="1"/>
    <xf numFmtId="0" fontId="18" fillId="4" borderId="0" xfId="117" applyFont="1" applyFill="1"/>
    <xf numFmtId="0" fontId="6" fillId="4" borderId="0" xfId="119" applyFont="1" applyFill="1"/>
    <xf numFmtId="0" fontId="8" fillId="4" borderId="0" xfId="119" applyFont="1" applyFill="1"/>
    <xf numFmtId="0" fontId="18" fillId="4" borderId="0" xfId="119" applyFont="1" applyFill="1"/>
    <xf numFmtId="0" fontId="18" fillId="4" borderId="0" xfId="122" applyFont="1" applyFill="1"/>
    <xf numFmtId="0" fontId="8" fillId="4" borderId="0" xfId="123" applyFont="1" applyFill="1"/>
    <xf numFmtId="0" fontId="23" fillId="4" borderId="0" xfId="5" applyFont="1" applyFill="1" applyAlignment="1" applyProtection="1">
      <alignment horizontal="left"/>
    </xf>
    <xf numFmtId="0" fontId="8" fillId="4" borderId="0" xfId="1" applyFont="1" applyFill="1" applyAlignment="1">
      <alignment horizontal="left"/>
    </xf>
    <xf numFmtId="0" fontId="8" fillId="4" borderId="1" xfId="1" applyFont="1" applyFill="1" applyBorder="1"/>
    <xf numFmtId="0" fontId="16" fillId="4" borderId="1" xfId="3" applyFont="1" applyFill="1" applyBorder="1"/>
    <xf numFmtId="0" fontId="16" fillId="4" borderId="1" xfId="3" applyFont="1" applyFill="1" applyBorder="1" applyAlignment="1">
      <alignment horizontal="center"/>
    </xf>
    <xf numFmtId="0" fontId="10" fillId="4" borderId="1" xfId="1" applyFont="1" applyFill="1" applyBorder="1"/>
    <xf numFmtId="0" fontId="14" fillId="4" borderId="1" xfId="1" applyFont="1" applyFill="1" applyBorder="1"/>
    <xf numFmtId="0" fontId="8" fillId="4" borderId="2" xfId="1" applyFont="1" applyFill="1" applyBorder="1" applyAlignment="1">
      <alignment horizontal="center" wrapText="1"/>
    </xf>
    <xf numFmtId="0" fontId="5" fillId="4" borderId="2" xfId="1" applyFont="1" applyFill="1" applyBorder="1" applyAlignment="1">
      <alignment horizontal="center" wrapText="1" shrinkToFit="1"/>
    </xf>
    <xf numFmtId="0" fontId="8" fillId="4" borderId="0" xfId="29" applyFont="1" applyFill="1" applyAlignment="1">
      <alignment horizontal="center"/>
    </xf>
    <xf numFmtId="0" fontId="8" fillId="4" borderId="0" xfId="29" applyFont="1" applyFill="1" applyAlignment="1">
      <alignment horizontal="right"/>
    </xf>
    <xf numFmtId="0" fontId="8" fillId="4" borderId="0" xfId="29" applyFont="1" applyFill="1" applyAlignment="1">
      <alignment horizontal="left"/>
    </xf>
    <xf numFmtId="3" fontId="8" fillId="4" borderId="0" xfId="29" applyNumberFormat="1" applyFont="1" applyFill="1" applyAlignment="1">
      <alignment horizontal="right"/>
    </xf>
    <xf numFmtId="0" fontId="8" fillId="4" borderId="0" xfId="29" applyFont="1" applyFill="1"/>
    <xf numFmtId="0" fontId="8" fillId="4" borderId="1" xfId="9" applyFont="1" applyFill="1" applyBorder="1"/>
    <xf numFmtId="0" fontId="9" fillId="4" borderId="1" xfId="9" applyFont="1" applyFill="1" applyBorder="1"/>
    <xf numFmtId="0" fontId="36" fillId="4" borderId="1" xfId="3" applyFont="1" applyFill="1" applyBorder="1"/>
    <xf numFmtId="0" fontId="36" fillId="4" borderId="1" xfId="3" applyFont="1" applyFill="1" applyBorder="1" applyAlignment="1">
      <alignment horizontal="center"/>
    </xf>
    <xf numFmtId="0" fontId="19" fillId="4" borderId="0" xfId="13" applyFont="1" applyFill="1"/>
    <xf numFmtId="0" fontId="8" fillId="4" borderId="0" xfId="35" applyFont="1" applyFill="1"/>
    <xf numFmtId="0" fontId="5" fillId="4" borderId="0" xfId="35" applyFont="1" applyFill="1" applyAlignment="1">
      <alignment horizontal="right"/>
    </xf>
    <xf numFmtId="165" fontId="8" fillId="4" borderId="0" xfId="35" applyNumberFormat="1" applyFont="1" applyFill="1" applyAlignment="1">
      <alignment horizontal="center"/>
    </xf>
    <xf numFmtId="0" fontId="8" fillId="4" borderId="0" xfId="34" applyFont="1" applyFill="1" applyAlignment="1">
      <alignment horizontal="right" vertical="top"/>
    </xf>
    <xf numFmtId="0" fontId="8" fillId="4" borderId="1" xfId="35" applyFont="1" applyFill="1" applyBorder="1"/>
    <xf numFmtId="0" fontId="9" fillId="4" borderId="1" xfId="35" applyFont="1" applyFill="1" applyBorder="1"/>
    <xf numFmtId="0" fontId="27" fillId="4" borderId="0" xfId="5" applyFont="1" applyFill="1" applyAlignment="1" applyProtection="1">
      <alignment horizontal="center"/>
    </xf>
    <xf numFmtId="0" fontId="8" fillId="4" borderId="0" xfId="72" applyFont="1" applyFill="1" applyAlignment="1">
      <alignment horizontal="center"/>
    </xf>
    <xf numFmtId="0" fontId="8" fillId="4" borderId="0" xfId="75" applyFont="1" applyFill="1" applyAlignment="1">
      <alignment horizontal="center"/>
    </xf>
    <xf numFmtId="0" fontId="8" fillId="4" borderId="0" xfId="83" applyFont="1" applyFill="1" applyAlignment="1">
      <alignment horizontal="center"/>
    </xf>
    <xf numFmtId="0" fontId="8" fillId="4" borderId="0" xfId="86" applyFont="1" applyFill="1" applyAlignment="1">
      <alignment horizontal="center"/>
    </xf>
    <xf numFmtId="0" fontId="8" fillId="4" borderId="0" xfId="93" applyFont="1" applyFill="1" applyAlignment="1">
      <alignment horizontal="center"/>
    </xf>
    <xf numFmtId="0" fontId="8" fillId="4" borderId="0" xfId="100" applyFont="1" applyFill="1" applyAlignment="1">
      <alignment horizontal="center"/>
    </xf>
    <xf numFmtId="0" fontId="8" fillId="4" borderId="0" xfId="103" applyFont="1" applyFill="1" applyAlignment="1">
      <alignment horizontal="center"/>
    </xf>
    <xf numFmtId="0" fontId="8" fillId="4" borderId="0" xfId="106" applyFont="1" applyFill="1" applyAlignment="1">
      <alignment horizontal="center"/>
    </xf>
    <xf numFmtId="0" fontId="8" fillId="4" borderId="0" xfId="109" applyFont="1" applyFill="1" applyAlignment="1">
      <alignment horizontal="center"/>
    </xf>
    <xf numFmtId="0" fontId="8" fillId="4" borderId="0" xfId="112" applyFont="1" applyFill="1" applyAlignment="1">
      <alignment horizontal="center"/>
    </xf>
    <xf numFmtId="0" fontId="8" fillId="4" borderId="0" xfId="119" applyFont="1" applyFill="1" applyAlignment="1">
      <alignment horizontal="center"/>
    </xf>
    <xf numFmtId="0" fontId="8" fillId="4" borderId="0" xfId="115" applyFont="1" applyFill="1" applyAlignment="1">
      <alignment horizontal="center"/>
    </xf>
    <xf numFmtId="0" fontId="8" fillId="4" borderId="0" xfId="117" applyFont="1" applyFill="1" applyAlignment="1">
      <alignment horizontal="center"/>
    </xf>
    <xf numFmtId="0" fontId="16" fillId="4" borderId="0" xfId="3" applyFont="1" applyFill="1"/>
    <xf numFmtId="0" fontId="0" fillId="5" borderId="0" xfId="0" applyFill="1"/>
    <xf numFmtId="0" fontId="0" fillId="0" borderId="0" xfId="0" applyAlignment="1">
      <alignment horizontal="center"/>
    </xf>
    <xf numFmtId="0" fontId="37" fillId="0" borderId="0" xfId="14" applyFont="1" applyAlignment="1">
      <alignment horizontal="left"/>
    </xf>
    <xf numFmtId="0" fontId="37" fillId="0" borderId="0" xfId="46" applyFont="1"/>
    <xf numFmtId="0" fontId="3" fillId="0" borderId="2" xfId="1" applyBorder="1" applyAlignment="1">
      <alignment horizontal="center" wrapText="1" shrinkToFit="1"/>
    </xf>
    <xf numFmtId="0" fontId="38" fillId="0" borderId="2" xfId="1" applyFont="1" applyBorder="1" applyAlignment="1">
      <alignment horizontal="center" wrapText="1" shrinkToFit="1"/>
    </xf>
    <xf numFmtId="0" fontId="40" fillId="4" borderId="0" xfId="8" applyFont="1" applyFill="1"/>
    <xf numFmtId="0" fontId="19" fillId="4" borderId="0" xfId="37" applyFont="1" applyFill="1"/>
    <xf numFmtId="0" fontId="41" fillId="4" borderId="0" xfId="0" applyFont="1" applyFill="1"/>
    <xf numFmtId="0" fontId="19" fillId="4" borderId="0" xfId="37" applyFont="1" applyFill="1" applyAlignment="1">
      <alignment horizontal="left" indent="1"/>
    </xf>
    <xf numFmtId="0" fontId="43" fillId="4" borderId="0" xfId="0" applyFont="1" applyFill="1" applyAlignment="1">
      <alignment horizontal="left" indent="1"/>
    </xf>
    <xf numFmtId="0" fontId="16" fillId="5" borderId="0" xfId="0" applyFont="1" applyFill="1"/>
    <xf numFmtId="0" fontId="2" fillId="0" borderId="0" xfId="128" applyFont="1"/>
    <xf numFmtId="0" fontId="2" fillId="0" borderId="0" xfId="128" applyFont="1" applyAlignment="1">
      <alignment horizontal="center"/>
    </xf>
    <xf numFmtId="0" fontId="44" fillId="0" borderId="2" xfId="1" applyFont="1" applyBorder="1" applyAlignment="1">
      <alignment horizontal="center" wrapText="1" shrinkToFit="1"/>
    </xf>
    <xf numFmtId="0" fontId="0" fillId="0" borderId="1" xfId="0" applyBorder="1"/>
    <xf numFmtId="0" fontId="0" fillId="0" borderId="0" xfId="0" applyAlignment="1">
      <alignment horizontal="right"/>
    </xf>
    <xf numFmtId="2" fontId="3" fillId="0" borderId="0" xfId="47" applyNumberFormat="1"/>
    <xf numFmtId="2" fontId="25" fillId="0" borderId="0" xfId="0" applyNumberFormat="1" applyFont="1" applyAlignment="1">
      <alignment horizontal="center"/>
    </xf>
    <xf numFmtId="2" fontId="25" fillId="0" borderId="0" xfId="0" applyNumberFormat="1" applyFont="1"/>
    <xf numFmtId="2" fontId="45" fillId="0" borderId="0" xfId="0" applyNumberFormat="1" applyFont="1" applyAlignment="1">
      <alignment horizontal="right" vertical="top"/>
    </xf>
    <xf numFmtId="0" fontId="8" fillId="4" borderId="0" xfId="1" applyFont="1" applyFill="1" applyAlignment="1">
      <alignment horizontal="center"/>
    </xf>
    <xf numFmtId="0" fontId="8" fillId="4" borderId="0" xfId="9" applyFont="1" applyFill="1" applyAlignment="1">
      <alignment horizontal="center"/>
    </xf>
    <xf numFmtId="0" fontId="8" fillId="4" borderId="0" xfId="37" applyFont="1" applyFill="1" applyAlignment="1">
      <alignment horizontal="center"/>
    </xf>
    <xf numFmtId="0" fontId="8" fillId="4" borderId="0" xfId="40" applyFont="1" applyFill="1" applyAlignment="1">
      <alignment horizontal="center"/>
    </xf>
    <xf numFmtId="0" fontId="8" fillId="4" borderId="0" xfId="43" applyFont="1" applyFill="1" applyAlignment="1">
      <alignment horizontal="center"/>
    </xf>
    <xf numFmtId="0" fontId="8" fillId="4" borderId="0" xfId="51" applyFont="1" applyFill="1" applyAlignment="1">
      <alignment horizontal="center"/>
    </xf>
    <xf numFmtId="0" fontId="8" fillId="4" borderId="0" xfId="58" applyFont="1" applyFill="1" applyAlignment="1">
      <alignment horizontal="center"/>
    </xf>
    <xf numFmtId="0" fontId="8" fillId="4" borderId="0" xfId="70" applyFont="1" applyFill="1" applyAlignment="1">
      <alignment horizontal="center"/>
    </xf>
    <xf numFmtId="0" fontId="29" fillId="4" borderId="0" xfId="1" applyFont="1" applyFill="1" applyAlignment="1">
      <alignment horizontal="left"/>
    </xf>
    <xf numFmtId="0" fontId="29" fillId="4" borderId="0" xfId="70" applyFont="1" applyFill="1"/>
    <xf numFmtId="0" fontId="43" fillId="4" borderId="0" xfId="0" applyFont="1" applyFill="1"/>
    <xf numFmtId="0" fontId="8" fillId="4" borderId="0" xfId="62" applyFont="1" applyFill="1" applyAlignment="1">
      <alignment horizontal="center"/>
    </xf>
    <xf numFmtId="0" fontId="8" fillId="4" borderId="0" xfId="68" applyFont="1" applyFill="1" applyAlignment="1">
      <alignment horizontal="center"/>
    </xf>
    <xf numFmtId="0" fontId="8" fillId="4" borderId="0" xfId="37" applyFont="1" applyFill="1" applyAlignment="1">
      <alignment horizontal="left"/>
    </xf>
    <xf numFmtId="0" fontId="33" fillId="4" borderId="0" xfId="86" applyFont="1" applyFill="1"/>
    <xf numFmtId="0" fontId="33" fillId="4" borderId="0" xfId="93" applyFont="1" applyFill="1"/>
    <xf numFmtId="0" fontId="33" fillId="4" borderId="0" xfId="103" applyFont="1" applyFill="1"/>
    <xf numFmtId="0" fontId="33" fillId="4" borderId="0" xfId="106" applyFont="1" applyFill="1"/>
    <xf numFmtId="0" fontId="33" fillId="4" borderId="0" xfId="109" applyFont="1" applyFill="1"/>
    <xf numFmtId="0" fontId="33" fillId="4" borderId="0" xfId="112" applyFont="1" applyFill="1"/>
    <xf numFmtId="0" fontId="8" fillId="4" borderId="0" xfId="86" applyFont="1" applyFill="1" applyAlignment="1">
      <alignment horizontal="left"/>
    </xf>
    <xf numFmtId="0" fontId="46" fillId="4" borderId="0" xfId="0" applyFont="1" applyFill="1"/>
    <xf numFmtId="0" fontId="8" fillId="4" borderId="0" xfId="66" applyFont="1" applyFill="1" applyAlignment="1">
      <alignment horizontal="center"/>
    </xf>
    <xf numFmtId="0" fontId="9" fillId="4" borderId="0" xfId="68" applyFont="1" applyFill="1"/>
    <xf numFmtId="0" fontId="9" fillId="4" borderId="0" xfId="66" applyFont="1" applyFill="1"/>
    <xf numFmtId="169" fontId="16" fillId="4" borderId="0" xfId="0" applyNumberFormat="1" applyFont="1" applyFill="1"/>
    <xf numFmtId="167" fontId="8" fillId="4" borderId="1" xfId="1" applyNumberFormat="1" applyFont="1" applyFill="1" applyBorder="1"/>
    <xf numFmtId="171" fontId="8" fillId="4" borderId="0" xfId="30" applyNumberFormat="1" applyFont="1" applyFill="1" applyAlignment="1">
      <alignment horizontal="center"/>
    </xf>
    <xf numFmtId="171" fontId="5" fillId="4" borderId="0" xfId="30" applyNumberFormat="1" applyFont="1" applyFill="1" applyAlignment="1">
      <alignment horizontal="center"/>
    </xf>
    <xf numFmtId="172" fontId="8" fillId="4" borderId="0" xfId="30" applyNumberFormat="1" applyFont="1" applyFill="1" applyAlignment="1">
      <alignment horizontal="center"/>
    </xf>
    <xf numFmtId="173" fontId="8" fillId="4" borderId="0" xfId="30" applyNumberFormat="1" applyFont="1" applyFill="1" applyAlignment="1">
      <alignment horizontal="center"/>
    </xf>
    <xf numFmtId="0" fontId="33" fillId="4" borderId="0" xfId="1" applyFont="1" applyFill="1"/>
    <xf numFmtId="164" fontId="0" fillId="0" borderId="0" xfId="0" applyNumberFormat="1"/>
    <xf numFmtId="0" fontId="0" fillId="0" borderId="7" xfId="0" applyBorder="1"/>
    <xf numFmtId="2" fontId="25" fillId="0" borderId="2" xfId="0" applyNumberFormat="1" applyFont="1" applyBorder="1" applyAlignment="1">
      <alignment horizontal="right"/>
    </xf>
    <xf numFmtId="2" fontId="45" fillId="6" borderId="1" xfId="0" applyNumberFormat="1" applyFont="1" applyFill="1" applyBorder="1" applyAlignment="1">
      <alignment horizontal="right" vertical="center"/>
    </xf>
    <xf numFmtId="0" fontId="0" fillId="6" borderId="0" xfId="0" applyFill="1"/>
    <xf numFmtId="0" fontId="26" fillId="4" borderId="0" xfId="4" applyFont="1" applyFill="1"/>
    <xf numFmtId="0" fontId="16" fillId="4" borderId="0" xfId="4" applyFont="1" applyFill="1"/>
    <xf numFmtId="0" fontId="16" fillId="4" borderId="0" xfId="4" applyFont="1" applyFill="1" applyAlignment="1">
      <alignment horizontal="left"/>
    </xf>
    <xf numFmtId="0" fontId="16" fillId="4" borderId="0" xfId="4" applyFont="1" applyFill="1" applyAlignment="1">
      <alignment horizontal="right"/>
    </xf>
    <xf numFmtId="0" fontId="26" fillId="4" borderId="0" xfId="4" applyFont="1" applyFill="1" applyAlignment="1">
      <alignment horizontal="left"/>
    </xf>
    <xf numFmtId="0" fontId="26" fillId="4" borderId="0" xfId="0" applyFont="1" applyFill="1" applyAlignment="1">
      <alignment vertic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left"/>
    </xf>
    <xf numFmtId="0" fontId="29" fillId="4" borderId="0" xfId="36" applyFont="1" applyFill="1"/>
    <xf numFmtId="0" fontId="5" fillId="4" borderId="0" xfId="36" applyFont="1" applyFill="1"/>
    <xf numFmtId="0" fontId="8" fillId="4" borderId="0" xfId="28" applyFont="1" applyFill="1" applyAlignment="1">
      <alignment horizontal="left"/>
    </xf>
    <xf numFmtId="0" fontId="39" fillId="4" borderId="0" xfId="5" applyFont="1" applyFill="1" applyAlignment="1" applyProtection="1">
      <alignment horizontal="left"/>
    </xf>
    <xf numFmtId="0" fontId="30" fillId="4" borderId="0" xfId="8" applyFont="1" applyFill="1"/>
    <xf numFmtId="0" fontId="31" fillId="4" borderId="0" xfId="5" applyFont="1" applyFill="1" applyAlignment="1" applyProtection="1"/>
    <xf numFmtId="49" fontId="0" fillId="7" borderId="0" xfId="0" applyNumberFormat="1" applyFill="1"/>
    <xf numFmtId="0" fontId="16" fillId="4" borderId="0" xfId="0" applyFont="1" applyFill="1" applyAlignment="1">
      <alignment horizontal="center"/>
    </xf>
    <xf numFmtId="0" fontId="2" fillId="4" borderId="0" xfId="0" applyFont="1" applyFill="1"/>
    <xf numFmtId="0" fontId="5" fillId="4" borderId="0" xfId="1" applyFont="1" applyFill="1" applyAlignment="1">
      <alignment horizontal="center" wrapText="1" shrinkToFit="1"/>
    </xf>
    <xf numFmtId="0" fontId="16" fillId="4" borderId="0" xfId="3" applyFont="1" applyFill="1" applyAlignment="1">
      <alignment horizontal="center"/>
    </xf>
    <xf numFmtId="0" fontId="0" fillId="4" borderId="0" xfId="0" applyFill="1"/>
    <xf numFmtId="174" fontId="16" fillId="4" borderId="0" xfId="0" applyNumberFormat="1" applyFont="1" applyFill="1"/>
    <xf numFmtId="0" fontId="46" fillId="4" borderId="0" xfId="0" applyFont="1" applyFill="1" applyAlignment="1">
      <alignment vertical="center"/>
    </xf>
    <xf numFmtId="0" fontId="6" fillId="4" borderId="0" xfId="43" applyFont="1" applyFill="1"/>
    <xf numFmtId="0" fontId="14" fillId="4" borderId="0" xfId="1" applyFont="1" applyFill="1"/>
    <xf numFmtId="0" fontId="8" fillId="4" borderId="0" xfId="1" applyFont="1" applyFill="1" applyAlignment="1">
      <alignment horizontal="center" wrapText="1"/>
    </xf>
    <xf numFmtId="175" fontId="0" fillId="0" borderId="0" xfId="0" applyNumberFormat="1"/>
    <xf numFmtId="0" fontId="16" fillId="4" borderId="0" xfId="129" applyFont="1" applyFill="1"/>
    <xf numFmtId="0" fontId="16" fillId="0" borderId="0" xfId="129" applyFont="1"/>
    <xf numFmtId="0" fontId="16" fillId="4" borderId="10" xfId="129" applyFont="1" applyFill="1" applyBorder="1"/>
    <xf numFmtId="0" fontId="16" fillId="4" borderId="10" xfId="129" applyFont="1" applyFill="1" applyBorder="1" applyAlignment="1">
      <alignment horizontal="center"/>
    </xf>
    <xf numFmtId="0" fontId="16" fillId="4" borderId="10" xfId="129" applyFont="1" applyFill="1" applyBorder="1" applyAlignment="1">
      <alignment horizontal="center" wrapText="1"/>
    </xf>
    <xf numFmtId="1" fontId="16" fillId="4" borderId="0" xfId="129" applyNumberFormat="1" applyFont="1" applyFill="1"/>
    <xf numFmtId="2" fontId="16" fillId="4" borderId="0" xfId="129" applyNumberFormat="1" applyFont="1" applyFill="1"/>
    <xf numFmtId="0" fontId="16" fillId="4" borderId="2" xfId="129" applyFont="1" applyFill="1" applyBorder="1"/>
    <xf numFmtId="0" fontId="16" fillId="4" borderId="11" xfId="129" applyFont="1" applyFill="1" applyBorder="1"/>
    <xf numFmtId="0" fontId="26" fillId="4" borderId="0" xfId="129" applyFont="1" applyFill="1"/>
    <xf numFmtId="165" fontId="16" fillId="4" borderId="0" xfId="129" applyNumberFormat="1" applyFont="1" applyFill="1"/>
    <xf numFmtId="0" fontId="16" fillId="4" borderId="10" xfId="129" applyFont="1" applyFill="1" applyBorder="1" applyAlignment="1">
      <alignment wrapText="1"/>
    </xf>
    <xf numFmtId="0" fontId="16" fillId="4" borderId="0" xfId="129" applyFont="1" applyFill="1" applyAlignment="1">
      <alignment wrapText="1"/>
    </xf>
    <xf numFmtId="0" fontId="16" fillId="4" borderId="0" xfId="129" applyFont="1" applyFill="1" applyAlignment="1">
      <alignment horizontal="left" wrapText="1"/>
    </xf>
    <xf numFmtId="0" fontId="16" fillId="4" borderId="0" xfId="129" applyFont="1" applyFill="1" applyAlignment="1">
      <alignment horizontal="center" wrapText="1"/>
    </xf>
    <xf numFmtId="0" fontId="16" fillId="0" borderId="0" xfId="129" applyFont="1" applyAlignment="1">
      <alignment wrapText="1"/>
    </xf>
    <xf numFmtId="0" fontId="16" fillId="4" borderId="1" xfId="129" applyFont="1" applyFill="1" applyBorder="1"/>
    <xf numFmtId="1" fontId="16" fillId="0" borderId="0" xfId="129" applyNumberFormat="1" applyFont="1"/>
    <xf numFmtId="0" fontId="17" fillId="4" borderId="0" xfId="5" quotePrefix="1" applyFill="1" applyAlignment="1" applyProtection="1">
      <alignment horizontal="left"/>
    </xf>
    <xf numFmtId="0" fontId="56" fillId="4" borderId="0" xfId="5" applyFont="1" applyFill="1" applyAlignment="1" applyProtection="1"/>
    <xf numFmtId="0" fontId="0" fillId="4" borderId="0" xfId="129" applyFont="1" applyFill="1"/>
    <xf numFmtId="0" fontId="57" fillId="4" borderId="0" xfId="1" applyFont="1" applyFill="1"/>
    <xf numFmtId="0" fontId="2" fillId="0" borderId="0" xfId="131" applyAlignment="1"/>
    <xf numFmtId="0" fontId="2" fillId="0" borderId="0" xfId="132" applyAlignment="1"/>
    <xf numFmtId="0" fontId="0" fillId="0" borderId="0" xfId="0" quotePrefix="1"/>
    <xf numFmtId="171" fontId="10" fillId="4" borderId="1" xfId="1" applyNumberFormat="1" applyFont="1" applyFill="1" applyBorder="1"/>
    <xf numFmtId="0" fontId="29" fillId="4" borderId="0" xfId="1" applyFont="1" applyFill="1"/>
    <xf numFmtId="0" fontId="29" fillId="4" borderId="1" xfId="3" applyFont="1" applyFill="1" applyBorder="1" applyAlignment="1">
      <alignment horizontal="center"/>
    </xf>
    <xf numFmtId="0" fontId="29" fillId="4" borderId="1" xfId="1" applyFont="1" applyFill="1" applyBorder="1"/>
    <xf numFmtId="0" fontId="58" fillId="4" borderId="0" xfId="8" applyFont="1" applyFill="1"/>
    <xf numFmtId="0" fontId="26" fillId="4" borderId="10" xfId="129" applyFont="1" applyFill="1" applyBorder="1" applyAlignment="1">
      <alignment horizontal="center"/>
    </xf>
    <xf numFmtId="0" fontId="26" fillId="4" borderId="10" xfId="129" applyFont="1" applyFill="1" applyBorder="1" applyAlignment="1">
      <alignment horizontal="center" wrapText="1"/>
    </xf>
    <xf numFmtId="0" fontId="3" fillId="0" borderId="0" xfId="121" applyAlignment="1">
      <alignment horizontal="right"/>
    </xf>
    <xf numFmtId="2" fontId="3" fillId="0" borderId="0" xfId="121" applyNumberFormat="1" applyAlignment="1">
      <alignment horizontal="right"/>
    </xf>
    <xf numFmtId="1" fontId="3" fillId="0" borderId="0" xfId="124" applyNumberFormat="1" applyAlignment="1">
      <alignment horizontal="right"/>
    </xf>
    <xf numFmtId="170" fontId="8" fillId="4" borderId="0" xfId="30" applyNumberFormat="1" applyFont="1" applyFill="1" applyAlignment="1">
      <alignment horizontal="center"/>
    </xf>
    <xf numFmtId="170" fontId="5" fillId="4" borderId="0" xfId="30" applyNumberFormat="1" applyFont="1" applyFill="1" applyAlignment="1">
      <alignment horizontal="center"/>
    </xf>
    <xf numFmtId="2" fontId="8" fillId="4" borderId="0" xfId="30" applyNumberFormat="1" applyFont="1" applyFill="1" applyAlignment="1">
      <alignment horizontal="center"/>
    </xf>
    <xf numFmtId="172" fontId="5" fillId="4" borderId="0" xfId="30" applyNumberFormat="1" applyFont="1" applyFill="1" applyAlignment="1">
      <alignment horizontal="center"/>
    </xf>
    <xf numFmtId="168" fontId="8" fillId="4" borderId="0" xfId="35" applyNumberFormat="1" applyFont="1" applyFill="1" applyAlignment="1">
      <alignment horizontal="center"/>
    </xf>
    <xf numFmtId="168" fontId="8" fillId="4" borderId="0" xfId="35" quotePrefix="1" applyNumberFormat="1" applyFont="1" applyFill="1" applyAlignment="1">
      <alignment horizontal="center"/>
    </xf>
    <xf numFmtId="168" fontId="5" fillId="4" borderId="0" xfId="35" applyNumberFormat="1" applyFont="1" applyFill="1" applyAlignment="1">
      <alignment horizontal="center"/>
    </xf>
    <xf numFmtId="168" fontId="8" fillId="4" borderId="0" xfId="35" applyNumberFormat="1" applyFont="1" applyFill="1"/>
    <xf numFmtId="168" fontId="8" fillId="4" borderId="0" xfId="35" applyNumberFormat="1" applyFont="1" applyFill="1" applyAlignment="1">
      <alignment horizontal="left"/>
    </xf>
    <xf numFmtId="168" fontId="5" fillId="4" borderId="0" xfId="35" applyNumberFormat="1" applyFont="1" applyFill="1"/>
    <xf numFmtId="173" fontId="5" fillId="4" borderId="0" xfId="30" applyNumberFormat="1" applyFont="1" applyFill="1" applyAlignment="1">
      <alignment horizontal="center"/>
    </xf>
    <xf numFmtId="3" fontId="8" fillId="4" borderId="0" xfId="129" applyNumberFormat="1" applyFont="1" applyFill="1"/>
    <xf numFmtId="3" fontId="8" fillId="4" borderId="2" xfId="129" applyNumberFormat="1" applyFont="1" applyFill="1" applyBorder="1"/>
    <xf numFmtId="3" fontId="8" fillId="4" borderId="11" xfId="129" applyNumberFormat="1" applyFont="1" applyFill="1" applyBorder="1"/>
    <xf numFmtId="3" fontId="5" fillId="4" borderId="0" xfId="129" applyNumberFormat="1" applyFont="1" applyFill="1"/>
    <xf numFmtId="3" fontId="5" fillId="4" borderId="11" xfId="129" applyNumberFormat="1" applyFont="1" applyFill="1" applyBorder="1"/>
    <xf numFmtId="165" fontId="8" fillId="4" borderId="0" xfId="129" applyNumberFormat="1" applyFont="1" applyFill="1"/>
    <xf numFmtId="165" fontId="8" fillId="4" borderId="11" xfId="129" applyNumberFormat="1" applyFont="1" applyFill="1" applyBorder="1"/>
    <xf numFmtId="176" fontId="8" fillId="4" borderId="0" xfId="30" applyNumberFormat="1" applyFont="1" applyFill="1" applyAlignment="1">
      <alignment horizontal="right"/>
    </xf>
    <xf numFmtId="171" fontId="8" fillId="4" borderId="0" xfId="30" applyNumberFormat="1" applyFont="1" applyFill="1" applyAlignment="1">
      <alignment horizontal="right"/>
    </xf>
    <xf numFmtId="0" fontId="25" fillId="6" borderId="0" xfId="0" applyFont="1" applyFill="1"/>
    <xf numFmtId="0" fontId="25" fillId="0" borderId="2" xfId="0" applyFont="1" applyBorder="1"/>
    <xf numFmtId="0" fontId="25" fillId="0" borderId="12" xfId="0" applyFont="1" applyBorder="1"/>
    <xf numFmtId="0" fontId="25" fillId="0" borderId="13" xfId="0" applyFont="1" applyBorder="1"/>
    <xf numFmtId="0" fontId="25" fillId="0" borderId="3" xfId="0" applyFont="1" applyBorder="1"/>
    <xf numFmtId="0" fontId="25" fillId="0" borderId="5" xfId="0" applyFont="1" applyBorder="1"/>
    <xf numFmtId="178" fontId="5" fillId="4" borderId="0" xfId="135" applyNumberFormat="1" applyFont="1" applyFill="1" applyBorder="1"/>
    <xf numFmtId="178" fontId="5" fillId="4" borderId="11" xfId="135" applyNumberFormat="1" applyFont="1" applyFill="1" applyBorder="1"/>
    <xf numFmtId="3" fontId="5" fillId="4" borderId="2" xfId="129" applyNumberFormat="1" applyFont="1" applyFill="1" applyBorder="1"/>
    <xf numFmtId="178" fontId="8" fillId="4" borderId="11" xfId="135" applyNumberFormat="1" applyFont="1" applyFill="1" applyBorder="1"/>
    <xf numFmtId="0" fontId="59" fillId="0" borderId="0" xfId="0" applyFont="1" applyAlignment="1">
      <alignment vertical="center"/>
    </xf>
    <xf numFmtId="0" fontId="8" fillId="4" borderId="0" xfId="28" applyFont="1" applyFill="1" applyAlignment="1">
      <alignment horizontal="center"/>
    </xf>
    <xf numFmtId="0" fontId="8" fillId="4" borderId="0" xfId="31" applyFont="1" applyFill="1" applyAlignment="1">
      <alignment horizontal="center"/>
    </xf>
    <xf numFmtId="0" fontId="61" fillId="4" borderId="0" xfId="1" applyFont="1" applyFill="1"/>
    <xf numFmtId="0" fontId="62" fillId="4" borderId="0" xfId="28" applyFont="1" applyFill="1"/>
    <xf numFmtId="0" fontId="62" fillId="4" borderId="0" xfId="28" applyFont="1" applyFill="1" applyAlignment="1">
      <alignment horizontal="left" indent="1"/>
    </xf>
    <xf numFmtId="0" fontId="62" fillId="4" borderId="0" xfId="9" applyFont="1" applyFill="1"/>
    <xf numFmtId="0" fontId="62" fillId="4" borderId="0" xfId="31" applyFont="1" applyFill="1"/>
    <xf numFmtId="0" fontId="62" fillId="4" borderId="0" xfId="37" applyFont="1" applyFill="1"/>
    <xf numFmtId="0" fontId="62" fillId="4" borderId="0" xfId="40" applyFont="1" applyFill="1"/>
    <xf numFmtId="0" fontId="62" fillId="4" borderId="0" xfId="43" applyFont="1" applyFill="1"/>
    <xf numFmtId="0" fontId="62" fillId="4" borderId="0" xfId="100" applyFont="1" applyFill="1"/>
    <xf numFmtId="0" fontId="61" fillId="4" borderId="0" xfId="103" applyFont="1" applyFill="1"/>
    <xf numFmtId="0" fontId="62" fillId="4" borderId="0" xfId="103" applyFont="1" applyFill="1"/>
    <xf numFmtId="165" fontId="8" fillId="4" borderId="0" xfId="29" applyNumberFormat="1" applyFont="1" applyFill="1" applyAlignment="1">
      <alignment horizontal="center"/>
    </xf>
    <xf numFmtId="0" fontId="47" fillId="4" borderId="0" xfId="0" applyFont="1" applyFill="1"/>
    <xf numFmtId="0" fontId="55" fillId="4" borderId="0" xfId="0" applyFont="1" applyFill="1"/>
    <xf numFmtId="0" fontId="16" fillId="4" borderId="0" xfId="129" applyFont="1" applyFill="1" applyBorder="1"/>
    <xf numFmtId="3" fontId="8" fillId="4" borderId="0" xfId="129" applyNumberFormat="1" applyFont="1" applyFill="1" applyBorder="1"/>
    <xf numFmtId="0" fontId="21" fillId="4" borderId="0" xfId="4" applyFont="1" applyFill="1" applyAlignment="1">
      <alignment horizontal="center"/>
    </xf>
    <xf numFmtId="0" fontId="21" fillId="0" borderId="0" xfId="4" applyFont="1" applyAlignment="1">
      <alignment horizontal="center"/>
    </xf>
    <xf numFmtId="0" fontId="20" fillId="4" borderId="0" xfId="4" applyFont="1" applyFill="1" applyAlignment="1">
      <alignment horizontal="center"/>
    </xf>
    <xf numFmtId="49" fontId="5" fillId="4" borderId="5" xfId="7" applyNumberFormat="1" applyFont="1" applyFill="1" applyBorder="1" applyAlignment="1">
      <alignment horizontal="left"/>
    </xf>
    <xf numFmtId="49" fontId="5" fillId="4" borderId="4" xfId="7" applyNumberFormat="1" applyFont="1" applyFill="1" applyBorder="1" applyAlignment="1">
      <alignment horizontal="left"/>
    </xf>
    <xf numFmtId="49" fontId="5" fillId="4" borderId="6" xfId="7" applyNumberFormat="1" applyFont="1" applyFill="1" applyBorder="1" applyAlignment="1">
      <alignment horizontal="left"/>
    </xf>
    <xf numFmtId="0" fontId="9" fillId="4" borderId="5" xfId="7" applyFont="1" applyFill="1" applyBorder="1" applyAlignment="1">
      <alignment horizontal="center"/>
    </xf>
    <xf numFmtId="0" fontId="9" fillId="4" borderId="4" xfId="7" applyFont="1" applyFill="1" applyBorder="1" applyAlignment="1">
      <alignment horizontal="center"/>
    </xf>
    <xf numFmtId="0" fontId="9" fillId="4" borderId="6" xfId="7" applyFont="1" applyFill="1" applyBorder="1" applyAlignment="1">
      <alignment horizontal="center"/>
    </xf>
    <xf numFmtId="0" fontId="39" fillId="4" borderId="0" xfId="5" applyFont="1" applyFill="1" applyAlignment="1" applyProtection="1">
      <alignment horizontal="left"/>
    </xf>
    <xf numFmtId="0" fontId="27" fillId="4" borderId="0" xfId="5" applyFont="1" applyFill="1" applyAlignment="1" applyProtection="1">
      <alignment horizontal="left"/>
    </xf>
    <xf numFmtId="0" fontId="25" fillId="0" borderId="5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25" fillId="0" borderId="6" xfId="0" applyFont="1" applyBorder="1" applyAlignment="1">
      <alignment horizontal="center"/>
    </xf>
    <xf numFmtId="0" fontId="11" fillId="4" borderId="0" xfId="1" applyFont="1" applyFill="1" applyAlignment="1">
      <alignment horizontal="center"/>
    </xf>
    <xf numFmtId="0" fontId="27" fillId="4" borderId="0" xfId="5" applyFont="1" applyFill="1" applyAlignment="1" applyProtection="1">
      <alignment horizontal="center"/>
    </xf>
    <xf numFmtId="0" fontId="8" fillId="4" borderId="0" xfId="1" applyFont="1" applyFill="1" applyAlignment="1">
      <alignment horizontal="center"/>
    </xf>
    <xf numFmtId="0" fontId="16" fillId="4" borderId="0" xfId="0" applyFont="1" applyFill="1" applyAlignment="1">
      <alignment horizontal="center"/>
    </xf>
    <xf numFmtId="0" fontId="35" fillId="4" borderId="0" xfId="0" applyFont="1" applyFill="1" applyAlignment="1">
      <alignment horizontal="center"/>
    </xf>
    <xf numFmtId="0" fontId="11" fillId="4" borderId="0" xfId="28" applyFont="1" applyFill="1" applyAlignment="1">
      <alignment horizontal="center"/>
    </xf>
    <xf numFmtId="0" fontId="8" fillId="4" borderId="0" xfId="28" applyFont="1" applyFill="1" applyAlignment="1">
      <alignment horizontal="center"/>
    </xf>
    <xf numFmtId="0" fontId="8" fillId="4" borderId="0" xfId="9" applyFont="1" applyFill="1" applyAlignment="1">
      <alignment horizontal="center"/>
    </xf>
    <xf numFmtId="0" fontId="8" fillId="4" borderId="0" xfId="31" applyFont="1" applyFill="1" applyAlignment="1">
      <alignment horizontal="center"/>
    </xf>
    <xf numFmtId="0" fontId="8" fillId="4" borderId="0" xfId="31" applyFont="1" applyFill="1" applyAlignment="1">
      <alignment horizontal="center" vertical="top"/>
    </xf>
    <xf numFmtId="0" fontId="8" fillId="4" borderId="0" xfId="37" applyFont="1" applyFill="1" applyAlignment="1">
      <alignment horizontal="center"/>
    </xf>
    <xf numFmtId="0" fontId="8" fillId="4" borderId="0" xfId="40" applyFont="1" applyFill="1" applyAlignment="1">
      <alignment horizontal="center"/>
    </xf>
    <xf numFmtId="0" fontId="8" fillId="4" borderId="0" xfId="43" applyFont="1" applyFill="1" applyAlignment="1">
      <alignment horizontal="center"/>
    </xf>
    <xf numFmtId="0" fontId="8" fillId="4" borderId="0" xfId="51" applyFont="1" applyFill="1" applyAlignment="1">
      <alignment horizontal="center"/>
    </xf>
    <xf numFmtId="0" fontId="8" fillId="4" borderId="0" xfId="58" applyFont="1" applyFill="1" applyAlignment="1">
      <alignment horizontal="center"/>
    </xf>
    <xf numFmtId="0" fontId="8" fillId="4" borderId="0" xfId="62" applyFont="1" applyFill="1" applyAlignment="1">
      <alignment horizontal="center"/>
    </xf>
    <xf numFmtId="0" fontId="8" fillId="4" borderId="0" xfId="60" applyFont="1" applyFill="1" applyAlignment="1">
      <alignment horizontal="center"/>
    </xf>
    <xf numFmtId="0" fontId="8" fillId="4" borderId="0" xfId="68" applyFont="1" applyFill="1" applyAlignment="1">
      <alignment horizontal="center"/>
    </xf>
    <xf numFmtId="0" fontId="8" fillId="4" borderId="0" xfId="66" applyFont="1" applyFill="1" applyAlignment="1">
      <alignment horizontal="center"/>
    </xf>
    <xf numFmtId="0" fontId="8" fillId="4" borderId="0" xfId="70" applyFont="1" applyFill="1" applyAlignment="1">
      <alignment horizontal="center"/>
    </xf>
    <xf numFmtId="0" fontId="8" fillId="4" borderId="0" xfId="72" applyFont="1" applyFill="1" applyAlignment="1">
      <alignment horizontal="center"/>
    </xf>
    <xf numFmtId="0" fontId="8" fillId="4" borderId="0" xfId="75" applyFont="1" applyFill="1" applyAlignment="1">
      <alignment horizontal="center"/>
    </xf>
    <xf numFmtId="0" fontId="8" fillId="4" borderId="0" xfId="83" applyFont="1" applyFill="1" applyAlignment="1">
      <alignment horizontal="center"/>
    </xf>
    <xf numFmtId="0" fontId="8" fillId="4" borderId="0" xfId="86" applyFont="1" applyFill="1" applyAlignment="1">
      <alignment horizontal="center"/>
    </xf>
    <xf numFmtId="0" fontId="8" fillId="4" borderId="0" xfId="93" applyFont="1" applyFill="1" applyAlignment="1">
      <alignment horizontal="center"/>
    </xf>
    <xf numFmtId="0" fontId="16" fillId="4" borderId="0" xfId="0" applyFont="1" applyFill="1" applyAlignment="1">
      <alignment horizontal="center" vertical="center"/>
    </xf>
    <xf numFmtId="0" fontId="8" fillId="4" borderId="0" xfId="100" applyFont="1" applyFill="1" applyAlignment="1">
      <alignment horizontal="center"/>
    </xf>
    <xf numFmtId="0" fontId="8" fillId="4" borderId="0" xfId="103" applyFont="1" applyFill="1" applyAlignment="1">
      <alignment horizontal="center"/>
    </xf>
    <xf numFmtId="0" fontId="8" fillId="4" borderId="0" xfId="106" applyFont="1" applyFill="1" applyAlignment="1">
      <alignment horizontal="center"/>
    </xf>
    <xf numFmtId="0" fontId="8" fillId="4" borderId="0" xfId="109" applyFont="1" applyFill="1" applyAlignment="1">
      <alignment horizontal="center"/>
    </xf>
    <xf numFmtId="0" fontId="8" fillId="4" borderId="0" xfId="112" applyFont="1" applyFill="1" applyAlignment="1">
      <alignment horizontal="center"/>
    </xf>
    <xf numFmtId="0" fontId="8" fillId="4" borderId="0" xfId="119" applyFont="1" applyFill="1" applyAlignment="1">
      <alignment horizontal="center"/>
    </xf>
    <xf numFmtId="0" fontId="8" fillId="4" borderId="0" xfId="115" applyFont="1" applyFill="1" applyAlignment="1">
      <alignment horizontal="center"/>
    </xf>
    <xf numFmtId="0" fontId="8" fillId="4" borderId="0" xfId="117" applyFont="1" applyFill="1" applyAlignment="1">
      <alignment horizontal="center"/>
    </xf>
  </cellXfs>
  <cellStyles count="136">
    <cellStyle name="Comma" xfId="135" builtinId="3"/>
    <cellStyle name="Hyperlink" xfId="5" builtinId="8"/>
    <cellStyle name="Normal" xfId="0" builtinId="0"/>
    <cellStyle name="Normal 10" xfId="10" xr:uid="{00000000-0005-0000-0000-000003000000}"/>
    <cellStyle name="Normal 100" xfId="100" xr:uid="{00000000-0005-0000-0000-000004000000}"/>
    <cellStyle name="Normal 101" xfId="101" xr:uid="{00000000-0005-0000-0000-000005000000}"/>
    <cellStyle name="Normal 102" xfId="102" xr:uid="{00000000-0005-0000-0000-000006000000}"/>
    <cellStyle name="Normal 103" xfId="103" xr:uid="{00000000-0005-0000-0000-000007000000}"/>
    <cellStyle name="Normal 104" xfId="104" xr:uid="{00000000-0005-0000-0000-000008000000}"/>
    <cellStyle name="Normal 105" xfId="105" xr:uid="{00000000-0005-0000-0000-000009000000}"/>
    <cellStyle name="Normal 106" xfId="107" xr:uid="{00000000-0005-0000-0000-00000A000000}"/>
    <cellStyle name="Normal 107" xfId="108" xr:uid="{00000000-0005-0000-0000-00000B000000}"/>
    <cellStyle name="Normal 108" xfId="109" xr:uid="{00000000-0005-0000-0000-00000C000000}"/>
    <cellStyle name="Normal 109" xfId="110" xr:uid="{00000000-0005-0000-0000-00000D000000}"/>
    <cellStyle name="Normal 11" xfId="11" xr:uid="{00000000-0005-0000-0000-00000E000000}"/>
    <cellStyle name="Normal 110" xfId="111" xr:uid="{00000000-0005-0000-0000-00000F000000}"/>
    <cellStyle name="Normal 111" xfId="112" xr:uid="{00000000-0005-0000-0000-000010000000}"/>
    <cellStyle name="Normal 112" xfId="113" xr:uid="{00000000-0005-0000-0000-000011000000}"/>
    <cellStyle name="Normal 113" xfId="114" xr:uid="{00000000-0005-0000-0000-000012000000}"/>
    <cellStyle name="Normal 114" xfId="115" xr:uid="{00000000-0005-0000-0000-000013000000}"/>
    <cellStyle name="Normal 115" xfId="116" xr:uid="{00000000-0005-0000-0000-000014000000}"/>
    <cellStyle name="Normal 116" xfId="117" xr:uid="{00000000-0005-0000-0000-000015000000}"/>
    <cellStyle name="Normal 117" xfId="129" xr:uid="{00000000-0005-0000-0000-000016000000}"/>
    <cellStyle name="Normal 118" xfId="118" xr:uid="{00000000-0005-0000-0000-000017000000}"/>
    <cellStyle name="Normal 119" xfId="119" xr:uid="{00000000-0005-0000-0000-000018000000}"/>
    <cellStyle name="Normal 12" xfId="12" xr:uid="{00000000-0005-0000-0000-000019000000}"/>
    <cellStyle name="Normal 120" xfId="120" xr:uid="{00000000-0005-0000-0000-00001A000000}"/>
    <cellStyle name="Normal 121" xfId="121" xr:uid="{00000000-0005-0000-0000-00001B000000}"/>
    <cellStyle name="Normal 122" xfId="122" xr:uid="{00000000-0005-0000-0000-00001C000000}"/>
    <cellStyle name="Normal 123" xfId="123" xr:uid="{00000000-0005-0000-0000-00001D000000}"/>
    <cellStyle name="Normal 124" xfId="124" xr:uid="{00000000-0005-0000-0000-00001E000000}"/>
    <cellStyle name="Normal 127" xfId="125" xr:uid="{00000000-0005-0000-0000-00001F000000}"/>
    <cellStyle name="Normal 13" xfId="13" xr:uid="{00000000-0005-0000-0000-000020000000}"/>
    <cellStyle name="Normal 133" xfId="126" xr:uid="{00000000-0005-0000-0000-000021000000}"/>
    <cellStyle name="Normal 134" xfId="127" xr:uid="{00000000-0005-0000-0000-000022000000}"/>
    <cellStyle name="Normal 14" xfId="28" xr:uid="{00000000-0005-0000-0000-000023000000}"/>
    <cellStyle name="Normal 15" xfId="19" xr:uid="{00000000-0005-0000-0000-000024000000}"/>
    <cellStyle name="Normal 16" xfId="20" xr:uid="{00000000-0005-0000-0000-000025000000}"/>
    <cellStyle name="Normal 17" xfId="21" xr:uid="{00000000-0005-0000-0000-000026000000}"/>
    <cellStyle name="Normal 18" xfId="29" xr:uid="{00000000-0005-0000-0000-000027000000}"/>
    <cellStyle name="Normal 19" xfId="14" xr:uid="{00000000-0005-0000-0000-000028000000}"/>
    <cellStyle name="Normal 2" xfId="1" xr:uid="{00000000-0005-0000-0000-000029000000}"/>
    <cellStyle name="Normal 2 2" xfId="27" xr:uid="{00000000-0005-0000-0000-00002A000000}"/>
    <cellStyle name="Normal 20" xfId="15" xr:uid="{00000000-0005-0000-0000-00002B000000}"/>
    <cellStyle name="Normal 21" xfId="16" xr:uid="{00000000-0005-0000-0000-00002C000000}"/>
    <cellStyle name="Normal 22" xfId="17" xr:uid="{00000000-0005-0000-0000-00002D000000}"/>
    <cellStyle name="Normal 23" xfId="18" xr:uid="{00000000-0005-0000-0000-00002E000000}"/>
    <cellStyle name="Normal 24" xfId="22" xr:uid="{00000000-0005-0000-0000-00002F000000}"/>
    <cellStyle name="Normal 25" xfId="23" xr:uid="{00000000-0005-0000-0000-000030000000}"/>
    <cellStyle name="Normal 26" xfId="30" xr:uid="{00000000-0005-0000-0000-000031000000}"/>
    <cellStyle name="Normal 27" xfId="24" xr:uid="{00000000-0005-0000-0000-000032000000}"/>
    <cellStyle name="Normal 28" xfId="25" xr:uid="{00000000-0005-0000-0000-000033000000}"/>
    <cellStyle name="Normal 29" xfId="26" xr:uid="{00000000-0005-0000-0000-000034000000}"/>
    <cellStyle name="Normal 3" xfId="2" xr:uid="{00000000-0005-0000-0000-000035000000}"/>
    <cellStyle name="Normal 30" xfId="31" xr:uid="{00000000-0005-0000-0000-000036000000}"/>
    <cellStyle name="Normal 31" xfId="32" xr:uid="{00000000-0005-0000-0000-000037000000}"/>
    <cellStyle name="Normal 32" xfId="33" xr:uid="{00000000-0005-0000-0000-000038000000}"/>
    <cellStyle name="Normal 33" xfId="34" xr:uid="{00000000-0005-0000-0000-000039000000}"/>
    <cellStyle name="Normal 34" xfId="37" xr:uid="{00000000-0005-0000-0000-00003A000000}"/>
    <cellStyle name="Normal 35" xfId="35" xr:uid="{00000000-0005-0000-0000-00003B000000}"/>
    <cellStyle name="Normal 36" xfId="36" xr:uid="{00000000-0005-0000-0000-00003C000000}"/>
    <cellStyle name="Normal 37" xfId="38" xr:uid="{00000000-0005-0000-0000-00003D000000}"/>
    <cellStyle name="Normal 38" xfId="39" xr:uid="{00000000-0005-0000-0000-00003E000000}"/>
    <cellStyle name="Normal 39" xfId="40" xr:uid="{00000000-0005-0000-0000-00003F000000}"/>
    <cellStyle name="Normal 4" xfId="3" xr:uid="{00000000-0005-0000-0000-000040000000}"/>
    <cellStyle name="Normal 4 2" xfId="128" xr:uid="{00000000-0005-0000-0000-000041000000}"/>
    <cellStyle name="Normal 40" xfId="41" xr:uid="{00000000-0005-0000-0000-000042000000}"/>
    <cellStyle name="Normal 41" xfId="43" xr:uid="{00000000-0005-0000-0000-000043000000}"/>
    <cellStyle name="Normal 42" xfId="42" xr:uid="{00000000-0005-0000-0000-000044000000}"/>
    <cellStyle name="Normal 43" xfId="44" xr:uid="{00000000-0005-0000-0000-000045000000}"/>
    <cellStyle name="Normal 44" xfId="45" xr:uid="{00000000-0005-0000-0000-000046000000}"/>
    <cellStyle name="Normal 45" xfId="46" xr:uid="{00000000-0005-0000-0000-000047000000}"/>
    <cellStyle name="Normal 46" xfId="47" xr:uid="{00000000-0005-0000-0000-000048000000}"/>
    <cellStyle name="Normal 47" xfId="48" xr:uid="{00000000-0005-0000-0000-000049000000}"/>
    <cellStyle name="Normal 48" xfId="49" xr:uid="{00000000-0005-0000-0000-00004A000000}"/>
    <cellStyle name="Normal 49" xfId="50" xr:uid="{00000000-0005-0000-0000-00004B000000}"/>
    <cellStyle name="Normal 5" xfId="4" xr:uid="{00000000-0005-0000-0000-00004C000000}"/>
    <cellStyle name="Normal 50" xfId="51" xr:uid="{00000000-0005-0000-0000-00004D000000}"/>
    <cellStyle name="Normal 51" xfId="52" xr:uid="{00000000-0005-0000-0000-00004E000000}"/>
    <cellStyle name="Normal 52" xfId="53" xr:uid="{00000000-0005-0000-0000-00004F000000}"/>
    <cellStyle name="Normal 53" xfId="54" xr:uid="{00000000-0005-0000-0000-000050000000}"/>
    <cellStyle name="Normal 54" xfId="55" xr:uid="{00000000-0005-0000-0000-000051000000}"/>
    <cellStyle name="Normal 55" xfId="56" xr:uid="{00000000-0005-0000-0000-000052000000}"/>
    <cellStyle name="Normal 56" xfId="57" xr:uid="{00000000-0005-0000-0000-000053000000}"/>
    <cellStyle name="Normal 57" xfId="58" xr:uid="{00000000-0005-0000-0000-000054000000}"/>
    <cellStyle name="Normal 58" xfId="59" xr:uid="{00000000-0005-0000-0000-000055000000}"/>
    <cellStyle name="Normal 59" xfId="60" xr:uid="{00000000-0005-0000-0000-000056000000}"/>
    <cellStyle name="Normal 6" xfId="6" xr:uid="{00000000-0005-0000-0000-000057000000}"/>
    <cellStyle name="Normal 60" xfId="61" xr:uid="{00000000-0005-0000-0000-000058000000}"/>
    <cellStyle name="Normal 61" xfId="62" xr:uid="{00000000-0005-0000-0000-000059000000}"/>
    <cellStyle name="Normal 62" xfId="63" xr:uid="{00000000-0005-0000-0000-00005A000000}"/>
    <cellStyle name="Normal 63" xfId="106" xr:uid="{00000000-0005-0000-0000-00005B000000}"/>
    <cellStyle name="Normal 64" xfId="64" xr:uid="{00000000-0005-0000-0000-00005C000000}"/>
    <cellStyle name="Normal 65" xfId="65" xr:uid="{00000000-0005-0000-0000-00005D000000}"/>
    <cellStyle name="Normal 66" xfId="66" xr:uid="{00000000-0005-0000-0000-00005E000000}"/>
    <cellStyle name="Normal 67" xfId="67" xr:uid="{00000000-0005-0000-0000-00005F000000}"/>
    <cellStyle name="Normal 68" xfId="68" xr:uid="{00000000-0005-0000-0000-000060000000}"/>
    <cellStyle name="Normal 69" xfId="69" xr:uid="{00000000-0005-0000-0000-000061000000}"/>
    <cellStyle name="Normal 7" xfId="7" xr:uid="{00000000-0005-0000-0000-000062000000}"/>
    <cellStyle name="Normal 70" xfId="70" xr:uid="{00000000-0005-0000-0000-000063000000}"/>
    <cellStyle name="Normal 71" xfId="71" xr:uid="{00000000-0005-0000-0000-000064000000}"/>
    <cellStyle name="Normal 72" xfId="72" xr:uid="{00000000-0005-0000-0000-000065000000}"/>
    <cellStyle name="Normal 73" xfId="73" xr:uid="{00000000-0005-0000-0000-000066000000}"/>
    <cellStyle name="Normal 74" xfId="74" xr:uid="{00000000-0005-0000-0000-000067000000}"/>
    <cellStyle name="Normal 75" xfId="75" xr:uid="{00000000-0005-0000-0000-000068000000}"/>
    <cellStyle name="Normal 76" xfId="76" xr:uid="{00000000-0005-0000-0000-000069000000}"/>
    <cellStyle name="Normal 77" xfId="77" xr:uid="{00000000-0005-0000-0000-00006A000000}"/>
    <cellStyle name="Normal 78" xfId="78" xr:uid="{00000000-0005-0000-0000-00006B000000}"/>
    <cellStyle name="Normal 79" xfId="79" xr:uid="{00000000-0005-0000-0000-00006C000000}"/>
    <cellStyle name="Normal 8" xfId="8" xr:uid="{00000000-0005-0000-0000-00006D000000}"/>
    <cellStyle name="Normal 80" xfId="80" xr:uid="{00000000-0005-0000-0000-00006E000000}"/>
    <cellStyle name="Normal 81" xfId="81" xr:uid="{00000000-0005-0000-0000-00006F000000}"/>
    <cellStyle name="Normal 82" xfId="82" xr:uid="{00000000-0005-0000-0000-000070000000}"/>
    <cellStyle name="Normal 83" xfId="83" xr:uid="{00000000-0005-0000-0000-000071000000}"/>
    <cellStyle name="Normal 84" xfId="84" xr:uid="{00000000-0005-0000-0000-000072000000}"/>
    <cellStyle name="Normal 85" xfId="85" xr:uid="{00000000-0005-0000-0000-000073000000}"/>
    <cellStyle name="Normal 86" xfId="86" xr:uid="{00000000-0005-0000-0000-000074000000}"/>
    <cellStyle name="Normal 87" xfId="87" xr:uid="{00000000-0005-0000-0000-000075000000}"/>
    <cellStyle name="Normal 88" xfId="88" xr:uid="{00000000-0005-0000-0000-000076000000}"/>
    <cellStyle name="Normal 89" xfId="89" xr:uid="{00000000-0005-0000-0000-000077000000}"/>
    <cellStyle name="Normal 9" xfId="9" xr:uid="{00000000-0005-0000-0000-000078000000}"/>
    <cellStyle name="Normal 90" xfId="90" xr:uid="{00000000-0005-0000-0000-000079000000}"/>
    <cellStyle name="Normal 91" xfId="91" xr:uid="{00000000-0005-0000-0000-00007A000000}"/>
    <cellStyle name="Normal 92" xfId="92" xr:uid="{00000000-0005-0000-0000-00007B000000}"/>
    <cellStyle name="Normal 93" xfId="93" xr:uid="{00000000-0005-0000-0000-00007C000000}"/>
    <cellStyle name="Normal 94" xfId="94" xr:uid="{00000000-0005-0000-0000-00007D000000}"/>
    <cellStyle name="Normal 95" xfId="95" xr:uid="{00000000-0005-0000-0000-00007E000000}"/>
    <cellStyle name="Normal 96" xfId="96" xr:uid="{00000000-0005-0000-0000-00007F000000}"/>
    <cellStyle name="Normal 97" xfId="97" xr:uid="{00000000-0005-0000-0000-000080000000}"/>
    <cellStyle name="Normal 98" xfId="98" xr:uid="{00000000-0005-0000-0000-000081000000}"/>
    <cellStyle name="Normal 99" xfId="99" xr:uid="{00000000-0005-0000-0000-000082000000}"/>
    <cellStyle name="XLConnect.Boolean" xfId="133" xr:uid="{00000000-0005-0000-0000-000083000000}"/>
    <cellStyle name="XLConnect.DateTime" xfId="134" xr:uid="{00000000-0005-0000-0000-000084000000}"/>
    <cellStyle name="XLConnect.Header" xfId="130" xr:uid="{00000000-0005-0000-0000-000085000000}"/>
    <cellStyle name="XLConnect.Numeric" xfId="132" xr:uid="{00000000-0005-0000-0000-000086000000}"/>
    <cellStyle name="XLConnect.String" xfId="131" xr:uid="{00000000-0005-0000-0000-000087000000}"/>
  </cellStyles>
  <dxfs count="0"/>
  <tableStyles count="0" defaultTableStyle="TableStyleMedium9" defaultPivotStyle="PivotStyleLight16"/>
  <colors>
    <mruColors>
      <color rgb="FF0000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156381381381412E-2"/>
          <c:y val="8.0443162393162598E-2"/>
          <c:w val="0.9273807057056721"/>
          <c:h val="0.7549307692307691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KPI_1!$B$18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25400">
              <a:noFill/>
            </a:ln>
          </c:spPr>
          <c:invertIfNegative val="0"/>
          <c:cat>
            <c:strRef>
              <c:f>KPI_1!$C$16:$Q$16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KPI_1!$C$18:$Q$18</c:f>
              <c:numCache>
                <c:formatCode>###,??0.0;\-#,##0.0;\-;@</c:formatCode>
                <c:ptCount val="15"/>
                <c:pt idx="0">
                  <c:v>63.916015625</c:v>
                </c:pt>
                <c:pt idx="1">
                  <c:v>69.475006279829188</c:v>
                </c:pt>
                <c:pt idx="2">
                  <c:v>68.062973296133919</c:v>
                </c:pt>
                <c:pt idx="3">
                  <c:v>64.748528270457513</c:v>
                </c:pt>
                <c:pt idx="4">
                  <c:v>65.362145580041954</c:v>
                </c:pt>
                <c:pt idx="5">
                  <c:v>68.91567165108259</c:v>
                </c:pt>
                <c:pt idx="6">
                  <c:v>59.69971746257481</c:v>
                </c:pt>
                <c:pt idx="7">
                  <c:v>68.003482408160949</c:v>
                </c:pt>
                <c:pt idx="8">
                  <c:v>61.4380722690304</c:v>
                </c:pt>
                <c:pt idx="9">
                  <c:v>64.760764945342984</c:v>
                </c:pt>
                <c:pt idx="10">
                  <c:v>67.201374964193633</c:v>
                </c:pt>
                <c:pt idx="11">
                  <c:v>71.8359034041315</c:v>
                </c:pt>
                <c:pt idx="12">
                  <c:v>66.111506042449477</c:v>
                </c:pt>
                <c:pt idx="13">
                  <c:v>65.036940460669285</c:v>
                </c:pt>
                <c:pt idx="14">
                  <c:v>64.310970443489296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B-4037-893B-0DBE655D1D00}"/>
            </c:ext>
          </c:extLst>
        </c:ser>
        <c:ser>
          <c:idx val="0"/>
          <c:order val="1"/>
          <c:tx>
            <c:strRef>
              <c:f>KPI_1!$B$19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</c:spPr>
          <c:invertIfNegative val="0"/>
          <c:cat>
            <c:strRef>
              <c:f>KPI_1!$C$16:$Q$16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KPI_1!$C$19:$Q$19</c:f>
              <c:numCache>
                <c:formatCode>###,??0.0;\-#,##0.0;\-;@</c:formatCode>
                <c:ptCount val="15"/>
                <c:pt idx="0">
                  <c:v>67.933835377684233</c:v>
                </c:pt>
                <c:pt idx="1">
                  <c:v>74.439043550842044</c:v>
                </c:pt>
                <c:pt idx="2">
                  <c:v>71.985542909873885</c:v>
                </c:pt>
                <c:pt idx="3">
                  <c:v>68.753641130206816</c:v>
                </c:pt>
                <c:pt idx="4">
                  <c:v>69.199860996481476</c:v>
                </c:pt>
                <c:pt idx="5">
                  <c:v>74.005421550663883</c:v>
                </c:pt>
                <c:pt idx="6">
                  <c:v>65.032203033637032</c:v>
                </c:pt>
                <c:pt idx="7">
                  <c:v>72.879355183798438</c:v>
                </c:pt>
                <c:pt idx="8">
                  <c:v>65.676965586536056</c:v>
                </c:pt>
                <c:pt idx="9">
                  <c:v>69.780884859563741</c:v>
                </c:pt>
                <c:pt idx="10">
                  <c:v>72.966909702748168</c:v>
                </c:pt>
                <c:pt idx="11">
                  <c:v>76.881067961165044</c:v>
                </c:pt>
                <c:pt idx="12">
                  <c:v>71.371746414247283</c:v>
                </c:pt>
                <c:pt idx="13">
                  <c:v>70.923423423423429</c:v>
                </c:pt>
                <c:pt idx="14">
                  <c:v>69.053915815766189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1B-4037-893B-0DBE655D1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7896320"/>
        <c:axId val="57906304"/>
      </c:barChart>
      <c:lineChart>
        <c:grouping val="standard"/>
        <c:varyColors val="0"/>
        <c:ser>
          <c:idx val="2"/>
          <c:order val="2"/>
          <c:tx>
            <c:strRef>
              <c:f>targets!$A$6</c:f>
              <c:strCache>
                <c:ptCount val="1"/>
                <c:pt idx="0">
                  <c:v>Programme target 60% 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trendline>
            <c:spPr>
              <a:ln w="28575">
                <a:solidFill>
                  <a:srgbClr val="FF0000"/>
                </a:solidFill>
              </a:ln>
            </c:spPr>
            <c:trendlineType val="linear"/>
            <c:forward val="0.5"/>
            <c:backward val="0.5"/>
            <c:dispRSqr val="0"/>
            <c:dispEq val="0"/>
          </c:trendline>
          <c:cat>
            <c:strRef>
              <c:f>KPI_1!$C$16:$Q$16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targets!$B$6:$P$6</c:f>
              <c:numCache>
                <c:formatCode>General</c:formatCode>
                <c:ptCount val="1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1B-4037-893B-0DBE655D1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96320"/>
        <c:axId val="57906304"/>
      </c:lineChart>
      <c:catAx>
        <c:axId val="5789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906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7906304"/>
        <c:scaling>
          <c:orientation val="minMax"/>
          <c:max val="100"/>
          <c:min val="0"/>
        </c:scaling>
        <c:delete val="0"/>
        <c:axPos val="l"/>
        <c:numFmt formatCode="0%" sourceLinked="0"/>
        <c:majorTickMark val="none"/>
        <c:minorTickMark val="none"/>
        <c:tickLblPos val="nextTo"/>
        <c:spPr>
          <a:ln>
            <a:solidFill>
              <a:schemeClr val="tx1">
                <a:lumMod val="50000"/>
                <a:lumOff val="50000"/>
              </a:schemeClr>
            </a:solidFill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896320"/>
        <c:crosses val="autoZero"/>
        <c:crossBetween val="between"/>
        <c:majorUnit val="10"/>
        <c:dispUnits>
          <c:builtInUnit val="hundreds"/>
        </c:dispUnits>
      </c:valAx>
      <c:spPr>
        <a:solidFill>
          <a:srgbClr val="FFFFFF"/>
        </a:solidFill>
        <a:ln w="12700">
          <a:noFill/>
          <a:prstDash val="solid"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32862537537540593"/>
          <c:y val="9.6397435897436247E-3"/>
          <c:w val="0.34316846846846882"/>
          <c:h val="5.699017094017098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4803149606304575" l="0.70866141732287524" r="0.70866141732287524" t="0.74803149606304575" header="0.51181102362204722" footer="0.31496062992128804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202927927934577E-2"/>
          <c:y val="6.4467307692307713E-2"/>
          <c:w val="0.92833415915915918"/>
          <c:h val="0.7383427350427350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KPI_5!$B$15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25400">
              <a:solidFill>
                <a:schemeClr val="tx2">
                  <a:lumMod val="75000"/>
                </a:schemeClr>
              </a:solidFill>
            </a:ln>
          </c:spPr>
          <c:invertIfNegative val="0"/>
          <c:cat>
            <c:strRef>
              <c:f>KPI_5!$C$13:$Q$13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KPI_5!$C$15:$Q$15</c:f>
              <c:numCache>
                <c:formatCode>###,??0.0;\-#,##0.0;\-;@</c:formatCode>
                <c:ptCount val="15"/>
                <c:pt idx="0">
                  <c:v>80.499219968798755</c:v>
                </c:pt>
                <c:pt idx="1">
                  <c:v>80.154639175257742</c:v>
                </c:pt>
                <c:pt idx="2">
                  <c:v>80.036630036630044</c:v>
                </c:pt>
                <c:pt idx="3">
                  <c:v>82.163187855787484</c:v>
                </c:pt>
                <c:pt idx="4">
                  <c:v>77.205882352941174</c:v>
                </c:pt>
                <c:pt idx="5">
                  <c:v>79.28958458759783</c:v>
                </c:pt>
                <c:pt idx="6">
                  <c:v>72.122250785489854</c:v>
                </c:pt>
                <c:pt idx="7">
                  <c:v>69.155555555555566</c:v>
                </c:pt>
                <c:pt idx="8">
                  <c:v>67.472627737226276</c:v>
                </c:pt>
                <c:pt idx="9">
                  <c:v>71.025321710253223</c:v>
                </c:pt>
                <c:pt idx="10">
                  <c:v>91.549295774647888</c:v>
                </c:pt>
                <c:pt idx="11">
                  <c:v>91.764705882352942</c:v>
                </c:pt>
                <c:pt idx="12">
                  <c:v>84.72949389179756</c:v>
                </c:pt>
                <c:pt idx="13">
                  <c:v>86.40776699029125</c:v>
                </c:pt>
                <c:pt idx="14">
                  <c:v>75.046927036027853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D-46B6-BB9B-8F54F0DA1402}"/>
            </c:ext>
          </c:extLst>
        </c:ser>
        <c:ser>
          <c:idx val="0"/>
          <c:order val="1"/>
          <c:tx>
            <c:strRef>
              <c:f>KPI_5!$B$16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KPI_5!$C$13:$Q$13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KPI_5!$C$16:$Q$16</c:f>
              <c:numCache>
                <c:formatCode>###,??0.0;\-#,##0.0;\-;@</c:formatCode>
                <c:ptCount val="15"/>
                <c:pt idx="0">
                  <c:v>78.599605522682452</c:v>
                </c:pt>
                <c:pt idx="1">
                  <c:v>80.887372013651884</c:v>
                </c:pt>
                <c:pt idx="2">
                  <c:v>81.32387706855792</c:v>
                </c:pt>
                <c:pt idx="3">
                  <c:v>80.254777070063696</c:v>
                </c:pt>
                <c:pt idx="4">
                  <c:v>75.989085948158248</c:v>
                </c:pt>
                <c:pt idx="5">
                  <c:v>77.113237639553432</c:v>
                </c:pt>
                <c:pt idx="6">
                  <c:v>70.19194580353782</c:v>
                </c:pt>
                <c:pt idx="7">
                  <c:v>69.513513513513516</c:v>
                </c:pt>
                <c:pt idx="8">
                  <c:v>68.539976825028972</c:v>
                </c:pt>
                <c:pt idx="9">
                  <c:v>69.471947194719476</c:v>
                </c:pt>
                <c:pt idx="10">
                  <c:v>81.632653061224488</c:v>
                </c:pt>
                <c:pt idx="11">
                  <c:v>86.274509803921575</c:v>
                </c:pt>
                <c:pt idx="12">
                  <c:v>82.483370288248338</c:v>
                </c:pt>
                <c:pt idx="13">
                  <c:v>92.771084337349393</c:v>
                </c:pt>
                <c:pt idx="14">
                  <c:v>73.869267678754042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D-46B6-BB9B-8F54F0DA1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9464704"/>
        <c:axId val="59474688"/>
      </c:barChart>
      <c:catAx>
        <c:axId val="5946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474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9474688"/>
        <c:scaling>
          <c:orientation val="minMax"/>
          <c:max val="100"/>
          <c:min val="0"/>
        </c:scaling>
        <c:delete val="0"/>
        <c:axPos val="l"/>
        <c:numFmt formatCode="0%" sourceLinked="0"/>
        <c:majorTickMark val="none"/>
        <c:minorTickMark val="none"/>
        <c:tickLblPos val="nextTo"/>
        <c:spPr>
          <a:ln w="9525">
            <a:solidFill>
              <a:sysClr val="windowText" lastClr="000000">
                <a:lumMod val="50000"/>
                <a:lumOff val="50000"/>
              </a:sysClr>
            </a:solidFill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464704"/>
        <c:crosses val="autoZero"/>
        <c:crossBetween val="between"/>
        <c:majorUnit val="10"/>
        <c:dispUnits>
          <c:builtInUnit val="hundreds"/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1444954954954982"/>
          <c:y val="1.8557478632478901E-2"/>
          <c:w val="0.17726756756757592"/>
          <c:h val="3.558237521194808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4803149606305386" l="0.70866141732288546" r="0.70866141732288546" t="0.74803149606305386" header="0.31496062992129187" footer="0.31496062992129187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504729729729772E-2"/>
          <c:y val="6.8223344520459445E-2"/>
          <c:w val="0.91689271771771752"/>
          <c:h val="0.7761429487179205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KPI_6!$B$13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25400">
              <a:solidFill>
                <a:schemeClr val="tx2">
                  <a:lumMod val="75000"/>
                </a:schemeClr>
              </a:solidFill>
            </a:ln>
          </c:spPr>
          <c:invertIfNegative val="0"/>
          <c:cat>
            <c:strRef>
              <c:f>KPI_6!$C$11:$Q$11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KPI_6!$C$13:$Q$13</c:f>
              <c:numCache>
                <c:formatCode>###,??0.0;\-#,##0.0;\-;@</c:formatCode>
                <c:ptCount val="15"/>
                <c:pt idx="0">
                  <c:v>94.573643410852711</c:v>
                </c:pt>
                <c:pt idx="1">
                  <c:v>96.141479099678463</c:v>
                </c:pt>
                <c:pt idx="2">
                  <c:v>96.109839816933643</c:v>
                </c:pt>
                <c:pt idx="3">
                  <c:v>96.42032332563511</c:v>
                </c:pt>
                <c:pt idx="4">
                  <c:v>96.326530612244895</c:v>
                </c:pt>
                <c:pt idx="5">
                  <c:v>93.621867881548965</c:v>
                </c:pt>
                <c:pt idx="6">
                  <c:v>95.96039603960395</c:v>
                </c:pt>
                <c:pt idx="7">
                  <c:v>96.272493573264782</c:v>
                </c:pt>
                <c:pt idx="8">
                  <c:v>97.498309668695057</c:v>
                </c:pt>
                <c:pt idx="9">
                  <c:v>95.032144944476912</c:v>
                </c:pt>
                <c:pt idx="10">
                  <c:v>96.92307692307692</c:v>
                </c:pt>
                <c:pt idx="11">
                  <c:v>100</c:v>
                </c:pt>
                <c:pt idx="12">
                  <c:v>95.6745623069001</c:v>
                </c:pt>
                <c:pt idx="13">
                  <c:v>96.629213483146074</c:v>
                </c:pt>
                <c:pt idx="14">
                  <c:v>95.747942552848158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B-4D38-A07D-68DF4AB49A93}"/>
            </c:ext>
          </c:extLst>
        </c:ser>
        <c:ser>
          <c:idx val="0"/>
          <c:order val="1"/>
          <c:tx>
            <c:strRef>
              <c:f>KPI_6!$B$14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KPI_6!$C$11:$Q$11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KPI_6!$C$14:$Q$14</c:f>
              <c:numCache>
                <c:formatCode>###,??0.0;\-#,##0.0;\-;@</c:formatCode>
                <c:ptCount val="15"/>
                <c:pt idx="0">
                  <c:v>90.338770388958594</c:v>
                </c:pt>
                <c:pt idx="1">
                  <c:v>89.87341772151899</c:v>
                </c:pt>
                <c:pt idx="2">
                  <c:v>86.918604651162795</c:v>
                </c:pt>
                <c:pt idx="3">
                  <c:v>92.698412698412696</c:v>
                </c:pt>
                <c:pt idx="4">
                  <c:v>92.459605026929978</c:v>
                </c:pt>
                <c:pt idx="5">
                  <c:v>87.693898655635977</c:v>
                </c:pt>
                <c:pt idx="6">
                  <c:v>92.493297587131366</c:v>
                </c:pt>
                <c:pt idx="7">
                  <c:v>94.401244167962673</c:v>
                </c:pt>
                <c:pt idx="8">
                  <c:v>94.590025359256131</c:v>
                </c:pt>
                <c:pt idx="9">
                  <c:v>92.557403008709429</c:v>
                </c:pt>
                <c:pt idx="10">
                  <c:v>90</c:v>
                </c:pt>
                <c:pt idx="11">
                  <c:v>97.727272727272734</c:v>
                </c:pt>
                <c:pt idx="12">
                  <c:v>91.263440860215056</c:v>
                </c:pt>
                <c:pt idx="13">
                  <c:v>90.909090909090907</c:v>
                </c:pt>
                <c:pt idx="14">
                  <c:v>91.864551166010017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3B-4D38-A07D-68DF4AB49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9620736"/>
        <c:axId val="59634816"/>
      </c:barChart>
      <c:lineChart>
        <c:grouping val="standard"/>
        <c:varyColors val="0"/>
        <c:ser>
          <c:idx val="2"/>
          <c:order val="2"/>
          <c:tx>
            <c:strRef>
              <c:f>targets!$A$26</c:f>
              <c:strCache>
                <c:ptCount val="1"/>
                <c:pt idx="0">
                  <c:v>90% HIS Standard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trendline>
            <c:spPr>
              <a:ln w="28575">
                <a:solidFill>
                  <a:srgbClr val="FF0000"/>
                </a:solidFill>
              </a:ln>
            </c:spPr>
            <c:trendlineType val="linear"/>
            <c:forward val="0.5"/>
            <c:backward val="0.5"/>
            <c:dispRSqr val="0"/>
            <c:dispEq val="0"/>
          </c:trendline>
          <c:cat>
            <c:strRef>
              <c:f>KPI_6!$C$11:$Q$11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targets!$B$26:$P$26</c:f>
              <c:numCache>
                <c:formatCode>General</c:formatCode>
                <c:ptCount val="1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3B-4D38-A07D-68DF4AB49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20736"/>
        <c:axId val="59634816"/>
      </c:lineChart>
      <c:catAx>
        <c:axId val="596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634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9634816"/>
        <c:scaling>
          <c:orientation val="minMax"/>
          <c:max val="100"/>
          <c:min val="0"/>
        </c:scaling>
        <c:delete val="0"/>
        <c:axPos val="l"/>
        <c:numFmt formatCode="0%" sourceLinked="0"/>
        <c:majorTickMark val="none"/>
        <c:minorTickMark val="none"/>
        <c:tickLblPos val="nextTo"/>
        <c:spPr>
          <a:ln w="9525">
            <a:solidFill>
              <a:sysClr val="windowText" lastClr="000000">
                <a:lumMod val="50000"/>
                <a:lumOff val="50000"/>
              </a:sysClr>
            </a:solidFill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620736"/>
        <c:crosses val="autoZero"/>
        <c:crossBetween val="between"/>
        <c:majorUnit val="10"/>
        <c:dispUnits>
          <c:builtInUnit val="hundreds"/>
        </c:dispUnits>
      </c:valAx>
      <c:spPr>
        <a:noFill/>
        <a:ln w="25400">
          <a:noFill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35436861861863528"/>
          <c:y val="4.5399832193107033E-3"/>
          <c:w val="0.28977507507507538"/>
          <c:h val="5.4205555555555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4803149606305352" l="0.70866141732288501" r="0.70866141732288501" t="0.74803149606305352" header="0.31496062992129165" footer="0.3149606299212916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87046611468E-2"/>
          <c:y val="9.0868589743589745E-2"/>
          <c:w val="0.93701209677419361"/>
          <c:h val="0.75464209401712889"/>
        </c:manualLayout>
      </c:layout>
      <c:scatterChart>
        <c:scatterStyle val="smoothMarker"/>
        <c:varyColors val="0"/>
        <c:ser>
          <c:idx val="14"/>
          <c:order val="0"/>
          <c:tx>
            <c:strRef>
              <c:f>KPI_7!$Q$12</c:f>
              <c:strCache>
                <c:ptCount val="1"/>
                <c:pt idx="0">
                  <c:v>Scotland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ysDash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'funnel_Limits&amp;Scot'!$I$11:$I$160</c:f>
              <c:numCache>
                <c:formatCode>General</c:formatCode>
                <c:ptCount val="150"/>
                <c:pt idx="0">
                  <c:v>0.26623823731925639</c:v>
                </c:pt>
                <c:pt idx="1">
                  <c:v>0.26623823731925639</c:v>
                </c:pt>
                <c:pt idx="2">
                  <c:v>0.26623823731925639</c:v>
                </c:pt>
                <c:pt idx="3">
                  <c:v>0.26623823731925639</c:v>
                </c:pt>
                <c:pt idx="4">
                  <c:v>0.26623823731925639</c:v>
                </c:pt>
                <c:pt idx="5">
                  <c:v>0.26623823731925639</c:v>
                </c:pt>
                <c:pt idx="6">
                  <c:v>0.26623823731925639</c:v>
                </c:pt>
                <c:pt idx="7">
                  <c:v>0.26623823731925639</c:v>
                </c:pt>
                <c:pt idx="8">
                  <c:v>0.26623823731925639</c:v>
                </c:pt>
                <c:pt idx="9">
                  <c:v>0.26623823731925639</c:v>
                </c:pt>
                <c:pt idx="10">
                  <c:v>0.26623823731925639</c:v>
                </c:pt>
                <c:pt idx="11">
                  <c:v>0.26623823731925639</c:v>
                </c:pt>
                <c:pt idx="12">
                  <c:v>0.26623823731925639</c:v>
                </c:pt>
                <c:pt idx="13">
                  <c:v>0.26623823731925639</c:v>
                </c:pt>
                <c:pt idx="14">
                  <c:v>0.26623823731925639</c:v>
                </c:pt>
                <c:pt idx="15">
                  <c:v>0.26623823731925639</c:v>
                </c:pt>
                <c:pt idx="16">
                  <c:v>0.26623823731925639</c:v>
                </c:pt>
                <c:pt idx="17">
                  <c:v>0.26623823731925639</c:v>
                </c:pt>
                <c:pt idx="18">
                  <c:v>0.26623823731925639</c:v>
                </c:pt>
                <c:pt idx="19">
                  <c:v>0.26623823731925639</c:v>
                </c:pt>
                <c:pt idx="20">
                  <c:v>0.26623823731925639</c:v>
                </c:pt>
                <c:pt idx="21">
                  <c:v>0.26623823731925639</c:v>
                </c:pt>
                <c:pt idx="22">
                  <c:v>0.26623823731925639</c:v>
                </c:pt>
                <c:pt idx="23">
                  <c:v>0.26623823731925639</c:v>
                </c:pt>
                <c:pt idx="24">
                  <c:v>0.26623823731925639</c:v>
                </c:pt>
                <c:pt idx="25">
                  <c:v>0.26623823731925639</c:v>
                </c:pt>
                <c:pt idx="26">
                  <c:v>0.26623823731925639</c:v>
                </c:pt>
                <c:pt idx="27">
                  <c:v>0.26623823731925639</c:v>
                </c:pt>
                <c:pt idx="28">
                  <c:v>0.26623823731925639</c:v>
                </c:pt>
                <c:pt idx="29">
                  <c:v>0.26623823731925639</c:v>
                </c:pt>
                <c:pt idx="30">
                  <c:v>0.26623823731925639</c:v>
                </c:pt>
                <c:pt idx="31">
                  <c:v>0.26623823731925639</c:v>
                </c:pt>
                <c:pt idx="32">
                  <c:v>0.26623823731925639</c:v>
                </c:pt>
                <c:pt idx="33">
                  <c:v>0.26623823731925639</c:v>
                </c:pt>
                <c:pt idx="34">
                  <c:v>0.26623823731925639</c:v>
                </c:pt>
                <c:pt idx="35">
                  <c:v>0.26623823731925639</c:v>
                </c:pt>
                <c:pt idx="36">
                  <c:v>0.26623823731925639</c:v>
                </c:pt>
                <c:pt idx="37">
                  <c:v>0.26623823731925639</c:v>
                </c:pt>
                <c:pt idx="38">
                  <c:v>0.26623823731925639</c:v>
                </c:pt>
                <c:pt idx="39">
                  <c:v>0.26623823731925639</c:v>
                </c:pt>
                <c:pt idx="40">
                  <c:v>0.26623823731925639</c:v>
                </c:pt>
                <c:pt idx="41">
                  <c:v>0.26623823731925639</c:v>
                </c:pt>
                <c:pt idx="42">
                  <c:v>0.26623823731925639</c:v>
                </c:pt>
                <c:pt idx="43">
                  <c:v>0.26623823731925639</c:v>
                </c:pt>
                <c:pt idx="44">
                  <c:v>0.26623823731925639</c:v>
                </c:pt>
                <c:pt idx="45">
                  <c:v>0.26623823731925639</c:v>
                </c:pt>
                <c:pt idx="46">
                  <c:v>0.26623823731925639</c:v>
                </c:pt>
                <c:pt idx="47">
                  <c:v>0.26623823731925639</c:v>
                </c:pt>
                <c:pt idx="48">
                  <c:v>0.26623823731925639</c:v>
                </c:pt>
                <c:pt idx="49">
                  <c:v>0.26623823731925639</c:v>
                </c:pt>
                <c:pt idx="50">
                  <c:v>0.26623823731925639</c:v>
                </c:pt>
                <c:pt idx="51">
                  <c:v>0.26623823731925639</c:v>
                </c:pt>
                <c:pt idx="52">
                  <c:v>0.26623823731925639</c:v>
                </c:pt>
                <c:pt idx="53">
                  <c:v>0.26623823731925639</c:v>
                </c:pt>
                <c:pt idx="54">
                  <c:v>0.26623823731925639</c:v>
                </c:pt>
                <c:pt idx="55">
                  <c:v>0.26623823731925639</c:v>
                </c:pt>
                <c:pt idx="56">
                  <c:v>0.26623823731925639</c:v>
                </c:pt>
                <c:pt idx="57">
                  <c:v>0.26623823731925639</c:v>
                </c:pt>
                <c:pt idx="58">
                  <c:v>0.26623823731925639</c:v>
                </c:pt>
                <c:pt idx="59">
                  <c:v>0.26623823731925639</c:v>
                </c:pt>
                <c:pt idx="60">
                  <c:v>0.26623823731925639</c:v>
                </c:pt>
                <c:pt idx="61">
                  <c:v>0.26623823731925639</c:v>
                </c:pt>
                <c:pt idx="62">
                  <c:v>0.26623823731925639</c:v>
                </c:pt>
                <c:pt idx="63">
                  <c:v>0.26623823731925639</c:v>
                </c:pt>
                <c:pt idx="64">
                  <c:v>0.26623823731925639</c:v>
                </c:pt>
                <c:pt idx="65">
                  <c:v>0.26623823731925639</c:v>
                </c:pt>
                <c:pt idx="66">
                  <c:v>0.26623823731925639</c:v>
                </c:pt>
                <c:pt idx="67">
                  <c:v>0.26623823731925639</c:v>
                </c:pt>
                <c:pt idx="68">
                  <c:v>0.26623823731925639</c:v>
                </c:pt>
                <c:pt idx="69">
                  <c:v>0.26623823731925639</c:v>
                </c:pt>
                <c:pt idx="70">
                  <c:v>0.26623823731925639</c:v>
                </c:pt>
                <c:pt idx="71">
                  <c:v>0.26623823731925639</c:v>
                </c:pt>
                <c:pt idx="72">
                  <c:v>0.26623823731925639</c:v>
                </c:pt>
                <c:pt idx="73">
                  <c:v>0.26623823731925639</c:v>
                </c:pt>
                <c:pt idx="74">
                  <c:v>0.26623823731925639</c:v>
                </c:pt>
                <c:pt idx="75">
                  <c:v>0.26623823731925639</c:v>
                </c:pt>
                <c:pt idx="76">
                  <c:v>0.26623823731925639</c:v>
                </c:pt>
                <c:pt idx="77">
                  <c:v>0.26623823731925639</c:v>
                </c:pt>
                <c:pt idx="78">
                  <c:v>0.26623823731925639</c:v>
                </c:pt>
                <c:pt idx="79">
                  <c:v>0.26623823731925639</c:v>
                </c:pt>
                <c:pt idx="80">
                  <c:v>0.26623823731925639</c:v>
                </c:pt>
                <c:pt idx="81">
                  <c:v>0.26623823731925639</c:v>
                </c:pt>
                <c:pt idx="82">
                  <c:v>0.26623823731925639</c:v>
                </c:pt>
                <c:pt idx="83">
                  <c:v>0.26623823731925639</c:v>
                </c:pt>
                <c:pt idx="84">
                  <c:v>0.26623823731925639</c:v>
                </c:pt>
                <c:pt idx="85">
                  <c:v>0.26623823731925639</c:v>
                </c:pt>
                <c:pt idx="86">
                  <c:v>0.26623823731925639</c:v>
                </c:pt>
                <c:pt idx="87">
                  <c:v>0.26623823731925639</c:v>
                </c:pt>
                <c:pt idx="88">
                  <c:v>0.26623823731925639</c:v>
                </c:pt>
                <c:pt idx="89">
                  <c:v>0.26623823731925639</c:v>
                </c:pt>
                <c:pt idx="90">
                  <c:v>0.26623823731925639</c:v>
                </c:pt>
                <c:pt idx="91">
                  <c:v>0.26623823731925639</c:v>
                </c:pt>
                <c:pt idx="92">
                  <c:v>0.26623823731925639</c:v>
                </c:pt>
                <c:pt idx="93">
                  <c:v>0.26623823731925639</c:v>
                </c:pt>
                <c:pt idx="94">
                  <c:v>0.26623823731925639</c:v>
                </c:pt>
                <c:pt idx="95">
                  <c:v>0.26623823731925639</c:v>
                </c:pt>
                <c:pt idx="96">
                  <c:v>0.26623823731925639</c:v>
                </c:pt>
                <c:pt idx="97">
                  <c:v>0.26623823731925639</c:v>
                </c:pt>
                <c:pt idx="98">
                  <c:v>0.26623823731925639</c:v>
                </c:pt>
                <c:pt idx="99">
                  <c:v>0.26623823731925639</c:v>
                </c:pt>
                <c:pt idx="100">
                  <c:v>0.26623823731925639</c:v>
                </c:pt>
                <c:pt idx="101">
                  <c:v>0.26623823731925639</c:v>
                </c:pt>
                <c:pt idx="102">
                  <c:v>0.26623823731925639</c:v>
                </c:pt>
                <c:pt idx="103">
                  <c:v>0.26623823731925639</c:v>
                </c:pt>
                <c:pt idx="104">
                  <c:v>0.26623823731925639</c:v>
                </c:pt>
                <c:pt idx="105">
                  <c:v>0.26623823731925639</c:v>
                </c:pt>
                <c:pt idx="106">
                  <c:v>0.26623823731925639</c:v>
                </c:pt>
                <c:pt idx="107">
                  <c:v>0.26623823731925639</c:v>
                </c:pt>
                <c:pt idx="108">
                  <c:v>0.26623823731925639</c:v>
                </c:pt>
                <c:pt idx="109">
                  <c:v>0.26623823731925639</c:v>
                </c:pt>
                <c:pt idx="110">
                  <c:v>0.26623823731925639</c:v>
                </c:pt>
                <c:pt idx="111">
                  <c:v>0.26623823731925639</c:v>
                </c:pt>
                <c:pt idx="112">
                  <c:v>0.26623823731925639</c:v>
                </c:pt>
                <c:pt idx="113">
                  <c:v>0.26623823731925639</c:v>
                </c:pt>
                <c:pt idx="114">
                  <c:v>0.26623823731925639</c:v>
                </c:pt>
                <c:pt idx="115">
                  <c:v>0.26623823731925639</c:v>
                </c:pt>
                <c:pt idx="116">
                  <c:v>0.26623823731925639</c:v>
                </c:pt>
                <c:pt idx="117">
                  <c:v>0.26623823731925639</c:v>
                </c:pt>
                <c:pt idx="118">
                  <c:v>0.26623823731925639</c:v>
                </c:pt>
                <c:pt idx="119">
                  <c:v>0.26623823731925639</c:v>
                </c:pt>
                <c:pt idx="120">
                  <c:v>0.26623823731925639</c:v>
                </c:pt>
                <c:pt idx="121">
                  <c:v>0.26623823731925639</c:v>
                </c:pt>
                <c:pt idx="122">
                  <c:v>0.26623823731925639</c:v>
                </c:pt>
                <c:pt idx="123">
                  <c:v>0.26623823731925639</c:v>
                </c:pt>
                <c:pt idx="124">
                  <c:v>0.26623823731925639</c:v>
                </c:pt>
                <c:pt idx="125">
                  <c:v>0.26623823731925639</c:v>
                </c:pt>
                <c:pt idx="126">
                  <c:v>0.26623823731925639</c:v>
                </c:pt>
                <c:pt idx="127">
                  <c:v>0.26623823731925639</c:v>
                </c:pt>
                <c:pt idx="128">
                  <c:v>0.26623823731925639</c:v>
                </c:pt>
                <c:pt idx="129">
                  <c:v>0.26623823731925639</c:v>
                </c:pt>
                <c:pt idx="130">
                  <c:v>0.26623823731925639</c:v>
                </c:pt>
                <c:pt idx="131">
                  <c:v>0.26623823731925639</c:v>
                </c:pt>
                <c:pt idx="132">
                  <c:v>0.26623823731925639</c:v>
                </c:pt>
                <c:pt idx="133">
                  <c:v>0.26623823731925639</c:v>
                </c:pt>
                <c:pt idx="134">
                  <c:v>0.26623823731925639</c:v>
                </c:pt>
                <c:pt idx="135">
                  <c:v>0.26623823731925639</c:v>
                </c:pt>
                <c:pt idx="136">
                  <c:v>0.26623823731925639</c:v>
                </c:pt>
                <c:pt idx="137">
                  <c:v>0.26623823731925639</c:v>
                </c:pt>
                <c:pt idx="138">
                  <c:v>0.26623823731925639</c:v>
                </c:pt>
                <c:pt idx="139">
                  <c:v>0.26623823731925639</c:v>
                </c:pt>
                <c:pt idx="140">
                  <c:v>0.26623823731925639</c:v>
                </c:pt>
                <c:pt idx="141">
                  <c:v>0.26623823731925639</c:v>
                </c:pt>
                <c:pt idx="142">
                  <c:v>0.26623823731925639</c:v>
                </c:pt>
                <c:pt idx="143">
                  <c:v>0.26623823731925639</c:v>
                </c:pt>
                <c:pt idx="144">
                  <c:v>0.26623823731925639</c:v>
                </c:pt>
                <c:pt idx="145">
                  <c:v>0.26623823731925639</c:v>
                </c:pt>
                <c:pt idx="146">
                  <c:v>0.26623823731925639</c:v>
                </c:pt>
                <c:pt idx="147">
                  <c:v>0.26623823731925639</c:v>
                </c:pt>
                <c:pt idx="148">
                  <c:v>0.26623823731925639</c:v>
                </c:pt>
                <c:pt idx="149">
                  <c:v>0.26623823731925639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BA82-44A2-ADE8-268994F29447}"/>
            </c:ext>
          </c:extLst>
        </c:ser>
        <c:ser>
          <c:idx val="1"/>
          <c:order val="1"/>
          <c:tx>
            <c:strRef>
              <c:f>KPI_7!$C$12</c:f>
              <c:strCache>
                <c:ptCount val="1"/>
                <c:pt idx="0">
                  <c:v>Ayrshire and Arran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8017309268199455E-3"/>
                  <c:y val="-1.3568376068376168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A82-44A2-ADE8-268994F29447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'funnel_X-axis'!$C$24</c:f>
              <c:numCache>
                <c:formatCode>General</c:formatCode>
                <c:ptCount val="1"/>
                <c:pt idx="0">
                  <c:v>1829</c:v>
                </c:pt>
              </c:numCache>
            </c:numRef>
          </c:xVal>
          <c:yVal>
            <c:numRef>
              <c:f>KPI_7!$C$16</c:f>
              <c:numCache>
                <c:formatCode>###,??0.00;\-#,##0.00;\-;@</c:formatCode>
                <c:ptCount val="1"/>
                <c:pt idx="0">
                  <c:v>5.4674685620557675E-2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82-44A2-ADE8-268994F29447}"/>
            </c:ext>
          </c:extLst>
        </c:ser>
        <c:ser>
          <c:idx val="2"/>
          <c:order val="2"/>
          <c:tx>
            <c:strRef>
              <c:f>KPI_7!$D$12</c:f>
              <c:strCache>
                <c:ptCount val="1"/>
                <c:pt idx="0">
                  <c:v>Borders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464892026504629E-3"/>
                  <c:y val="2.72350550001599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82-44A2-ADE8-268994F29447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'funnel_X-axis'!$D$24</c:f>
              <c:numCache>
                <c:formatCode>General</c:formatCode>
                <c:ptCount val="1"/>
                <c:pt idx="0">
                  <c:v>548</c:v>
                </c:pt>
              </c:numCache>
            </c:numRef>
          </c:xVal>
          <c:yVal>
            <c:numRef>
              <c:f>KPI_7!$D$16</c:f>
              <c:numCache>
                <c:formatCode>###,??0.00;\-#,##0.00;\-;@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82-44A2-ADE8-268994F29447}"/>
            </c:ext>
          </c:extLst>
        </c:ser>
        <c:ser>
          <c:idx val="5"/>
          <c:order val="3"/>
          <c:tx>
            <c:strRef>
              <c:f>KPI_7!$E$12</c:f>
              <c:strCache>
                <c:ptCount val="1"/>
                <c:pt idx="0">
                  <c:v>Dumfries and Galloway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7227276611733826E-2"/>
                  <c:y val="-2.1709401709401808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82-44A2-ADE8-268994F29447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'funnel_X-axis'!$E$24</c:f>
              <c:numCache>
                <c:formatCode>General</c:formatCode>
                <c:ptCount val="1"/>
                <c:pt idx="0">
                  <c:v>781</c:v>
                </c:pt>
              </c:numCache>
            </c:numRef>
          </c:xVal>
          <c:yVal>
            <c:numRef>
              <c:f>KPI_7!$E$16</c:f>
              <c:numCache>
                <c:formatCode>###,??0.00;\-#,##0.00;\-;@</c:formatCode>
                <c:ptCount val="1"/>
                <c:pt idx="0">
                  <c:v>0.12804097311139565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82-44A2-ADE8-268994F29447}"/>
            </c:ext>
          </c:extLst>
        </c:ser>
        <c:ser>
          <c:idx val="6"/>
          <c:order val="4"/>
          <c:tx>
            <c:strRef>
              <c:f>KPI_7!$F$12</c:f>
              <c:strCache>
                <c:ptCount val="1"/>
                <c:pt idx="0">
                  <c:v>Fife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0447672561771391E-2"/>
                  <c:y val="-3.330897435897445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A82-44A2-ADE8-268994F29447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'funnel_X-axis'!$F$24</c:f>
              <c:numCache>
                <c:formatCode>General</c:formatCode>
                <c:ptCount val="1"/>
                <c:pt idx="0">
                  <c:v>1496</c:v>
                </c:pt>
              </c:numCache>
            </c:numRef>
          </c:xVal>
          <c:yVal>
            <c:numRef>
              <c:f>KPI_7!$F$16</c:f>
              <c:numCache>
                <c:formatCode>###,??0.00;\-#,##0.00;\-;@</c:formatCode>
                <c:ptCount val="1"/>
                <c:pt idx="0">
                  <c:v>0.60160427807486627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82-44A2-ADE8-268994F29447}"/>
            </c:ext>
          </c:extLst>
        </c:ser>
        <c:ser>
          <c:idx val="7"/>
          <c:order val="5"/>
          <c:tx>
            <c:strRef>
              <c:f>KPI_7!$G$12</c:f>
              <c:strCache>
                <c:ptCount val="1"/>
                <c:pt idx="0">
                  <c:v>Forth Valley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7201004980670048E-3"/>
                  <c:y val="3.2483275897020165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A82-44A2-ADE8-268994F29447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'funnel_X-axis'!$G$24</c:f>
              <c:numCache>
                <c:formatCode>General</c:formatCode>
                <c:ptCount val="1"/>
                <c:pt idx="0">
                  <c:v>1292</c:v>
                </c:pt>
              </c:numCache>
            </c:numRef>
          </c:xVal>
          <c:yVal>
            <c:numRef>
              <c:f>KPI_7!$G$16</c:f>
              <c:numCache>
                <c:formatCode>###,??0.00;\-#,##0.00;\-;@</c:formatCode>
                <c:ptCount val="1"/>
                <c:pt idx="0">
                  <c:v>7.7399380804953566E-2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A82-44A2-ADE8-268994F29447}"/>
            </c:ext>
          </c:extLst>
        </c:ser>
        <c:ser>
          <c:idx val="8"/>
          <c:order val="6"/>
          <c:tx>
            <c:strRef>
              <c:f>KPI_7!$H$12</c:f>
              <c:strCache>
                <c:ptCount val="1"/>
                <c:pt idx="0">
                  <c:v>Grampian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6184898264868096E-2"/>
                  <c:y val="2.170940170940171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A82-44A2-ADE8-268994F29447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'funnel_X-axis'!$H$24</c:f>
              <c:numCache>
                <c:formatCode>General</c:formatCode>
                <c:ptCount val="1"/>
                <c:pt idx="0">
                  <c:v>2284</c:v>
                </c:pt>
              </c:numCache>
            </c:numRef>
          </c:xVal>
          <c:yVal>
            <c:numRef>
              <c:f>KPI_7!$H$16</c:f>
              <c:numCache>
                <c:formatCode>###,??0.00;\-#,##0.00;\-;@</c:formatCode>
                <c:ptCount val="1"/>
                <c:pt idx="0">
                  <c:v>0.17513134851138354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A82-44A2-ADE8-268994F29447}"/>
            </c:ext>
          </c:extLst>
        </c:ser>
        <c:ser>
          <c:idx val="9"/>
          <c:order val="7"/>
          <c:tx>
            <c:strRef>
              <c:f>KPI_7!$I$12</c:f>
              <c:strCache>
                <c:ptCount val="1"/>
                <c:pt idx="0">
                  <c:v>Greater Glasgow and Clyde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6.221126790495065E-2"/>
                  <c:y val="-6.4661324786324886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A82-44A2-ADE8-268994F29447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'funnel_X-axis'!$I$24</c:f>
              <c:numCache>
                <c:formatCode>General</c:formatCode>
                <c:ptCount val="1"/>
                <c:pt idx="0">
                  <c:v>4390</c:v>
                </c:pt>
              </c:numCache>
            </c:numRef>
          </c:xVal>
          <c:yVal>
            <c:numRef>
              <c:f>KPI_7!$I$16</c:f>
              <c:numCache>
                <c:formatCode>###,??0.00;\-#,##0.00;\-;@</c:formatCode>
                <c:ptCount val="1"/>
                <c:pt idx="0">
                  <c:v>0.22779043280182232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A82-44A2-ADE8-268994F29447}"/>
            </c:ext>
          </c:extLst>
        </c:ser>
        <c:ser>
          <c:idx val="10"/>
          <c:order val="8"/>
          <c:tx>
            <c:strRef>
              <c:f>KPI_7!$J$12</c:f>
              <c:strCache>
                <c:ptCount val="1"/>
                <c:pt idx="0">
                  <c:v>Highland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5.0636941886285057E-2"/>
                  <c:y val="-3.2453828672634355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A82-44A2-ADE8-268994F29447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'funnel_X-axis'!$J$24</c:f>
              <c:numCache>
                <c:formatCode>General</c:formatCode>
                <c:ptCount val="1"/>
                <c:pt idx="0">
                  <c:v>1421</c:v>
                </c:pt>
              </c:numCache>
            </c:numRef>
          </c:xVal>
          <c:yVal>
            <c:numRef>
              <c:f>KPI_7!$J$16</c:f>
              <c:numCache>
                <c:formatCode>###,??0.00;\-#,##0.00;\-;@</c:formatCode>
                <c:ptCount val="1"/>
                <c:pt idx="0">
                  <c:v>0.70372976776917662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A82-44A2-ADE8-268994F29447}"/>
            </c:ext>
          </c:extLst>
        </c:ser>
        <c:ser>
          <c:idx val="11"/>
          <c:order val="9"/>
          <c:tx>
            <c:strRef>
              <c:f>KPI_7!$K$12</c:f>
              <c:strCache>
                <c:ptCount val="1"/>
                <c:pt idx="0">
                  <c:v>Lanarkshire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3.808614753632682E-3"/>
                  <c:y val="-3.5277777777777776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A82-44A2-ADE8-268994F29447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'funnel_X-axis'!$K$24</c:f>
              <c:numCache>
                <c:formatCode>General</c:formatCode>
                <c:ptCount val="1"/>
                <c:pt idx="0">
                  <c:v>2662</c:v>
                </c:pt>
              </c:numCache>
            </c:numRef>
          </c:xVal>
          <c:yVal>
            <c:numRef>
              <c:f>KPI_7!$K$16</c:f>
              <c:numCache>
                <c:formatCode>###,??0.00;\-#,##0.00;\-;@</c:formatCode>
                <c:ptCount val="1"/>
                <c:pt idx="0">
                  <c:v>0.33809166040570998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A82-44A2-ADE8-268994F29447}"/>
            </c:ext>
          </c:extLst>
        </c:ser>
        <c:ser>
          <c:idx val="12"/>
          <c:order val="10"/>
          <c:tx>
            <c:strRef>
              <c:f>KPI_7!$L$12</c:f>
              <c:strCache>
                <c:ptCount val="1"/>
                <c:pt idx="0">
                  <c:v>Lothian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9.2451543951341394E-4"/>
                  <c:y val="5.4273504273504277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A82-44A2-ADE8-268994F29447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'funnel_X-axis'!$L$24</c:f>
              <c:numCache>
                <c:formatCode>General</c:formatCode>
                <c:ptCount val="1"/>
                <c:pt idx="0">
                  <c:v>2974</c:v>
                </c:pt>
              </c:numCache>
            </c:numRef>
          </c:xVal>
          <c:yVal>
            <c:numRef>
              <c:f>KPI_7!$L$16</c:f>
              <c:numCache>
                <c:formatCode>###,??0.00;\-#,##0.00;\-;@</c:formatCode>
                <c:ptCount val="1"/>
                <c:pt idx="0">
                  <c:v>6.7249495628782782E-2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A82-44A2-ADE8-268994F29447}"/>
            </c:ext>
          </c:extLst>
        </c:ser>
        <c:ser>
          <c:idx val="13"/>
          <c:order val="11"/>
          <c:tx>
            <c:strRef>
              <c:f>KPI_7!$M$12</c:f>
              <c:strCache>
                <c:ptCount val="1"/>
                <c:pt idx="0">
                  <c:v>Orkney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6214590071451752E-2"/>
                  <c:y val="-2.7136752136752335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A82-44A2-ADE8-268994F29447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'funnel_X-axis'!$M$24</c:f>
              <c:numCache>
                <c:formatCode>General</c:formatCode>
                <c:ptCount val="1"/>
                <c:pt idx="0">
                  <c:v>105</c:v>
                </c:pt>
              </c:numCache>
            </c:numRef>
          </c:xVal>
          <c:yVal>
            <c:numRef>
              <c:f>KPI_7!$M$16</c:f>
              <c:numCache>
                <c:formatCode>###,??0.00;\-#,##0.00;\-;@</c:formatCode>
                <c:ptCount val="1"/>
                <c:pt idx="0">
                  <c:v>2.8571428571428572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A82-44A2-ADE8-268994F29447}"/>
            </c:ext>
          </c:extLst>
        </c:ser>
        <c:ser>
          <c:idx val="15"/>
          <c:order val="12"/>
          <c:tx>
            <c:strRef>
              <c:f>KPI_7!$N$12</c:f>
              <c:strCache>
                <c:ptCount val="1"/>
                <c:pt idx="0">
                  <c:v>Shetland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9.6814883040658567E-4"/>
                  <c:y val="0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A82-44A2-ADE8-268994F29447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'funnel_X-axis'!$N$24</c:f>
              <c:numCache>
                <c:formatCode>General</c:formatCode>
                <c:ptCount val="1"/>
                <c:pt idx="0">
                  <c:v>122</c:v>
                </c:pt>
              </c:numCache>
            </c:numRef>
          </c:xVal>
          <c:yVal>
            <c:numRef>
              <c:f>KPI_7!$N$16</c:f>
              <c:numCache>
                <c:formatCode>###,??0.00;\-#,##0.00;\-;@</c:formatCode>
                <c:ptCount val="1"/>
                <c:pt idx="0">
                  <c:v>3.278688524590164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BA82-44A2-ADE8-268994F29447}"/>
            </c:ext>
          </c:extLst>
        </c:ser>
        <c:ser>
          <c:idx val="16"/>
          <c:order val="13"/>
          <c:tx>
            <c:strRef>
              <c:f>KPI_7!$O$12</c:f>
              <c:strCache>
                <c:ptCount val="1"/>
                <c:pt idx="0">
                  <c:v>Tayside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5.4985889575979875E-3"/>
                  <c:y val="-2.97880013229912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A82-44A2-ADE8-268994F29447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'funnel_X-axis'!$O$24</c:f>
              <c:numCache>
                <c:formatCode>General</c:formatCode>
                <c:ptCount val="1"/>
                <c:pt idx="0">
                  <c:v>1715</c:v>
                </c:pt>
              </c:numCache>
            </c:numRef>
          </c:xVal>
          <c:yVal>
            <c:numRef>
              <c:f>KPI_7!$O$16</c:f>
              <c:numCache>
                <c:formatCode>###,??0.00;\-#,##0.00;\-;@</c:formatCode>
                <c:ptCount val="1"/>
                <c:pt idx="0">
                  <c:v>0.23323615160349853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BA82-44A2-ADE8-268994F29447}"/>
            </c:ext>
          </c:extLst>
        </c:ser>
        <c:ser>
          <c:idx val="17"/>
          <c:order val="14"/>
          <c:tx>
            <c:strRef>
              <c:f>KPI_7!$P$12</c:f>
              <c:strCache>
                <c:ptCount val="1"/>
                <c:pt idx="0">
                  <c:v>Western Isles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3706308553836363E-2"/>
                  <c:y val="2.4415803343753668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BA82-44A2-ADE8-268994F29447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'funnel_X-axis'!$P$24</c:f>
              <c:numCache>
                <c:formatCode>General</c:formatCode>
                <c:ptCount val="1"/>
                <c:pt idx="0">
                  <c:v>166</c:v>
                </c:pt>
              </c:numCache>
            </c:numRef>
          </c:xVal>
          <c:yVal>
            <c:numRef>
              <c:f>KPI_7!$P$16</c:f>
              <c:numCache>
                <c:formatCode>###,??0.00;\-#,##0.00;\-;@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BA82-44A2-ADE8-268994F29447}"/>
            </c:ext>
          </c:extLst>
        </c:ser>
        <c:ser>
          <c:idx val="4"/>
          <c:order val="15"/>
          <c:tx>
            <c:v>Warning Limits (95%)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'funnel_Limits&amp;Scot'!$J$11:$J$160</c:f>
              <c:numCache>
                <c:formatCode>General</c:formatCode>
                <c:ptCount val="150"/>
                <c:pt idx="0">
                  <c:v>1.8426553463026413E-4</c:v>
                </c:pt>
                <c:pt idx="1">
                  <c:v>1.8200956841644567E-3</c:v>
                </c:pt>
                <c:pt idx="2">
                  <c:v>3.5916413687498341E-3</c:v>
                </c:pt>
                <c:pt idx="3">
                  <c:v>5.3170042712664895E-3</c:v>
                </c:pt>
                <c:pt idx="4">
                  <c:v>6.9983835351205481E-3</c:v>
                </c:pt>
                <c:pt idx="5">
                  <c:v>8.6378258212278479E-3</c:v>
                </c:pt>
                <c:pt idx="6">
                  <c:v>1.6268560761313163E-2</c:v>
                </c:pt>
                <c:pt idx="7">
                  <c:v>2.3090611596284824E-2</c:v>
                </c:pt>
                <c:pt idx="8">
                  <c:v>2.9249382689269007E-2</c:v>
                </c:pt>
                <c:pt idx="9">
                  <c:v>3.4854625248710816E-2</c:v>
                </c:pt>
                <c:pt idx="10">
                  <c:v>3.9991210392356258E-2</c:v>
                </c:pt>
                <c:pt idx="11">
                  <c:v>4.4726112718290315E-2</c:v>
                </c:pt>
                <c:pt idx="12">
                  <c:v>4.9113101706692038E-2</c:v>
                </c:pt>
                <c:pt idx="13">
                  <c:v>5.3195989521498552E-2</c:v>
                </c:pt>
                <c:pt idx="14">
                  <c:v>5.7010938024971099E-2</c:v>
                </c:pt>
                <c:pt idx="15">
                  <c:v>6.0588134433890738E-2</c:v>
                </c:pt>
                <c:pt idx="16">
                  <c:v>6.3953032343713481E-2</c:v>
                </c:pt>
                <c:pt idx="17">
                  <c:v>6.7127286791585555E-2</c:v>
                </c:pt>
                <c:pt idx="18">
                  <c:v>7.0129469640744124E-2</c:v>
                </c:pt>
                <c:pt idx="19">
                  <c:v>7.2975624436808162E-2</c:v>
                </c:pt>
                <c:pt idx="20">
                  <c:v>7.5679702093779014E-2</c:v>
                </c:pt>
                <c:pt idx="21">
                  <c:v>7.8253906843840246E-2</c:v>
                </c:pt>
                <c:pt idx="22">
                  <c:v>8.070897373700596E-2</c:v>
                </c:pt>
                <c:pt idx="23">
                  <c:v>8.305439330962025E-2</c:v>
                </c:pt>
                <c:pt idx="24">
                  <c:v>8.5298595035433855E-2</c:v>
                </c:pt>
                <c:pt idx="25">
                  <c:v>8.7449098300385955E-2</c:v>
                </c:pt>
                <c:pt idx="26">
                  <c:v>8.9512637554088989E-2</c:v>
                </c:pt>
                <c:pt idx="27">
                  <c:v>9.1495266754205579E-2</c:v>
                </c:pt>
                <c:pt idx="28">
                  <c:v>9.340244707584737E-2</c:v>
                </c:pt>
                <c:pt idx="29">
                  <c:v>9.523912099736706E-2</c:v>
                </c:pt>
                <c:pt idx="30">
                  <c:v>9.7009775219886268E-2</c:v>
                </c:pt>
                <c:pt idx="31">
                  <c:v>9.8718494376376587E-2</c:v>
                </c:pt>
                <c:pt idx="32">
                  <c:v>0.10036900709820627</c:v>
                </c:pt>
                <c:pt idx="33">
                  <c:v>0.10196472570463122</c:v>
                </c:pt>
                <c:pt idx="34">
                  <c:v>0.10350878054311582</c:v>
                </c:pt>
                <c:pt idx="35">
                  <c:v>0.10500404982040491</c:v>
                </c:pt>
                <c:pt idx="36">
                  <c:v>0.10645318561455014</c:v>
                </c:pt>
                <c:pt idx="37">
                  <c:v>0.10785863663810503</c:v>
                </c:pt>
                <c:pt idx="38">
                  <c:v>0.10922266822595048</c:v>
                </c:pt>
                <c:pt idx="39">
                  <c:v>0.1105473799427651</c:v>
                </c:pt>
                <c:pt idx="40">
                  <c:v>0.11183472114120437</c:v>
                </c:pt>
                <c:pt idx="41">
                  <c:v>0.11308650474945198</c:v>
                </c:pt>
                <c:pt idx="42">
                  <c:v>0.11430441952366939</c:v>
                </c:pt>
                <c:pt idx="43">
                  <c:v>0.115490040965188</c:v>
                </c:pt>
                <c:pt idx="44">
                  <c:v>0.11664484107264436</c:v>
                </c:pt>
                <c:pt idx="45">
                  <c:v>0.11886739926695582</c:v>
                </c:pt>
                <c:pt idx="46">
                  <c:v>0.12098211035257556</c:v>
                </c:pt>
                <c:pt idx="47">
                  <c:v>0.12299780922148146</c:v>
                </c:pt>
                <c:pt idx="48">
                  <c:v>0.12676262794040602</c:v>
                </c:pt>
                <c:pt idx="49">
                  <c:v>0.13489814297994901</c:v>
                </c:pt>
                <c:pt idx="50">
                  <c:v>0.1416425228609863</c:v>
                </c:pt>
                <c:pt idx="51">
                  <c:v>0.14736286441652341</c:v>
                </c:pt>
                <c:pt idx="52">
                  <c:v>0.15230165758801242</c:v>
                </c:pt>
                <c:pt idx="53">
                  <c:v>0.15662682312769632</c:v>
                </c:pt>
                <c:pt idx="54">
                  <c:v>0.16045906534871698</c:v>
                </c:pt>
                <c:pt idx="55">
                  <c:v>0.16388781686943668</c:v>
                </c:pt>
                <c:pt idx="56">
                  <c:v>0.16698102454946809</c:v>
                </c:pt>
                <c:pt idx="57">
                  <c:v>0.16979141486175267</c:v>
                </c:pt>
                <c:pt idx="58">
                  <c:v>0.17236064965434764</c:v>
                </c:pt>
                <c:pt idx="59">
                  <c:v>0.17472216671719332</c:v>
                </c:pt>
                <c:pt idx="60">
                  <c:v>0.17690317225719027</c:v>
                </c:pt>
                <c:pt idx="61">
                  <c:v>0.17892607030900626</c:v>
                </c:pt>
                <c:pt idx="62">
                  <c:v>0.18080950868267701</c:v>
                </c:pt>
                <c:pt idx="63">
                  <c:v>0.18256915784321828</c:v>
                </c:pt>
                <c:pt idx="64">
                  <c:v>0.18576828127352082</c:v>
                </c:pt>
                <c:pt idx="65">
                  <c:v>0.18860849450093811</c:v>
                </c:pt>
                <c:pt idx="66">
                  <c:v>0.19115344297403128</c:v>
                </c:pt>
                <c:pt idx="67">
                  <c:v>0.19345186827509878</c:v>
                </c:pt>
                <c:pt idx="68">
                  <c:v>0.19554184026677793</c:v>
                </c:pt>
                <c:pt idx="69">
                  <c:v>0.19745360172758408</c:v>
                </c:pt>
                <c:pt idx="70">
                  <c:v>0.19921153438838329</c:v>
                </c:pt>
                <c:pt idx="71">
                  <c:v>0.20083555094110112</c:v>
                </c:pt>
                <c:pt idx="72">
                  <c:v>0.20234210167043498</c:v>
                </c:pt>
                <c:pt idx="73">
                  <c:v>0.20628385082081452</c:v>
                </c:pt>
                <c:pt idx="74">
                  <c:v>0.20955305257693269</c:v>
                </c:pt>
                <c:pt idx="75">
                  <c:v>0.21232360255092247</c:v>
                </c:pt>
                <c:pt idx="76">
                  <c:v>0.21471197553793167</c:v>
                </c:pt>
                <c:pt idx="77">
                  <c:v>0.21679959043037333</c:v>
                </c:pt>
                <c:pt idx="78">
                  <c:v>0.21864535033275545</c:v>
                </c:pt>
                <c:pt idx="79">
                  <c:v>0.22029309035622469</c:v>
                </c:pt>
                <c:pt idx="80">
                  <c:v>0.22177621325522298</c:v>
                </c:pt>
                <c:pt idx="81">
                  <c:v>0.22312068937111224</c:v>
                </c:pt>
                <c:pt idx="82">
                  <c:v>0.22434706304175761</c:v>
                </c:pt>
                <c:pt idx="83">
                  <c:v>0.22547183292944356</c:v>
                </c:pt>
                <c:pt idx="84">
                  <c:v>0.22650842514835515</c:v>
                </c:pt>
                <c:pt idx="85">
                  <c:v>0.22746789417017796</c:v>
                </c:pt>
                <c:pt idx="86">
                  <c:v>0.22835943729883537</c:v>
                </c:pt>
                <c:pt idx="87">
                  <c:v>0.22919077871152121</c:v>
                </c:pt>
                <c:pt idx="88">
                  <c:v>0.22996846048869471</c:v>
                </c:pt>
                <c:pt idx="89">
                  <c:v>0.23069806617518418</c:v>
                </c:pt>
                <c:pt idx="90">
                  <c:v>0.23138439463923841</c:v>
                </c:pt>
                <c:pt idx="91">
                  <c:v>0.23203159680154567</c:v>
                </c:pt>
                <c:pt idx="92">
                  <c:v>0.23264328426992364</c:v>
                </c:pt>
                <c:pt idx="93">
                  <c:v>0.23322261646674183</c:v>
                </c:pt>
                <c:pt idx="94">
                  <c:v>0.23377237111404228</c:v>
                </c:pt>
                <c:pt idx="95">
                  <c:v>0.23429500171276699</c:v>
                </c:pt>
                <c:pt idx="96">
                  <c:v>0.23479268476443776</c:v>
                </c:pt>
                <c:pt idx="97">
                  <c:v>0.23526735883384414</c:v>
                </c:pt>
                <c:pt idx="98">
                  <c:v>0.2357207570704567</c:v>
                </c:pt>
                <c:pt idx="99">
                  <c:v>0.23615443444672071</c:v>
                </c:pt>
                <c:pt idx="100">
                  <c:v>0.23656979069987275</c:v>
                </c:pt>
                <c:pt idx="101">
                  <c:v>0.23696808975701747</c:v>
                </c:pt>
                <c:pt idx="102">
                  <c:v>0.23735047626417721</c:v>
                </c:pt>
                <c:pt idx="103">
                  <c:v>0.23771798971681848</c:v>
                </c:pt>
                <c:pt idx="104">
                  <c:v>0.23807157659317971</c:v>
                </c:pt>
                <c:pt idx="105">
                  <c:v>0.23841210081610131</c:v>
                </c:pt>
                <c:pt idx="106">
                  <c:v>0.23874035280921288</c:v>
                </c:pt>
                <c:pt idx="107">
                  <c:v>0.23905705736565019</c:v>
                </c:pt>
                <c:pt idx="108">
                  <c:v>0.23936288050927734</c:v>
                </c:pt>
                <c:pt idx="109">
                  <c:v>0.23965843549759758</c:v>
                </c:pt>
                <c:pt idx="110">
                  <c:v>0.23994428809058915</c:v>
                </c:pt>
                <c:pt idx="111">
                  <c:v>0.24022096118938527</c:v>
                </c:pt>
                <c:pt idx="112">
                  <c:v>0.240488938932087</c:v>
                </c:pt>
                <c:pt idx="113">
                  <c:v>0.24074867032032296</c:v>
                </c:pt>
                <c:pt idx="114">
                  <c:v>0.24100057243887663</c:v>
                </c:pt>
                <c:pt idx="115">
                  <c:v>0.24124503332133301</c:v>
                </c:pt>
                <c:pt idx="116">
                  <c:v>0.24148241450689567</c:v>
                </c:pt>
                <c:pt idx="117">
                  <c:v>0.24171305332699888</c:v>
                </c:pt>
                <c:pt idx="118">
                  <c:v>0.24193726495486834</c:v>
                </c:pt>
                <c:pt idx="119">
                  <c:v>0.24215534424657167</c:v>
                </c:pt>
                <c:pt idx="120">
                  <c:v>0.24236756739820184</c:v>
                </c:pt>
                <c:pt idx="121">
                  <c:v>0.24257419344053494</c:v>
                </c:pt>
                <c:pt idx="122">
                  <c:v>0.2427754655896926</c:v>
                </c:pt>
                <c:pt idx="123">
                  <c:v>0.24297161246993926</c:v>
                </c:pt>
                <c:pt idx="124">
                  <c:v>0.24316284922269712</c:v>
                </c:pt>
                <c:pt idx="125">
                  <c:v>0.24334937851409494</c:v>
                </c:pt>
                <c:pt idx="126">
                  <c:v>0.24353139145185759</c:v>
                </c:pt>
                <c:pt idx="127">
                  <c:v>0.24370906842103093</c:v>
                </c:pt>
                <c:pt idx="128">
                  <c:v>0.24388257984690964</c:v>
                </c:pt>
                <c:pt idx="129">
                  <c:v>0.24405208689255298</c:v>
                </c:pt>
                <c:pt idx="130">
                  <c:v>0.244217742097423</c:v>
                </c:pt>
                <c:pt idx="131">
                  <c:v>0.2443796899629353</c:v>
                </c:pt>
                <c:pt idx="132">
                  <c:v>0.24453806749006635</c:v>
                </c:pt>
                <c:pt idx="133">
                  <c:v>0.24469300467359437</c:v>
                </c:pt>
                <c:pt idx="134">
                  <c:v>0.24484462495705164</c:v>
                </c:pt>
                <c:pt idx="135">
                  <c:v>0.24499304565203101</c:v>
                </c:pt>
                <c:pt idx="136">
                  <c:v>0.24513837832510479</c:v>
                </c:pt>
                <c:pt idx="137">
                  <c:v>0.24528072915527471</c:v>
                </c:pt>
                <c:pt idx="138">
                  <c:v>0.24542019926457165</c:v>
                </c:pt>
                <c:pt idx="139">
                  <c:v>0.24555688502415962</c:v>
                </c:pt>
                <c:pt idx="140">
                  <c:v>0.24569087833806241</c:v>
                </c:pt>
                <c:pt idx="141">
                  <c:v>0.24582226690642331</c:v>
                </c:pt>
                <c:pt idx="142">
                  <c:v>0.24595113447002148</c:v>
                </c:pt>
                <c:pt idx="143">
                  <c:v>0.24607756103760381</c:v>
                </c:pt>
                <c:pt idx="144">
                  <c:v>0.24620162309744328</c:v>
                </c:pt>
                <c:pt idx="145">
                  <c:v>0.2463233938144016</c:v>
                </c:pt>
                <c:pt idx="146">
                  <c:v>0.24644294321365823</c:v>
                </c:pt>
                <c:pt idx="147">
                  <c:v>0.24656033835215846</c:v>
                </c:pt>
                <c:pt idx="148">
                  <c:v>0.24667564347874094</c:v>
                </c:pt>
                <c:pt idx="149">
                  <c:v>0.24678892018381859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BA82-44A2-ADE8-268994F29447}"/>
            </c:ext>
          </c:extLst>
        </c:ser>
        <c:ser>
          <c:idx val="0"/>
          <c:order val="16"/>
          <c:tx>
            <c:v>UWL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'funnel_Limits&amp;Scot'!$K$11:$K$160</c:f>
              <c:numCache>
                <c:formatCode>General</c:formatCode>
                <c:ptCount val="150"/>
                <c:pt idx="0">
                  <c:v>79.454866947500221</c:v>
                </c:pt>
                <c:pt idx="1">
                  <c:v>28.136156678375716</c:v>
                </c:pt>
                <c:pt idx="2">
                  <c:v>16.555605282416156</c:v>
                </c:pt>
                <c:pt idx="3">
                  <c:v>11.818055576342589</c:v>
                </c:pt>
                <c:pt idx="4">
                  <c:v>9.2409817695243408</c:v>
                </c:pt>
                <c:pt idx="5">
                  <c:v>7.6206076440927015</c:v>
                </c:pt>
                <c:pt idx="6">
                  <c:v>4.1958595670659644</c:v>
                </c:pt>
                <c:pt idx="7">
                  <c:v>2.9931142321579109</c:v>
                </c:pt>
                <c:pt idx="8">
                  <c:v>2.3777250367231213</c:v>
                </c:pt>
                <c:pt idx="9">
                  <c:v>2.0028936729692757</c:v>
                </c:pt>
                <c:pt idx="10">
                  <c:v>1.7500503019541571</c:v>
                </c:pt>
                <c:pt idx="11">
                  <c:v>1.5676136342812095</c:v>
                </c:pt>
                <c:pt idx="12">
                  <c:v>1.4295277334086209</c:v>
                </c:pt>
                <c:pt idx="13">
                  <c:v>1.3212053207457095</c:v>
                </c:pt>
                <c:pt idx="14">
                  <c:v>1.2338398008383547</c:v>
                </c:pt>
                <c:pt idx="15">
                  <c:v>1.1617976807453507</c:v>
                </c:pt>
                <c:pt idx="16">
                  <c:v>1.1013060875363907</c:v>
                </c:pt>
                <c:pt idx="17">
                  <c:v>1.0497422245140702</c:v>
                </c:pt>
                <c:pt idx="18">
                  <c:v>1.0052255053056647</c:v>
                </c:pt>
                <c:pt idx="19">
                  <c:v>0.96637187878224484</c:v>
                </c:pt>
                <c:pt idx="20">
                  <c:v>0.93213975395760462</c:v>
                </c:pt>
                <c:pt idx="21">
                  <c:v>0.90172999633632267</c:v>
                </c:pt>
                <c:pt idx="22">
                  <c:v>0.87451907075940372</c:v>
                </c:pt>
                <c:pt idx="23">
                  <c:v>0.8500131775594123</c:v>
                </c:pt>
                <c:pt idx="24">
                  <c:v>0.82781606929090956</c:v>
                </c:pt>
                <c:pt idx="25">
                  <c:v>0.80760600941514693</c:v>
                </c:pt>
                <c:pt idx="26">
                  <c:v>0.78911897790267405</c:v>
                </c:pt>
                <c:pt idx="27">
                  <c:v>0.77213623156462552</c:v>
                </c:pt>
                <c:pt idx="28">
                  <c:v>0.75647495508464402</c:v>
                </c:pt>
                <c:pt idx="29">
                  <c:v>0.74198114156668316</c:v>
                </c:pt>
                <c:pt idx="30">
                  <c:v>0.72852410531267164</c:v>
                </c:pt>
                <c:pt idx="31">
                  <c:v>0.71599220579098111</c:v>
                </c:pt>
                <c:pt idx="32">
                  <c:v>0.70428948155497006</c:v>
                </c:pt>
                <c:pt idx="33">
                  <c:v>0.69333297562323926</c:v>
                </c:pt>
                <c:pt idx="34">
                  <c:v>0.68305059184895511</c:v>
                </c:pt>
                <c:pt idx="35">
                  <c:v>0.67337936303888346</c:v>
                </c:pt>
                <c:pt idx="36">
                  <c:v>0.66426404126144301</c:v>
                </c:pt>
                <c:pt idx="37">
                  <c:v>0.65565594239740643</c:v>
                </c:pt>
                <c:pt idx="38">
                  <c:v>0.64751199290109229</c:v>
                </c:pt>
                <c:pt idx="39">
                  <c:v>0.63979393857737721</c:v>
                </c:pt>
                <c:pt idx="40">
                  <c:v>0.6324676840693374</c:v>
                </c:pt>
                <c:pt idx="41">
                  <c:v>0.62550273848695914</c:v>
                </c:pt>
                <c:pt idx="42">
                  <c:v>0.61887174775405418</c:v>
                </c:pt>
                <c:pt idx="43">
                  <c:v>0.6125500982143206</c:v>
                </c:pt>
                <c:pt idx="44">
                  <c:v>0.60651557911312481</c:v>
                </c:pt>
                <c:pt idx="45">
                  <c:v>0.59522941278675645</c:v>
                </c:pt>
                <c:pt idx="46">
                  <c:v>0.58487362171381374</c:v>
                </c:pt>
                <c:pt idx="47">
                  <c:v>0.57533226361327716</c:v>
                </c:pt>
                <c:pt idx="48">
                  <c:v>0.5583195135916762</c:v>
                </c:pt>
                <c:pt idx="49">
                  <c:v>0.52478224733030243</c:v>
                </c:pt>
                <c:pt idx="50">
                  <c:v>0.49988580247048148</c:v>
                </c:pt>
                <c:pt idx="51">
                  <c:v>0.48054705821162214</c:v>
                </c:pt>
                <c:pt idx="52">
                  <c:v>0.46501359281840909</c:v>
                </c:pt>
                <c:pt idx="53">
                  <c:v>0.45221106279125173</c:v>
                </c:pt>
                <c:pt idx="54">
                  <c:v>0.44144171928817499</c:v>
                </c:pt>
                <c:pt idx="55">
                  <c:v>0.43223131026745731</c:v>
                </c:pt>
                <c:pt idx="56">
                  <c:v>0.42424540548669432</c:v>
                </c:pt>
                <c:pt idx="57">
                  <c:v>0.41724089143937992</c:v>
                </c:pt>
                <c:pt idx="58">
                  <c:v>0.4110364631287709</c:v>
                </c:pt>
                <c:pt idx="59">
                  <c:v>0.40549393364791386</c:v>
                </c:pt>
                <c:pt idx="60">
                  <c:v>0.40050598339018151</c:v>
                </c:pt>
                <c:pt idx="61">
                  <c:v>0.39598789030331527</c:v>
                </c:pt>
                <c:pt idx="62">
                  <c:v>0.39187180283939566</c:v>
                </c:pt>
                <c:pt idx="63">
                  <c:v>0.38810268376426915</c:v>
                </c:pt>
                <c:pt idx="64">
                  <c:v>0.38143246643354001</c:v>
                </c:pt>
                <c:pt idx="65">
                  <c:v>0.37569948981969586</c:v>
                </c:pt>
                <c:pt idx="66">
                  <c:v>0.3707066870119492</c:v>
                </c:pt>
                <c:pt idx="67">
                  <c:v>0.36631000492656496</c:v>
                </c:pt>
                <c:pt idx="68">
                  <c:v>0.36240147209244833</c:v>
                </c:pt>
                <c:pt idx="69">
                  <c:v>0.3588984153300584</c:v>
                </c:pt>
                <c:pt idx="70">
                  <c:v>0.35573635628540934</c:v>
                </c:pt>
                <c:pt idx="71">
                  <c:v>0.35286419410295594</c:v>
                </c:pt>
                <c:pt idx="72">
                  <c:v>0.3502408549363194</c:v>
                </c:pt>
                <c:pt idx="73">
                  <c:v>0.34355779145600285</c:v>
                </c:pt>
                <c:pt idx="74">
                  <c:v>0.33820508973046171</c:v>
                </c:pt>
                <c:pt idx="75">
                  <c:v>0.33379744282196522</c:v>
                </c:pt>
                <c:pt idx="76">
                  <c:v>0.33008879111215667</c:v>
                </c:pt>
                <c:pt idx="77">
                  <c:v>0.32691386153853391</c:v>
                </c:pt>
                <c:pt idx="78">
                  <c:v>0.3241570899502787</c:v>
                </c:pt>
                <c:pt idx="79">
                  <c:v>0.32173497687152547</c:v>
                </c:pt>
                <c:pt idx="80">
                  <c:v>0.31958552331936552</c:v>
                </c:pt>
                <c:pt idx="81">
                  <c:v>0.31766162198673464</c:v>
                </c:pt>
                <c:pt idx="82">
                  <c:v>0.31592676756404581</c:v>
                </c:pt>
                <c:pt idx="83">
                  <c:v>0.31435218344637844</c:v>
                </c:pt>
                <c:pt idx="84">
                  <c:v>0.31291484421367094</c:v>
                </c:pt>
                <c:pt idx="85">
                  <c:v>0.31159608202011335</c:v>
                </c:pt>
                <c:pt idx="86">
                  <c:v>0.31038058380628836</c:v>
                </c:pt>
                <c:pt idx="87">
                  <c:v>0.30925565627483947</c:v>
                </c:pt>
                <c:pt idx="88">
                  <c:v>0.30821067816578995</c:v>
                </c:pt>
                <c:pt idx="89">
                  <c:v>0.3072366860043384</c:v>
                </c:pt>
                <c:pt idx="90">
                  <c:v>0.30632605656795442</c:v>
                </c:pt>
                <c:pt idx="91">
                  <c:v>0.30547226050980364</c:v>
                </c:pt>
                <c:pt idx="92">
                  <c:v>0.30466966905827736</c:v>
                </c:pt>
                <c:pt idx="93">
                  <c:v>0.30391340080808732</c:v>
                </c:pt>
                <c:pt idx="94">
                  <c:v>0.30319919914675714</c:v>
                </c:pt>
                <c:pt idx="95">
                  <c:v>0.30252333334098558</c:v>
                </c:pt>
                <c:pt idx="96">
                  <c:v>0.30188251807602678</c:v>
                </c:pt>
                <c:pt idx="97">
                  <c:v>0.30127384751870695</c:v>
                </c:pt>
                <c:pt idx="98">
                  <c:v>0.3006947409085009</c:v>
                </c:pt>
                <c:pt idx="99">
                  <c:v>0.30014289737132793</c:v>
                </c:pt>
                <c:pt idx="100">
                  <c:v>0.29961625816623666</c:v>
                </c:pt>
                <c:pt idx="101">
                  <c:v>0.29911297496389838</c:v>
                </c:pt>
                <c:pt idx="102">
                  <c:v>0.29863138305165859</c:v>
                </c:pt>
                <c:pt idx="103">
                  <c:v>0.29816997858693234</c:v>
                </c:pt>
                <c:pt idx="104">
                  <c:v>0.29772739919635699</c:v>
                </c:pt>
                <c:pt idx="105">
                  <c:v>0.2973024073550099</c:v>
                </c:pt>
                <c:pt idx="106">
                  <c:v>0.29689387608744988</c:v>
                </c:pt>
                <c:pt idx="107">
                  <c:v>0.29650077661725022</c:v>
                </c:pt>
                <c:pt idx="108">
                  <c:v>0.29612216765921784</c:v>
                </c:pt>
                <c:pt idx="109">
                  <c:v>0.29575718610250806</c:v>
                </c:pt>
                <c:pt idx="110">
                  <c:v>0.29540503887630842</c:v>
                </c:pt>
                <c:pt idx="111">
                  <c:v>0.29506499582492346</c:v>
                </c:pt>
                <c:pt idx="112">
                  <c:v>0.29473638344767544</c:v>
                </c:pt>
                <c:pt idx="113">
                  <c:v>0.29441857938239746</c:v>
                </c:pt>
                <c:pt idx="114">
                  <c:v>0.29411100753046704</c:v>
                </c:pt>
                <c:pt idx="115">
                  <c:v>0.29381313373713902</c:v>
                </c:pt>
                <c:pt idx="116">
                  <c:v>0.29352446195403226</c:v>
                </c:pt>
                <c:pt idx="117">
                  <c:v>0.29324453082150792</c:v>
                </c:pt>
                <c:pt idx="118">
                  <c:v>0.29297291061776659</c:v>
                </c:pt>
                <c:pt idx="119">
                  <c:v>0.2927092005291036</c:v>
                </c:pt>
                <c:pt idx="120">
                  <c:v>0.29245302620216757</c:v>
                </c:pt>
                <c:pt idx="121">
                  <c:v>0.29220403754446495</c:v>
                </c:pt>
                <c:pt idx="122">
                  <c:v>0.29196190674393085</c:v>
                </c:pt>
                <c:pt idx="123">
                  <c:v>0.29172632648226776</c:v>
                </c:pt>
                <c:pt idx="124">
                  <c:v>0.2914970083200647</c:v>
                </c:pt>
                <c:pt idx="125">
                  <c:v>0.29127368123453456</c:v>
                </c:pt>
                <c:pt idx="126">
                  <c:v>0.29105609029313145</c:v>
                </c:pt>
                <c:pt idx="127">
                  <c:v>0.29084399544838985</c:v>
                </c:pt>
                <c:pt idx="128">
                  <c:v>0.29063717044112097</c:v>
                </c:pt>
                <c:pt idx="129">
                  <c:v>0.29043540180065147</c:v>
                </c:pt>
                <c:pt idx="130">
                  <c:v>0.29023848793212748</c:v>
                </c:pt>
                <c:pt idx="131">
                  <c:v>0.29004623828207415</c:v>
                </c:pt>
                <c:pt idx="132">
                  <c:v>0.28985847257441044</c:v>
                </c:pt>
                <c:pt idx="133">
                  <c:v>0.28967502011000307</c:v>
                </c:pt>
                <c:pt idx="134">
                  <c:v>0.28949571912361421</c:v>
                </c:pt>
                <c:pt idx="135">
                  <c:v>0.28932041619277205</c:v>
                </c:pt>
                <c:pt idx="136">
                  <c:v>0.28914896569368731</c:v>
                </c:pt>
                <c:pt idx="137">
                  <c:v>0.28898122929985737</c:v>
                </c:pt>
                <c:pt idx="138">
                  <c:v>0.28881707551946117</c:v>
                </c:pt>
                <c:pt idx="139">
                  <c:v>0.28865637926804938</c:v>
                </c:pt>
                <c:pt idx="140">
                  <c:v>0.2884990214733959</c:v>
                </c:pt>
                <c:pt idx="141">
                  <c:v>0.28834488870969011</c:v>
                </c:pt>
                <c:pt idx="142">
                  <c:v>0.2881938728585326</c:v>
                </c:pt>
                <c:pt idx="143">
                  <c:v>0.28804587079444705</c:v>
                </c:pt>
                <c:pt idx="144">
                  <c:v>0.28790078409284031</c:v>
                </c:pt>
                <c:pt idx="145">
                  <c:v>0.28775851875854558</c:v>
                </c:pt>
                <c:pt idx="146">
                  <c:v>0.28761898497325522</c:v>
                </c:pt>
                <c:pt idx="147">
                  <c:v>0.28748209686031351</c:v>
                </c:pt>
                <c:pt idx="148">
                  <c:v>0.28734777226547448</c:v>
                </c:pt>
                <c:pt idx="149">
                  <c:v>0.28721593255236444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BA82-44A2-ADE8-268994F29447}"/>
            </c:ext>
          </c:extLst>
        </c:ser>
        <c:ser>
          <c:idx val="3"/>
          <c:order val="17"/>
          <c:tx>
            <c:v>Control Limits (99%)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'funnel_Limits&amp;Scot'!$L$11:$L$160</c:f>
              <c:numCache>
                <c:formatCode>General</c:formatCode>
                <c:ptCount val="150"/>
                <c:pt idx="0">
                  <c:v>1.0674777557509931E-4</c:v>
                </c:pt>
                <c:pt idx="1">
                  <c:v>1.0598555438534362E-3</c:v>
                </c:pt>
                <c:pt idx="2">
                  <c:v>2.1030876229299424E-3</c:v>
                </c:pt>
                <c:pt idx="3">
                  <c:v>3.1301777024529093E-3</c:v>
                </c:pt>
                <c:pt idx="4">
                  <c:v>4.1415867371516592E-3</c:v>
                </c:pt>
                <c:pt idx="5">
                  <c:v>5.1377563240211331E-3</c:v>
                </c:pt>
                <c:pt idx="6">
                  <c:v>9.9042425612670768E-3</c:v>
                </c:pt>
                <c:pt idx="7">
                  <c:v>1.4346538300412853E-2</c:v>
                </c:pt>
                <c:pt idx="8">
                  <c:v>1.8503356680236106E-2</c:v>
                </c:pt>
                <c:pt idx="9">
                  <c:v>2.2406919076096692E-2</c:v>
                </c:pt>
                <c:pt idx="10">
                  <c:v>2.6084331049123437E-2</c:v>
                </c:pt>
                <c:pt idx="11">
                  <c:v>2.9558611180983647E-2</c:v>
                </c:pt>
                <c:pt idx="12">
                  <c:v>3.2849473100459874E-2</c:v>
                </c:pt>
                <c:pt idx="13">
                  <c:v>3.5973928666645824E-2</c:v>
                </c:pt>
                <c:pt idx="14">
                  <c:v>3.8946759348704799E-2</c:v>
                </c:pt>
                <c:pt idx="15">
                  <c:v>4.178088898387488E-2</c:v>
                </c:pt>
                <c:pt idx="16">
                  <c:v>4.4487681723227535E-2</c:v>
                </c:pt>
                <c:pt idx="17">
                  <c:v>4.7077182515823698E-2</c:v>
                </c:pt>
                <c:pt idx="18">
                  <c:v>4.955831295407135E-2</c:v>
                </c:pt>
                <c:pt idx="19">
                  <c:v>5.1939032079252448E-2</c:v>
                </c:pt>
                <c:pt idx="20">
                  <c:v>5.4226469417914654E-2</c:v>
                </c:pt>
                <c:pt idx="21">
                  <c:v>5.6427035816259102E-2</c:v>
                </c:pt>
                <c:pt idx="22">
                  <c:v>5.8546516378098865E-2</c:v>
                </c:pt>
                <c:pt idx="23">
                  <c:v>6.0590148867287912E-2</c:v>
                </c:pt>
                <c:pt idx="24">
                  <c:v>6.2562690220797815E-2</c:v>
                </c:pt>
                <c:pt idx="25">
                  <c:v>6.4468473272670204E-2</c:v>
                </c:pt>
                <c:pt idx="26">
                  <c:v>6.6311455368299785E-2</c:v>
                </c:pt>
                <c:pt idx="27">
                  <c:v>6.8095260221476106E-2</c:v>
                </c:pt>
                <c:pt idx="28">
                  <c:v>6.9823214110461065E-2</c:v>
                </c:pt>
                <c:pt idx="29">
                  <c:v>7.1498377307250352E-2</c:v>
                </c:pt>
                <c:pt idx="30">
                  <c:v>7.3123571473573595E-2</c:v>
                </c:pt>
                <c:pt idx="31">
                  <c:v>7.4701403628748483E-2</c:v>
                </c:pt>
                <c:pt idx="32">
                  <c:v>7.6234287191158337E-2</c:v>
                </c:pt>
                <c:pt idx="33">
                  <c:v>7.7724460511476509E-2</c:v>
                </c:pt>
                <c:pt idx="34">
                  <c:v>7.9174003247684366E-2</c:v>
                </c:pt>
                <c:pt idx="35">
                  <c:v>8.0584850876242037E-2</c:v>
                </c:pt>
                <c:pt idx="36">
                  <c:v>8.1958807587981478E-2</c:v>
                </c:pt>
                <c:pt idx="37">
                  <c:v>8.3297557779471329E-2</c:v>
                </c:pt>
                <c:pt idx="38">
                  <c:v>8.4602676319214934E-2</c:v>
                </c:pt>
                <c:pt idx="39">
                  <c:v>8.5875637741895272E-2</c:v>
                </c:pt>
                <c:pt idx="40">
                  <c:v>8.7117824501990751E-2</c:v>
                </c:pt>
                <c:pt idx="41">
                  <c:v>8.8330534399707339E-2</c:v>
                </c:pt>
                <c:pt idx="42">
                  <c:v>8.9514987276669442E-2</c:v>
                </c:pt>
                <c:pt idx="43">
                  <c:v>9.0672331065698594E-2</c:v>
                </c:pt>
                <c:pt idx="44">
                  <c:v>9.1803647267868563E-2</c:v>
                </c:pt>
                <c:pt idx="45">
                  <c:v>9.3992220111992361E-2</c:v>
                </c:pt>
                <c:pt idx="46">
                  <c:v>9.6088207015715285E-2</c:v>
                </c:pt>
                <c:pt idx="47">
                  <c:v>9.8098321120086041E-2</c:v>
                </c:pt>
                <c:pt idx="48">
                  <c:v>0.10188445847019764</c:v>
                </c:pt>
                <c:pt idx="49">
                  <c:v>0.11020488563262412</c:v>
                </c:pt>
                <c:pt idx="50">
                  <c:v>0.11724312736750402</c:v>
                </c:pt>
                <c:pt idx="51">
                  <c:v>0.12330994464628356</c:v>
                </c:pt>
                <c:pt idx="52">
                  <c:v>0.12861801526537395</c:v>
                </c:pt>
                <c:pt idx="53">
                  <c:v>0.13331888377755974</c:v>
                </c:pt>
                <c:pt idx="54">
                  <c:v>0.13752408889434006</c:v>
                </c:pt>
                <c:pt idx="55">
                  <c:v>0.14131793816990965</c:v>
                </c:pt>
                <c:pt idx="56">
                  <c:v>0.14476559099652225</c:v>
                </c:pt>
                <c:pt idx="57">
                  <c:v>0.1479183693471838</c:v>
                </c:pt>
                <c:pt idx="58">
                  <c:v>0.15081735979963865</c:v>
                </c:pt>
                <c:pt idx="59">
                  <c:v>0.15349592401982989</c:v>
                </c:pt>
                <c:pt idx="60">
                  <c:v>0.15598149021547539</c:v>
                </c:pt>
                <c:pt idx="61">
                  <c:v>0.15829685813764716</c:v>
                </c:pt>
                <c:pt idx="62">
                  <c:v>0.16046116718596853</c:v>
                </c:pt>
                <c:pt idx="63">
                  <c:v>0.16249062631261488</c:v>
                </c:pt>
                <c:pt idx="64">
                  <c:v>0.16619840284350265</c:v>
                </c:pt>
                <c:pt idx="65">
                  <c:v>0.16950957595319593</c:v>
                </c:pt>
                <c:pt idx="66">
                  <c:v>0.17249180443766909</c:v>
                </c:pt>
                <c:pt idx="67">
                  <c:v>0.17519742050652343</c:v>
                </c:pt>
                <c:pt idx="68">
                  <c:v>0.17766765637079712</c:v>
                </c:pt>
                <c:pt idx="69">
                  <c:v>0.17993552114667666</c:v>
                </c:pt>
                <c:pt idx="70">
                  <c:v>0.18202781138358412</c:v>
                </c:pt>
                <c:pt idx="71">
                  <c:v>0.18396654869786846</c:v>
                </c:pt>
                <c:pt idx="72">
                  <c:v>0.18577002864431505</c:v>
                </c:pt>
                <c:pt idx="73">
                  <c:v>0.19051106251316072</c:v>
                </c:pt>
                <c:pt idx="74">
                  <c:v>0.19446743148057841</c:v>
                </c:pt>
                <c:pt idx="75">
                  <c:v>0.19783728988730045</c:v>
                </c:pt>
                <c:pt idx="76">
                  <c:v>0.20075462339740219</c:v>
                </c:pt>
                <c:pt idx="77">
                  <c:v>0.20331382894167924</c:v>
                </c:pt>
                <c:pt idx="78">
                  <c:v>0.20558365331361364</c:v>
                </c:pt>
                <c:pt idx="79">
                  <c:v>0.2076155500112247</c:v>
                </c:pt>
                <c:pt idx="80">
                  <c:v>0.209448922649977</c:v>
                </c:pt>
                <c:pt idx="81">
                  <c:v>0.21111454190465972</c:v>
                </c:pt>
                <c:pt idx="82">
                  <c:v>0.21263684478169168</c:v>
                </c:pt>
                <c:pt idx="83">
                  <c:v>0.21403552498423958</c:v>
                </c:pt>
                <c:pt idx="84">
                  <c:v>0.21532665953588806</c:v>
                </c:pt>
                <c:pt idx="85">
                  <c:v>0.21652352377588016</c:v>
                </c:pt>
                <c:pt idx="86">
                  <c:v>0.21763719193792805</c:v>
                </c:pt>
                <c:pt idx="87">
                  <c:v>0.21867698707880417</c:v>
                </c:pt>
                <c:pt idx="88">
                  <c:v>0.21965082316332785</c:v>
                </c:pt>
                <c:pt idx="89">
                  <c:v>0.22056546864287074</c:v>
                </c:pt>
                <c:pt idx="90">
                  <c:v>0.22142675201115036</c:v>
                </c:pt>
                <c:pt idx="91">
                  <c:v>0.22223972388243635</c:v>
                </c:pt>
                <c:pt idx="92">
                  <c:v>0.22300878607978128</c:v>
                </c:pt>
                <c:pt idx="93">
                  <c:v>0.22373779540177102</c:v>
                </c:pt>
                <c:pt idx="94">
                  <c:v>0.22443014774735603</c:v>
                </c:pt>
                <c:pt idx="95">
                  <c:v>0.22508884685520084</c:v>
                </c:pt>
                <c:pt idx="96">
                  <c:v>0.22571656088243189</c:v>
                </c:pt>
                <c:pt idx="97">
                  <c:v>0.22631566929091274</c:v>
                </c:pt>
                <c:pt idx="98">
                  <c:v>0.22688830194781498</c:v>
                </c:pt>
                <c:pt idx="99">
                  <c:v>0.22743637192650773</c:v>
                </c:pt>
                <c:pt idx="100">
                  <c:v>0.22796160317538047</c:v>
                </c:pt>
                <c:pt idx="101">
                  <c:v>0.22846555397906954</c:v>
                </c:pt>
                <c:pt idx="102">
                  <c:v>0.22894963694931225</c:v>
                </c:pt>
                <c:pt idx="103">
                  <c:v>0.22941513613731207</c:v>
                </c:pt>
                <c:pt idx="104">
                  <c:v>0.22986322174583049</c:v>
                </c:pt>
                <c:pt idx="105">
                  <c:v>0.23029496282971018</c:v>
                </c:pt>
                <c:pt idx="106">
                  <c:v>0.23071133830256454</c:v>
                </c:pt>
                <c:pt idx="107">
                  <c:v>0.23111324651075632</c:v>
                </c:pt>
                <c:pt idx="108">
                  <c:v>0.23150151359035112</c:v>
                </c:pt>
                <c:pt idx="109">
                  <c:v>0.23187690078606471</c:v>
                </c:pt>
                <c:pt idx="110">
                  <c:v>0.23224011088146965</c:v>
                </c:pt>
                <c:pt idx="111">
                  <c:v>0.23259179386546383</c:v>
                </c:pt>
                <c:pt idx="112">
                  <c:v>0.23293255194011941</c:v>
                </c:pt>
                <c:pt idx="113">
                  <c:v>0.23326294395866098</c:v>
                </c:pt>
                <c:pt idx="114">
                  <c:v>0.2335834893687854</c:v>
                </c:pt>
                <c:pt idx="115">
                  <c:v>0.23389467172529455</c:v>
                </c:pt>
                <c:pt idx="116">
                  <c:v>0.2341969418266423</c:v>
                </c:pt>
                <c:pt idx="117">
                  <c:v>0.23449072052214881</c:v>
                </c:pt>
                <c:pt idx="118">
                  <c:v>0.23477640123005108</c:v>
                </c:pt>
                <c:pt idx="119">
                  <c:v>0.23505435220099849</c:v>
                </c:pt>
                <c:pt idx="120">
                  <c:v>0.23532491855690513</c:v>
                </c:pt>
                <c:pt idx="121">
                  <c:v>0.23558842413108244</c:v>
                </c:pt>
                <c:pt idx="122">
                  <c:v>0.2358451731321779</c:v>
                </c:pt>
                <c:pt idx="123">
                  <c:v>0.23609545165154841</c:v>
                </c:pt>
                <c:pt idx="124">
                  <c:v>0.23633952903121289</c:v>
                </c:pt>
                <c:pt idx="125">
                  <c:v>0.23657765910739342</c:v>
                </c:pt>
                <c:pt idx="126">
                  <c:v>0.23681008134282194</c:v>
                </c:pt>
                <c:pt idx="127">
                  <c:v>0.23703702185939921</c:v>
                </c:pt>
                <c:pt idx="128">
                  <c:v>0.23725869438142297</c:v>
                </c:pt>
                <c:pt idx="129">
                  <c:v>0.23747530109841034</c:v>
                </c:pt>
                <c:pt idx="130">
                  <c:v>0.23768703345550204</c:v>
                </c:pt>
                <c:pt idx="131">
                  <c:v>0.23789407287853584</c:v>
                </c:pt>
                <c:pt idx="132">
                  <c:v>0.23809659144008422</c:v>
                </c:pt>
                <c:pt idx="133">
                  <c:v>0.2382947524720633</c:v>
                </c:pt>
                <c:pt idx="134">
                  <c:v>0.23848871112991255</c:v>
                </c:pt>
                <c:pt idx="135">
                  <c:v>0.23867861491281131</c:v>
                </c:pt>
                <c:pt idx="136">
                  <c:v>0.2388646041439319</c:v>
                </c:pt>
                <c:pt idx="137">
                  <c:v>0.23904681241431075</c:v>
                </c:pt>
                <c:pt idx="138">
                  <c:v>0.23922536699355615</c:v>
                </c:pt>
                <c:pt idx="139">
                  <c:v>0.23940038921028503</c:v>
                </c:pt>
                <c:pt idx="140">
                  <c:v>0.23957199480489594</c:v>
                </c:pt>
                <c:pt idx="141">
                  <c:v>0.23974029425702484</c:v>
                </c:pt>
                <c:pt idx="142">
                  <c:v>0.23990539308981021</c:v>
                </c:pt>
                <c:pt idx="143">
                  <c:v>0.24006739215288209</c:v>
                </c:pt>
                <c:pt idx="144">
                  <c:v>0.24022638788581777</c:v>
                </c:pt>
                <c:pt idx="145">
                  <c:v>0.24038247256363671</c:v>
                </c:pt>
                <c:pt idx="146">
                  <c:v>0.2405357345257679</c:v>
                </c:pt>
                <c:pt idx="147">
                  <c:v>0.24068625838978966</c:v>
                </c:pt>
                <c:pt idx="148">
                  <c:v>0.24083412525112669</c:v>
                </c:pt>
                <c:pt idx="149">
                  <c:v>0.24097941286978197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BA82-44A2-ADE8-268994F29447}"/>
            </c:ext>
          </c:extLst>
        </c:ser>
        <c:ser>
          <c:idx val="19"/>
          <c:order val="18"/>
          <c:tx>
            <c:v>UCL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'funnel_Limits&amp;Scot'!$M$11:$M$160</c:f>
              <c:numCache>
                <c:formatCode>General</c:formatCode>
                <c:ptCount val="150"/>
                <c:pt idx="0">
                  <c:v>86.971881384708482</c:v>
                </c:pt>
                <c:pt idx="1">
                  <c:v>40.204445528087327</c:v>
                </c:pt>
                <c:pt idx="2">
                  <c:v>25.308270731100439</c:v>
                </c:pt>
                <c:pt idx="3">
                  <c:v>18.54377502421741</c:v>
                </c:pt>
                <c:pt idx="4">
                  <c:v>14.679899099495792</c:v>
                </c:pt>
                <c:pt idx="5">
                  <c:v>12.180167157282957</c:v>
                </c:pt>
                <c:pt idx="6">
                  <c:v>6.7115099512150387</c:v>
                </c:pt>
                <c:pt idx="7">
                  <c:v>4.7314741404170499</c:v>
                </c:pt>
                <c:pt idx="8">
                  <c:v>3.7078031273428431</c:v>
                </c:pt>
                <c:pt idx="9">
                  <c:v>3.0816478658045474</c:v>
                </c:pt>
                <c:pt idx="10">
                  <c:v>2.6586479405188657</c:v>
                </c:pt>
                <c:pt idx="11">
                  <c:v>2.353428680094559</c:v>
                </c:pt>
                <c:pt idx="12">
                  <c:v>2.1225982203558749</c:v>
                </c:pt>
                <c:pt idx="13">
                  <c:v>1.9417638228975485</c:v>
                </c:pt>
                <c:pt idx="14">
                  <c:v>1.7961575804013961</c:v>
                </c:pt>
                <c:pt idx="15">
                  <c:v>1.6763142699669424</c:v>
                </c:pt>
                <c:pt idx="16">
                  <c:v>1.5758865341236459</c:v>
                </c:pt>
                <c:pt idx="17">
                  <c:v>1.4904581721282939</c:v>
                </c:pt>
                <c:pt idx="18">
                  <c:v>1.416861187884918</c:v>
                </c:pt>
                <c:pt idx="19">
                  <c:v>1.3527635805752261</c:v>
                </c:pt>
                <c:pt idx="20">
                  <c:v>1.2964104102952216</c:v>
                </c:pt>
                <c:pt idx="21">
                  <c:v>1.2464555200699499</c:v>
                </c:pt>
                <c:pt idx="22">
                  <c:v>1.2018489212570951</c:v>
                </c:pt>
                <c:pt idx="23">
                  <c:v>1.1617594801954285</c:v>
                </c:pt>
                <c:pt idx="24">
                  <c:v>1.1255206345068707</c:v>
                </c:pt>
                <c:pt idx="25">
                  <c:v>1.0925915125420913</c:v>
                </c:pt>
                <c:pt idx="26">
                  <c:v>1.0625285857702804</c:v>
                </c:pt>
                <c:pt idx="27">
                  <c:v>1.0349646679249842</c:v>
                </c:pt>
                <c:pt idx="28">
                  <c:v>1.0095931307484933</c:v>
                </c:pt>
                <c:pt idx="29">
                  <c:v>0.98615588408180277</c:v>
                </c:pt>
                <c:pt idx="30">
                  <c:v>0.96443411251207856</c:v>
                </c:pt>
                <c:pt idx="31">
                  <c:v>0.94424105784520984</c:v>
                </c:pt>
                <c:pt idx="32">
                  <c:v>0.92541633871086382</c:v>
                </c:pt>
                <c:pt idx="33">
                  <c:v>0.90782143824312167</c:v>
                </c:pt>
                <c:pt idx="34">
                  <c:v>0.89133608871861325</c:v>
                </c:pt>
                <c:pt idx="35">
                  <c:v>0.87585535166755046</c:v>
                </c:pt>
                <c:pt idx="36">
                  <c:v>0.86128724210869501</c:v>
                </c:pt>
                <c:pt idx="37">
                  <c:v>0.84755078208080881</c:v>
                </c:pt>
                <c:pt idx="38">
                  <c:v>0.83457439553830792</c:v>
                </c:pt>
                <c:pt idx="39">
                  <c:v>0.82229457668705053</c:v>
                </c:pt>
                <c:pt idx="40">
                  <c:v>0.81065477886294712</c:v>
                </c:pt>
                <c:pt idx="41">
                  <c:v>0.79960448244256055</c:v>
                </c:pt>
                <c:pt idx="42">
                  <c:v>0.78909840897537831</c:v>
                </c:pt>
                <c:pt idx="43">
                  <c:v>0.77909585542813564</c:v>
                </c:pt>
                <c:pt idx="44">
                  <c:v>0.76956012763054671</c:v>
                </c:pt>
                <c:pt idx="45">
                  <c:v>0.75175958041010615</c:v>
                </c:pt>
                <c:pt idx="46">
                  <c:v>0.73546662207417468</c:v>
                </c:pt>
                <c:pt idx="47">
                  <c:v>0.72049050477215493</c:v>
                </c:pt>
                <c:pt idx="48">
                  <c:v>0.69387596495771209</c:v>
                </c:pt>
                <c:pt idx="49">
                  <c:v>0.641771713379651</c:v>
                </c:pt>
                <c:pt idx="50">
                  <c:v>0.6034356418384057</c:v>
                </c:pt>
                <c:pt idx="51">
                  <c:v>0.57388249508060907</c:v>
                </c:pt>
                <c:pt idx="52">
                  <c:v>0.55029959536313633</c:v>
                </c:pt>
                <c:pt idx="53">
                  <c:v>0.53097401993559146</c:v>
                </c:pt>
                <c:pt idx="54">
                  <c:v>0.51479994167307175</c:v>
                </c:pt>
                <c:pt idx="55">
                  <c:v>0.50102982798390205</c:v>
                </c:pt>
                <c:pt idx="56">
                  <c:v>0.48913915558870302</c:v>
                </c:pt>
                <c:pt idx="57">
                  <c:v>0.47874836116873576</c:v>
                </c:pt>
                <c:pt idx="58">
                  <c:v>0.46957557045992016</c:v>
                </c:pt>
                <c:pt idx="59">
                  <c:v>0.46140678114788847</c:v>
                </c:pt>
                <c:pt idx="60">
                  <c:v>0.45407639490700158</c:v>
                </c:pt>
                <c:pt idx="61">
                  <c:v>0.44745412371992432</c:v>
                </c:pt>
                <c:pt idx="62">
                  <c:v>0.44143595323608814</c:v>
                </c:pt>
                <c:pt idx="63">
                  <c:v>0.43593776328729894</c:v>
                </c:pt>
                <c:pt idx="64">
                  <c:v>0.42623797234138161</c:v>
                </c:pt>
                <c:pt idx="65">
                  <c:v>0.41793290201879429</c:v>
                </c:pt>
                <c:pt idx="66">
                  <c:v>0.41072467628211545</c:v>
                </c:pt>
                <c:pt idx="67">
                  <c:v>0.4043964908769544</c:v>
                </c:pt>
                <c:pt idx="68">
                  <c:v>0.39878648136791517</c:v>
                </c:pt>
                <c:pt idx="69">
                  <c:v>0.39377115196975343</c:v>
                </c:pt>
                <c:pt idx="70">
                  <c:v>0.38925450213857038</c:v>
                </c:pt>
                <c:pt idx="71">
                  <c:v>0.38516067926240982</c:v>
                </c:pt>
                <c:pt idx="72">
                  <c:v>0.3814288856759554</c:v>
                </c:pt>
                <c:pt idx="73">
                  <c:v>0.37195440121210921</c:v>
                </c:pt>
                <c:pt idx="74">
                  <c:v>0.36440030837531556</c:v>
                </c:pt>
                <c:pt idx="75">
                  <c:v>0.35820348428905197</c:v>
                </c:pt>
                <c:pt idx="76">
                  <c:v>0.35300622266520099</c:v>
                </c:pt>
                <c:pt idx="77">
                  <c:v>0.34856935076356688</c:v>
                </c:pt>
                <c:pt idx="78">
                  <c:v>0.34472629187941933</c:v>
                </c:pt>
                <c:pt idx="79">
                  <c:v>0.34135710670948782</c:v>
                </c:pt>
                <c:pt idx="80">
                  <c:v>0.3383730152022264</c:v>
                </c:pt>
                <c:pt idx="81">
                  <c:v>0.33570674919855759</c:v>
                </c:pt>
                <c:pt idx="82">
                  <c:v>0.33330631115707482</c:v>
                </c:pt>
                <c:pt idx="83">
                  <c:v>0.33113080615167084</c:v>
                </c:pt>
                <c:pt idx="84">
                  <c:v>0.32914758109923536</c:v>
                </c:pt>
                <c:pt idx="85">
                  <c:v>0.32733021373828142</c:v>
                </c:pt>
                <c:pt idx="86">
                  <c:v>0.3256570689113627</c:v>
                </c:pt>
                <c:pt idx="87">
                  <c:v>0.3241102426059087</c:v>
                </c:pt>
                <c:pt idx="88">
                  <c:v>0.32267477663672761</c:v>
                </c:pt>
                <c:pt idx="89">
                  <c:v>0.32133806579826169</c:v>
                </c:pt>
                <c:pt idx="90">
                  <c:v>0.32008940422185189</c:v>
                </c:pt>
                <c:pt idx="91">
                  <c:v>0.31891963396289402</c:v>
                </c:pt>
                <c:pt idx="92">
                  <c:v>0.31782086971388546</c:v>
                </c:pt>
                <c:pt idx="93">
                  <c:v>0.31678628092875766</c:v>
                </c:pt>
                <c:pt idx="94">
                  <c:v>0.31580991775148376</c:v>
                </c:pt>
                <c:pt idx="95">
                  <c:v>0.3148865707269411</c:v>
                </c:pt>
                <c:pt idx="96">
                  <c:v>0.3140116568240478</c:v>
                </c:pt>
                <c:pt idx="97">
                  <c:v>0.31318112614172594</c:v>
                </c:pt>
                <c:pt idx="98">
                  <c:v>0.31239138501172981</c:v>
                </c:pt>
                <c:pt idx="99">
                  <c:v>0.31163923220409079</c:v>
                </c:pt>
                <c:pt idx="100">
                  <c:v>0.3109218056806502</c:v>
                </c:pt>
                <c:pt idx="101">
                  <c:v>0.31023653789928995</c:v>
                </c:pt>
                <c:pt idx="102">
                  <c:v>0.30958111809494299</c:v>
                </c:pt>
                <c:pt idx="103">
                  <c:v>0.30895346028809001</c:v>
                </c:pt>
                <c:pt idx="104">
                  <c:v>0.30835167602230218</c:v>
                </c:pt>
                <c:pt idx="105">
                  <c:v>0.30777405102770905</c:v>
                </c:pt>
                <c:pt idx="106">
                  <c:v>0.30721902516042748</c:v>
                </c:pt>
                <c:pt idx="107">
                  <c:v>0.30668517508890658</c:v>
                </c:pt>
                <c:pt idx="108">
                  <c:v>0.3061711992942005</c:v>
                </c:pt>
                <c:pt idx="109">
                  <c:v>0.30567590502797071</c:v>
                </c:pt>
                <c:pt idx="110">
                  <c:v>0.3051981969337374</c:v>
                </c:pt>
                <c:pt idx="111">
                  <c:v>0.30473706708679116</c:v>
                </c:pt>
                <c:pt idx="112">
                  <c:v>0.30429158624870745</c:v>
                </c:pt>
                <c:pt idx="113">
                  <c:v>0.30386089616549228</c:v>
                </c:pt>
                <c:pt idx="114">
                  <c:v>0.30344420276554068</c:v>
                </c:pt>
                <c:pt idx="115">
                  <c:v>0.3030407701359476</c:v>
                </c:pt>
                <c:pt idx="116">
                  <c:v>0.30264991517422368</c:v>
                </c:pt>
                <c:pt idx="117">
                  <c:v>0.30227100282784647</c:v>
                </c:pt>
                <c:pt idx="118">
                  <c:v>0.30190344184690399</c:v>
                </c:pt>
                <c:pt idx="119">
                  <c:v>0.30154668098583248</c:v>
                </c:pt>
                <c:pt idx="120">
                  <c:v>0.30120020559927313</c:v>
                </c:pt>
                <c:pt idx="121">
                  <c:v>0.30086353458468706</c:v>
                </c:pt>
                <c:pt idx="122">
                  <c:v>0.30053621763080651</c:v>
                </c:pt>
                <c:pt idx="123">
                  <c:v>0.30021783273646702</c:v>
                </c:pt>
                <c:pt idx="124">
                  <c:v>0.2999079839690188</c:v>
                </c:pt>
                <c:pt idx="125">
                  <c:v>0.29960629943549044</c:v>
                </c:pt>
                <c:pt idx="126">
                  <c:v>0.29931242944308073</c:v>
                </c:pt>
                <c:pt idx="127">
                  <c:v>0.29902604482847778</c:v>
                </c:pt>
                <c:pt idx="128">
                  <c:v>0.29874683543802122</c:v>
                </c:pt>
                <c:pt idx="129">
                  <c:v>0.29847450874289444</c:v>
                </c:pt>
                <c:pt idx="130">
                  <c:v>0.29820878857541494</c:v>
                </c:pt>
                <c:pt idx="131">
                  <c:v>0.29794941397412239</c:v>
                </c:pt>
                <c:pt idx="132">
                  <c:v>0.29769613812677953</c:v>
                </c:pt>
                <c:pt idx="133">
                  <c:v>0.29744872740163986</c:v>
                </c:pt>
                <c:pt idx="134">
                  <c:v>0.29720696045841244</c:v>
                </c:pt>
                <c:pt idx="135">
                  <c:v>0.2969706274313012</c:v>
                </c:pt>
                <c:pt idx="136">
                  <c:v>0.29673952917732233</c:v>
                </c:pt>
                <c:pt idx="137">
                  <c:v>0.29651347658383281</c:v>
                </c:pt>
                <c:pt idx="138">
                  <c:v>0.2962922899298433</c:v>
                </c:pt>
                <c:pt idx="139">
                  <c:v>0.29607579829625363</c:v>
                </c:pt>
                <c:pt idx="140">
                  <c:v>0.29586383902064922</c:v>
                </c:pt>
                <c:pt idx="141">
                  <c:v>0.2956562571927388</c:v>
                </c:pt>
                <c:pt idx="142">
                  <c:v>0.29545290518690592</c:v>
                </c:pt>
                <c:pt idx="143">
                  <c:v>0.29525364222869382</c:v>
                </c:pt>
                <c:pt idx="144">
                  <c:v>0.29505833399235609</c:v>
                </c:pt>
                <c:pt idx="145">
                  <c:v>0.29486685222687758</c:v>
                </c:pt>
                <c:pt idx="146">
                  <c:v>0.29467907440812041</c:v>
                </c:pt>
                <c:pt idx="147">
                  <c:v>0.2944948834149666</c:v>
                </c:pt>
                <c:pt idx="148">
                  <c:v>0.29431416722752907</c:v>
                </c:pt>
                <c:pt idx="149">
                  <c:v>0.29413681864567676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BA82-44A2-ADE8-268994F29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63584"/>
        <c:axId val="60165120"/>
      </c:scatterChart>
      <c:valAx>
        <c:axId val="60163584"/>
        <c:scaling>
          <c:orientation val="minMax"/>
          <c:max val="6000"/>
          <c:min val="0"/>
        </c:scaling>
        <c:delete val="0"/>
        <c:axPos val="b"/>
        <c:numFmt formatCode="#,##0" sourceLinked="0"/>
        <c:majorTickMark val="out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60165120"/>
        <c:crosses val="autoZero"/>
        <c:crossBetween val="midCat"/>
        <c:majorUnit val="1000"/>
        <c:minorUnit val="500"/>
      </c:valAx>
      <c:valAx>
        <c:axId val="60165120"/>
        <c:scaling>
          <c:orientation val="minMax"/>
          <c:max val="6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60163584"/>
        <c:crosses val="autoZero"/>
        <c:crossBetween val="midCat"/>
        <c:majorUnit val="1"/>
        <c:minorUnit val="0.1"/>
        <c:dispUnits>
          <c:builtInUnit val="hundreds"/>
        </c:dispUnits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6"/>
        <c:delete val="1"/>
      </c:legendEntry>
      <c:legendEntry>
        <c:idx val="18"/>
        <c:delete val="1"/>
      </c:legendEntry>
      <c:layout>
        <c:manualLayout>
          <c:xMode val="edge"/>
          <c:yMode val="edge"/>
          <c:x val="0.3103562312312555"/>
          <c:y val="1.4243162393162681E-2"/>
          <c:w val="0.3855578078078426"/>
          <c:h val="5.0379700854700914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62992125984254665" r="0.23622047244094491" t="0.39370078740157488" header="0.31496062992128965" footer="0.31496062992128965"/>
    <c:pageSetup paperSize="9"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120501616166237E-2"/>
          <c:y val="6.9637179487179485E-2"/>
          <c:w val="0.93739624624624629"/>
          <c:h val="0.759816239316239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KPI_8!$B$15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25400">
              <a:solidFill>
                <a:schemeClr val="tx2">
                  <a:lumMod val="75000"/>
                </a:schemeClr>
              </a:solidFill>
            </a:ln>
          </c:spPr>
          <c:invertIfNegative val="0"/>
          <c:cat>
            <c:strRef>
              <c:f>KPI_8!$C$13:$Q$13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KPI_8!$C$15:$Q$15</c:f>
              <c:numCache>
                <c:formatCode>###,??0.000;\-#,##0.000;\-;@</c:formatCode>
                <c:ptCount val="15"/>
                <c:pt idx="0">
                  <c:v>0.15278838808250572</c:v>
                </c:pt>
                <c:pt idx="1">
                  <c:v>0.16631715959216142</c:v>
                </c:pt>
                <c:pt idx="2">
                  <c:v>0.12297241904315745</c:v>
                </c:pt>
                <c:pt idx="3">
                  <c:v>0.15202011343039235</c:v>
                </c:pt>
                <c:pt idx="4">
                  <c:v>0.16909963074162268</c:v>
                </c:pt>
                <c:pt idx="5">
                  <c:v>0.12646564651045147</c:v>
                </c:pt>
                <c:pt idx="6">
                  <c:v>0.1043500258239963</c:v>
                </c:pt>
                <c:pt idx="7">
                  <c:v>0.11132448303693189</c:v>
                </c:pt>
                <c:pt idx="8">
                  <c:v>0.14104612038201406</c:v>
                </c:pt>
                <c:pt idx="9">
                  <c:v>0.14966553007626435</c:v>
                </c:pt>
                <c:pt idx="10">
                  <c:v>8.525149190110827E-2</c:v>
                </c:pt>
                <c:pt idx="11">
                  <c:v>0.20251113811259619</c:v>
                </c:pt>
                <c:pt idx="12">
                  <c:v>0.13824884792626729</c:v>
                </c:pt>
                <c:pt idx="13">
                  <c:v>0.10023387905111927</c:v>
                </c:pt>
                <c:pt idx="14">
                  <c:v>0.13454854158991525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5-4C20-BEBD-F12C4470FBF9}"/>
            </c:ext>
          </c:extLst>
        </c:ser>
        <c:ser>
          <c:idx val="1"/>
          <c:order val="1"/>
          <c:tx>
            <c:strRef>
              <c:f>KPI_8!$B$16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KPI_8!$C$13:$Q$13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KPI_8!$C$16:$Q$16</c:f>
              <c:numCache>
                <c:formatCode>###,??0.000;\-#,##0.000;\-;@</c:formatCode>
                <c:ptCount val="15"/>
                <c:pt idx="0">
                  <c:v>0.10407590279794754</c:v>
                </c:pt>
                <c:pt idx="1">
                  <c:v>0.1055339357562166</c:v>
                </c:pt>
                <c:pt idx="2">
                  <c:v>0.1121675034718513</c:v>
                </c:pt>
                <c:pt idx="3">
                  <c:v>6.6198861379584265E-2</c:v>
                </c:pt>
                <c:pt idx="4">
                  <c:v>0.10671353692602241</c:v>
                </c:pt>
                <c:pt idx="5">
                  <c:v>7.1223863385846797E-2</c:v>
                </c:pt>
                <c:pt idx="6">
                  <c:v>7.6036231264197396E-2</c:v>
                </c:pt>
                <c:pt idx="7">
                  <c:v>6.0739503454559259E-2</c:v>
                </c:pt>
                <c:pt idx="8">
                  <c:v>7.6493536296182982E-2</c:v>
                </c:pt>
                <c:pt idx="9">
                  <c:v>0.12036250354007365</c:v>
                </c:pt>
                <c:pt idx="10">
                  <c:v>7.6863950807071479E-2</c:v>
                </c:pt>
                <c:pt idx="11">
                  <c:v>0.11838989739542227</c:v>
                </c:pt>
                <c:pt idx="12">
                  <c:v>7.8627260533740348E-2</c:v>
                </c:pt>
                <c:pt idx="13">
                  <c:v>0.25404890441409972</c:v>
                </c:pt>
                <c:pt idx="14">
                  <c:v>8.7975047077556184E-2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5-4C20-BEBD-F12C4470F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60397824"/>
        <c:axId val="60399616"/>
      </c:barChart>
      <c:catAx>
        <c:axId val="6039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60399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0399616"/>
        <c:scaling>
          <c:orientation val="minMax"/>
          <c:max val="0.30000000000000032"/>
          <c:min val="0"/>
        </c:scaling>
        <c:delete val="0"/>
        <c:axPos val="l"/>
        <c:numFmt formatCode="0.00%" sourceLinked="0"/>
        <c:majorTickMark val="out"/>
        <c:minorTickMark val="none"/>
        <c:tickLblPos val="nextTo"/>
        <c:spPr>
          <a:ln w="9525">
            <a:solidFill>
              <a:sysClr val="windowText" lastClr="000000">
                <a:lumMod val="50000"/>
                <a:lumOff val="50000"/>
              </a:sysClr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60397824"/>
        <c:crosses val="autoZero"/>
        <c:crossBetween val="between"/>
        <c:majorUnit val="0.05"/>
        <c:minorUnit val="0.05"/>
        <c:dispUnits>
          <c:builtInUnit val="hundreds"/>
        </c:dispUnits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940285285288054"/>
          <c:y val="6.1211538461538473E-3"/>
          <c:w val="0.16167957957956999"/>
          <c:h val="4.465448717948718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 algn="ctr">
        <a:defRPr lang="en-GB" sz="1100" b="0" i="0" u="none" strike="noStrike" kern="1200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1496062992128065" l="0.62992125984254266" r="0.23622047244094491" t="0.39370078740157488" header="0.5" footer="0.5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488138138138934E-2"/>
          <c:y val="8.2727564102564224E-2"/>
          <c:w val="0.93701209677419361"/>
          <c:h val="0.7709241452991496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KPI_8!$C$13</c:f>
              <c:strCache>
                <c:ptCount val="1"/>
                <c:pt idx="0">
                  <c:v>Ayrshire and Arran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053433646423637E-2"/>
                  <c:y val="-4.613247863247863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E0-4AAB-8D4E-9CECC19B7EF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'funnel_X-axis'!$C$11</c:f>
              <c:numCache>
                <c:formatCode>General</c:formatCode>
                <c:ptCount val="1"/>
                <c:pt idx="0">
                  <c:v>77968</c:v>
                </c:pt>
              </c:numCache>
            </c:numRef>
          </c:xVal>
          <c:yVal>
            <c:numRef>
              <c:f>KPI_8!$C$17</c:f>
              <c:numCache>
                <c:formatCode>###,??0.000;\-#,##0.000;\-;@</c:formatCode>
                <c:ptCount val="1"/>
                <c:pt idx="0">
                  <c:v>0.12697516930022573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E0-4AAB-8D4E-9CECC19B7EFE}"/>
            </c:ext>
          </c:extLst>
        </c:ser>
        <c:ser>
          <c:idx val="2"/>
          <c:order val="1"/>
          <c:tx>
            <c:strRef>
              <c:f>KPI_8!$D$13</c:f>
              <c:strCache>
                <c:ptCount val="1"/>
                <c:pt idx="0">
                  <c:v>Borders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3.3248794580476644E-2"/>
                  <c:y val="-2.6928418803418803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E0-4AAB-8D4E-9CECC19B7EF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'funnel_X-axis'!$D$11</c:f>
              <c:numCache>
                <c:formatCode>General</c:formatCode>
                <c:ptCount val="1"/>
                <c:pt idx="0">
                  <c:v>28990</c:v>
                </c:pt>
              </c:numCache>
            </c:numRef>
          </c:xVal>
          <c:yVal>
            <c:numRef>
              <c:f>KPI_8!$D$17</c:f>
              <c:numCache>
                <c:formatCode>###,??0.000;\-#,##0.000;\-;@</c:formatCode>
                <c:ptCount val="1"/>
                <c:pt idx="0">
                  <c:v>0.13452914798206278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E0-4AAB-8D4E-9CECC19B7EFE}"/>
            </c:ext>
          </c:extLst>
        </c:ser>
        <c:ser>
          <c:idx val="5"/>
          <c:order val="2"/>
          <c:tx>
            <c:strRef>
              <c:f>KPI_8!$E$13</c:f>
              <c:strCache>
                <c:ptCount val="1"/>
                <c:pt idx="0">
                  <c:v>Dumfries and Galloway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3.8210491396384562E-3"/>
                  <c:y val="-1.356837606837606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E0-4AAB-8D4E-9CECC19B7EF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'funnel_X-axis'!$E$11</c:f>
              <c:numCache>
                <c:formatCode>General</c:formatCode>
                <c:ptCount val="1"/>
                <c:pt idx="0">
                  <c:v>35799</c:v>
                </c:pt>
              </c:numCache>
            </c:numRef>
          </c:xVal>
          <c:yVal>
            <c:numRef>
              <c:f>KPI_8!$E$17</c:f>
              <c:numCache>
                <c:formatCode>###,??0.000;\-#,##0.000;\-;@</c:formatCode>
                <c:ptCount val="1"/>
                <c:pt idx="0">
                  <c:v>0.1173217128970083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5E0-4AAB-8D4E-9CECC19B7EFE}"/>
            </c:ext>
          </c:extLst>
        </c:ser>
        <c:ser>
          <c:idx val="6"/>
          <c:order val="3"/>
          <c:tx>
            <c:strRef>
              <c:f>KPI_8!$F$13</c:f>
              <c:strCache>
                <c:ptCount val="1"/>
                <c:pt idx="0">
                  <c:v>Fife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8.5533503737173552E-4"/>
                  <c:y val="-1.702670940170945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5E0-4AAB-8D4E-9CECC19B7EF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'funnel_X-axis'!$F$11</c:f>
              <c:numCache>
                <c:formatCode>General</c:formatCode>
                <c:ptCount val="1"/>
                <c:pt idx="0">
                  <c:v>71971</c:v>
                </c:pt>
              </c:numCache>
            </c:numRef>
          </c:xVal>
          <c:yVal>
            <c:numRef>
              <c:f>KPI_8!$F$17</c:f>
              <c:numCache>
                <c:formatCode>###,??0.000;\-#,##0.000;\-;@</c:formatCode>
                <c:ptCount val="1"/>
                <c:pt idx="0">
                  <c:v>0.10698753664670493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5E0-4AAB-8D4E-9CECC19B7EFE}"/>
            </c:ext>
          </c:extLst>
        </c:ser>
        <c:ser>
          <c:idx val="7"/>
          <c:order val="4"/>
          <c:tx>
            <c:strRef>
              <c:f>KPI_8!$G$13</c:f>
              <c:strCache>
                <c:ptCount val="1"/>
                <c:pt idx="0">
                  <c:v>Forth Valley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4.1114711807858834E-2"/>
                  <c:y val="2.985042735042734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5E0-4AAB-8D4E-9CECC19B7EF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'funnel_X-axis'!$G$11</c:f>
              <c:numCache>
                <c:formatCode>General</c:formatCode>
                <c:ptCount val="1"/>
                <c:pt idx="0">
                  <c:v>60838</c:v>
                </c:pt>
              </c:numCache>
            </c:numRef>
          </c:xVal>
          <c:yVal>
            <c:numRef>
              <c:f>KPI_8!$G$17</c:f>
              <c:numCache>
                <c:formatCode>###,??0.000;\-#,##0.000;\-;@</c:formatCode>
                <c:ptCount val="1"/>
                <c:pt idx="0">
                  <c:v>0.13642789046319737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5E0-4AAB-8D4E-9CECC19B7EFE}"/>
            </c:ext>
          </c:extLst>
        </c:ser>
        <c:ser>
          <c:idx val="8"/>
          <c:order val="5"/>
          <c:tx>
            <c:strRef>
              <c:f>KPI_8!$H$13</c:f>
              <c:strCache>
                <c:ptCount val="1"/>
                <c:pt idx="0">
                  <c:v>Grampian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3.1583340454846127E-2"/>
                  <c:y val="-3.799145299145299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5E0-4AAB-8D4E-9CECC19B7EF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'funnel_X-axis'!$H$11</c:f>
              <c:numCache>
                <c:formatCode>General</c:formatCode>
                <c:ptCount val="1"/>
                <c:pt idx="0">
                  <c:v>114320</c:v>
                </c:pt>
              </c:numCache>
            </c:numRef>
          </c:xVal>
          <c:yVal>
            <c:numRef>
              <c:f>KPI_8!$H$17</c:f>
              <c:numCache>
                <c:formatCode>###,??0.000;\-#,##0.000;\-;@</c:formatCode>
                <c:ptCount val="1"/>
                <c:pt idx="0">
                  <c:v>9.7970608817354796E-2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5E0-4AAB-8D4E-9CECC19B7EFE}"/>
            </c:ext>
          </c:extLst>
        </c:ser>
        <c:ser>
          <c:idx val="9"/>
          <c:order val="6"/>
          <c:tx>
            <c:strRef>
              <c:f>KPI_8!$I$13</c:f>
              <c:strCache>
                <c:ptCount val="1"/>
                <c:pt idx="0">
                  <c:v>Greater Glasgow and Clyde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4.6844100079776005E-2"/>
                  <c:y val="4.388568376068376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5E0-4AAB-8D4E-9CECC19B7EF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'funnel_X-axis'!$I$11</c:f>
              <c:numCache>
                <c:formatCode>General</c:formatCode>
                <c:ptCount val="1"/>
                <c:pt idx="0">
                  <c:v>200086</c:v>
                </c:pt>
              </c:numCache>
            </c:numRef>
          </c:xVal>
          <c:yVal>
            <c:numRef>
              <c:f>KPI_8!$I$17</c:f>
              <c:numCache>
                <c:formatCode>###,??0.000;\-#,##0.000;\-;@</c:formatCode>
                <c:ptCount val="1"/>
                <c:pt idx="0">
                  <c:v>8.9461531541437184E-2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5E0-4AAB-8D4E-9CECC19B7EFE}"/>
            </c:ext>
          </c:extLst>
        </c:ser>
        <c:ser>
          <c:idx val="10"/>
          <c:order val="7"/>
          <c:tx>
            <c:strRef>
              <c:f>KPI_8!$J$13</c:f>
              <c:strCache>
                <c:ptCount val="1"/>
                <c:pt idx="0">
                  <c:v>Highland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8872383560265347E-3"/>
                  <c:y val="0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5E0-4AAB-8D4E-9CECC19B7EF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'funnel_X-axis'!$J$11</c:f>
              <c:numCache>
                <c:formatCode>General</c:formatCode>
                <c:ptCount val="1"/>
                <c:pt idx="0">
                  <c:v>75444</c:v>
                </c:pt>
              </c:numCache>
            </c:numRef>
          </c:xVal>
          <c:yVal>
            <c:numRef>
              <c:f>KPI_8!$J$17</c:f>
              <c:numCache>
                <c:formatCode>###,??0.000;\-#,##0.000;\-;@</c:formatCode>
                <c:ptCount val="1"/>
                <c:pt idx="0">
                  <c:v>8.4831133025820474E-2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5E0-4AAB-8D4E-9CECC19B7EFE}"/>
            </c:ext>
          </c:extLst>
        </c:ser>
        <c:ser>
          <c:idx val="11"/>
          <c:order val="8"/>
          <c:tx>
            <c:strRef>
              <c:f>KPI_8!$K$13</c:f>
              <c:strCache>
                <c:ptCount val="1"/>
                <c:pt idx="0">
                  <c:v>Lanarkshire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9141418457482465E-3"/>
                  <c:y val="1.0854487179487183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5E0-4AAB-8D4E-9CECC19B7EF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'funnel_X-axis'!$K$11</c:f>
              <c:numCache>
                <c:formatCode>General</c:formatCode>
                <c:ptCount val="1"/>
                <c:pt idx="0">
                  <c:v>124211</c:v>
                </c:pt>
              </c:numCache>
            </c:numRef>
          </c:xVal>
          <c:yVal>
            <c:numRef>
              <c:f>KPI_8!$K$17</c:f>
              <c:numCache>
                <c:formatCode>###,??0.000;\-#,##0.000;\-;@</c:formatCode>
                <c:ptCount val="1"/>
                <c:pt idx="0">
                  <c:v>0.10707586284628574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5E0-4AAB-8D4E-9CECC19B7EFE}"/>
            </c:ext>
          </c:extLst>
        </c:ser>
        <c:ser>
          <c:idx val="12"/>
          <c:order val="9"/>
          <c:tx>
            <c:strRef>
              <c:f>KPI_8!$L$13</c:f>
              <c:strCache>
                <c:ptCount val="1"/>
                <c:pt idx="0">
                  <c:v>Lothian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8712127686223903E-3"/>
                  <c:y val="2.7136752136752151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5E0-4AAB-8D4E-9CECC19B7EF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'funnel_X-axis'!$L$11</c:f>
              <c:numCache>
                <c:formatCode>General</c:formatCode>
                <c:ptCount val="1"/>
                <c:pt idx="0">
                  <c:v>161582</c:v>
                </c:pt>
              </c:numCache>
            </c:numRef>
          </c:xVal>
          <c:yVal>
            <c:numRef>
              <c:f>KPI_8!$L$17</c:f>
              <c:numCache>
                <c:formatCode>###,??0.000;\-#,##0.000;\-;@</c:formatCode>
                <c:ptCount val="1"/>
                <c:pt idx="0">
                  <c:v>0.1342971370573455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F5E0-4AAB-8D4E-9CECC19B7EFE}"/>
            </c:ext>
          </c:extLst>
        </c:ser>
        <c:ser>
          <c:idx val="13"/>
          <c:order val="10"/>
          <c:tx>
            <c:strRef>
              <c:f>KPI_8!$M$13</c:f>
              <c:strCache>
                <c:ptCount val="1"/>
                <c:pt idx="0">
                  <c:v>Orkney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7755056763348919E-2"/>
                  <c:y val="2.985042735042734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B30-4A1D-9CBD-20F08619CF9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'funnel_X-axis'!$M$11</c:f>
              <c:numCache>
                <c:formatCode>General</c:formatCode>
                <c:ptCount val="1"/>
                <c:pt idx="0">
                  <c:v>4948</c:v>
                </c:pt>
              </c:numCache>
            </c:numRef>
          </c:xVal>
          <c:yVal>
            <c:numRef>
              <c:f>KPI_8!$M$17</c:f>
              <c:numCache>
                <c:formatCode>###,??0.000;\-#,##0.000;\-;@</c:formatCode>
                <c:ptCount val="1"/>
                <c:pt idx="0">
                  <c:v>8.084074373484236E-2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F5E0-4AAB-8D4E-9CECC19B7EFE}"/>
            </c:ext>
          </c:extLst>
        </c:ser>
        <c:ser>
          <c:idx val="15"/>
          <c:order val="11"/>
          <c:tx>
            <c:strRef>
              <c:f>KPI_8!$N$13</c:f>
              <c:strCache>
                <c:ptCount val="1"/>
                <c:pt idx="0">
                  <c:v>Shetland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7751439487419944E-2"/>
                  <c:y val="-3.5277777777777776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5E0-4AAB-8D4E-9CECC19B7EF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'funnel_X-axis'!$N$11</c:f>
              <c:numCache>
                <c:formatCode>General</c:formatCode>
                <c:ptCount val="1"/>
                <c:pt idx="0">
                  <c:v>5003</c:v>
                </c:pt>
              </c:numCache>
            </c:numRef>
          </c:xVal>
          <c:yVal>
            <c:numRef>
              <c:f>KPI_8!$N$17</c:f>
              <c:numCache>
                <c:formatCode>###,??0.000;\-#,##0.000;\-;@</c:formatCode>
                <c:ptCount val="1"/>
                <c:pt idx="0">
                  <c:v>0.15990405756546072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F5E0-4AAB-8D4E-9CECC19B7EFE}"/>
            </c:ext>
          </c:extLst>
        </c:ser>
        <c:ser>
          <c:idx val="16"/>
          <c:order val="12"/>
          <c:tx>
            <c:strRef>
              <c:f>KPI_8!$O$13</c:f>
              <c:strCache>
                <c:ptCount val="1"/>
                <c:pt idx="0">
                  <c:v>Tayside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9.3740198501031E-4"/>
                  <c:y val="-2.7136752136753131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5E0-4AAB-8D4E-9CECC19B7EF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'funnel_X-axis'!$O$11</c:f>
              <c:numCache>
                <c:formatCode>General</c:formatCode>
                <c:ptCount val="1"/>
                <c:pt idx="0">
                  <c:v>82302</c:v>
                </c:pt>
              </c:numCache>
            </c:numRef>
          </c:xVal>
          <c:yVal>
            <c:numRef>
              <c:f>KPI_8!$O$17</c:f>
              <c:numCache>
                <c:formatCode>###,??0.000;\-#,##0.000;\-;@</c:formatCode>
                <c:ptCount val="1"/>
                <c:pt idx="0">
                  <c:v>0.10692328254477412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F5E0-4AAB-8D4E-9CECC19B7EFE}"/>
            </c:ext>
          </c:extLst>
        </c:ser>
        <c:ser>
          <c:idx val="17"/>
          <c:order val="13"/>
          <c:tx>
            <c:strRef>
              <c:f>KPI_8!$P$13</c:f>
              <c:strCache>
                <c:ptCount val="1"/>
                <c:pt idx="0">
                  <c:v>Western Isles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6.6994964601187123E-3"/>
                  <c:y val="-2.170940170940171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F5E0-4AAB-8D4E-9CECC19B7EF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'funnel_X-axis'!$P$11</c:f>
              <c:numCache>
                <c:formatCode>General</c:formatCode>
                <c:ptCount val="1"/>
                <c:pt idx="0">
                  <c:v>6142</c:v>
                </c:pt>
              </c:numCache>
            </c:numRef>
          </c:xVal>
          <c:yVal>
            <c:numRef>
              <c:f>KPI_8!$P$17</c:f>
              <c:numCache>
                <c:formatCode>###,??0.000;\-#,##0.000;\-;@</c:formatCode>
                <c:ptCount val="1"/>
                <c:pt idx="0">
                  <c:v>0.17909475740801042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F5E0-4AAB-8D4E-9CECC19B7EFE}"/>
            </c:ext>
          </c:extLst>
        </c:ser>
        <c:ser>
          <c:idx val="14"/>
          <c:order val="14"/>
          <c:tx>
            <c:strRef>
              <c:f>KPI_8!$Q$13</c:f>
              <c:strCache>
                <c:ptCount val="1"/>
                <c:pt idx="0">
                  <c:v>Scotland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ysDash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'funnel_Limits&amp;Scot'!$N$11:$N$160</c:f>
              <c:numCache>
                <c:formatCode>General</c:formatCode>
                <c:ptCount val="150"/>
                <c:pt idx="0">
                  <c:v>0.11013677539338645</c:v>
                </c:pt>
                <c:pt idx="1">
                  <c:v>0.11013677539338645</c:v>
                </c:pt>
                <c:pt idx="2">
                  <c:v>0.11013677539338645</c:v>
                </c:pt>
                <c:pt idx="3">
                  <c:v>0.11013677539338645</c:v>
                </c:pt>
                <c:pt idx="4">
                  <c:v>0.11013677539338645</c:v>
                </c:pt>
                <c:pt idx="5">
                  <c:v>0.11013677539338645</c:v>
                </c:pt>
                <c:pt idx="6">
                  <c:v>0.11013677539338645</c:v>
                </c:pt>
                <c:pt idx="7">
                  <c:v>0.11013677539338645</c:v>
                </c:pt>
                <c:pt idx="8">
                  <c:v>0.11013677539338645</c:v>
                </c:pt>
                <c:pt idx="9">
                  <c:v>0.11013677539338645</c:v>
                </c:pt>
                <c:pt idx="10">
                  <c:v>0.11013677539338645</c:v>
                </c:pt>
                <c:pt idx="11">
                  <c:v>0.11013677539338645</c:v>
                </c:pt>
                <c:pt idx="12">
                  <c:v>0.11013677539338645</c:v>
                </c:pt>
                <c:pt idx="13">
                  <c:v>0.11013677539338645</c:v>
                </c:pt>
                <c:pt idx="14">
                  <c:v>0.11013677539338645</c:v>
                </c:pt>
                <c:pt idx="15">
                  <c:v>0.11013677539338645</c:v>
                </c:pt>
                <c:pt idx="16">
                  <c:v>0.11013677539338645</c:v>
                </c:pt>
                <c:pt idx="17">
                  <c:v>0.11013677539338645</c:v>
                </c:pt>
                <c:pt idx="18">
                  <c:v>0.11013677539338645</c:v>
                </c:pt>
                <c:pt idx="19">
                  <c:v>0.11013677539338645</c:v>
                </c:pt>
                <c:pt idx="20">
                  <c:v>0.11013677539338645</c:v>
                </c:pt>
                <c:pt idx="21">
                  <c:v>0.11013677539338645</c:v>
                </c:pt>
                <c:pt idx="22">
                  <c:v>0.11013677539338645</c:v>
                </c:pt>
                <c:pt idx="23">
                  <c:v>0.11013677539338645</c:v>
                </c:pt>
                <c:pt idx="24">
                  <c:v>0.11013677539338645</c:v>
                </c:pt>
                <c:pt idx="25">
                  <c:v>0.11013677539338645</c:v>
                </c:pt>
                <c:pt idx="26">
                  <c:v>0.11013677539338645</c:v>
                </c:pt>
                <c:pt idx="27">
                  <c:v>0.11013677539338645</c:v>
                </c:pt>
                <c:pt idx="28">
                  <c:v>0.11013677539338645</c:v>
                </c:pt>
                <c:pt idx="29">
                  <c:v>0.11013677539338645</c:v>
                </c:pt>
                <c:pt idx="30">
                  <c:v>0.11013677539338645</c:v>
                </c:pt>
                <c:pt idx="31">
                  <c:v>0.11013677539338645</c:v>
                </c:pt>
                <c:pt idx="32">
                  <c:v>0.11013677539338645</c:v>
                </c:pt>
                <c:pt idx="33">
                  <c:v>0.11013677539338645</c:v>
                </c:pt>
                <c:pt idx="34">
                  <c:v>0.11013677539338645</c:v>
                </c:pt>
                <c:pt idx="35">
                  <c:v>0.11013677539338645</c:v>
                </c:pt>
                <c:pt idx="36">
                  <c:v>0.11013677539338645</c:v>
                </c:pt>
                <c:pt idx="37">
                  <c:v>0.11013677539338645</c:v>
                </c:pt>
                <c:pt idx="38">
                  <c:v>0.11013677539338645</c:v>
                </c:pt>
                <c:pt idx="39">
                  <c:v>0.11013677539338645</c:v>
                </c:pt>
                <c:pt idx="40">
                  <c:v>0.11013677539338645</c:v>
                </c:pt>
                <c:pt idx="41">
                  <c:v>0.11013677539338645</c:v>
                </c:pt>
                <c:pt idx="42">
                  <c:v>0.11013677539338645</c:v>
                </c:pt>
                <c:pt idx="43">
                  <c:v>0.11013677539338645</c:v>
                </c:pt>
                <c:pt idx="44">
                  <c:v>0.11013677539338645</c:v>
                </c:pt>
                <c:pt idx="45">
                  <c:v>0.11013677539338645</c:v>
                </c:pt>
                <c:pt idx="46">
                  <c:v>0.11013677539338645</c:v>
                </c:pt>
                <c:pt idx="47">
                  <c:v>0.11013677539338645</c:v>
                </c:pt>
                <c:pt idx="48">
                  <c:v>0.11013677539338645</c:v>
                </c:pt>
                <c:pt idx="49">
                  <c:v>0.11013677539338645</c:v>
                </c:pt>
                <c:pt idx="50">
                  <c:v>0.11013677539338645</c:v>
                </c:pt>
                <c:pt idx="51">
                  <c:v>0.11013677539338645</c:v>
                </c:pt>
                <c:pt idx="52">
                  <c:v>0.11013677539338645</c:v>
                </c:pt>
                <c:pt idx="53">
                  <c:v>0.11013677539338645</c:v>
                </c:pt>
                <c:pt idx="54">
                  <c:v>0.11013677539338645</c:v>
                </c:pt>
                <c:pt idx="55">
                  <c:v>0.11013677539338645</c:v>
                </c:pt>
                <c:pt idx="56">
                  <c:v>0.11013677539338645</c:v>
                </c:pt>
                <c:pt idx="57">
                  <c:v>0.11013677539338645</c:v>
                </c:pt>
                <c:pt idx="58">
                  <c:v>0.11013677539338645</c:v>
                </c:pt>
                <c:pt idx="59">
                  <c:v>0.11013677539338645</c:v>
                </c:pt>
                <c:pt idx="60">
                  <c:v>0.11013677539338645</c:v>
                </c:pt>
                <c:pt idx="61">
                  <c:v>0.11013677539338645</c:v>
                </c:pt>
                <c:pt idx="62">
                  <c:v>0.11013677539338645</c:v>
                </c:pt>
                <c:pt idx="63">
                  <c:v>0.11013677539338645</c:v>
                </c:pt>
                <c:pt idx="64">
                  <c:v>0.11013677539338645</c:v>
                </c:pt>
                <c:pt idx="65">
                  <c:v>0.11013677539338645</c:v>
                </c:pt>
                <c:pt idx="66">
                  <c:v>0.11013677539338645</c:v>
                </c:pt>
                <c:pt idx="67">
                  <c:v>0.11013677539338645</c:v>
                </c:pt>
                <c:pt idx="68">
                  <c:v>0.11013677539338645</c:v>
                </c:pt>
                <c:pt idx="69">
                  <c:v>0.11013677539338645</c:v>
                </c:pt>
                <c:pt idx="70">
                  <c:v>0.11013677539338645</c:v>
                </c:pt>
                <c:pt idx="71">
                  <c:v>0.11013677539338645</c:v>
                </c:pt>
                <c:pt idx="72">
                  <c:v>0.11013677539338645</c:v>
                </c:pt>
                <c:pt idx="73">
                  <c:v>0.11013677539338645</c:v>
                </c:pt>
                <c:pt idx="74">
                  <c:v>0.11013677539338645</c:v>
                </c:pt>
                <c:pt idx="75">
                  <c:v>0.11013677539338645</c:v>
                </c:pt>
                <c:pt idx="76">
                  <c:v>0.11013677539338645</c:v>
                </c:pt>
                <c:pt idx="77">
                  <c:v>0.11013677539338645</c:v>
                </c:pt>
                <c:pt idx="78">
                  <c:v>0.11013677539338645</c:v>
                </c:pt>
                <c:pt idx="79">
                  <c:v>0.11013677539338645</c:v>
                </c:pt>
                <c:pt idx="80">
                  <c:v>0.11013677539338645</c:v>
                </c:pt>
                <c:pt idx="81">
                  <c:v>0.11013677539338645</c:v>
                </c:pt>
                <c:pt idx="82">
                  <c:v>0.11013677539338645</c:v>
                </c:pt>
                <c:pt idx="83">
                  <c:v>0.11013677539338645</c:v>
                </c:pt>
                <c:pt idx="84">
                  <c:v>0.11013677539338645</c:v>
                </c:pt>
                <c:pt idx="85">
                  <c:v>0.11013677539338645</c:v>
                </c:pt>
                <c:pt idx="86">
                  <c:v>0.11013677539338645</c:v>
                </c:pt>
                <c:pt idx="87">
                  <c:v>0.11013677539338645</c:v>
                </c:pt>
                <c:pt idx="88">
                  <c:v>0.11013677539338645</c:v>
                </c:pt>
                <c:pt idx="89">
                  <c:v>0.11013677539338645</c:v>
                </c:pt>
                <c:pt idx="90">
                  <c:v>0.11013677539338645</c:v>
                </c:pt>
                <c:pt idx="91">
                  <c:v>0.11013677539338645</c:v>
                </c:pt>
                <c:pt idx="92">
                  <c:v>0.11013677539338645</c:v>
                </c:pt>
                <c:pt idx="93">
                  <c:v>0.11013677539338645</c:v>
                </c:pt>
                <c:pt idx="94">
                  <c:v>0.11013677539338645</c:v>
                </c:pt>
                <c:pt idx="95">
                  <c:v>0.11013677539338645</c:v>
                </c:pt>
                <c:pt idx="96">
                  <c:v>0.11013677539338645</c:v>
                </c:pt>
                <c:pt idx="97">
                  <c:v>0.11013677539338645</c:v>
                </c:pt>
                <c:pt idx="98">
                  <c:v>0.11013677539338645</c:v>
                </c:pt>
                <c:pt idx="99">
                  <c:v>0.11013677539338645</c:v>
                </c:pt>
                <c:pt idx="100">
                  <c:v>0.11013677539338645</c:v>
                </c:pt>
                <c:pt idx="101">
                  <c:v>0.11013677539338645</c:v>
                </c:pt>
                <c:pt idx="102">
                  <c:v>0.11013677539338645</c:v>
                </c:pt>
                <c:pt idx="103">
                  <c:v>0.11013677539338645</c:v>
                </c:pt>
                <c:pt idx="104">
                  <c:v>0.11013677539338645</c:v>
                </c:pt>
                <c:pt idx="105">
                  <c:v>0.11013677539338645</c:v>
                </c:pt>
                <c:pt idx="106">
                  <c:v>0.11013677539338645</c:v>
                </c:pt>
                <c:pt idx="107">
                  <c:v>0.11013677539338645</c:v>
                </c:pt>
                <c:pt idx="108">
                  <c:v>0.11013677539338645</c:v>
                </c:pt>
                <c:pt idx="109">
                  <c:v>0.11013677539338645</c:v>
                </c:pt>
                <c:pt idx="110">
                  <c:v>0.11013677539338645</c:v>
                </c:pt>
                <c:pt idx="111">
                  <c:v>0.11013677539338645</c:v>
                </c:pt>
                <c:pt idx="112">
                  <c:v>0.11013677539338645</c:v>
                </c:pt>
                <c:pt idx="113">
                  <c:v>0.11013677539338645</c:v>
                </c:pt>
                <c:pt idx="114">
                  <c:v>0.11013677539338645</c:v>
                </c:pt>
                <c:pt idx="115">
                  <c:v>0.11013677539338645</c:v>
                </c:pt>
                <c:pt idx="116">
                  <c:v>0.11013677539338645</c:v>
                </c:pt>
                <c:pt idx="117">
                  <c:v>0.11013677539338645</c:v>
                </c:pt>
                <c:pt idx="118">
                  <c:v>0.11013677539338645</c:v>
                </c:pt>
                <c:pt idx="119">
                  <c:v>0.11013677539338645</c:v>
                </c:pt>
                <c:pt idx="120">
                  <c:v>0.11013677539338645</c:v>
                </c:pt>
                <c:pt idx="121">
                  <c:v>0.11013677539338645</c:v>
                </c:pt>
                <c:pt idx="122">
                  <c:v>0.11013677539338645</c:v>
                </c:pt>
                <c:pt idx="123">
                  <c:v>0.11013677539338645</c:v>
                </c:pt>
                <c:pt idx="124">
                  <c:v>0.11013677539338645</c:v>
                </c:pt>
                <c:pt idx="125">
                  <c:v>0.11013677539338645</c:v>
                </c:pt>
                <c:pt idx="126">
                  <c:v>0.11013677539338645</c:v>
                </c:pt>
                <c:pt idx="127">
                  <c:v>0.11013677539338645</c:v>
                </c:pt>
                <c:pt idx="128">
                  <c:v>0.11013677539338645</c:v>
                </c:pt>
                <c:pt idx="129">
                  <c:v>0.11013677539338645</c:v>
                </c:pt>
                <c:pt idx="130">
                  <c:v>0.11013677539338645</c:v>
                </c:pt>
                <c:pt idx="131">
                  <c:v>0.11013677539338645</c:v>
                </c:pt>
                <c:pt idx="132">
                  <c:v>0.11013677539338645</c:v>
                </c:pt>
                <c:pt idx="133">
                  <c:v>0.11013677539338645</c:v>
                </c:pt>
                <c:pt idx="134">
                  <c:v>0.11013677539338645</c:v>
                </c:pt>
                <c:pt idx="135">
                  <c:v>0.11013677539338645</c:v>
                </c:pt>
                <c:pt idx="136">
                  <c:v>0.11013677539338645</c:v>
                </c:pt>
                <c:pt idx="137">
                  <c:v>0.11013677539338645</c:v>
                </c:pt>
                <c:pt idx="138">
                  <c:v>0.11013677539338645</c:v>
                </c:pt>
                <c:pt idx="139">
                  <c:v>0.11013677539338645</c:v>
                </c:pt>
                <c:pt idx="140">
                  <c:v>0.11013677539338645</c:v>
                </c:pt>
                <c:pt idx="141">
                  <c:v>0.11013677539338645</c:v>
                </c:pt>
                <c:pt idx="142">
                  <c:v>0.11013677539338645</c:v>
                </c:pt>
                <c:pt idx="143">
                  <c:v>0.11013677539338645</c:v>
                </c:pt>
                <c:pt idx="144">
                  <c:v>0.11013677539338645</c:v>
                </c:pt>
                <c:pt idx="145">
                  <c:v>0.11013677539338645</c:v>
                </c:pt>
                <c:pt idx="146">
                  <c:v>0.11013677539338645</c:v>
                </c:pt>
                <c:pt idx="147">
                  <c:v>0.11013677539338645</c:v>
                </c:pt>
                <c:pt idx="148">
                  <c:v>0.11013677539338645</c:v>
                </c:pt>
                <c:pt idx="149">
                  <c:v>0.11013677539338645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F5E0-4AAB-8D4E-9CECC19B7EFE}"/>
            </c:ext>
          </c:extLst>
        </c:ser>
        <c:ser>
          <c:idx val="4"/>
          <c:order val="15"/>
          <c:tx>
            <c:v>Warning Limits (95%)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'funnel_Limits&amp;Scot'!$O$11:$O$160</c:f>
              <c:numCache>
                <c:formatCode>General</c:formatCode>
                <c:ptCount val="150"/>
                <c:pt idx="0">
                  <c:v>3.1558746625676939E-5</c:v>
                </c:pt>
                <c:pt idx="1">
                  <c:v>3.1397150626709077E-4</c:v>
                </c:pt>
                <c:pt idx="2">
                  <c:v>6.2440004172867238E-4</c:v>
                </c:pt>
                <c:pt idx="3">
                  <c:v>9.3135975943991372E-4</c:v>
                </c:pt>
                <c:pt idx="4">
                  <c:v>1.234922519978752E-3</c:v>
                </c:pt>
                <c:pt idx="5">
                  <c:v>1.535157985320678E-3</c:v>
                </c:pt>
                <c:pt idx="6">
                  <c:v>2.9887210120224882E-3</c:v>
                </c:pt>
                <c:pt idx="7">
                  <c:v>4.3684308289971005E-3</c:v>
                </c:pt>
                <c:pt idx="8">
                  <c:v>5.6809836220737438E-3</c:v>
                </c:pt>
                <c:pt idx="9">
                  <c:v>6.9322105915373229E-3</c:v>
                </c:pt>
                <c:pt idx="10">
                  <c:v>8.1272210256240381E-3</c:v>
                </c:pt>
                <c:pt idx="11">
                  <c:v>9.2705168748855662E-3</c:v>
                </c:pt>
                <c:pt idx="12">
                  <c:v>1.0366085399700884E-2</c:v>
                </c:pt>
                <c:pt idx="13">
                  <c:v>1.1417474755564844E-2</c:v>
                </c:pt>
                <c:pt idx="14">
                  <c:v>1.242785616323395E-2</c:v>
                </c:pt>
                <c:pt idx="15">
                  <c:v>1.3400075430307695E-2</c:v>
                </c:pt>
                <c:pt idx="16">
                  <c:v>1.4336695945703307E-2</c:v>
                </c:pt>
                <c:pt idx="17">
                  <c:v>1.5240034790102041E-2</c:v>
                </c:pt>
                <c:pt idx="18">
                  <c:v>1.6112193246758787E-2</c:v>
                </c:pt>
                <c:pt idx="19">
                  <c:v>1.6955082725336936E-2</c:v>
                </c:pt>
                <c:pt idx="20">
                  <c:v>1.7770446903603739E-2</c:v>
                </c:pt>
                <c:pt idx="21">
                  <c:v>1.8559880731433533E-2</c:v>
                </c:pt>
                <c:pt idx="22">
                  <c:v>1.9324846816771917E-2</c:v>
                </c:pt>
                <c:pt idx="23">
                  <c:v>2.0066689615327628E-2</c:v>
                </c:pt>
                <c:pt idx="24">
                  <c:v>2.0786647768440959E-2</c:v>
                </c:pt>
                <c:pt idx="25">
                  <c:v>2.14858648720599E-2</c:v>
                </c:pt>
                <c:pt idx="26">
                  <c:v>2.2165398910507794E-2</c:v>
                </c:pt>
                <c:pt idx="27">
                  <c:v>2.2826230549046523E-2</c:v>
                </c:pt>
                <c:pt idx="28">
                  <c:v>2.3469270447092037E-2</c:v>
                </c:pt>
                <c:pt idx="29">
                  <c:v>2.4095365727744705E-2</c:v>
                </c:pt>
                <c:pt idx="30">
                  <c:v>2.4705305717844423E-2</c:v>
                </c:pt>
                <c:pt idx="31">
                  <c:v>2.5299827055102753E-2</c:v>
                </c:pt>
                <c:pt idx="32">
                  <c:v>2.5879618244266562E-2</c:v>
                </c:pt>
                <c:pt idx="33">
                  <c:v>2.6445323732135331E-2</c:v>
                </c:pt>
                <c:pt idx="34">
                  <c:v>2.6997547561141137E-2</c:v>
                </c:pt>
                <c:pt idx="35">
                  <c:v>2.7536856652721414E-2</c:v>
                </c:pt>
                <c:pt idx="36">
                  <c:v>2.8063783764593897E-2</c:v>
                </c:pt>
                <c:pt idx="37">
                  <c:v>2.8578830160024243E-2</c:v>
                </c:pt>
                <c:pt idx="38">
                  <c:v>2.9082468022085889E-2</c:v>
                </c:pt>
                <c:pt idx="39">
                  <c:v>2.9575142641579705E-2</c:v>
                </c:pt>
                <c:pt idx="40">
                  <c:v>3.005727440359143E-2</c:v>
                </c:pt>
                <c:pt idx="41">
                  <c:v>3.0529260594504309E-2</c:v>
                </c:pt>
                <c:pt idx="42">
                  <c:v>3.099147704857691E-2</c:v>
                </c:pt>
                <c:pt idx="43">
                  <c:v>3.1444279650863743E-2</c:v>
                </c:pt>
                <c:pt idx="44">
                  <c:v>3.1888005711243547E-2</c:v>
                </c:pt>
                <c:pt idx="45">
                  <c:v>3.2749492014541741E-2</c:v>
                </c:pt>
                <c:pt idx="46">
                  <c:v>3.3578308215844538E-2</c:v>
                </c:pt>
                <c:pt idx="47">
                  <c:v>3.4376599891844342E-2</c:v>
                </c:pt>
                <c:pt idx="48">
                  <c:v>3.5889220753185583E-2</c:v>
                </c:pt>
                <c:pt idx="49">
                  <c:v>3.9253703761875404E-2</c:v>
                </c:pt>
                <c:pt idx="50">
                  <c:v>4.2141604148853054E-2</c:v>
                </c:pt>
                <c:pt idx="51">
                  <c:v>4.4660594106789485E-2</c:v>
                </c:pt>
                <c:pt idx="52">
                  <c:v>4.6886370903331205E-2</c:v>
                </c:pt>
                <c:pt idx="53">
                  <c:v>4.8874068620709789E-2</c:v>
                </c:pt>
                <c:pt idx="54">
                  <c:v>5.0665015476944172E-2</c:v>
                </c:pt>
                <c:pt idx="55">
                  <c:v>5.2290938726561896E-2</c:v>
                </c:pt>
                <c:pt idx="56">
                  <c:v>5.3776690170571788E-2</c:v>
                </c:pt>
                <c:pt idx="57">
                  <c:v>5.5142074120397337E-2</c:v>
                </c:pt>
                <c:pt idx="58">
                  <c:v>5.6403109501274015E-2</c:v>
                </c:pt>
                <c:pt idx="59">
                  <c:v>5.7572923324158393E-2</c:v>
                </c:pt>
                <c:pt idx="60">
                  <c:v>5.8662397116549234E-2</c:v>
                </c:pt>
                <c:pt idx="61">
                  <c:v>5.9680643654165304E-2</c:v>
                </c:pt>
                <c:pt idx="62">
                  <c:v>6.0635364555415128E-2</c:v>
                </c:pt>
                <c:pt idx="63">
                  <c:v>6.153312260235088E-2</c:v>
                </c:pt>
                <c:pt idx="64">
                  <c:v>6.3179522471602703E-2</c:v>
                </c:pt>
                <c:pt idx="65">
                  <c:v>6.4656497458414397E-2</c:v>
                </c:pt>
                <c:pt idx="66">
                  <c:v>6.5992045590685292E-2</c:v>
                </c:pt>
                <c:pt idx="67">
                  <c:v>6.7207994763438833E-2</c:v>
                </c:pt>
                <c:pt idx="68">
                  <c:v>6.8321663135307256E-2</c:v>
                </c:pt>
                <c:pt idx="69">
                  <c:v>6.9347000913328571E-2</c:v>
                </c:pt>
                <c:pt idx="70">
                  <c:v>7.0295395511138947E-2</c:v>
                </c:pt>
                <c:pt idx="71">
                  <c:v>7.1176251913264529E-2</c:v>
                </c:pt>
                <c:pt idx="72">
                  <c:v>7.1997419154006814E-2</c:v>
                </c:pt>
                <c:pt idx="73">
                  <c:v>7.4164115188051216E-2</c:v>
                </c:pt>
                <c:pt idx="74">
                  <c:v>7.598091093133659E-2</c:v>
                </c:pt>
                <c:pt idx="75">
                  <c:v>7.7534485750384685E-2</c:v>
                </c:pt>
                <c:pt idx="76">
                  <c:v>7.8883894663898155E-2</c:v>
                </c:pt>
                <c:pt idx="77">
                  <c:v>8.0071005342578785E-2</c:v>
                </c:pt>
                <c:pt idx="78">
                  <c:v>8.1126470989387717E-2</c:v>
                </c:pt>
                <c:pt idx="79">
                  <c:v>8.2073338801024825E-2</c:v>
                </c:pt>
                <c:pt idx="80">
                  <c:v>8.2929328821155029E-2</c:v>
                </c:pt>
                <c:pt idx="81">
                  <c:v>8.3708327354848955E-2</c:v>
                </c:pt>
                <c:pt idx="82">
                  <c:v>8.4421396849923502E-2</c:v>
                </c:pt>
                <c:pt idx="83">
                  <c:v>8.5077477462664738E-2</c:v>
                </c:pt>
                <c:pt idx="84">
                  <c:v>8.5683885987991718E-2</c:v>
                </c:pt>
                <c:pt idx="85">
                  <c:v>8.6246678049482384E-2</c:v>
                </c:pt>
                <c:pt idx="86">
                  <c:v>8.6770915849228469E-2</c:v>
                </c:pt>
                <c:pt idx="87">
                  <c:v>8.7260869335775162E-2</c:v>
                </c:pt>
                <c:pt idx="88">
                  <c:v>8.7720169559866473E-2</c:v>
                </c:pt>
                <c:pt idx="89">
                  <c:v>8.8151927124577562E-2</c:v>
                </c:pt>
                <c:pt idx="90">
                  <c:v>8.8558824769076117E-2</c:v>
                </c:pt>
                <c:pt idx="91">
                  <c:v>8.8943190522737595E-2</c:v>
                </c:pt>
                <c:pt idx="92">
                  <c:v>8.9307056082889719E-2</c:v>
                </c:pt>
                <c:pt idx="93">
                  <c:v>8.965220382691369E-2</c:v>
                </c:pt>
                <c:pt idx="94">
                  <c:v>8.9980204990535759E-2</c:v>
                </c:pt>
                <c:pt idx="95">
                  <c:v>9.0292450913766725E-2</c:v>
                </c:pt>
                <c:pt idx="96">
                  <c:v>9.0590178797989307E-2</c:v>
                </c:pt>
                <c:pt idx="97">
                  <c:v>9.0874493081027533E-2</c:v>
                </c:pt>
                <c:pt idx="98">
                  <c:v>9.1146383286796598E-2</c:v>
                </c:pt>
                <c:pt idx="99">
                  <c:v>9.1406739018227698E-2</c:v>
                </c:pt>
                <c:pt idx="100">
                  <c:v>9.1656362619709067E-2</c:v>
                </c:pt>
                <c:pt idx="101">
                  <c:v>9.1895979926323063E-2</c:v>
                </c:pt>
                <c:pt idx="102">
                  <c:v>9.2126249433114024E-2</c:v>
                </c:pt>
                <c:pt idx="103">
                  <c:v>9.2347770152285957E-2</c:v>
                </c:pt>
                <c:pt idx="104">
                  <c:v>9.2561088375061273E-2</c:v>
                </c:pt>
                <c:pt idx="105">
                  <c:v>9.2766703514578691E-2</c:v>
                </c:pt>
                <c:pt idx="106">
                  <c:v>9.2965073174177223E-2</c:v>
                </c:pt>
                <c:pt idx="107">
                  <c:v>9.3156617559824573E-2</c:v>
                </c:pt>
                <c:pt idx="108">
                  <c:v>9.3341723334892074E-2</c:v>
                </c:pt>
                <c:pt idx="109">
                  <c:v>9.3520746998866006E-2</c:v>
                </c:pt>
                <c:pt idx="110">
                  <c:v>9.3694017858092546E-2</c:v>
                </c:pt>
                <c:pt idx="111">
                  <c:v>9.3861840645639613E-2</c:v>
                </c:pt>
                <c:pt idx="112">
                  <c:v>9.4024497838321341E-2</c:v>
                </c:pt>
                <c:pt idx="113">
                  <c:v>9.4182251711486295E-2</c:v>
                </c:pt>
                <c:pt idx="114">
                  <c:v>9.4335346166005626E-2</c:v>
                </c:pt>
                <c:pt idx="115">
                  <c:v>9.4484008356775867E-2</c:v>
                </c:pt>
                <c:pt idx="116">
                  <c:v>9.4628450147776239E-2</c:v>
                </c:pt>
                <c:pt idx="117">
                  <c:v>9.4768869415138554E-2</c:v>
                </c:pt>
                <c:pt idx="118">
                  <c:v>9.4905451216678288E-2</c:v>
                </c:pt>
                <c:pt idx="119">
                  <c:v>9.5038368843794435E-2</c:v>
                </c:pt>
                <c:pt idx="120">
                  <c:v>9.5167784769495598E-2</c:v>
                </c:pt>
                <c:pt idx="121">
                  <c:v>9.5293851504483454E-2</c:v>
                </c:pt>
                <c:pt idx="122">
                  <c:v>9.5416712371668488E-2</c:v>
                </c:pt>
                <c:pt idx="123">
                  <c:v>9.5536502208162954E-2</c:v>
                </c:pt>
                <c:pt idx="124">
                  <c:v>9.5653348002657179E-2</c:v>
                </c:pt>
                <c:pt idx="125">
                  <c:v>9.5767369475104863E-2</c:v>
                </c:pt>
                <c:pt idx="126">
                  <c:v>9.5878679604800315E-2</c:v>
                </c:pt>
                <c:pt idx="127">
                  <c:v>9.5987385112199994E-2</c:v>
                </c:pt>
                <c:pt idx="128">
                  <c:v>9.6093586899210673E-2</c:v>
                </c:pt>
                <c:pt idx="129">
                  <c:v>9.6197380452117232E-2</c:v>
                </c:pt>
                <c:pt idx="130">
                  <c:v>9.6298856210846356E-2</c:v>
                </c:pt>
                <c:pt idx="131">
                  <c:v>9.6398099907845994E-2</c:v>
                </c:pt>
                <c:pt idx="132">
                  <c:v>9.6495192879497052E-2</c:v>
                </c:pt>
                <c:pt idx="133">
                  <c:v>9.6590212352654498E-2</c:v>
                </c:pt>
                <c:pt idx="134">
                  <c:v>9.6683231708635783E-2</c:v>
                </c:pt>
                <c:pt idx="135">
                  <c:v>9.677432072672866E-2</c:v>
                </c:pt>
                <c:pt idx="136">
                  <c:v>9.6863545809072527E-2</c:v>
                </c:pt>
                <c:pt idx="137">
                  <c:v>9.6950970188577429E-2</c:v>
                </c:pt>
                <c:pt idx="138">
                  <c:v>9.703665412137466E-2</c:v>
                </c:pt>
                <c:pt idx="139">
                  <c:v>9.7120655065143155E-2</c:v>
                </c:pt>
                <c:pt idx="140">
                  <c:v>9.7203027844522102E-2</c:v>
                </c:pt>
                <c:pt idx="141">
                  <c:v>9.7283824804703517E-2</c:v>
                </c:pt>
                <c:pt idx="142">
                  <c:v>9.7363095954190501E-2</c:v>
                </c:pt>
                <c:pt idx="143">
                  <c:v>9.7440889097615488E-2</c:v>
                </c:pt>
                <c:pt idx="144">
                  <c:v>9.7517249959426788E-2</c:v>
                </c:pt>
                <c:pt idx="145">
                  <c:v>9.7592222299177786E-2</c:v>
                </c:pt>
                <c:pt idx="146">
                  <c:v>9.766584801908533E-2</c:v>
                </c:pt>
                <c:pt idx="147">
                  <c:v>9.7738167264463618E-2</c:v>
                </c:pt>
                <c:pt idx="148">
                  <c:v>9.7809218517585436E-2</c:v>
                </c:pt>
                <c:pt idx="149">
                  <c:v>9.7879038685473874E-2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F5E0-4AAB-8D4E-9CECC19B7EFE}"/>
            </c:ext>
          </c:extLst>
        </c:ser>
        <c:ser>
          <c:idx val="0"/>
          <c:order val="16"/>
          <c:tx>
            <c:v>UWL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'funnel_Limits&amp;Scot'!$P$11:$P$160</c:f>
              <c:numCache>
                <c:formatCode>General</c:formatCode>
                <c:ptCount val="150"/>
                <c:pt idx="0">
                  <c:v>79.390534354420083</c:v>
                </c:pt>
                <c:pt idx="1">
                  <c:v>27.912106430283828</c:v>
                </c:pt>
                <c:pt idx="2">
                  <c:v>16.296673345341603</c:v>
                </c:pt>
                <c:pt idx="3">
                  <c:v>11.54567751024792</c:v>
                </c:pt>
                <c:pt idx="4">
                  <c:v>8.9618980267741062</c:v>
                </c:pt>
                <c:pt idx="5">
                  <c:v>7.3377823171361056</c:v>
                </c:pt>
                <c:pt idx="6">
                  <c:v>3.9084859612672407</c:v>
                </c:pt>
                <c:pt idx="7">
                  <c:v>2.7074292723744651</c:v>
                </c:pt>
                <c:pt idx="8">
                  <c:v>2.0949740779344994</c:v>
                </c:pt>
                <c:pt idx="9">
                  <c:v>1.723337824124711</c:v>
                </c:pt>
                <c:pt idx="10">
                  <c:v>1.4736585400516262</c:v>
                </c:pt>
                <c:pt idx="11">
                  <c:v>1.2942557188071599</c:v>
                </c:pt>
                <c:pt idx="12">
                  <c:v>1.1590415919675783</c:v>
                </c:pt>
                <c:pt idx="13">
                  <c:v>1.0534234967573362</c:v>
                </c:pt>
                <c:pt idx="14">
                  <c:v>0.96860030023288957</c:v>
                </c:pt>
                <c:pt idx="15">
                  <c:v>0.89894826352950097</c:v>
                </c:pt>
                <c:pt idx="16">
                  <c:v>0.84070564173980877</c:v>
                </c:pt>
                <c:pt idx="17">
                  <c:v>0.79126081180950947</c:v>
                </c:pt>
                <c:pt idx="18">
                  <c:v>0.74874381356215058</c:v>
                </c:pt>
                <c:pt idx="19">
                  <c:v>0.71178043418148607</c:v>
                </c:pt>
                <c:pt idx="20">
                  <c:v>0.67933806442017763</c:v>
                </c:pt>
                <c:pt idx="21">
                  <c:v>0.65062570909380624</c:v>
                </c:pt>
                <c:pt idx="22">
                  <c:v>0.62502718206381958</c:v>
                </c:pt>
                <c:pt idx="23">
                  <c:v>0.60205530962186071</c:v>
                </c:pt>
                <c:pt idx="24">
                  <c:v>0.58131981789422749</c:v>
                </c:pt>
                <c:pt idx="25">
                  <c:v>0.5625043598854923</c:v>
                </c:pt>
                <c:pt idx="26">
                  <c:v>0.54534978447836091</c:v>
                </c:pt>
                <c:pt idx="27">
                  <c:v>0.5296417541996814</c:v>
                </c:pt>
                <c:pt idx="28">
                  <c:v>0.51520144757984598</c:v>
                </c:pt>
                <c:pt idx="29">
                  <c:v>0.50187848520326739</c:v>
                </c:pt>
                <c:pt idx="30">
                  <c:v>0.48954548264002551</c:v>
                </c:pt>
                <c:pt idx="31">
                  <c:v>0.47809380976350296</c:v>
                </c:pt>
                <c:pt idx="32">
                  <c:v>0.46743025575864094</c:v>
                </c:pt>
                <c:pt idx="33">
                  <c:v>0.4574743818462999</c:v>
                </c:pt>
                <c:pt idx="34">
                  <c:v>0.44815640171880733</c:v>
                </c:pt>
                <c:pt idx="35">
                  <c:v>0.43941547086439231</c:v>
                </c:pt>
                <c:pt idx="36">
                  <c:v>0.4311982955869772</c:v>
                </c:pt>
                <c:pt idx="37">
                  <c:v>0.42345799409559531</c:v>
                </c:pt>
                <c:pt idx="38">
                  <c:v>0.41615315790991569</c:v>
                </c:pt>
                <c:pt idx="39">
                  <c:v>0.40924707362862439</c:v>
                </c:pt>
                <c:pt idx="40">
                  <c:v>0.40270707396434391</c:v>
                </c:pt>
                <c:pt idx="41">
                  <c:v>0.39650399365612887</c:v>
                </c:pt>
                <c:pt idx="42">
                  <c:v>0.39061171099286857</c:v>
                </c:pt>
                <c:pt idx="43">
                  <c:v>0.38500675962370606</c:v>
                </c:pt>
                <c:pt idx="44">
                  <c:v>0.37966799838915494</c:v>
                </c:pt>
                <c:pt idx="45">
                  <c:v>0.36971445562353911</c:v>
                </c:pt>
                <c:pt idx="46">
                  <c:v>0.3606186928085357</c:v>
                </c:pt>
                <c:pt idx="47">
                  <c:v>0.35227112079591771</c:v>
                </c:pt>
                <c:pt idx="48">
                  <c:v>0.33746898678949494</c:v>
                </c:pt>
                <c:pt idx="49">
                  <c:v>0.30862302300784705</c:v>
                </c:pt>
                <c:pt idx="50">
                  <c:v>0.28752608298785226</c:v>
                </c:pt>
                <c:pt idx="51">
                  <c:v>0.27134594566993098</c:v>
                </c:pt>
                <c:pt idx="52">
                  <c:v>0.25849224270577775</c:v>
                </c:pt>
                <c:pt idx="53">
                  <c:v>0.24800057223839192</c:v>
                </c:pt>
                <c:pt idx="54">
                  <c:v>0.23925075032684823</c:v>
                </c:pt>
                <c:pt idx="55">
                  <c:v>0.23182502244425648</c:v>
                </c:pt>
                <c:pt idx="56">
                  <c:v>0.22543121698414964</c:v>
                </c:pt>
                <c:pt idx="57">
                  <c:v>0.21985854502570373</c:v>
                </c:pt>
                <c:pt idx="58">
                  <c:v>0.21495090619113888</c:v>
                </c:pt>
                <c:pt idx="59">
                  <c:v>0.2105900955720007</c:v>
                </c:pt>
                <c:pt idx="60">
                  <c:v>0.20668486678574699</c:v>
                </c:pt>
                <c:pt idx="61">
                  <c:v>0.20316359343887014</c:v>
                </c:pt>
                <c:pt idx="62">
                  <c:v>0.19996921573722454</c:v>
                </c:pt>
                <c:pt idx="63">
                  <c:v>0.1970556805674763</c:v>
                </c:pt>
                <c:pt idx="64">
                  <c:v>0.19192729192853525</c:v>
                </c:pt>
                <c:pt idx="65">
                  <c:v>0.18754847391648363</c:v>
                </c:pt>
                <c:pt idx="66">
                  <c:v>0.18375738826560775</c:v>
                </c:pt>
                <c:pt idx="67">
                  <c:v>0.18043659642120616</c:v>
                </c:pt>
                <c:pt idx="68">
                  <c:v>0.17749865921305372</c:v>
                </c:pt>
                <c:pt idx="69">
                  <c:v>0.17487703146756917</c:v>
                </c:pt>
                <c:pt idx="70">
                  <c:v>0.1725201032950294</c:v>
                </c:pt>
                <c:pt idx="71">
                  <c:v>0.17038718365568001</c:v>
                </c:pt>
                <c:pt idx="72">
                  <c:v>0.1684457226665235</c:v>
                </c:pt>
                <c:pt idx="73">
                  <c:v>0.16352910802328932</c:v>
                </c:pt>
                <c:pt idx="74">
                  <c:v>0.15962227274108876</c:v>
                </c:pt>
                <c:pt idx="75">
                  <c:v>0.15642646256213177</c:v>
                </c:pt>
                <c:pt idx="76">
                  <c:v>0.15375263091114014</c:v>
                </c:pt>
                <c:pt idx="77">
                  <c:v>0.15147479275069212</c:v>
                </c:pt>
                <c:pt idx="78">
                  <c:v>0.14950545598709314</c:v>
                </c:pt>
                <c:pt idx="79">
                  <c:v>0.14778178456270524</c:v>
                </c:pt>
                <c:pt idx="80">
                  <c:v>0.14625737244920467</c:v>
                </c:pt>
                <c:pt idx="81">
                  <c:v>0.14489713003232987</c:v>
                </c:pt>
                <c:pt idx="82">
                  <c:v>0.14367398379516522</c:v>
                </c:pt>
                <c:pt idx="83">
                  <c:v>0.14256667710149051</c:v>
                </c:pt>
                <c:pt idx="84">
                  <c:v>0.14155826372076269</c:v>
                </c:pt>
                <c:pt idx="85">
                  <c:v>0.14063505075885996</c:v>
                </c:pt>
                <c:pt idx="86">
                  <c:v>0.13978584106241634</c:v>
                </c:pt>
                <c:pt idx="87">
                  <c:v>0.13900137996593592</c:v>
                </c:pt>
                <c:pt idx="88">
                  <c:v>0.13827394443566435</c:v>
                </c:pt>
                <c:pt idx="89">
                  <c:v>0.13759703332982409</c:v>
                </c:pt>
                <c:pt idx="90">
                  <c:v>0.13696513069004523</c:v>
                </c:pt>
                <c:pt idx="91">
                  <c:v>0.13637352259553995</c:v>
                </c:pt>
                <c:pt idx="92">
                  <c:v>0.13581815385383184</c:v>
                </c:pt>
                <c:pt idx="93">
                  <c:v>0.13529551469976028</c:v>
                </c:pt>
                <c:pt idx="94">
                  <c:v>0.13480255036530905</c:v>
                </c:pt>
                <c:pt idx="95">
                  <c:v>0.13433658826920458</c:v>
                </c:pt>
                <c:pt idx="96">
                  <c:v>0.13389527891656119</c:v>
                </c:pt>
                <c:pt idx="97">
                  <c:v>0.13347654756516447</c:v>
                </c:pt>
                <c:pt idx="98">
                  <c:v>0.13307855441961181</c:v>
                </c:pt>
                <c:pt idx="99">
                  <c:v>0.13269966163414376</c:v>
                </c:pt>
                <c:pt idx="100">
                  <c:v>0.13233840579221437</c:v>
                </c:pt>
                <c:pt idx="101">
                  <c:v>0.13199347482222915</c:v>
                </c:pt>
                <c:pt idx="102">
                  <c:v>0.1316636885301565</c:v>
                </c:pt>
                <c:pt idx="103">
                  <c:v>0.13134798209920814</c:v>
                </c:pt>
                <c:pt idx="104">
                  <c:v>0.13104539203764964</c:v>
                </c:pt>
                <c:pt idx="105">
                  <c:v>0.13075504415761963</c:v>
                </c:pt>
                <c:pt idx="106">
                  <c:v>0.13047614324761786</c:v>
                </c:pt>
                <c:pt idx="107">
                  <c:v>0.13020796416426061</c:v>
                </c:pt>
                <c:pt idx="108">
                  <c:v>0.1299498441188732</c:v>
                </c:pt>
                <c:pt idx="109">
                  <c:v>0.12970117597440256</c:v>
                </c:pt>
                <c:pt idx="110">
                  <c:v>0.12946140240019821</c:v>
                </c:pt>
                <c:pt idx="111">
                  <c:v>0.12923001075811136</c:v>
                </c:pt>
                <c:pt idx="112">
                  <c:v>0.12900652861439085</c:v>
                </c:pt>
                <c:pt idx="113">
                  <c:v>0.12879051978901587</c:v>
                </c:pt>
                <c:pt idx="114">
                  <c:v>0.12858158086817265</c:v>
                </c:pt>
                <c:pt idx="115">
                  <c:v>0.12837933811716792</c:v>
                </c:pt>
                <c:pt idx="116">
                  <c:v>0.12818344474065521</c:v>
                </c:pt>
                <c:pt idx="117">
                  <c:v>0.12799357844500553</c:v>
                </c:pt>
                <c:pt idx="118">
                  <c:v>0.12780943926429128</c:v>
                </c:pt>
                <c:pt idx="119">
                  <c:v>0.12763074761690277</c:v>
                </c:pt>
                <c:pt idx="120">
                  <c:v>0.12745724256448257</c:v>
                </c:pt>
                <c:pt idx="121">
                  <c:v>0.12728868024879234</c:v>
                </c:pt>
                <c:pt idx="122">
                  <c:v>0.12712483248545325</c:v>
                </c:pt>
                <c:pt idx="123">
                  <c:v>0.12696548549632</c:v>
                </c:pt>
                <c:pt idx="124">
                  <c:v>0.12681043876464979</c:v>
                </c:pt>
                <c:pt idx="125">
                  <c:v>0.12665950399927672</c:v>
                </c:pt>
                <c:pt idx="126">
                  <c:v>0.12651250419575577</c:v>
                </c:pt>
                <c:pt idx="127">
                  <c:v>0.12636927278394572</c:v>
                </c:pt>
                <c:pt idx="128">
                  <c:v>0.12622965285279766</c:v>
                </c:pt>
                <c:pt idx="129">
                  <c:v>0.12609349644423254</c:v>
                </c:pt>
                <c:pt idx="130">
                  <c:v>0.12596066390895955</c:v>
                </c:pt>
                <c:pt idx="131">
                  <c:v>0.12583102331792578</c:v>
                </c:pt>
                <c:pt idx="132">
                  <c:v>0.1257044499238166</c:v>
                </c:pt>
                <c:pt idx="133">
                  <c:v>0.12558082566766154</c:v>
                </c:pt>
                <c:pt idx="134">
                  <c:v>0.12546003872615541</c:v>
                </c:pt>
                <c:pt idx="135">
                  <c:v>0.12534198309578884</c:v>
                </c:pt>
                <c:pt idx="136">
                  <c:v>0.12522655821030865</c:v>
                </c:pt>
                <c:pt idx="137">
                  <c:v>0.1251136685884012</c:v>
                </c:pt>
                <c:pt idx="138">
                  <c:v>0.12500322350882193</c:v>
                </c:pt>
                <c:pt idx="139">
                  <c:v>0.12489513671048325</c:v>
                </c:pt>
                <c:pt idx="140">
                  <c:v>0.12478932611526951</c:v>
                </c:pt>
                <c:pt idx="141">
                  <c:v>0.12468571357157514</c:v>
                </c:pt>
                <c:pt idx="142">
                  <c:v>0.12458422461676177</c:v>
                </c:pt>
                <c:pt idx="143">
                  <c:v>0.12448478825690999</c:v>
                </c:pt>
                <c:pt idx="144">
                  <c:v>0.12438733676239887</c:v>
                </c:pt>
                <c:pt idx="145">
                  <c:v>0.124291805477989</c:v>
                </c:pt>
                <c:pt idx="146">
                  <c:v>0.12419813264620996</c:v>
                </c:pt>
                <c:pt idx="147">
                  <c:v>0.12410625924296662</c:v>
                </c:pt>
                <c:pt idx="148">
                  <c:v>0.12401612882437862</c:v>
                </c:pt>
                <c:pt idx="149">
                  <c:v>0.12392768738395926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F5E0-4AAB-8D4E-9CECC19B7EFE}"/>
            </c:ext>
          </c:extLst>
        </c:ser>
        <c:ser>
          <c:idx val="3"/>
          <c:order val="17"/>
          <c:tx>
            <c:v>Control Limits (99%)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'funnel_Limits&amp;Scot'!$Q$11:$Q$160</c:f>
              <c:numCache>
                <c:formatCode>General</c:formatCode>
                <c:ptCount val="150"/>
                <c:pt idx="0">
                  <c:v>1.827622464182617E-5</c:v>
                </c:pt>
                <c:pt idx="1">
                  <c:v>1.8221876362441042E-4</c:v>
                </c:pt>
                <c:pt idx="2">
                  <c:v>3.6323921055781322E-4</c:v>
                </c:pt>
                <c:pt idx="3">
                  <c:v>5.4307602177985134E-4</c:v>
                </c:pt>
                <c:pt idx="4">
                  <c:v>7.2174361139382527E-4</c:v>
                </c:pt>
                <c:pt idx="5">
                  <c:v>8.9925613309778374E-4</c:v>
                </c:pt>
                <c:pt idx="6">
                  <c:v>1.769970646860177E-3</c:v>
                </c:pt>
                <c:pt idx="7">
                  <c:v>2.6137922257001844E-3</c:v>
                </c:pt>
                <c:pt idx="8">
                  <c:v>3.4322314811200058E-3</c:v>
                </c:pt>
                <c:pt idx="9">
                  <c:v>4.2266759955499411E-3</c:v>
                </c:pt>
                <c:pt idx="10">
                  <c:v>4.9984033631191157E-3</c:v>
                </c:pt>
                <c:pt idx="11">
                  <c:v>5.7485925403558801E-3</c:v>
                </c:pt>
                <c:pt idx="12">
                  <c:v>6.4783337640169436E-3</c:v>
                </c:pt>
                <c:pt idx="13">
                  <c:v>7.1886372485533952E-3</c:v>
                </c:pt>
                <c:pt idx="14">
                  <c:v>7.8804408397156779E-3</c:v>
                </c:pt>
                <c:pt idx="15">
                  <c:v>8.5546167716326234E-3</c:v>
                </c:pt>
                <c:pt idx="16">
                  <c:v>9.2119776509129395E-3</c:v>
                </c:pt>
                <c:pt idx="17">
                  <c:v>9.8532817718441894E-3</c:v>
                </c:pt>
                <c:pt idx="18">
                  <c:v>1.0479237850726927E-2</c:v>
                </c:pt>
                <c:pt idx="19">
                  <c:v>1.10905092541121E-2</c:v>
                </c:pt>
                <c:pt idx="20">
                  <c:v>1.1687717784690981E-2</c:v>
                </c:pt>
                <c:pt idx="21">
                  <c:v>1.2271447079380472E-2</c:v>
                </c:pt>
                <c:pt idx="22">
                  <c:v>1.2842245666443828E-2</c:v>
                </c:pt>
                <c:pt idx="23">
                  <c:v>1.3400629721993192E-2</c:v>
                </c:pt>
                <c:pt idx="24">
                  <c:v>1.3947085560751572E-2</c:v>
                </c:pt>
                <c:pt idx="25">
                  <c:v>1.4482071891302618E-2</c:v>
                </c:pt>
                <c:pt idx="26">
                  <c:v>1.5006021862114307E-2</c:v>
                </c:pt>
                <c:pt idx="27">
                  <c:v>1.5519344921254303E-2</c:v>
                </c:pt>
                <c:pt idx="28">
                  <c:v>1.6022428509828816E-2</c:v>
                </c:pt>
                <c:pt idx="29">
                  <c:v>1.6515639606708064E-2</c:v>
                </c:pt>
                <c:pt idx="30">
                  <c:v>1.6999326139965347E-2</c:v>
                </c:pt>
                <c:pt idx="31">
                  <c:v>1.7473818278620531E-2</c:v>
                </c:pt>
                <c:pt idx="32">
                  <c:v>1.7939429616685276E-2</c:v>
                </c:pt>
                <c:pt idx="33">
                  <c:v>1.8396458260123656E-2</c:v>
                </c:pt>
                <c:pt idx="34">
                  <c:v>1.8845187826141325E-2</c:v>
                </c:pt>
                <c:pt idx="35">
                  <c:v>1.9285888363164239E-2</c:v>
                </c:pt>
                <c:pt idx="36">
                  <c:v>1.9718817198952184E-2</c:v>
                </c:pt>
                <c:pt idx="37">
                  <c:v>2.0144219723488146E-2</c:v>
                </c:pt>
                <c:pt idx="38">
                  <c:v>2.0562330112577142E-2</c:v>
                </c:pt>
                <c:pt idx="39">
                  <c:v>2.097337199746916E-2</c:v>
                </c:pt>
                <c:pt idx="40">
                  <c:v>2.1377559085268928E-2</c:v>
                </c:pt>
                <c:pt idx="41">
                  <c:v>2.1775095734415759E-2</c:v>
                </c:pt>
                <c:pt idx="42">
                  <c:v>2.216617748908269E-2</c:v>
                </c:pt>
                <c:pt idx="43">
                  <c:v>2.255099157596924E-2</c:v>
                </c:pt>
                <c:pt idx="44">
                  <c:v>2.2929717366618998E-2</c:v>
                </c:pt>
                <c:pt idx="45">
                  <c:v>2.3669584824588225E-2</c:v>
                </c:pt>
                <c:pt idx="46">
                  <c:v>2.4387073389413337E-2</c:v>
                </c:pt>
                <c:pt idx="47">
                  <c:v>2.5083375640417044E-2</c:v>
                </c:pt>
                <c:pt idx="48">
                  <c:v>2.6416746559678898E-2</c:v>
                </c:pt>
                <c:pt idx="49">
                  <c:v>2.9447429578610809E-2</c:v>
                </c:pt>
                <c:pt idx="50">
                  <c:v>3.2118939494354168E-2</c:v>
                </c:pt>
                <c:pt idx="51">
                  <c:v>3.4500939246791817E-2</c:v>
                </c:pt>
                <c:pt idx="52">
                  <c:v>3.6645011962554291E-2</c:v>
                </c:pt>
                <c:pt idx="53">
                  <c:v>3.8590377216550148E-2</c:v>
                </c:pt>
                <c:pt idx="54">
                  <c:v>4.0367519421962116E-2</c:v>
                </c:pt>
                <c:pt idx="55">
                  <c:v>4.2000580316555236E-2</c:v>
                </c:pt>
                <c:pt idx="56">
                  <c:v>4.350898784069978E-2</c:v>
                </c:pt>
                <c:pt idx="57">
                  <c:v>4.4908595843364582E-2</c:v>
                </c:pt>
                <c:pt idx="58">
                  <c:v>4.6212500567196446E-2</c:v>
                </c:pt>
                <c:pt idx="59">
                  <c:v>4.74316377577267E-2</c:v>
                </c:pt>
                <c:pt idx="60">
                  <c:v>4.8575227340153938E-2</c:v>
                </c:pt>
                <c:pt idx="61">
                  <c:v>4.9651109959668302E-2</c:v>
                </c:pt>
                <c:pt idx="62">
                  <c:v>5.066600538040808E-2</c:v>
                </c:pt>
                <c:pt idx="63">
                  <c:v>5.1625713476833562E-2</c:v>
                </c:pt>
                <c:pt idx="64">
                  <c:v>5.3399084489223619E-2</c:v>
                </c:pt>
                <c:pt idx="65">
                  <c:v>5.5004485053971514E-2</c:v>
                </c:pt>
                <c:pt idx="66">
                  <c:v>5.6467810029568459E-2</c:v>
                </c:pt>
                <c:pt idx="67">
                  <c:v>5.7809584784026473E-2</c:v>
                </c:pt>
                <c:pt idx="68">
                  <c:v>5.9046333232791251E-2</c:v>
                </c:pt>
                <c:pt idx="69">
                  <c:v>6.0191539368997696E-2</c:v>
                </c:pt>
                <c:pt idx="70">
                  <c:v>6.1256338524071072E-2</c:v>
                </c:pt>
                <c:pt idx="71">
                  <c:v>6.2250024274845321E-2</c:v>
                </c:pt>
                <c:pt idx="72">
                  <c:v>6.3180426736848677E-2</c:v>
                </c:pt>
                <c:pt idx="73">
                  <c:v>6.5653858762849876E-2</c:v>
                </c:pt>
                <c:pt idx="74">
                  <c:v>6.7748202112975817E-2</c:v>
                </c:pt>
                <c:pt idx="75">
                  <c:v>6.9553545059909266E-2</c:v>
                </c:pt>
                <c:pt idx="76">
                  <c:v>7.1132250613833783E-2</c:v>
                </c:pt>
                <c:pt idx="77">
                  <c:v>7.2529119013043097E-2</c:v>
                </c:pt>
                <c:pt idx="78">
                  <c:v>7.3777318586231738E-2</c:v>
                </c:pt>
                <c:pt idx="79">
                  <c:v>7.4902027916209757E-2</c:v>
                </c:pt>
                <c:pt idx="80">
                  <c:v>7.592276821125224E-2</c:v>
                </c:pt>
                <c:pt idx="81">
                  <c:v>7.6854950281999082E-2</c:v>
                </c:pt>
                <c:pt idx="82">
                  <c:v>7.7710931707624692E-2</c:v>
                </c:pt>
                <c:pt idx="83">
                  <c:v>7.8500758115559288E-2</c:v>
                </c:pt>
                <c:pt idx="84">
                  <c:v>7.9232694750022217E-2</c:v>
                </c:pt>
                <c:pt idx="85">
                  <c:v>7.9913615247227676E-2</c:v>
                </c:pt>
                <c:pt idx="86">
                  <c:v>8.0549290987775315E-2</c:v>
                </c:pt>
                <c:pt idx="87">
                  <c:v>8.1144609837768736E-2</c:v>
                </c:pt>
                <c:pt idx="88">
                  <c:v>8.1703743843714233E-2</c:v>
                </c:pt>
                <c:pt idx="89">
                  <c:v>8.2230279431453349E-2</c:v>
                </c:pt>
                <c:pt idx="90">
                  <c:v>8.2727319661781207E-2</c:v>
                </c:pt>
                <c:pt idx="91">
                  <c:v>8.3197565386411015E-2</c:v>
                </c:pt>
                <c:pt idx="92">
                  <c:v>8.36433802795606E-2</c:v>
                </c:pt>
                <c:pt idx="93">
                  <c:v>8.4066843410944184E-2</c:v>
                </c:pt>
                <c:pt idx="94">
                  <c:v>8.4469792094566759E-2</c:v>
                </c:pt>
                <c:pt idx="95">
                  <c:v>8.4853857076242045E-2</c:v>
                </c:pt>
                <c:pt idx="96">
                  <c:v>8.5220491632578999E-2</c:v>
                </c:pt>
                <c:pt idx="97">
                  <c:v>8.5570995792196486E-2</c:v>
                </c:pt>
                <c:pt idx="98">
                  <c:v>8.5906536619726873E-2</c:v>
                </c:pt>
                <c:pt idx="99">
                  <c:v>8.6228165299457649E-2</c:v>
                </c:pt>
                <c:pt idx="100">
                  <c:v>8.6536831600439082E-2</c:v>
                </c:pt>
                <c:pt idx="101">
                  <c:v>8.6833396185885744E-2</c:v>
                </c:pt>
                <c:pt idx="102">
                  <c:v>8.711864113759811E-2</c:v>
                </c:pt>
                <c:pt idx="103">
                  <c:v>8.7393278994304033E-2</c:v>
                </c:pt>
                <c:pt idx="104">
                  <c:v>8.765796054639037E-2</c:v>
                </c:pt>
                <c:pt idx="105">
                  <c:v>8.7913281584868885E-2</c:v>
                </c:pt>
                <c:pt idx="106">
                  <c:v>8.8159788766892178E-2</c:v>
                </c:pt>
                <c:pt idx="107">
                  <c:v>8.8397984731683005E-2</c:v>
                </c:pt>
                <c:pt idx="108">
                  <c:v>8.8628332577820199E-2</c:v>
                </c:pt>
                <c:pt idx="109">
                  <c:v>8.8851259794260576E-2</c:v>
                </c:pt>
                <c:pt idx="110">
                  <c:v>8.9067161722361107E-2</c:v>
                </c:pt>
                <c:pt idx="111">
                  <c:v>8.9276404613798696E-2</c:v>
                </c:pt>
                <c:pt idx="112">
                  <c:v>8.9479328339119146E-2</c:v>
                </c:pt>
                <c:pt idx="113">
                  <c:v>8.9676248793248661E-2</c:v>
                </c:pt>
                <c:pt idx="114">
                  <c:v>8.9867460037341682E-2</c:v>
                </c:pt>
                <c:pt idx="115">
                  <c:v>9.0053236210537249E-2</c:v>
                </c:pt>
                <c:pt idx="116">
                  <c:v>9.0233833240350156E-2</c:v>
                </c:pt>
                <c:pt idx="117">
                  <c:v>9.0409490376354498E-2</c:v>
                </c:pt>
                <c:pt idx="118">
                  <c:v>9.058043156839099E-2</c:v>
                </c:pt>
                <c:pt idx="119">
                  <c:v>9.0746866707633697E-2</c:v>
                </c:pt>
                <c:pt idx="120">
                  <c:v>9.0908992746396175E-2</c:v>
                </c:pt>
                <c:pt idx="121">
                  <c:v>9.1066994710469334E-2</c:v>
                </c:pt>
                <c:pt idx="122">
                  <c:v>9.1221046615999668E-2</c:v>
                </c:pt>
                <c:pt idx="123">
                  <c:v>9.1371312301392407E-2</c:v>
                </c:pt>
                <c:pt idx="124">
                  <c:v>9.1517946183414689E-2</c:v>
                </c:pt>
                <c:pt idx="125">
                  <c:v>9.1661093945547167E-2</c:v>
                </c:pt>
                <c:pt idx="126">
                  <c:v>9.1800893165660868E-2</c:v>
                </c:pt>
                <c:pt idx="127">
                  <c:v>9.193747388925462E-2</c:v>
                </c:pt>
                <c:pt idx="128">
                  <c:v>9.2070959153759555E-2</c:v>
                </c:pt>
                <c:pt idx="129">
                  <c:v>9.2201465468783023E-2</c:v>
                </c:pt>
                <c:pt idx="130">
                  <c:v>9.2329103256611977E-2</c:v>
                </c:pt>
                <c:pt idx="131">
                  <c:v>9.2453977256813452E-2</c:v>
                </c:pt>
                <c:pt idx="132">
                  <c:v>9.2576186898347748E-2</c:v>
                </c:pt>
                <c:pt idx="133">
                  <c:v>9.2695826642239784E-2</c:v>
                </c:pt>
                <c:pt idx="134">
                  <c:v>9.2812986297528571E-2</c:v>
                </c:pt>
                <c:pt idx="135">
                  <c:v>9.2927751312928408E-2</c:v>
                </c:pt>
                <c:pt idx="136">
                  <c:v>9.3040203046383219E-2</c:v>
                </c:pt>
                <c:pt idx="137">
                  <c:v>9.3150419014471492E-2</c:v>
                </c:pt>
                <c:pt idx="138">
                  <c:v>9.3258473123421559E-2</c:v>
                </c:pt>
                <c:pt idx="139">
                  <c:v>9.3364435883322605E-2</c:v>
                </c:pt>
                <c:pt idx="140">
                  <c:v>9.3468374606959739E-2</c:v>
                </c:pt>
                <c:pt idx="141">
                  <c:v>9.3570353594563685E-2</c:v>
                </c:pt>
                <c:pt idx="142">
                  <c:v>9.3670434305641634E-2</c:v>
                </c:pt>
                <c:pt idx="143">
                  <c:v>9.376867551894616E-2</c:v>
                </c:pt>
                <c:pt idx="144">
                  <c:v>9.3865133481539353E-2</c:v>
                </c:pt>
                <c:pt idx="145">
                  <c:v>9.3959862047822265E-2</c:v>
                </c:pt>
                <c:pt idx="146">
                  <c:v>9.4052912809319905E-2</c:v>
                </c:pt>
                <c:pt idx="147">
                  <c:v>9.4144335215940775E-2</c:v>
                </c:pt>
                <c:pt idx="148">
                  <c:v>9.4234176689366789E-2</c:v>
                </c:pt>
                <c:pt idx="149">
                  <c:v>9.4322482729171042E-2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F5E0-4AAB-8D4E-9CECC19B7EFE}"/>
            </c:ext>
          </c:extLst>
        </c:ser>
        <c:ser>
          <c:idx val="19"/>
          <c:order val="18"/>
          <c:tx>
            <c:v>UCL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'funnel_Limits&amp;Scot'!$R$11:$R$160</c:f>
              <c:numCache>
                <c:formatCode>General</c:formatCode>
                <c:ptCount val="150"/>
                <c:pt idx="0">
                  <c:v>86.931078284288418</c:v>
                </c:pt>
                <c:pt idx="1">
                  <c:v>40.017643655135849</c:v>
                </c:pt>
                <c:pt idx="2">
                  <c:v>25.075579090231372</c:v>
                </c:pt>
                <c:pt idx="3">
                  <c:v>18.290701851554871</c:v>
                </c:pt>
                <c:pt idx="4">
                  <c:v>14.415534132012658</c:v>
                </c:pt>
                <c:pt idx="5">
                  <c:v>11.908777959191731</c:v>
                </c:pt>
                <c:pt idx="6">
                  <c:v>6.4268667799066499</c:v>
                </c:pt>
                <c:pt idx="7">
                  <c:v>4.4442285643299595</c:v>
                </c:pt>
                <c:pt idx="8">
                  <c:v>3.4206959380488815</c:v>
                </c:pt>
                <c:pt idx="9">
                  <c:v>2.7956967066608795</c:v>
                </c:pt>
                <c:pt idx="10">
                  <c:v>2.374286320669571</c:v>
                </c:pt>
                <c:pt idx="11">
                  <c:v>2.0708440514655622</c:v>
                </c:pt>
                <c:pt idx="12">
                  <c:v>1.8418605242614381</c:v>
                </c:pt>
                <c:pt idx="13">
                  <c:v>1.6628824931725017</c:v>
                </c:pt>
                <c:pt idx="14">
                  <c:v>1.5191095882437808</c:v>
                </c:pt>
                <c:pt idx="15">
                  <c:v>1.4010589698469804</c:v>
                </c:pt>
                <c:pt idx="16">
                  <c:v>1.3023739450057588</c:v>
                </c:pt>
                <c:pt idx="17">
                  <c:v>1.2186337698440919</c:v>
                </c:pt>
                <c:pt idx="18">
                  <c:v>1.1466687456213374</c:v>
                </c:pt>
                <c:pt idx="19">
                  <c:v>1.0841468726256946</c:v>
                </c:pt>
                <c:pt idx="20">
                  <c:v>1.0293142327506544</c:v>
                </c:pt>
                <c:pt idx="21">
                  <c:v>0.98082629111269692</c:v>
                </c:pt>
                <c:pt idx="22">
                  <c:v>0.93763501815923611</c:v>
                </c:pt>
                <c:pt idx="23">
                  <c:v>0.89891140954239568</c:v>
                </c:pt>
                <c:pt idx="24">
                  <c:v>0.86399109626960935</c:v>
                </c:pt>
                <c:pt idx="25">
                  <c:v>0.83233539675992929</c:v>
                </c:pt>
                <c:pt idx="26">
                  <c:v>0.80350292697879599</c:v>
                </c:pt>
                <c:pt idx="27">
                  <c:v>0.77712857379631484</c:v>
                </c:pt>
                <c:pt idx="28">
                  <c:v>0.75290769580517813</c:v>
                </c:pt>
                <c:pt idx="29">
                  <c:v>0.7305840956664118</c:v>
                </c:pt>
                <c:pt idx="30">
                  <c:v>0.70994075375211463</c:v>
                </c:pt>
                <c:pt idx="31">
                  <c:v>0.69079261071539055</c:v>
                </c:pt>
                <c:pt idx="32">
                  <c:v>0.67298088918958543</c:v>
                </c:pt>
                <c:pt idx="33">
                  <c:v>0.65636858481034932</c:v>
                </c:pt>
                <c:pt idx="34">
                  <c:v>0.64083685493320675</c:v>
                </c:pt>
                <c:pt idx="35">
                  <c:v>0.6262821032165512</c:v>
                </c:pt>
                <c:pt idx="36">
                  <c:v>0.61261360848795554</c:v>
                </c:pt>
                <c:pt idx="37">
                  <c:v>0.59975158291070085</c:v>
                </c:pt>
                <c:pt idx="38">
                  <c:v>0.58762557141624594</c:v>
                </c:pt>
                <c:pt idx="39">
                  <c:v>0.57617312441374424</c:v>
                </c:pt>
                <c:pt idx="40">
                  <c:v>0.56533869084024091</c:v>
                </c:pt>
                <c:pt idx="41">
                  <c:v>0.55507269001944715</c:v>
                </c:pt>
                <c:pt idx="42">
                  <c:v>0.54533072950968242</c:v>
                </c:pt>
                <c:pt idx="43">
                  <c:v>0.53607294283053619</c:v>
                </c:pt>
                <c:pt idx="44">
                  <c:v>0.52726342616226207</c:v>
                </c:pt>
                <c:pt idx="45">
                  <c:v>0.51086258236356952</c:v>
                </c:pt>
                <c:pt idx="46">
                  <c:v>0.49590356173172906</c:v>
                </c:pt>
                <c:pt idx="47">
                  <c:v>0.48220055934034045</c:v>
                </c:pt>
                <c:pt idx="48">
                  <c:v>0.45796713348422541</c:v>
                </c:pt>
                <c:pt idx="49">
                  <c:v>0.41101519990778373</c:v>
                </c:pt>
                <c:pt idx="50">
                  <c:v>0.37694762436327328</c:v>
                </c:pt>
                <c:pt idx="51">
                  <c:v>0.35100557759594359</c:v>
                </c:pt>
                <c:pt idx="52">
                  <c:v>0.33052931580262973</c:v>
                </c:pt>
                <c:pt idx="53">
                  <c:v>0.31391334044701236</c:v>
                </c:pt>
                <c:pt idx="54">
                  <c:v>0.30012975788740071</c:v>
                </c:pt>
                <c:pt idx="55">
                  <c:v>0.28848911965606777</c:v>
                </c:pt>
                <c:pt idx="56">
                  <c:v>0.27851119210065289</c:v>
                </c:pt>
                <c:pt idx="57">
                  <c:v>0.26985084976145668</c:v>
                </c:pt>
                <c:pt idx="58">
                  <c:v>0.26225345293899949</c:v>
                </c:pt>
                <c:pt idx="59">
                  <c:v>0.25552685825488081</c:v>
                </c:pt>
                <c:pt idx="60">
                  <c:v>0.24952324198558629</c:v>
                </c:pt>
                <c:pt idx="61">
                  <c:v>0.24412693784169448</c:v>
                </c:pt>
                <c:pt idx="62">
                  <c:v>0.23924608470752293</c:v>
                </c:pt>
                <c:pt idx="63">
                  <c:v>0.23480675833678569</c:v>
                </c:pt>
                <c:pt idx="64">
                  <c:v>0.22702256552024208</c:v>
                </c:pt>
                <c:pt idx="65">
                  <c:v>0.22040759318616188</c:v>
                </c:pt>
                <c:pt idx="66">
                  <c:v>0.21470500664201192</c:v>
                </c:pt>
                <c:pt idx="67">
                  <c:v>0.20972929223962616</c:v>
                </c:pt>
                <c:pt idx="68">
                  <c:v>0.20534291520573561</c:v>
                </c:pt>
                <c:pt idx="69">
                  <c:v>0.2014416208638114</c:v>
                </c:pt>
                <c:pt idx="70">
                  <c:v>0.19794485267444645</c:v>
                </c:pt>
                <c:pt idx="71">
                  <c:v>0.19478931710357655</c:v>
                </c:pt>
                <c:pt idx="72">
                  <c:v>0.19192454852197022</c:v>
                </c:pt>
                <c:pt idx="73">
                  <c:v>0.18470280881934745</c:v>
                </c:pt>
                <c:pt idx="74">
                  <c:v>0.17899944927174269</c:v>
                </c:pt>
                <c:pt idx="75">
                  <c:v>0.17435826752850045</c:v>
                </c:pt>
                <c:pt idx="76">
                  <c:v>0.1704924777540085</c:v>
                </c:pt>
                <c:pt idx="77">
                  <c:v>0.16721204948661567</c:v>
                </c:pt>
                <c:pt idx="78">
                  <c:v>0.16438567742349811</c:v>
                </c:pt>
                <c:pt idx="79">
                  <c:v>0.16191948221730038</c:v>
                </c:pt>
                <c:pt idx="80">
                  <c:v>0.15974441124375746</c:v>
                </c:pt>
                <c:pt idx="81">
                  <c:v>0.15780844165174326</c:v>
                </c:pt>
                <c:pt idx="82">
                  <c:v>0.15607156882167844</c:v>
                </c:pt>
                <c:pt idx="83">
                  <c:v>0.15450247935801711</c:v>
                </c:pt>
                <c:pt idx="84">
                  <c:v>0.15307627992903503</c:v>
                </c:pt>
                <c:pt idx="85">
                  <c:v>0.15177290871147289</c:v>
                </c:pt>
                <c:pt idx="86">
                  <c:v>0.15057600025297885</c:v>
                </c:pt>
                <c:pt idx="87">
                  <c:v>0.14947205879824241</c:v>
                </c:pt>
                <c:pt idx="88">
                  <c:v>0.14844984597039229</c:v>
                </c:pt>
                <c:pt idx="89">
                  <c:v>0.14749992026933345</c:v>
                </c:pt>
                <c:pt idx="90">
                  <c:v>0.14661428595050635</c:v>
                </c:pt>
                <c:pt idx="91">
                  <c:v>0.14578612194001178</c:v>
                </c:pt>
                <c:pt idx="92">
                  <c:v>0.1450095701454216</c:v>
                </c:pt>
                <c:pt idx="93">
                  <c:v>0.1442795684157121</c:v>
                </c:pt>
                <c:pt idx="94">
                  <c:v>0.14359171746358887</c:v>
                </c:pt>
                <c:pt idx="95">
                  <c:v>0.14294217390360414</c:v>
                </c:pt>
                <c:pt idx="96">
                  <c:v>0.14232756357489784</c:v>
                </c:pt>
                <c:pt idx="97">
                  <c:v>0.14174491076655873</c:v>
                </c:pt>
                <c:pt idx="98">
                  <c:v>0.14119158001838564</c:v>
                </c:pt>
                <c:pt idx="99">
                  <c:v>0.1406652279463001</c:v>
                </c:pt>
                <c:pt idx="100">
                  <c:v>0.14016376311931211</c:v>
                </c:pt>
                <c:pt idx="101">
                  <c:v>0.13968531244892621</c:v>
                </c:pt>
                <c:pt idx="102">
                  <c:v>0.13922819288094029</c:v>
                </c:pt>
                <c:pt idx="103">
                  <c:v>0.13879088743126439</c:v>
                </c:pt>
                <c:pt idx="104">
                  <c:v>0.13837202480143129</c:v>
                </c:pt>
                <c:pt idx="105">
                  <c:v>0.13797036196023738</c:v>
                </c:pt>
                <c:pt idx="106">
                  <c:v>0.1375847691959286</c:v>
                </c:pt>
                <c:pt idx="107">
                  <c:v>0.1372142172363007</c:v>
                </c:pt>
                <c:pt idx="108">
                  <c:v>0.13685776610779032</c:v>
                </c:pt>
                <c:pt idx="109">
                  <c:v>0.13651455546343907</c:v>
                </c:pt>
                <c:pt idx="110">
                  <c:v>0.13618379615679765</c:v>
                </c:pt>
                <c:pt idx="111">
                  <c:v>0.13586476287690938</c:v>
                </c:pt>
                <c:pt idx="112">
                  <c:v>0.13555678769039314</c:v>
                </c:pt>
                <c:pt idx="113">
                  <c:v>0.13525925436181152</c:v>
                </c:pt>
                <c:pt idx="114">
                  <c:v>0.13497159334412823</c:v>
                </c:pt>
                <c:pt idx="115">
                  <c:v>0.13469327734801417</c:v>
                </c:pt>
                <c:pt idx="116">
                  <c:v>0.13442381741277645</c:v>
                </c:pt>
                <c:pt idx="117">
                  <c:v>0.13416275941331002</c:v>
                </c:pt>
                <c:pt idx="118">
                  <c:v>0.13390968094715658</c:v>
                </c:pt>
                <c:pt idx="119">
                  <c:v>0.13366418855385381</c:v>
                </c:pt>
                <c:pt idx="120">
                  <c:v>0.13342591522555294</c:v>
                </c:pt>
                <c:pt idx="121">
                  <c:v>0.13319451817360808</c:v>
                </c:pt>
                <c:pt idx="122">
                  <c:v>0.1329696768206739</c:v>
                </c:pt>
                <c:pt idx="123">
                  <c:v>0.13275109099195201</c:v>
                </c:pt>
                <c:pt idx="124">
                  <c:v>0.13253847928270887</c:v>
                </c:pt>
                <c:pt idx="125">
                  <c:v>0.13233157758216479</c:v>
                </c:pt>
                <c:pt idx="126">
                  <c:v>0.13213013773639562</c:v>
                </c:pt>
                <c:pt idx="127">
                  <c:v>0.13193392633507106</c:v>
                </c:pt>
                <c:pt idx="128">
                  <c:v>0.13174272360873049</c:v>
                </c:pt>
                <c:pt idx="129">
                  <c:v>0.13155632242491502</c:v>
                </c:pt>
                <c:pt idx="130">
                  <c:v>0.131374527372874</c:v>
                </c:pt>
                <c:pt idx="131">
                  <c:v>0.13119715392777587</c:v>
                </c:pt>
                <c:pt idx="132">
                  <c:v>0.131024027686407</c:v>
                </c:pt>
                <c:pt idx="133">
                  <c:v>0.13085498366725903</c:v>
                </c:pt>
                <c:pt idx="134">
                  <c:v>0.1306898656687043</c:v>
                </c:pt>
                <c:pt idx="135">
                  <c:v>0.13052852567965909</c:v>
                </c:pt>
                <c:pt idx="136">
                  <c:v>0.13037082333774769</c:v>
                </c:pt>
                <c:pt idx="137">
                  <c:v>0.1302166254305171</c:v>
                </c:pt>
                <c:pt idx="138">
                  <c:v>0.13006580543572641</c:v>
                </c:pt>
                <c:pt idx="139">
                  <c:v>0.12991824309715164</c:v>
                </c:pt>
                <c:pt idx="140">
                  <c:v>0.12977382403271526</c:v>
                </c:pt>
                <c:pt idx="141">
                  <c:v>0.1296324393720753</c:v>
                </c:pt>
                <c:pt idx="142">
                  <c:v>0.12949398542109725</c:v>
                </c:pt>
                <c:pt idx="143">
                  <c:v>0.12935836335088852</c:v>
                </c:pt>
                <c:pt idx="144">
                  <c:v>0.12922547890930275</c:v>
                </c:pt>
                <c:pt idx="145">
                  <c:v>0.12909524215302387</c:v>
                </c:pt>
                <c:pt idx="146">
                  <c:v>0.1289675671985209</c:v>
                </c:pt>
                <c:pt idx="147">
                  <c:v>0.12884237199032558</c:v>
                </c:pt>
                <c:pt idx="148">
                  <c:v>0.12871957808522955</c:v>
                </c:pt>
                <c:pt idx="149">
                  <c:v>0.12859911045112685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F5E0-4AAB-8D4E-9CECC19B7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49088"/>
        <c:axId val="63083648"/>
      </c:scatterChart>
      <c:valAx>
        <c:axId val="63049088"/>
        <c:scaling>
          <c:orientation val="minMax"/>
          <c:max val="250000"/>
          <c:min val="0"/>
        </c:scaling>
        <c:delete val="0"/>
        <c:axPos val="b"/>
        <c:numFmt formatCode="#,##0" sourceLinked="0"/>
        <c:majorTickMark val="out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63083648"/>
        <c:crosses val="autoZero"/>
        <c:crossBetween val="midCat"/>
        <c:majorUnit val="25000"/>
        <c:minorUnit val="4000"/>
      </c:valAx>
      <c:valAx>
        <c:axId val="63083648"/>
        <c:scaling>
          <c:orientation val="minMax"/>
          <c:max val="0.25"/>
          <c:min val="1.0000000000000005E-2"/>
        </c:scaling>
        <c:delete val="0"/>
        <c:axPos val="l"/>
        <c:numFmt formatCode="0.0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63049088"/>
        <c:crosses val="autoZero"/>
        <c:crossBetween val="midCat"/>
        <c:majorUnit val="0.05"/>
        <c:minorUnit val="1.0000000000000005E-2"/>
        <c:dispUnits>
          <c:builtInUnit val="hundreds"/>
        </c:dispUnits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6"/>
        <c:delete val="1"/>
      </c:legendEntry>
      <c:legendEntry>
        <c:idx val="18"/>
        <c:delete val="1"/>
      </c:legendEntry>
      <c:layout>
        <c:manualLayout>
          <c:xMode val="edge"/>
          <c:yMode val="edge"/>
          <c:x val="0.30654241741742388"/>
          <c:y val="1.1529487179487301E-2"/>
          <c:w val="0.38555780780784293"/>
          <c:h val="5.0379700854700914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62992125984254665" r="0.23622047244094491" t="0.39370078740157488" header="0.31496062992128987" footer="0.31496062992128987"/>
    <c:pageSetup paperSize="9"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84446820428908E-2"/>
          <c:y val="8.6869997669567947E-2"/>
          <c:w val="0.89242437636663607"/>
          <c:h val="0.79514633251490063"/>
        </c:manualLayout>
      </c:layout>
      <c:lineChart>
        <c:grouping val="standard"/>
        <c:varyColors val="0"/>
        <c:ser>
          <c:idx val="0"/>
          <c:order val="0"/>
          <c:tx>
            <c:strRef>
              <c:f>KPI_8!$B$95</c:f>
              <c:strCache>
                <c:ptCount val="1"/>
                <c:pt idx="0">
                  <c:v>Males</c:v>
                </c:pt>
              </c:strCache>
            </c:strRef>
          </c:tx>
          <c:spPr>
            <a:ln w="50800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KPI_8!$C$93:$P$94</c:f>
              <c:strCache>
                <c:ptCount val="14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</c:strCache>
            </c:strRef>
          </c:cat>
          <c:val>
            <c:numRef>
              <c:f>KPI_8!$C$95:$P$95</c:f>
              <c:numCache>
                <c:formatCode>###,??0.000;\-#,##0.000;\-;@</c:formatCode>
                <c:ptCount val="14"/>
                <c:pt idx="0">
                  <c:v>0.19405693481633282</c:v>
                </c:pt>
                <c:pt idx="1">
                  <c:v>0.19091912031868299</c:v>
                </c:pt>
                <c:pt idx="2">
                  <c:v>0.20669906632519308</c:v>
                </c:pt>
                <c:pt idx="3">
                  <c:v>0.20572167878403028</c:v>
                </c:pt>
                <c:pt idx="4">
                  <c:v>0.18568762807523667</c:v>
                </c:pt>
                <c:pt idx="5">
                  <c:v>0.16332616913769468</c:v>
                </c:pt>
                <c:pt idx="6">
                  <c:v>0.14178955801503096</c:v>
                </c:pt>
                <c:pt idx="7">
                  <c:v>0.13382084865599611</c:v>
                </c:pt>
                <c:pt idx="8">
                  <c:v>0.14022482572511275</c:v>
                </c:pt>
                <c:pt idx="9">
                  <c:v>0.15163870221372419</c:v>
                </c:pt>
                <c:pt idx="10">
                  <c:v>0.15348804299116628</c:v>
                </c:pt>
                <c:pt idx="11">
                  <c:v>0.14113580008790849</c:v>
                </c:pt>
                <c:pt idx="12">
                  <c:v>0.13379877198997289</c:v>
                </c:pt>
                <c:pt idx="13">
                  <c:v>0.13454854158991525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A-47D6-BCD4-CEC7AFA55BB2}"/>
            </c:ext>
          </c:extLst>
        </c:ser>
        <c:ser>
          <c:idx val="1"/>
          <c:order val="1"/>
          <c:tx>
            <c:strRef>
              <c:f>KPI_8!$B$96</c:f>
              <c:strCache>
                <c:ptCount val="1"/>
                <c:pt idx="0">
                  <c:v>Females</c:v>
                </c:pt>
              </c:strCache>
            </c:strRef>
          </c:tx>
          <c:spPr>
            <a:ln w="50800">
              <a:solidFill>
                <a:schemeClr val="tx2">
                  <a:lumMod val="20000"/>
                  <a:lumOff val="8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KPI_8!$C$93:$P$94</c:f>
              <c:strCache>
                <c:ptCount val="14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</c:strCache>
            </c:strRef>
          </c:cat>
          <c:val>
            <c:numRef>
              <c:f>KPI_8!$C$96:$P$96</c:f>
              <c:numCache>
                <c:formatCode>###,??0.000;\-#,##0.000;\-;@</c:formatCode>
                <c:ptCount val="14"/>
                <c:pt idx="0">
                  <c:v>8.6806790852556534E-2</c:v>
                </c:pt>
                <c:pt idx="1">
                  <c:v>7.6237552912164427E-2</c:v>
                </c:pt>
                <c:pt idx="2">
                  <c:v>8.8953462513528342E-2</c:v>
                </c:pt>
                <c:pt idx="3">
                  <c:v>9.8396162751698199E-2</c:v>
                </c:pt>
                <c:pt idx="4">
                  <c:v>9.7497948976073362E-2</c:v>
                </c:pt>
                <c:pt idx="5">
                  <c:v>8.8561422032475065E-2</c:v>
                </c:pt>
                <c:pt idx="6">
                  <c:v>8.1349063284024706E-2</c:v>
                </c:pt>
                <c:pt idx="7">
                  <c:v>8.1774076702986309E-2</c:v>
                </c:pt>
                <c:pt idx="8">
                  <c:v>7.7189422843658345E-2</c:v>
                </c:pt>
                <c:pt idx="9">
                  <c:v>8.2702732377854096E-2</c:v>
                </c:pt>
                <c:pt idx="10">
                  <c:v>9.5497107335483777E-2</c:v>
                </c:pt>
                <c:pt idx="11">
                  <c:v>9.3722453197877656E-2</c:v>
                </c:pt>
                <c:pt idx="12">
                  <c:v>8.8999680252865004E-2</c:v>
                </c:pt>
                <c:pt idx="13">
                  <c:v>8.7975047077556184E-2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FA-47D6-BCD4-CEC7AFA55BB2}"/>
            </c:ext>
          </c:extLst>
        </c:ser>
        <c:ser>
          <c:idx val="2"/>
          <c:order val="2"/>
          <c:tx>
            <c:strRef>
              <c:f>KPI_8!$B$97</c:f>
              <c:strCache>
                <c:ptCount val="1"/>
                <c:pt idx="0">
                  <c:v>All persons</c:v>
                </c:pt>
              </c:strCache>
            </c:strRef>
          </c:tx>
          <c:spPr>
            <a:ln w="5080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KPI_8!$C$93:$P$94</c:f>
              <c:strCache>
                <c:ptCount val="14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</c:strCache>
            </c:strRef>
          </c:cat>
          <c:val>
            <c:numRef>
              <c:f>KPI_8!$C$97:$P$97</c:f>
              <c:numCache>
                <c:formatCode>###,??0.000;\-#,##0.000;\-;@</c:formatCode>
                <c:ptCount val="14"/>
                <c:pt idx="0">
                  <c:v>0.13540715530837552</c:v>
                </c:pt>
                <c:pt idx="1">
                  <c:v>0.12836218855279516</c:v>
                </c:pt>
                <c:pt idx="2">
                  <c:v>0.1427142641756122</c:v>
                </c:pt>
                <c:pt idx="3">
                  <c:v>0.14769354463414713</c:v>
                </c:pt>
                <c:pt idx="4">
                  <c:v>0.13841367097912535</c:v>
                </c:pt>
                <c:pt idx="5">
                  <c:v>0.12344822520221023</c:v>
                </c:pt>
                <c:pt idx="6">
                  <c:v>0.10950869206728514</c:v>
                </c:pt>
                <c:pt idx="7">
                  <c:v>0.10595969418582903</c:v>
                </c:pt>
                <c:pt idx="8">
                  <c:v>0.10647353168374803</c:v>
                </c:pt>
                <c:pt idx="9">
                  <c:v>0.11500451265661366</c:v>
                </c:pt>
                <c:pt idx="10">
                  <c:v>0.12296275800912039</c:v>
                </c:pt>
                <c:pt idx="11">
                  <c:v>0.11631905007287617</c:v>
                </c:pt>
                <c:pt idx="12">
                  <c:v>0.11040262924180622</c:v>
                </c:pt>
                <c:pt idx="13">
                  <c:v>0.11013677539338645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FA-47D6-BCD4-CEC7AFA55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90144"/>
        <c:axId val="63192064"/>
      </c:lineChart>
      <c:catAx>
        <c:axId val="6319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Two-year reporting period</a:t>
                </a:r>
              </a:p>
            </c:rich>
          </c:tx>
          <c:layout>
            <c:manualLayout>
              <c:xMode val="edge"/>
              <c:yMode val="edge"/>
              <c:x val="0.4290288821896921"/>
              <c:y val="0.9407050088817503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63192064"/>
        <c:crosses val="autoZero"/>
        <c:auto val="1"/>
        <c:lblAlgn val="ctr"/>
        <c:lblOffset val="100"/>
        <c:noMultiLvlLbl val="0"/>
      </c:catAx>
      <c:valAx>
        <c:axId val="631920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% with cancer detected</a:t>
                </a:r>
              </a:p>
            </c:rich>
          </c:tx>
          <c:layout>
            <c:manualLayout>
              <c:xMode val="edge"/>
              <c:yMode val="edge"/>
              <c:x val="7.6209810002691621E-3"/>
              <c:y val="0.36256284994758065"/>
            </c:manualLayout>
          </c:layout>
          <c:overlay val="0"/>
        </c:title>
        <c:numFmt formatCode="0.00%" sourceLinked="0"/>
        <c:majorTickMark val="out"/>
        <c:minorTickMark val="none"/>
        <c:tickLblPos val="nextTo"/>
        <c:crossAx val="63190144"/>
        <c:crosses val="autoZero"/>
        <c:crossBetween val="between"/>
        <c:dispUnits>
          <c:builtInUnit val="hundreds"/>
        </c:dispUnits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933" l="0.70000000000000062" r="0.70000000000000062" t="0.7500000000000093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815126050421012E-2"/>
          <c:y val="9.0065170940171066E-2"/>
          <c:w val="0.95258103241296521"/>
          <c:h val="0.75645320512820524"/>
        </c:manualLayout>
      </c:layout>
      <c:barChart>
        <c:barDir val="col"/>
        <c:grouping val="percentStacked"/>
        <c:varyColors val="0"/>
        <c:ser>
          <c:idx val="0"/>
          <c:order val="0"/>
          <c:tx>
            <c:v>A</c:v>
          </c:tx>
          <c:spPr>
            <a:solidFill>
              <a:schemeClr val="accent1">
                <a:lumMod val="20000"/>
                <a:lumOff val="80000"/>
              </a:schemeClr>
            </a:solidFill>
            <a:ln w="6350">
              <a:solidFill>
                <a:schemeClr val="tx2">
                  <a:lumMod val="50000"/>
                </a:schemeClr>
              </a:solidFill>
            </a:ln>
          </c:spPr>
          <c:invertIfNegative val="0"/>
          <c:cat>
            <c:strRef>
              <c:f>'KPI_9-11'!$C$8:$Q$8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'KPI_9-11'!$C$12:$Q$12</c:f>
              <c:numCache>
                <c:formatCode>###,??0.0;\-#,##0.0;\-;@</c:formatCode>
                <c:ptCount val="15"/>
                <c:pt idx="0">
                  <c:v>38.383838383838381</c:v>
                </c:pt>
                <c:pt idx="1">
                  <c:v>38.461538461538467</c:v>
                </c:pt>
                <c:pt idx="2">
                  <c:v>26.190476190476193</c:v>
                </c:pt>
                <c:pt idx="3">
                  <c:v>50.649350649350644</c:v>
                </c:pt>
                <c:pt idx="4">
                  <c:v>43.373493975903614</c:v>
                </c:pt>
                <c:pt idx="5">
                  <c:v>26.785714285714285</c:v>
                </c:pt>
                <c:pt idx="6">
                  <c:v>35.195530726256983</c:v>
                </c:pt>
                <c:pt idx="7">
                  <c:v>34.375</c:v>
                </c:pt>
                <c:pt idx="8">
                  <c:v>39.849624060150376</c:v>
                </c:pt>
                <c:pt idx="9">
                  <c:v>40.552995391705068</c:v>
                </c:pt>
                <c:pt idx="10">
                  <c:v>0</c:v>
                </c:pt>
                <c:pt idx="11">
                  <c:v>50</c:v>
                </c:pt>
                <c:pt idx="12">
                  <c:v>23.863636363636363</c:v>
                </c:pt>
                <c:pt idx="13">
                  <c:v>27.27272727272727</c:v>
                </c:pt>
                <c:pt idx="14">
                  <c:v>36.591695501730101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1-4C10-AD50-E0F6F8D78F08}"/>
            </c:ext>
          </c:extLst>
        </c:ser>
        <c:ser>
          <c:idx val="1"/>
          <c:order val="1"/>
          <c:tx>
            <c:v>B</c:v>
          </c:tx>
          <c:spPr>
            <a:solidFill>
              <a:schemeClr val="tx2">
                <a:lumMod val="40000"/>
                <a:lumOff val="60000"/>
              </a:schemeClr>
            </a:solidFill>
            <a:ln w="6350">
              <a:solidFill>
                <a:schemeClr val="tx2">
                  <a:lumMod val="50000"/>
                </a:schemeClr>
              </a:solidFill>
            </a:ln>
          </c:spPr>
          <c:invertIfNegative val="0"/>
          <c:cat>
            <c:strRef>
              <c:f>'KPI_9-11'!$C$8:$Q$8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'KPI_9-11'!$C$29:$Q$29</c:f>
              <c:numCache>
                <c:formatCode>###,??0.0;\-#,##0.0;\-;@</c:formatCode>
                <c:ptCount val="15"/>
                <c:pt idx="0">
                  <c:v>31.313131313131315</c:v>
                </c:pt>
                <c:pt idx="1">
                  <c:v>20.512820512820511</c:v>
                </c:pt>
                <c:pt idx="2">
                  <c:v>30.952380952380953</c:v>
                </c:pt>
                <c:pt idx="3">
                  <c:v>20.779220779220779</c:v>
                </c:pt>
                <c:pt idx="4">
                  <c:v>22.891566265060241</c:v>
                </c:pt>
                <c:pt idx="5">
                  <c:v>27.678571428571431</c:v>
                </c:pt>
                <c:pt idx="6">
                  <c:v>26.815642458100559</c:v>
                </c:pt>
                <c:pt idx="7">
                  <c:v>18.75</c:v>
                </c:pt>
                <c:pt idx="8">
                  <c:v>20.300751879699249</c:v>
                </c:pt>
                <c:pt idx="9">
                  <c:v>23.502304147465438</c:v>
                </c:pt>
                <c:pt idx="10">
                  <c:v>75</c:v>
                </c:pt>
                <c:pt idx="11">
                  <c:v>25</c:v>
                </c:pt>
                <c:pt idx="12">
                  <c:v>25</c:v>
                </c:pt>
                <c:pt idx="13">
                  <c:v>18.181818181818183</c:v>
                </c:pt>
                <c:pt idx="14">
                  <c:v>24.653979238754324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1-4C10-AD50-E0F6F8D78F08}"/>
            </c:ext>
          </c:extLst>
        </c:ser>
        <c:ser>
          <c:idx val="2"/>
          <c:order val="2"/>
          <c:tx>
            <c:v>C</c:v>
          </c:tx>
          <c:spPr>
            <a:solidFill>
              <a:schemeClr val="tx2">
                <a:lumMod val="60000"/>
                <a:lumOff val="40000"/>
              </a:schemeClr>
            </a:solidFill>
            <a:ln w="6350">
              <a:solidFill>
                <a:schemeClr val="tx2">
                  <a:lumMod val="50000"/>
                </a:schemeClr>
              </a:solidFill>
            </a:ln>
          </c:spPr>
          <c:invertIfNegative val="0"/>
          <c:cat>
            <c:strRef>
              <c:f>'KPI_9-11'!$C$8:$Q$8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'KPI_9-11'!$C$46:$Q$46</c:f>
              <c:numCache>
                <c:formatCode>###,??0.0;\-#,##0.0;\-;@</c:formatCode>
                <c:ptCount val="15"/>
                <c:pt idx="0">
                  <c:v>17.171717171717169</c:v>
                </c:pt>
                <c:pt idx="1">
                  <c:v>23.076923076923077</c:v>
                </c:pt>
                <c:pt idx="2">
                  <c:v>21.428571428571427</c:v>
                </c:pt>
                <c:pt idx="3">
                  <c:v>19.480519480519483</c:v>
                </c:pt>
                <c:pt idx="4">
                  <c:v>28.915662650602407</c:v>
                </c:pt>
                <c:pt idx="5">
                  <c:v>28.571428571428569</c:v>
                </c:pt>
                <c:pt idx="6">
                  <c:v>26.256983240223462</c:v>
                </c:pt>
                <c:pt idx="7">
                  <c:v>40.625</c:v>
                </c:pt>
                <c:pt idx="8">
                  <c:v>24.81203007518797</c:v>
                </c:pt>
                <c:pt idx="9">
                  <c:v>29.493087557603687</c:v>
                </c:pt>
                <c:pt idx="10">
                  <c:v>0</c:v>
                </c:pt>
                <c:pt idx="11">
                  <c:v>12.5</c:v>
                </c:pt>
                <c:pt idx="12">
                  <c:v>30.681818181818183</c:v>
                </c:pt>
                <c:pt idx="13">
                  <c:v>9.0909090909090917</c:v>
                </c:pt>
                <c:pt idx="14">
                  <c:v>26.384083044982699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91-4C10-AD50-E0F6F8D78F08}"/>
            </c:ext>
          </c:extLst>
        </c:ser>
        <c:ser>
          <c:idx val="4"/>
          <c:order val="3"/>
          <c:tx>
            <c:v>D</c:v>
          </c:tx>
          <c:spPr>
            <a:solidFill>
              <a:schemeClr val="accent1">
                <a:lumMod val="50000"/>
              </a:schemeClr>
            </a:solidFill>
            <a:ln w="6350">
              <a:solidFill>
                <a:schemeClr val="tx2">
                  <a:lumMod val="50000"/>
                </a:schemeClr>
              </a:solidFill>
            </a:ln>
          </c:spPr>
          <c:invertIfNegative val="0"/>
          <c:cat>
            <c:strRef>
              <c:f>'KPI_9-11'!$C$8:$Q$8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'KPI_12-14'!$C$13:$Q$13</c:f>
              <c:numCache>
                <c:formatCode>###,??0.0;\-#,##0.0;\-;@</c:formatCode>
                <c:ptCount val="15"/>
                <c:pt idx="0">
                  <c:v>0</c:v>
                </c:pt>
                <c:pt idx="1">
                  <c:v>2.5641025641025639</c:v>
                </c:pt>
                <c:pt idx="2">
                  <c:v>0</c:v>
                </c:pt>
                <c:pt idx="3">
                  <c:v>6.4935064935064926</c:v>
                </c:pt>
                <c:pt idx="4">
                  <c:v>2.4096385542168677</c:v>
                </c:pt>
                <c:pt idx="5">
                  <c:v>2.6785714285714284</c:v>
                </c:pt>
                <c:pt idx="6">
                  <c:v>9.4972067039106136</c:v>
                </c:pt>
                <c:pt idx="7">
                  <c:v>6.25</c:v>
                </c:pt>
                <c:pt idx="8">
                  <c:v>9.7744360902255636</c:v>
                </c:pt>
                <c:pt idx="9">
                  <c:v>2.7649769585253456</c:v>
                </c:pt>
                <c:pt idx="10">
                  <c:v>0</c:v>
                </c:pt>
                <c:pt idx="11">
                  <c:v>12.5</c:v>
                </c:pt>
                <c:pt idx="12">
                  <c:v>4.5454545454545459</c:v>
                </c:pt>
                <c:pt idx="13">
                  <c:v>18.181818181818183</c:v>
                </c:pt>
                <c:pt idx="14">
                  <c:v>5.0173010380622838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91-4C10-AD50-E0F6F8D78F08}"/>
            </c:ext>
          </c:extLst>
        </c:ser>
        <c:ser>
          <c:idx val="5"/>
          <c:order val="4"/>
          <c:tx>
            <c:v>Not known</c:v>
          </c:tx>
          <c:spPr>
            <a:solidFill>
              <a:schemeClr val="bg1">
                <a:lumMod val="50000"/>
              </a:schemeClr>
            </a:solidFill>
            <a:ln w="6350">
              <a:solidFill>
                <a:schemeClr val="tx2">
                  <a:lumMod val="50000"/>
                </a:schemeClr>
              </a:solidFill>
            </a:ln>
          </c:spPr>
          <c:invertIfNegative val="0"/>
          <c:cat>
            <c:strRef>
              <c:f>'KPI_9-11'!$C$8:$Q$8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'KPI_12-14'!$C$32:$Q$32</c:f>
              <c:numCache>
                <c:formatCode>###,??0.0;\-#,##0.0;\-;@</c:formatCode>
                <c:ptCount val="15"/>
                <c:pt idx="0">
                  <c:v>13.131313131313133</c:v>
                </c:pt>
                <c:pt idx="1">
                  <c:v>15.384615384615385</c:v>
                </c:pt>
                <c:pt idx="2">
                  <c:v>21.428571428571427</c:v>
                </c:pt>
                <c:pt idx="3">
                  <c:v>2.5974025974025974</c:v>
                </c:pt>
                <c:pt idx="4">
                  <c:v>2.4096385542168677</c:v>
                </c:pt>
                <c:pt idx="5">
                  <c:v>14.285714285714285</c:v>
                </c:pt>
                <c:pt idx="6">
                  <c:v>2.2346368715083798</c:v>
                </c:pt>
                <c:pt idx="7">
                  <c:v>0</c:v>
                </c:pt>
                <c:pt idx="8">
                  <c:v>5.2631578947368416</c:v>
                </c:pt>
                <c:pt idx="9">
                  <c:v>3.6866359447004609</c:v>
                </c:pt>
                <c:pt idx="10">
                  <c:v>25</c:v>
                </c:pt>
                <c:pt idx="11">
                  <c:v>0</c:v>
                </c:pt>
                <c:pt idx="12">
                  <c:v>15.909090909090908</c:v>
                </c:pt>
                <c:pt idx="13">
                  <c:v>27.27272727272727</c:v>
                </c:pt>
                <c:pt idx="14">
                  <c:v>7.3529411764705888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91-4C10-AD50-E0F6F8D78F08}"/>
            </c:ext>
          </c:extLst>
        </c:ser>
        <c:ser>
          <c:idx val="6"/>
          <c:order val="5"/>
          <c:tx>
            <c:v>Not stated</c:v>
          </c:tx>
          <c:spPr>
            <a:solidFill>
              <a:schemeClr val="bg1"/>
            </a:solidFill>
            <a:ln w="6350">
              <a:solidFill>
                <a:schemeClr val="tx2">
                  <a:lumMod val="50000"/>
                </a:schemeClr>
              </a:solidFill>
            </a:ln>
          </c:spPr>
          <c:invertIfNegative val="0"/>
          <c:cat>
            <c:strRef>
              <c:f>'KPI_9-11'!$C$8:$Q$8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KPI_15!$C$17:$Q$17</c:f>
              <c:numCache>
                <c:formatCode>###,??0.0;\-#,##0.0;\-;@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91-4C10-AD50-E0F6F8D78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3344640"/>
        <c:axId val="63346176"/>
      </c:barChart>
      <c:catAx>
        <c:axId val="6334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346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334617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3446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253956456456481"/>
          <c:y val="2.2503205128207457E-2"/>
          <c:w val="0.29682775521547738"/>
          <c:h val="4.03688034188034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84446820429019E-2"/>
          <c:y val="8.6869997669567947E-2"/>
          <c:w val="0.89242437636663607"/>
          <c:h val="0.79514633251490063"/>
        </c:manualLayout>
      </c:layout>
      <c:lineChart>
        <c:grouping val="standard"/>
        <c:varyColors val="0"/>
        <c:ser>
          <c:idx val="0"/>
          <c:order val="0"/>
          <c:tx>
            <c:strRef>
              <c:f>KPI_15!$B$62</c:f>
              <c:strCache>
                <c:ptCount val="1"/>
                <c:pt idx="0">
                  <c:v>A</c:v>
                </c:pt>
              </c:strCache>
            </c:strRef>
          </c:tx>
          <c:spPr>
            <a:ln w="50800">
              <a:solidFill>
                <a:schemeClr val="tx2">
                  <a:lumMod val="20000"/>
                  <a:lumOff val="8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KPI_15!$C$60:$P$61</c:f>
              <c:strCache>
                <c:ptCount val="14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</c:strCache>
            </c:strRef>
          </c:cat>
          <c:val>
            <c:numRef>
              <c:f>KPI_15!$C$62:$P$62</c:f>
              <c:numCache>
                <c:formatCode>0.0_ ;\-0.0\ </c:formatCode>
                <c:ptCount val="14"/>
                <c:pt idx="0">
                  <c:v>36.973180076628353</c:v>
                </c:pt>
                <c:pt idx="1">
                  <c:v>37.777777777777779</c:v>
                </c:pt>
                <c:pt idx="2">
                  <c:v>37.096774193548384</c:v>
                </c:pt>
                <c:pt idx="3">
                  <c:v>37.278106508875744</c:v>
                </c:pt>
                <c:pt idx="4">
                  <c:v>37.912509593246355</c:v>
                </c:pt>
                <c:pt idx="5">
                  <c:v>35.702479338842977</c:v>
                </c:pt>
                <c:pt idx="6">
                  <c:v>33.814247069431921</c:v>
                </c:pt>
                <c:pt idx="7">
                  <c:v>35.027726432532347</c:v>
                </c:pt>
                <c:pt idx="8">
                  <c:v>38.170055452865064</c:v>
                </c:pt>
                <c:pt idx="9">
                  <c:v>40.343698854337148</c:v>
                </c:pt>
                <c:pt idx="10">
                  <c:v>39.063591893780576</c:v>
                </c:pt>
                <c:pt idx="11">
                  <c:v>36.930091185410333</c:v>
                </c:pt>
                <c:pt idx="12">
                  <c:v>36.608863198458572</c:v>
                </c:pt>
                <c:pt idx="13">
                  <c:v>36.591695501730101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6-40C8-9E65-DD74000C536C}"/>
            </c:ext>
          </c:extLst>
        </c:ser>
        <c:ser>
          <c:idx val="1"/>
          <c:order val="1"/>
          <c:tx>
            <c:strRef>
              <c:f>KPI_15!$B$63</c:f>
              <c:strCache>
                <c:ptCount val="1"/>
                <c:pt idx="0">
                  <c:v>B</c:v>
                </c:pt>
              </c:strCache>
            </c:strRef>
          </c:tx>
          <c:spPr>
            <a:ln w="50800">
              <a:solidFill>
                <a:schemeClr val="tx2">
                  <a:lumMod val="40000"/>
                  <a:lumOff val="6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KPI_15!$C$60:$P$61</c:f>
              <c:strCache>
                <c:ptCount val="14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</c:strCache>
            </c:strRef>
          </c:cat>
          <c:val>
            <c:numRef>
              <c:f>KPI_15!$C$63:$P$63</c:f>
              <c:numCache>
                <c:formatCode>0.0_ ;\-0.0\ </c:formatCode>
                <c:ptCount val="14"/>
                <c:pt idx="0">
                  <c:v>23.946360153256705</c:v>
                </c:pt>
                <c:pt idx="1">
                  <c:v>23.859649122807017</c:v>
                </c:pt>
                <c:pt idx="2">
                  <c:v>24.838709677419356</c:v>
                </c:pt>
                <c:pt idx="3">
                  <c:v>24.852071005917161</c:v>
                </c:pt>
                <c:pt idx="4">
                  <c:v>24.558710667689944</c:v>
                </c:pt>
                <c:pt idx="5">
                  <c:v>26.115702479338843</c:v>
                </c:pt>
                <c:pt idx="6">
                  <c:v>27.141568981064022</c:v>
                </c:pt>
                <c:pt idx="7">
                  <c:v>26.894639556377083</c:v>
                </c:pt>
                <c:pt idx="8">
                  <c:v>25.785582255083177</c:v>
                </c:pt>
                <c:pt idx="9">
                  <c:v>23.813420621931261</c:v>
                </c:pt>
                <c:pt idx="10">
                  <c:v>23.200559049615656</c:v>
                </c:pt>
                <c:pt idx="11">
                  <c:v>25.151975683890576</c:v>
                </c:pt>
                <c:pt idx="12">
                  <c:v>27.071290944123316</c:v>
                </c:pt>
                <c:pt idx="13">
                  <c:v>24.653979238754324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6-40C8-9E65-DD74000C536C}"/>
            </c:ext>
          </c:extLst>
        </c:ser>
        <c:ser>
          <c:idx val="2"/>
          <c:order val="2"/>
          <c:tx>
            <c:strRef>
              <c:f>KPI_15!$B$64</c:f>
              <c:strCache>
                <c:ptCount val="1"/>
                <c:pt idx="0">
                  <c:v>C</c:v>
                </c:pt>
              </c:strCache>
            </c:strRef>
          </c:tx>
          <c:spPr>
            <a:ln w="5080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KPI_15!$C$60:$P$61</c:f>
              <c:strCache>
                <c:ptCount val="14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</c:strCache>
            </c:strRef>
          </c:cat>
          <c:val>
            <c:numRef>
              <c:f>KPI_15!$C$64:$P$64</c:f>
              <c:numCache>
                <c:formatCode>0.0_ ;\-0.0\ </c:formatCode>
                <c:ptCount val="14"/>
                <c:pt idx="0">
                  <c:v>27.586206896551722</c:v>
                </c:pt>
                <c:pt idx="1">
                  <c:v>24.678362573099417</c:v>
                </c:pt>
                <c:pt idx="2">
                  <c:v>24.758064516129032</c:v>
                </c:pt>
                <c:pt idx="3">
                  <c:v>26.405325443786982</c:v>
                </c:pt>
                <c:pt idx="4">
                  <c:v>26.554105909439755</c:v>
                </c:pt>
                <c:pt idx="5">
                  <c:v>28.264462809917358</c:v>
                </c:pt>
                <c:pt idx="6">
                  <c:v>29.666366095581605</c:v>
                </c:pt>
                <c:pt idx="7">
                  <c:v>28.465804066543438</c:v>
                </c:pt>
                <c:pt idx="8">
                  <c:v>26.709796672828094</c:v>
                </c:pt>
                <c:pt idx="9">
                  <c:v>26.841243862520457</c:v>
                </c:pt>
                <c:pt idx="10">
                  <c:v>26.764500349406013</c:v>
                </c:pt>
                <c:pt idx="11">
                  <c:v>26.13981762917933</c:v>
                </c:pt>
                <c:pt idx="12">
                  <c:v>25.337186897880535</c:v>
                </c:pt>
                <c:pt idx="13">
                  <c:v>26.384083044982699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26-40C8-9E65-DD74000C536C}"/>
            </c:ext>
          </c:extLst>
        </c:ser>
        <c:ser>
          <c:idx val="4"/>
          <c:order val="3"/>
          <c:tx>
            <c:strRef>
              <c:f>KPI_15!$B$65</c:f>
              <c:strCache>
                <c:ptCount val="1"/>
                <c:pt idx="0">
                  <c:v>D</c:v>
                </c:pt>
              </c:strCache>
            </c:strRef>
          </c:tx>
          <c:spPr>
            <a:ln w="5080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KPI_15!$C$60:$P$61</c:f>
              <c:strCache>
                <c:ptCount val="14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</c:strCache>
            </c:strRef>
          </c:cat>
          <c:val>
            <c:numRef>
              <c:f>KPI_15!$C$65:$P$65</c:f>
              <c:numCache>
                <c:formatCode>0.0_ ;\-0.0\ </c:formatCode>
                <c:ptCount val="14"/>
                <c:pt idx="0">
                  <c:v>3.4482758620689653</c:v>
                </c:pt>
                <c:pt idx="1">
                  <c:v>3.1578947368421053</c:v>
                </c:pt>
                <c:pt idx="2">
                  <c:v>2.5806451612903225</c:v>
                </c:pt>
                <c:pt idx="3">
                  <c:v>3.2544378698224854</c:v>
                </c:pt>
                <c:pt idx="4">
                  <c:v>4.144282425172678</c:v>
                </c:pt>
                <c:pt idx="5">
                  <c:v>4.3801652892561984</c:v>
                </c:pt>
                <c:pt idx="6">
                  <c:v>5.1397655545536516</c:v>
                </c:pt>
                <c:pt idx="7">
                  <c:v>6.0073937153419594</c:v>
                </c:pt>
                <c:pt idx="8">
                  <c:v>5.9149722735674679</c:v>
                </c:pt>
                <c:pt idx="9">
                  <c:v>5.9738134206219309</c:v>
                </c:pt>
                <c:pt idx="10">
                  <c:v>7.4074074074074066</c:v>
                </c:pt>
                <c:pt idx="11">
                  <c:v>7.2948328267477196</c:v>
                </c:pt>
                <c:pt idx="12">
                  <c:v>5.6840077071290942</c:v>
                </c:pt>
                <c:pt idx="13">
                  <c:v>5.0173010380622838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26-40C8-9E65-DD74000C536C}"/>
            </c:ext>
          </c:extLst>
        </c:ser>
        <c:ser>
          <c:idx val="5"/>
          <c:order val="4"/>
          <c:tx>
            <c:strRef>
              <c:f>KPI_15!$B$66</c:f>
              <c:strCache>
                <c:ptCount val="1"/>
                <c:pt idx="0">
                  <c:v>Not known</c:v>
                </c:pt>
              </c:strCache>
            </c:strRef>
          </c:tx>
          <c:spPr>
            <a:ln w="50800"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KPI_15!$C$60:$P$61</c:f>
              <c:strCache>
                <c:ptCount val="14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</c:strCache>
            </c:strRef>
          </c:cat>
          <c:val>
            <c:numRef>
              <c:f>KPI_15!$C$66:$P$66</c:f>
              <c:numCache>
                <c:formatCode>0.0_ ;\-0.0\ </c:formatCode>
                <c:ptCount val="14"/>
                <c:pt idx="0">
                  <c:v>2.8735632183908044</c:v>
                </c:pt>
                <c:pt idx="1">
                  <c:v>5.0292397660818713</c:v>
                </c:pt>
                <c:pt idx="2">
                  <c:v>3.790322580645161</c:v>
                </c:pt>
                <c:pt idx="3">
                  <c:v>2.440828402366864</c:v>
                </c:pt>
                <c:pt idx="4">
                  <c:v>3.3768227168073679</c:v>
                </c:pt>
                <c:pt idx="5">
                  <c:v>3.0578512396694215</c:v>
                </c:pt>
                <c:pt idx="6">
                  <c:v>2.3444544634806133</c:v>
                </c:pt>
                <c:pt idx="7">
                  <c:v>1.2939001848428837</c:v>
                </c:pt>
                <c:pt idx="8">
                  <c:v>1.1090573012939002</c:v>
                </c:pt>
                <c:pt idx="9">
                  <c:v>2.3731587561374794</c:v>
                </c:pt>
                <c:pt idx="10">
                  <c:v>3.5639412997903559</c:v>
                </c:pt>
                <c:pt idx="11">
                  <c:v>4.4832826747720365</c:v>
                </c:pt>
                <c:pt idx="12">
                  <c:v>5.2986512524084777</c:v>
                </c:pt>
                <c:pt idx="13">
                  <c:v>7.3529411764705888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26-40C8-9E65-DD74000C536C}"/>
            </c:ext>
          </c:extLst>
        </c:ser>
        <c:ser>
          <c:idx val="6"/>
          <c:order val="5"/>
          <c:tx>
            <c:strRef>
              <c:f>KPI_15!$B$67</c:f>
              <c:strCache>
                <c:ptCount val="1"/>
                <c:pt idx="0">
                  <c:v>Not supplied</c:v>
                </c:pt>
              </c:strCache>
            </c:strRef>
          </c:tx>
          <c:spPr>
            <a:ln w="50800">
              <a:solidFill>
                <a:schemeClr val="tx1">
                  <a:lumMod val="50000"/>
                  <a:lumOff val="50000"/>
                </a:schemeClr>
              </a:solidFill>
              <a:prstDash val="lgDash"/>
            </a:ln>
          </c:spPr>
          <c:marker>
            <c:symbol val="none"/>
          </c:marker>
          <c:cat>
            <c:strRef>
              <c:f>KPI_15!$C$60:$P$61</c:f>
              <c:strCache>
                <c:ptCount val="14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</c:strCache>
            </c:strRef>
          </c:cat>
          <c:val>
            <c:numRef>
              <c:f>KPI_15!$C$67:$P$67</c:f>
              <c:numCache>
                <c:formatCode>0.0_ ;\-0.0\ </c:formatCode>
                <c:ptCount val="14"/>
                <c:pt idx="0">
                  <c:v>5.1724137931034484</c:v>
                </c:pt>
                <c:pt idx="1">
                  <c:v>5.4970760233918128</c:v>
                </c:pt>
                <c:pt idx="2">
                  <c:v>6.935483870967742</c:v>
                </c:pt>
                <c:pt idx="3">
                  <c:v>5.7692307692307692</c:v>
                </c:pt>
                <c:pt idx="4">
                  <c:v>3.4535686876438989</c:v>
                </c:pt>
                <c:pt idx="5">
                  <c:v>2.4793388429752068</c:v>
                </c:pt>
                <c:pt idx="6">
                  <c:v>1.8935978358881875</c:v>
                </c:pt>
                <c:pt idx="7">
                  <c:v>2.310536044362292</c:v>
                </c:pt>
                <c:pt idx="8">
                  <c:v>2.310536044362292</c:v>
                </c:pt>
                <c:pt idx="9" formatCode="###,??0.0;\-#,##0.0;\-;@">
                  <c:v>0.65466448445171854</c:v>
                </c:pt>
                <c:pt idx="10" formatCode="###,??0.0;\-#,##0.0;\-;@">
                  <c:v>0</c:v>
                </c:pt>
                <c:pt idx="11" formatCode="###,??0.0;\-#,##0.0;\-;@">
                  <c:v>0</c:v>
                </c:pt>
                <c:pt idx="12" formatCode="###,??0.0;\-#,##0.0;\-;@">
                  <c:v>0</c:v>
                </c:pt>
                <c:pt idx="13" formatCode="###,??0.0;\-#,##0.0;\-;@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26-40C8-9E65-DD74000C5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39232"/>
        <c:axId val="63441152"/>
      </c:lineChart>
      <c:catAx>
        <c:axId val="6343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Two-year reporting period</a:t>
                </a:r>
              </a:p>
            </c:rich>
          </c:tx>
          <c:layout>
            <c:manualLayout>
              <c:xMode val="edge"/>
              <c:yMode val="edge"/>
              <c:x val="0.42902888218969309"/>
              <c:y val="0.9407050088817503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63441152"/>
        <c:crosses val="autoZero"/>
        <c:auto val="1"/>
        <c:lblAlgn val="ctr"/>
        <c:lblOffset val="100"/>
        <c:noMultiLvlLbl val="0"/>
      </c:catAx>
      <c:valAx>
        <c:axId val="634411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%</a:t>
                </a:r>
                <a:r>
                  <a:rPr lang="en-US" b="0" baseline="0"/>
                  <a:t> of colorectal cancers with given stage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0519531283878263E-2"/>
              <c:y val="0.23566228268237724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63439232"/>
        <c:crosses val="autoZero"/>
        <c:crossBetween val="between"/>
        <c:dispUnits>
          <c:builtInUnit val="hundreds"/>
        </c:dispUnits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itchFamily="34" charset="0"/>
          <a:cs typeface="Arial" pitchFamily="34" charset="0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120501616166237E-2"/>
          <c:y val="7.5064529914529984E-2"/>
          <c:w val="0.94407042042043265"/>
          <c:h val="0.672402564102563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KPI_17!$B$13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25400">
              <a:solidFill>
                <a:schemeClr val="tx2">
                  <a:lumMod val="75000"/>
                </a:schemeClr>
              </a:solidFill>
            </a:ln>
          </c:spPr>
          <c:invertIfNegative val="0"/>
          <c:cat>
            <c:strRef>
              <c:f>KPI_17!$C$11:$Q$11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KPI_17!$C$13:$Q$13</c:f>
              <c:numCache>
                <c:formatCode>###,??0.000;\-#,##0.000;\-;@</c:formatCode>
                <c:ptCount val="15"/>
                <c:pt idx="0">
                  <c:v>4.092546109352832E-2</c:v>
                </c:pt>
                <c:pt idx="1">
                  <c:v>5.7849446814664834E-2</c:v>
                </c:pt>
                <c:pt idx="2">
                  <c:v>1.756748843473678E-2</c:v>
                </c:pt>
                <c:pt idx="3">
                  <c:v>3.8005028357598086E-2</c:v>
                </c:pt>
                <c:pt idx="4">
                  <c:v>3.7961141595058152E-2</c:v>
                </c:pt>
                <c:pt idx="5">
                  <c:v>2.7099781395096747E-2</c:v>
                </c:pt>
                <c:pt idx="6">
                  <c:v>0</c:v>
                </c:pt>
                <c:pt idx="7">
                  <c:v>8.3493362277698921E-3</c:v>
                </c:pt>
                <c:pt idx="8">
                  <c:v>4.2483771199401825E-2</c:v>
                </c:pt>
                <c:pt idx="9">
                  <c:v>2.6028787839350323E-2</c:v>
                </c:pt>
                <c:pt idx="10">
                  <c:v>8.525149190110827E-2</c:v>
                </c:pt>
                <c:pt idx="11">
                  <c:v>8.1004455245038479E-2</c:v>
                </c:pt>
                <c:pt idx="12">
                  <c:v>3.3282130056323606E-2</c:v>
                </c:pt>
                <c:pt idx="13">
                  <c:v>0</c:v>
                </c:pt>
                <c:pt idx="14">
                  <c:v>2.6028735724239561E-2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6-4F2F-8C58-DB833EDAD54A}"/>
            </c:ext>
          </c:extLst>
        </c:ser>
        <c:ser>
          <c:idx val="1"/>
          <c:order val="1"/>
          <c:tx>
            <c:strRef>
              <c:f>KPI_17!$B$14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KPI_17!$C$11:$Q$11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KPI_17!$C$14:$Q$14</c:f>
              <c:numCache>
                <c:formatCode>###,??0.000;\-#,##0.000;\-;@</c:formatCode>
                <c:ptCount val="15"/>
                <c:pt idx="0">
                  <c:v>3.630554748765611E-2</c:v>
                </c:pt>
                <c:pt idx="1">
                  <c:v>3.2979354923817691E-2</c:v>
                </c:pt>
                <c:pt idx="2">
                  <c:v>5.341309689135776E-3</c:v>
                </c:pt>
                <c:pt idx="3">
                  <c:v>1.3239772275916854E-2</c:v>
                </c:pt>
                <c:pt idx="4">
                  <c:v>3.7663601268007912E-2</c:v>
                </c:pt>
                <c:pt idx="5">
                  <c:v>5.087418813274772E-3</c:v>
                </c:pt>
                <c:pt idx="6">
                  <c:v>0</c:v>
                </c:pt>
                <c:pt idx="7">
                  <c:v>7.5924379318199073E-3</c:v>
                </c:pt>
                <c:pt idx="8">
                  <c:v>1.5298707259236594E-2</c:v>
                </c:pt>
                <c:pt idx="9">
                  <c:v>3.1860662701784198E-2</c:v>
                </c:pt>
                <c:pt idx="10">
                  <c:v>0</c:v>
                </c:pt>
                <c:pt idx="11">
                  <c:v>7.8926598263614839E-2</c:v>
                </c:pt>
                <c:pt idx="12">
                  <c:v>1.8500531890291848E-2</c:v>
                </c:pt>
                <c:pt idx="13">
                  <c:v>9.5268339155287401E-2</c:v>
                </c:pt>
                <c:pt idx="14">
                  <c:v>1.7086062862170001E-2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6-4F2F-8C58-DB833EDAD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63565824"/>
        <c:axId val="63567360"/>
      </c:barChart>
      <c:catAx>
        <c:axId val="6356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63567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3567360"/>
        <c:scaling>
          <c:orientation val="minMax"/>
          <c:max val="0.13"/>
          <c:min val="0"/>
        </c:scaling>
        <c:delete val="0"/>
        <c:axPos val="l"/>
        <c:numFmt formatCode="0.00%" sourceLinked="0"/>
        <c:majorTickMark val="out"/>
        <c:minorTickMark val="none"/>
        <c:tickLblPos val="nextTo"/>
        <c:spPr>
          <a:ln w="9525">
            <a:solidFill>
              <a:schemeClr val="tx1">
                <a:lumMod val="50000"/>
                <a:lumOff val="50000"/>
              </a:schemeClr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63565824"/>
        <c:crosses val="autoZero"/>
        <c:crossBetween val="between"/>
        <c:majorUnit val="2.0000000000000011E-2"/>
        <c:minorUnit val="1.0000000000000005E-2"/>
        <c:dispUnits>
          <c:builtInUnit val="hundreds"/>
        </c:dispUnits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130975975978152"/>
          <c:y val="1.3252350427350431E-2"/>
          <c:w val="0.15309849849851001"/>
          <c:h val="4.73681623931623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 algn="ctr">
        <a:defRPr lang="en-GB" sz="1100" b="0" i="0" u="none" strike="noStrike" kern="1200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1496062992128065" l="0.62992125984254266" r="0.23622047244094491" t="0.39370078740157488" header="0.5" footer="0.5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87046611468E-2"/>
          <c:y val="7.1872863247863281E-2"/>
          <c:w val="0.93701209677419361"/>
          <c:h val="0.7763514957264956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KPI_17!$C$11</c:f>
              <c:strCache>
                <c:ptCount val="1"/>
                <c:pt idx="0">
                  <c:v>Ayrshire and Arran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9.7515730251897248E-4"/>
                  <c:y val="-8.1410256410256402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11-4FAD-926F-3EAA0421F7B0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'funnel_X-axis'!$C$11</c:f>
              <c:numCache>
                <c:formatCode>General</c:formatCode>
                <c:ptCount val="1"/>
                <c:pt idx="0">
                  <c:v>77968</c:v>
                </c:pt>
              </c:numCache>
            </c:numRef>
          </c:xVal>
          <c:yVal>
            <c:numRef>
              <c:f>KPI_17!$C$15</c:f>
              <c:numCache>
                <c:formatCode>###,??0.000;\-#,##0.000;\-;@</c:formatCode>
                <c:ptCount val="1"/>
                <c:pt idx="0">
                  <c:v>3.8477324030371435E-2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11-4FAD-926F-3EAA0421F7B0}"/>
            </c:ext>
          </c:extLst>
        </c:ser>
        <c:ser>
          <c:idx val="2"/>
          <c:order val="1"/>
          <c:tx>
            <c:strRef>
              <c:f>KPI_17!$D$11</c:f>
              <c:strCache>
                <c:ptCount val="1"/>
                <c:pt idx="0">
                  <c:v>Borders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2.4868772011689226E-4"/>
                  <c:y val="2.0854700854690904E-4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11-4FAD-926F-3EAA0421F7B0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'funnel_X-axis'!$D$11</c:f>
              <c:numCache>
                <c:formatCode>General</c:formatCode>
                <c:ptCount val="1"/>
                <c:pt idx="0">
                  <c:v>28990</c:v>
                </c:pt>
              </c:numCache>
            </c:numRef>
          </c:xVal>
          <c:yVal>
            <c:numRef>
              <c:f>KPI_17!$D$15</c:f>
              <c:numCache>
                <c:formatCode>###,??0.000;\-#,##0.000;\-;@</c:formatCode>
                <c:ptCount val="1"/>
                <c:pt idx="0">
                  <c:v>4.4843049327354258E-2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11-4FAD-926F-3EAA0421F7B0}"/>
            </c:ext>
          </c:extLst>
        </c:ser>
        <c:ser>
          <c:idx val="5"/>
          <c:order val="2"/>
          <c:tx>
            <c:strRef>
              <c:f>KPI_17!$E$11</c:f>
              <c:strCache>
                <c:ptCount val="1"/>
                <c:pt idx="0">
                  <c:v>Dumfries and Galloway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9.5707092287410057E-4"/>
                  <c:y val="-5.427350427350452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11-4FAD-926F-3EAA0421F7B0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'funnel_X-axis'!$E$11</c:f>
              <c:numCache>
                <c:formatCode>General</c:formatCode>
                <c:ptCount val="1"/>
                <c:pt idx="0">
                  <c:v>35799</c:v>
                </c:pt>
              </c:numCache>
            </c:numRef>
          </c:xVal>
          <c:yVal>
            <c:numRef>
              <c:f>KPI_17!$E$15</c:f>
              <c:numCache>
                <c:formatCode>###,??0.000;\-#,##0.000;\-;@</c:formatCode>
                <c:ptCount val="1"/>
                <c:pt idx="0">
                  <c:v>1.1173496466381742E-2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D11-4FAD-926F-3EAA0421F7B0}"/>
            </c:ext>
          </c:extLst>
        </c:ser>
        <c:ser>
          <c:idx val="6"/>
          <c:order val="3"/>
          <c:tx>
            <c:strRef>
              <c:f>KPI_17!$F$11</c:f>
              <c:strCache>
                <c:ptCount val="1"/>
                <c:pt idx="0">
                  <c:v>Fife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9.5707092287410055E-3"/>
                  <c:y val="-6.1724358974358977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D11-4FAD-926F-3EAA0421F7B0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'funnel_X-axis'!$F$11</c:f>
              <c:numCache>
                <c:formatCode>General</c:formatCode>
                <c:ptCount val="1"/>
                <c:pt idx="0">
                  <c:v>71971</c:v>
                </c:pt>
              </c:numCache>
            </c:numRef>
          </c:xVal>
          <c:yVal>
            <c:numRef>
              <c:f>KPI_17!$F$15</c:f>
              <c:numCache>
                <c:formatCode>###,??0.000;\-#,##0.000;\-;@</c:formatCode>
                <c:ptCount val="1"/>
                <c:pt idx="0">
                  <c:v>2.5010073501827126E-2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D11-4FAD-926F-3EAA0421F7B0}"/>
            </c:ext>
          </c:extLst>
        </c:ser>
        <c:ser>
          <c:idx val="7"/>
          <c:order val="4"/>
          <c:tx>
            <c:strRef>
              <c:f>KPI_17!$G$11</c:f>
              <c:strCache>
                <c:ptCount val="1"/>
                <c:pt idx="0">
                  <c:v>Forth Valley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9.5707092287410057E-4"/>
                  <c:y val="-2.442307692307692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D11-4FAD-926F-3EAA0421F7B0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'funnel_X-axis'!$G$11</c:f>
              <c:numCache>
                <c:formatCode>General</c:formatCode>
                <c:ptCount val="1"/>
                <c:pt idx="0">
                  <c:v>60838</c:v>
                </c:pt>
              </c:numCache>
            </c:numRef>
          </c:xVal>
          <c:yVal>
            <c:numRef>
              <c:f>KPI_17!$G$15</c:f>
              <c:numCache>
                <c:formatCode>###,??0.000;\-#,##0.000;\-;@</c:formatCode>
                <c:ptCount val="1"/>
                <c:pt idx="0">
                  <c:v>3.7805319044018543E-2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D11-4FAD-926F-3EAA0421F7B0}"/>
            </c:ext>
          </c:extLst>
        </c:ser>
        <c:ser>
          <c:idx val="8"/>
          <c:order val="5"/>
          <c:tx>
            <c:strRef>
              <c:f>KPI_17!$H$11</c:f>
              <c:strCache>
                <c:ptCount val="1"/>
                <c:pt idx="0">
                  <c:v>Grampian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2.5840914917600714E-2"/>
                  <c:y val="-2.713675213675213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D11-4FAD-926F-3EAA0421F7B0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'funnel_X-axis'!$H$11</c:f>
              <c:numCache>
                <c:formatCode>General</c:formatCode>
                <c:ptCount val="1"/>
                <c:pt idx="0">
                  <c:v>114320</c:v>
                </c:pt>
              </c:numCache>
            </c:numRef>
          </c:xVal>
          <c:yVal>
            <c:numRef>
              <c:f>KPI_17!$H$15</c:f>
              <c:numCache>
                <c:formatCode>###,??0.000;\-#,##0.000;\-;@</c:formatCode>
                <c:ptCount val="1"/>
                <c:pt idx="0">
                  <c:v>1.5745276417074877E-2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D11-4FAD-926F-3EAA0421F7B0}"/>
            </c:ext>
          </c:extLst>
        </c:ser>
        <c:ser>
          <c:idx val="9"/>
          <c:order val="6"/>
          <c:tx>
            <c:strRef>
              <c:f>KPI_17!$I$11</c:f>
              <c:strCache>
                <c:ptCount val="1"/>
                <c:pt idx="0">
                  <c:v>Greater Glasgow and Clyde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4.8681224092203157E-2"/>
                  <c:y val="-3.481089743589743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D11-4FAD-926F-3EAA0421F7B0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'funnel_X-axis'!$I$11</c:f>
              <c:numCache>
                <c:formatCode>General</c:formatCode>
                <c:ptCount val="1"/>
                <c:pt idx="0">
                  <c:v>200086</c:v>
                </c:pt>
              </c:numCache>
            </c:numRef>
          </c:xVal>
          <c:yVal>
            <c:numRef>
              <c:f>KPI_17!$I$15</c:f>
              <c:numCache>
                <c:formatCode>###,??0.000;\-#,##0.000;\-;@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D11-4FAD-926F-3EAA0421F7B0}"/>
            </c:ext>
          </c:extLst>
        </c:ser>
        <c:ser>
          <c:idx val="10"/>
          <c:order val="7"/>
          <c:tx>
            <c:strRef>
              <c:f>KPI_17!$J$11</c:f>
              <c:strCache>
                <c:ptCount val="1"/>
                <c:pt idx="0">
                  <c:v>Highland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6.4102048176990903E-2"/>
                  <c:y val="2.17094017094016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D11-4FAD-926F-3EAA0421F7B0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'funnel_X-axis'!$J$11</c:f>
              <c:numCache>
                <c:formatCode>General</c:formatCode>
                <c:ptCount val="1"/>
                <c:pt idx="0">
                  <c:v>75444</c:v>
                </c:pt>
              </c:numCache>
            </c:numRef>
          </c:xVal>
          <c:yVal>
            <c:numRef>
              <c:f>KPI_17!$J$15</c:f>
              <c:numCache>
                <c:formatCode>###,??0.000;\-#,##0.000;\-;@</c:formatCode>
                <c:ptCount val="1"/>
                <c:pt idx="0">
                  <c:v>7.9529187211706698E-3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D11-4FAD-926F-3EAA0421F7B0}"/>
            </c:ext>
          </c:extLst>
        </c:ser>
        <c:ser>
          <c:idx val="11"/>
          <c:order val="8"/>
          <c:tx>
            <c:strRef>
              <c:f>KPI_17!$K$11</c:f>
              <c:strCache>
                <c:ptCount val="1"/>
                <c:pt idx="0">
                  <c:v>Lanarkshire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7740587659633026E-2"/>
                  <c:y val="2.442307692307692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11-4FAD-926F-3EAA0421F7B0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'funnel_X-axis'!$K$11</c:f>
              <c:numCache>
                <c:formatCode>General</c:formatCode>
                <c:ptCount val="1"/>
                <c:pt idx="0">
                  <c:v>124211</c:v>
                </c:pt>
              </c:numCache>
            </c:numRef>
          </c:xVal>
          <c:yVal>
            <c:numRef>
              <c:f>KPI_17!$K$15</c:f>
              <c:numCache>
                <c:formatCode>###,??0.000;\-#,##0.000;\-;@</c:formatCode>
                <c:ptCount val="1"/>
                <c:pt idx="0">
                  <c:v>2.8177858643759407E-2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D11-4FAD-926F-3EAA0421F7B0}"/>
            </c:ext>
          </c:extLst>
        </c:ser>
        <c:ser>
          <c:idx val="12"/>
          <c:order val="9"/>
          <c:tx>
            <c:strRef>
              <c:f>KPI_17!$L$11</c:f>
              <c:strCache>
                <c:ptCount val="1"/>
                <c:pt idx="0">
                  <c:v>Lothian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0"/>
                  <c:y val="-2.985042735042734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11-4FAD-926F-3EAA0421F7B0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'funnel_X-axis'!$L$11</c:f>
              <c:numCache>
                <c:formatCode>General</c:formatCode>
                <c:ptCount val="1"/>
                <c:pt idx="0">
                  <c:v>161582</c:v>
                </c:pt>
              </c:numCache>
            </c:numRef>
          </c:xVal>
          <c:yVal>
            <c:numRef>
              <c:f>KPI_17!$L$15</c:f>
              <c:numCache>
                <c:formatCode>###,??0.000;\-#,##0.000;\-;@</c:formatCode>
                <c:ptCount val="1"/>
                <c:pt idx="0">
                  <c:v>2.9087398348825982E-2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D11-4FAD-926F-3EAA0421F7B0}"/>
            </c:ext>
          </c:extLst>
        </c:ser>
        <c:ser>
          <c:idx val="13"/>
          <c:order val="10"/>
          <c:tx>
            <c:strRef>
              <c:f>KPI_17!$M$11</c:f>
              <c:strCache>
                <c:ptCount val="1"/>
                <c:pt idx="0">
                  <c:v>Orkney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2.8712127686222927E-3"/>
                  <c:y val="-2.1709401709401808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11-4FAD-926F-3EAA0421F7B0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'funnel_X-axis'!$M$11</c:f>
              <c:numCache>
                <c:formatCode>General</c:formatCode>
                <c:ptCount val="1"/>
                <c:pt idx="0">
                  <c:v>4948</c:v>
                </c:pt>
              </c:numCache>
            </c:numRef>
          </c:xVal>
          <c:yVal>
            <c:numRef>
              <c:f>KPI_17!$M$15</c:f>
              <c:numCache>
                <c:formatCode>###,??0.000;\-#,##0.000;\-;@</c:formatCode>
                <c:ptCount val="1"/>
                <c:pt idx="0">
                  <c:v>4.042037186742118E-2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D11-4FAD-926F-3EAA0421F7B0}"/>
            </c:ext>
          </c:extLst>
        </c:ser>
        <c:ser>
          <c:idx val="15"/>
          <c:order val="11"/>
          <c:tx>
            <c:strRef>
              <c:f>KPI_17!$N$11</c:f>
              <c:strCache>
                <c:ptCount val="1"/>
                <c:pt idx="0">
                  <c:v>Shetland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7.5359915186937052E-8"/>
                  <c:y val="2.17094017094016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11-4FAD-926F-3EAA0421F7B0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'funnel_X-axis'!$N$11</c:f>
              <c:numCache>
                <c:formatCode>General</c:formatCode>
                <c:ptCount val="1"/>
                <c:pt idx="0">
                  <c:v>5003</c:v>
                </c:pt>
              </c:numCache>
            </c:numRef>
          </c:xVal>
          <c:yVal>
            <c:numRef>
              <c:f>KPI_17!$N$15</c:f>
              <c:numCache>
                <c:formatCode>###,??0.000;\-#,##0.000;\-;@</c:formatCode>
                <c:ptCount val="1"/>
                <c:pt idx="0">
                  <c:v>7.9952028782730361E-2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2D11-4FAD-926F-3EAA0421F7B0}"/>
            </c:ext>
          </c:extLst>
        </c:ser>
        <c:ser>
          <c:idx val="16"/>
          <c:order val="12"/>
          <c:tx>
            <c:strRef>
              <c:f>KPI_17!$O$11</c:f>
              <c:strCache>
                <c:ptCount val="1"/>
                <c:pt idx="0">
                  <c:v>Tayside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8888209142454604E-3"/>
                  <c:y val="-2.7136752136752138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11-4FAD-926F-3EAA0421F7B0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'funnel_X-axis'!$O$11</c:f>
              <c:numCache>
                <c:formatCode>General</c:formatCode>
                <c:ptCount val="1"/>
                <c:pt idx="0">
                  <c:v>82302</c:v>
                </c:pt>
              </c:numCache>
            </c:numRef>
          </c:xVal>
          <c:yVal>
            <c:numRef>
              <c:f>KPI_17!$O$15</c:f>
              <c:numCache>
                <c:formatCode>###,??0.000;\-#,##0.000;\-;@</c:formatCode>
                <c:ptCount val="1"/>
                <c:pt idx="0">
                  <c:v>2.5515783334548372E-2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2D11-4FAD-926F-3EAA0421F7B0}"/>
            </c:ext>
          </c:extLst>
        </c:ser>
        <c:ser>
          <c:idx val="17"/>
          <c:order val="13"/>
          <c:tx>
            <c:strRef>
              <c:f>KPI_17!$P$11</c:f>
              <c:strCache>
                <c:ptCount val="1"/>
                <c:pt idx="0">
                  <c:v>Western Isles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9.5707092287410057E-4"/>
                  <c:y val="-1.0854700854700855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11-4FAD-926F-3EAA0421F7B0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'funnel_X-axis'!$P$11</c:f>
              <c:numCache>
                <c:formatCode>General</c:formatCode>
                <c:ptCount val="1"/>
                <c:pt idx="0">
                  <c:v>6142</c:v>
                </c:pt>
              </c:numCache>
            </c:numRef>
          </c:xVal>
          <c:yVal>
            <c:numRef>
              <c:f>KPI_17!$P$15</c:f>
              <c:numCache>
                <c:formatCode>###,??0.000;\-#,##0.000;\-;@</c:formatCode>
                <c:ptCount val="1"/>
                <c:pt idx="0">
                  <c:v>4.8844024747639207E-2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2D11-4FAD-926F-3EAA0421F7B0}"/>
            </c:ext>
          </c:extLst>
        </c:ser>
        <c:ser>
          <c:idx val="14"/>
          <c:order val="14"/>
          <c:tx>
            <c:strRef>
              <c:f>KPI_17!$Q$11</c:f>
              <c:strCache>
                <c:ptCount val="1"/>
                <c:pt idx="0">
                  <c:v>Scotland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ysDash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'funnel_Limits&amp;Scot'!$S$11:$S$160</c:f>
              <c:numCache>
                <c:formatCode>General</c:formatCode>
                <c:ptCount val="150"/>
                <c:pt idx="0">
                  <c:v>2.134138208314755E-2</c:v>
                </c:pt>
                <c:pt idx="1">
                  <c:v>2.134138208314755E-2</c:v>
                </c:pt>
                <c:pt idx="2">
                  <c:v>2.134138208314755E-2</c:v>
                </c:pt>
                <c:pt idx="3">
                  <c:v>2.134138208314755E-2</c:v>
                </c:pt>
                <c:pt idx="4">
                  <c:v>2.134138208314755E-2</c:v>
                </c:pt>
                <c:pt idx="5">
                  <c:v>2.134138208314755E-2</c:v>
                </c:pt>
                <c:pt idx="6">
                  <c:v>2.134138208314755E-2</c:v>
                </c:pt>
                <c:pt idx="7">
                  <c:v>2.134138208314755E-2</c:v>
                </c:pt>
                <c:pt idx="8">
                  <c:v>2.134138208314755E-2</c:v>
                </c:pt>
                <c:pt idx="9">
                  <c:v>2.134138208314755E-2</c:v>
                </c:pt>
                <c:pt idx="10">
                  <c:v>2.134138208314755E-2</c:v>
                </c:pt>
                <c:pt idx="11">
                  <c:v>2.134138208314755E-2</c:v>
                </c:pt>
                <c:pt idx="12">
                  <c:v>2.134138208314755E-2</c:v>
                </c:pt>
                <c:pt idx="13">
                  <c:v>2.134138208314755E-2</c:v>
                </c:pt>
                <c:pt idx="14">
                  <c:v>2.134138208314755E-2</c:v>
                </c:pt>
                <c:pt idx="15">
                  <c:v>2.134138208314755E-2</c:v>
                </c:pt>
                <c:pt idx="16">
                  <c:v>2.134138208314755E-2</c:v>
                </c:pt>
                <c:pt idx="17">
                  <c:v>2.134138208314755E-2</c:v>
                </c:pt>
                <c:pt idx="18">
                  <c:v>2.134138208314755E-2</c:v>
                </c:pt>
                <c:pt idx="19">
                  <c:v>2.134138208314755E-2</c:v>
                </c:pt>
                <c:pt idx="20">
                  <c:v>2.134138208314755E-2</c:v>
                </c:pt>
                <c:pt idx="21">
                  <c:v>2.134138208314755E-2</c:v>
                </c:pt>
                <c:pt idx="22">
                  <c:v>2.134138208314755E-2</c:v>
                </c:pt>
                <c:pt idx="23">
                  <c:v>2.134138208314755E-2</c:v>
                </c:pt>
                <c:pt idx="24">
                  <c:v>2.134138208314755E-2</c:v>
                </c:pt>
                <c:pt idx="25">
                  <c:v>2.134138208314755E-2</c:v>
                </c:pt>
                <c:pt idx="26">
                  <c:v>2.134138208314755E-2</c:v>
                </c:pt>
                <c:pt idx="27">
                  <c:v>2.134138208314755E-2</c:v>
                </c:pt>
                <c:pt idx="28">
                  <c:v>2.134138208314755E-2</c:v>
                </c:pt>
                <c:pt idx="29">
                  <c:v>2.134138208314755E-2</c:v>
                </c:pt>
                <c:pt idx="30">
                  <c:v>2.134138208314755E-2</c:v>
                </c:pt>
                <c:pt idx="31">
                  <c:v>2.134138208314755E-2</c:v>
                </c:pt>
                <c:pt idx="32">
                  <c:v>2.134138208314755E-2</c:v>
                </c:pt>
                <c:pt idx="33">
                  <c:v>2.134138208314755E-2</c:v>
                </c:pt>
                <c:pt idx="34">
                  <c:v>2.134138208314755E-2</c:v>
                </c:pt>
                <c:pt idx="35">
                  <c:v>2.134138208314755E-2</c:v>
                </c:pt>
                <c:pt idx="36">
                  <c:v>2.134138208314755E-2</c:v>
                </c:pt>
                <c:pt idx="37">
                  <c:v>2.134138208314755E-2</c:v>
                </c:pt>
                <c:pt idx="38">
                  <c:v>2.134138208314755E-2</c:v>
                </c:pt>
                <c:pt idx="39">
                  <c:v>2.134138208314755E-2</c:v>
                </c:pt>
                <c:pt idx="40">
                  <c:v>2.134138208314755E-2</c:v>
                </c:pt>
                <c:pt idx="41">
                  <c:v>2.134138208314755E-2</c:v>
                </c:pt>
                <c:pt idx="42">
                  <c:v>2.134138208314755E-2</c:v>
                </c:pt>
                <c:pt idx="43">
                  <c:v>2.134138208314755E-2</c:v>
                </c:pt>
                <c:pt idx="44">
                  <c:v>2.134138208314755E-2</c:v>
                </c:pt>
                <c:pt idx="45">
                  <c:v>2.134138208314755E-2</c:v>
                </c:pt>
                <c:pt idx="46">
                  <c:v>2.134138208314755E-2</c:v>
                </c:pt>
                <c:pt idx="47">
                  <c:v>2.134138208314755E-2</c:v>
                </c:pt>
                <c:pt idx="48">
                  <c:v>2.134138208314755E-2</c:v>
                </c:pt>
                <c:pt idx="49">
                  <c:v>2.134138208314755E-2</c:v>
                </c:pt>
                <c:pt idx="50">
                  <c:v>2.134138208314755E-2</c:v>
                </c:pt>
                <c:pt idx="51">
                  <c:v>2.134138208314755E-2</c:v>
                </c:pt>
                <c:pt idx="52">
                  <c:v>2.134138208314755E-2</c:v>
                </c:pt>
                <c:pt idx="53">
                  <c:v>2.134138208314755E-2</c:v>
                </c:pt>
                <c:pt idx="54">
                  <c:v>2.134138208314755E-2</c:v>
                </c:pt>
                <c:pt idx="55">
                  <c:v>2.134138208314755E-2</c:v>
                </c:pt>
                <c:pt idx="56">
                  <c:v>2.134138208314755E-2</c:v>
                </c:pt>
                <c:pt idx="57">
                  <c:v>2.134138208314755E-2</c:v>
                </c:pt>
                <c:pt idx="58">
                  <c:v>2.134138208314755E-2</c:v>
                </c:pt>
                <c:pt idx="59">
                  <c:v>2.134138208314755E-2</c:v>
                </c:pt>
                <c:pt idx="60">
                  <c:v>2.134138208314755E-2</c:v>
                </c:pt>
                <c:pt idx="61">
                  <c:v>2.134138208314755E-2</c:v>
                </c:pt>
                <c:pt idx="62">
                  <c:v>2.134138208314755E-2</c:v>
                </c:pt>
                <c:pt idx="63">
                  <c:v>2.134138208314755E-2</c:v>
                </c:pt>
                <c:pt idx="64">
                  <c:v>2.134138208314755E-2</c:v>
                </c:pt>
                <c:pt idx="65">
                  <c:v>2.134138208314755E-2</c:v>
                </c:pt>
                <c:pt idx="66">
                  <c:v>2.134138208314755E-2</c:v>
                </c:pt>
                <c:pt idx="67">
                  <c:v>2.134138208314755E-2</c:v>
                </c:pt>
                <c:pt idx="68">
                  <c:v>2.134138208314755E-2</c:v>
                </c:pt>
                <c:pt idx="69">
                  <c:v>2.134138208314755E-2</c:v>
                </c:pt>
                <c:pt idx="70">
                  <c:v>2.134138208314755E-2</c:v>
                </c:pt>
                <c:pt idx="71">
                  <c:v>2.134138208314755E-2</c:v>
                </c:pt>
                <c:pt idx="72">
                  <c:v>2.134138208314755E-2</c:v>
                </c:pt>
                <c:pt idx="73">
                  <c:v>2.134138208314755E-2</c:v>
                </c:pt>
                <c:pt idx="74">
                  <c:v>2.134138208314755E-2</c:v>
                </c:pt>
                <c:pt idx="75">
                  <c:v>2.134138208314755E-2</c:v>
                </c:pt>
                <c:pt idx="76">
                  <c:v>2.134138208314755E-2</c:v>
                </c:pt>
                <c:pt idx="77">
                  <c:v>2.134138208314755E-2</c:v>
                </c:pt>
                <c:pt idx="78">
                  <c:v>2.134138208314755E-2</c:v>
                </c:pt>
                <c:pt idx="79">
                  <c:v>2.134138208314755E-2</c:v>
                </c:pt>
                <c:pt idx="80">
                  <c:v>2.134138208314755E-2</c:v>
                </c:pt>
                <c:pt idx="81">
                  <c:v>2.134138208314755E-2</c:v>
                </c:pt>
                <c:pt idx="82">
                  <c:v>2.134138208314755E-2</c:v>
                </c:pt>
                <c:pt idx="83">
                  <c:v>2.134138208314755E-2</c:v>
                </c:pt>
                <c:pt idx="84">
                  <c:v>2.134138208314755E-2</c:v>
                </c:pt>
                <c:pt idx="85">
                  <c:v>2.134138208314755E-2</c:v>
                </c:pt>
                <c:pt idx="86">
                  <c:v>2.134138208314755E-2</c:v>
                </c:pt>
                <c:pt idx="87">
                  <c:v>2.134138208314755E-2</c:v>
                </c:pt>
                <c:pt idx="88">
                  <c:v>2.134138208314755E-2</c:v>
                </c:pt>
                <c:pt idx="89">
                  <c:v>2.134138208314755E-2</c:v>
                </c:pt>
                <c:pt idx="90">
                  <c:v>2.134138208314755E-2</c:v>
                </c:pt>
                <c:pt idx="91">
                  <c:v>2.134138208314755E-2</c:v>
                </c:pt>
                <c:pt idx="92">
                  <c:v>2.134138208314755E-2</c:v>
                </c:pt>
                <c:pt idx="93">
                  <c:v>2.134138208314755E-2</c:v>
                </c:pt>
                <c:pt idx="94">
                  <c:v>2.134138208314755E-2</c:v>
                </c:pt>
                <c:pt idx="95">
                  <c:v>2.134138208314755E-2</c:v>
                </c:pt>
                <c:pt idx="96">
                  <c:v>2.134138208314755E-2</c:v>
                </c:pt>
                <c:pt idx="97">
                  <c:v>2.134138208314755E-2</c:v>
                </c:pt>
                <c:pt idx="98">
                  <c:v>2.134138208314755E-2</c:v>
                </c:pt>
                <c:pt idx="99">
                  <c:v>2.134138208314755E-2</c:v>
                </c:pt>
                <c:pt idx="100">
                  <c:v>2.134138208314755E-2</c:v>
                </c:pt>
                <c:pt idx="101">
                  <c:v>2.134138208314755E-2</c:v>
                </c:pt>
                <c:pt idx="102">
                  <c:v>2.134138208314755E-2</c:v>
                </c:pt>
                <c:pt idx="103">
                  <c:v>2.134138208314755E-2</c:v>
                </c:pt>
                <c:pt idx="104">
                  <c:v>2.134138208314755E-2</c:v>
                </c:pt>
                <c:pt idx="105">
                  <c:v>2.134138208314755E-2</c:v>
                </c:pt>
                <c:pt idx="106">
                  <c:v>2.134138208314755E-2</c:v>
                </c:pt>
                <c:pt idx="107">
                  <c:v>2.134138208314755E-2</c:v>
                </c:pt>
                <c:pt idx="108">
                  <c:v>2.134138208314755E-2</c:v>
                </c:pt>
                <c:pt idx="109">
                  <c:v>2.134138208314755E-2</c:v>
                </c:pt>
                <c:pt idx="110">
                  <c:v>2.134138208314755E-2</c:v>
                </c:pt>
                <c:pt idx="111">
                  <c:v>2.134138208314755E-2</c:v>
                </c:pt>
                <c:pt idx="112">
                  <c:v>2.134138208314755E-2</c:v>
                </c:pt>
                <c:pt idx="113">
                  <c:v>2.134138208314755E-2</c:v>
                </c:pt>
                <c:pt idx="114">
                  <c:v>2.134138208314755E-2</c:v>
                </c:pt>
                <c:pt idx="115">
                  <c:v>2.134138208314755E-2</c:v>
                </c:pt>
                <c:pt idx="116">
                  <c:v>2.134138208314755E-2</c:v>
                </c:pt>
                <c:pt idx="117">
                  <c:v>2.134138208314755E-2</c:v>
                </c:pt>
                <c:pt idx="118">
                  <c:v>2.134138208314755E-2</c:v>
                </c:pt>
                <c:pt idx="119">
                  <c:v>2.134138208314755E-2</c:v>
                </c:pt>
                <c:pt idx="120">
                  <c:v>2.134138208314755E-2</c:v>
                </c:pt>
                <c:pt idx="121">
                  <c:v>2.134138208314755E-2</c:v>
                </c:pt>
                <c:pt idx="122">
                  <c:v>2.134138208314755E-2</c:v>
                </c:pt>
                <c:pt idx="123">
                  <c:v>2.134138208314755E-2</c:v>
                </c:pt>
                <c:pt idx="124">
                  <c:v>2.134138208314755E-2</c:v>
                </c:pt>
                <c:pt idx="125">
                  <c:v>2.134138208314755E-2</c:v>
                </c:pt>
                <c:pt idx="126">
                  <c:v>2.134138208314755E-2</c:v>
                </c:pt>
                <c:pt idx="127">
                  <c:v>2.134138208314755E-2</c:v>
                </c:pt>
                <c:pt idx="128">
                  <c:v>2.134138208314755E-2</c:v>
                </c:pt>
                <c:pt idx="129">
                  <c:v>2.134138208314755E-2</c:v>
                </c:pt>
                <c:pt idx="130">
                  <c:v>2.134138208314755E-2</c:v>
                </c:pt>
                <c:pt idx="131">
                  <c:v>2.134138208314755E-2</c:v>
                </c:pt>
                <c:pt idx="132">
                  <c:v>2.134138208314755E-2</c:v>
                </c:pt>
                <c:pt idx="133">
                  <c:v>2.134138208314755E-2</c:v>
                </c:pt>
                <c:pt idx="134">
                  <c:v>2.134138208314755E-2</c:v>
                </c:pt>
                <c:pt idx="135">
                  <c:v>2.134138208314755E-2</c:v>
                </c:pt>
                <c:pt idx="136">
                  <c:v>2.134138208314755E-2</c:v>
                </c:pt>
                <c:pt idx="137">
                  <c:v>2.134138208314755E-2</c:v>
                </c:pt>
                <c:pt idx="138">
                  <c:v>2.134138208314755E-2</c:v>
                </c:pt>
                <c:pt idx="139">
                  <c:v>2.134138208314755E-2</c:v>
                </c:pt>
                <c:pt idx="140">
                  <c:v>2.134138208314755E-2</c:v>
                </c:pt>
                <c:pt idx="141">
                  <c:v>2.134138208314755E-2</c:v>
                </c:pt>
                <c:pt idx="142">
                  <c:v>2.134138208314755E-2</c:v>
                </c:pt>
                <c:pt idx="143">
                  <c:v>2.134138208314755E-2</c:v>
                </c:pt>
                <c:pt idx="144">
                  <c:v>2.134138208314755E-2</c:v>
                </c:pt>
                <c:pt idx="145">
                  <c:v>2.134138208314755E-2</c:v>
                </c:pt>
                <c:pt idx="146">
                  <c:v>2.134138208314755E-2</c:v>
                </c:pt>
                <c:pt idx="147">
                  <c:v>2.134138208314755E-2</c:v>
                </c:pt>
                <c:pt idx="148">
                  <c:v>2.134138208314755E-2</c:v>
                </c:pt>
                <c:pt idx="149">
                  <c:v>2.134138208314755E-2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2D11-4FAD-926F-3EAA0421F7B0}"/>
            </c:ext>
          </c:extLst>
        </c:ser>
        <c:ser>
          <c:idx val="4"/>
          <c:order val="15"/>
          <c:tx>
            <c:v>Warning Limits (95%)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'funnel_Limits&amp;Scot'!$T$11:$T$160</c:f>
              <c:numCache>
                <c:formatCode>General</c:formatCode>
                <c:ptCount val="150"/>
                <c:pt idx="0">
                  <c:v>1.1854975333449429E-6</c:v>
                </c:pt>
                <c:pt idx="1">
                  <c:v>1.1843138423865157E-5</c:v>
                </c:pt>
                <c:pt idx="2">
                  <c:v>2.3660041758505742E-5</c:v>
                </c:pt>
                <c:pt idx="3">
                  <c:v>3.5450818751741455E-5</c:v>
                </c:pt>
                <c:pt idx="4">
                  <c:v>4.7215577459978992E-5</c:v>
                </c:pt>
                <c:pt idx="5">
                  <c:v>5.8954425282642115E-5</c:v>
                </c:pt>
                <c:pt idx="6">
                  <c:v>1.1726371407341015E-4</c:v>
                </c:pt>
                <c:pt idx="7">
                  <c:v>1.7494096678376906E-4</c:v>
                </c:pt>
                <c:pt idx="8">
                  <c:v>2.3199889071714183E-4</c:v>
                </c:pt>
                <c:pt idx="9">
                  <c:v>2.8844981570425471E-4</c:v>
                </c:pt>
                <c:pt idx="10">
                  <c:v>3.4430570896068171E-4</c:v>
                </c:pt>
                <c:pt idx="11">
                  <c:v>3.9957818922076204E-4</c:v>
                </c:pt>
                <c:pt idx="12">
                  <c:v>4.5427854018302702E-4</c:v>
                </c:pt>
                <c:pt idx="13">
                  <c:v>5.0841772331209104E-4</c:v>
                </c:pt>
                <c:pt idx="14">
                  <c:v>5.6200639003116165E-4</c:v>
                </c:pt>
                <c:pt idx="15">
                  <c:v>6.1505489334091347E-4</c:v>
                </c:pt>
                <c:pt idx="16">
                  <c:v>6.6757329889654345E-4</c:v>
                </c:pt>
                <c:pt idx="17">
                  <c:v>7.1957139557290778E-4</c:v>
                </c:pt>
                <c:pt idx="18">
                  <c:v>7.7105870554724501E-4</c:v>
                </c:pt>
                <c:pt idx="19">
                  <c:v>8.220444939238007E-4</c:v>
                </c:pt>
                <c:pt idx="20">
                  <c:v>8.7253777792755055E-4</c:v>
                </c:pt>
                <c:pt idx="21">
                  <c:v>9.2254733568743403E-4</c:v>
                </c:pt>
                <c:pt idx="22">
                  <c:v>9.720817146338204E-4</c:v>
                </c:pt>
                <c:pt idx="23">
                  <c:v>1.0211492395278397E-3</c:v>
                </c:pt>
                <c:pt idx="24">
                  <c:v>1.0697580201437049E-3</c:v>
                </c:pt>
                <c:pt idx="25">
                  <c:v>1.1179159586213871E-3</c:v>
                </c:pt>
                <c:pt idx="26">
                  <c:v>1.1656307565055771E-3</c:v>
                </c:pt>
                <c:pt idx="27">
                  <c:v>1.2129099214888005E-3</c:v>
                </c:pt>
                <c:pt idx="28">
                  <c:v>1.2597607738717616E-3</c:v>
                </c:pt>
                <c:pt idx="29">
                  <c:v>1.3061904527562926E-3</c:v>
                </c:pt>
                <c:pt idx="30">
                  <c:v>1.3522059219833035E-3</c:v>
                </c:pt>
                <c:pt idx="31">
                  <c:v>1.3978139758289872E-3</c:v>
                </c:pt>
                <c:pt idx="32">
                  <c:v>1.4430212444704335E-3</c:v>
                </c:pt>
                <c:pt idx="33">
                  <c:v>1.4878341992321771E-3</c:v>
                </c:pt>
                <c:pt idx="34">
                  <c:v>1.5322591576240048E-3</c:v>
                </c:pt>
                <c:pt idx="35">
                  <c:v>1.576302288180134E-3</c:v>
                </c:pt>
                <c:pt idx="36">
                  <c:v>1.6199696151087278E-3</c:v>
                </c:pt>
                <c:pt idx="37">
                  <c:v>1.6632670227611805E-3</c:v>
                </c:pt>
                <c:pt idx="38">
                  <c:v>1.7062002599289451E-3</c:v>
                </c:pt>
                <c:pt idx="39">
                  <c:v>1.7487749439764496E-3</c:v>
                </c:pt>
                <c:pt idx="40">
                  <c:v>1.7909965648168148E-3</c:v>
                </c:pt>
                <c:pt idx="41">
                  <c:v>1.8328704887384723E-3</c:v>
                </c:pt>
                <c:pt idx="42">
                  <c:v>1.8744019620883662E-3</c:v>
                </c:pt>
                <c:pt idx="43">
                  <c:v>1.9155961148191443E-3</c:v>
                </c:pt>
                <c:pt idx="44">
                  <c:v>1.9564579639053587E-3</c:v>
                </c:pt>
                <c:pt idx="45">
                  <c:v>2.0372042737828808E-3</c:v>
                </c:pt>
                <c:pt idx="46">
                  <c:v>2.1166788900997837E-3</c:v>
                </c:pt>
                <c:pt idx="47">
                  <c:v>2.1949182022912381E-3</c:v>
                </c:pt>
                <c:pt idx="48">
                  <c:v>2.3478289581086902E-3</c:v>
                </c:pt>
                <c:pt idx="49">
                  <c:v>2.7107623678153145E-3</c:v>
                </c:pt>
                <c:pt idx="50">
                  <c:v>3.0488326048582863E-3</c:v>
                </c:pt>
                <c:pt idx="51">
                  <c:v>3.364988361618769E-3</c:v>
                </c:pt>
                <c:pt idx="52">
                  <c:v>3.6616903239132742E-3</c:v>
                </c:pt>
                <c:pt idx="53">
                  <c:v>3.9410129461675634E-3</c:v>
                </c:pt>
                <c:pt idx="54">
                  <c:v>4.2047210005055902E-3</c:v>
                </c:pt>
                <c:pt idx="55">
                  <c:v>4.4543280572411272E-3</c:v>
                </c:pt>
                <c:pt idx="56">
                  <c:v>4.6911417887582213E-3</c:v>
                </c:pt>
                <c:pt idx="57">
                  <c:v>4.9162995084035509E-3</c:v>
                </c:pt>
                <c:pt idx="58">
                  <c:v>5.1307963670192622E-3</c:v>
                </c:pt>
                <c:pt idx="59">
                  <c:v>5.3355079557396174E-3</c:v>
                </c:pt>
                <c:pt idx="60">
                  <c:v>5.5312085959982604E-3</c:v>
                </c:pt>
                <c:pt idx="61">
                  <c:v>5.7185862678360479E-3</c:v>
                </c:pt>
                <c:pt idx="62">
                  <c:v>5.8982548914537931E-3</c:v>
                </c:pt>
                <c:pt idx="63">
                  <c:v>6.0707645055694788E-3</c:v>
                </c:pt>
                <c:pt idx="64">
                  <c:v>6.3962370477045078E-3</c:v>
                </c:pt>
                <c:pt idx="65">
                  <c:v>6.6984172335634419E-3</c:v>
                </c:pt>
                <c:pt idx="66">
                  <c:v>6.9801184706845118E-3</c:v>
                </c:pt>
                <c:pt idx="67">
                  <c:v>7.2436858782405295E-3</c:v>
                </c:pt>
                <c:pt idx="68">
                  <c:v>7.4910938207605532E-3</c:v>
                </c:pt>
                <c:pt idx="69">
                  <c:v>7.7240194010202139E-3</c:v>
                </c:pt>
                <c:pt idx="70">
                  <c:v>7.9438986775240607E-3</c:v>
                </c:pt>
                <c:pt idx="71">
                  <c:v>8.1519702517126764E-3</c:v>
                </c:pt>
                <c:pt idx="72">
                  <c:v>8.3493094765077283E-3</c:v>
                </c:pt>
                <c:pt idx="73">
                  <c:v>8.8857714453491696E-3</c:v>
                </c:pt>
                <c:pt idx="74">
                  <c:v>9.3534598304160638E-3</c:v>
                </c:pt>
                <c:pt idx="75">
                  <c:v>9.7664871400889378E-3</c:v>
                </c:pt>
                <c:pt idx="76">
                  <c:v>1.0135138159108803E-2</c:v>
                </c:pt>
                <c:pt idx="77">
                  <c:v>1.0467124812051322E-2</c:v>
                </c:pt>
                <c:pt idx="78">
                  <c:v>1.0768368355605093E-2</c:v>
                </c:pt>
                <c:pt idx="79">
                  <c:v>1.1043507010039018E-2</c:v>
                </c:pt>
                <c:pt idx="80">
                  <c:v>1.1296236736920869E-2</c:v>
                </c:pt>
                <c:pt idx="81">
                  <c:v>1.1529546688235415E-2</c:v>
                </c:pt>
                <c:pt idx="82">
                  <c:v>1.1745885970501371E-2</c:v>
                </c:pt>
                <c:pt idx="83">
                  <c:v>1.1947284343458544E-2</c:v>
                </c:pt>
                <c:pt idx="84">
                  <c:v>1.2135441256122806E-2</c:v>
                </c:pt>
                <c:pt idx="85">
                  <c:v>1.2311792643757185E-2</c:v>
                </c:pt>
                <c:pt idx="86">
                  <c:v>1.2477561801351735E-2</c:v>
                </c:pt>
                <c:pt idx="87">
                  <c:v>1.2633798657783019E-2</c:v>
                </c:pt>
                <c:pt idx="88">
                  <c:v>1.2781410468648452E-2</c:v>
                </c:pt>
                <c:pt idx="89">
                  <c:v>1.292118607087977E-2</c:v>
                </c:pt>
                <c:pt idx="90">
                  <c:v>1.3053815245014521E-2</c:v>
                </c:pt>
                <c:pt idx="91">
                  <c:v>1.3179904316245532E-2</c:v>
                </c:pt>
                <c:pt idx="92">
                  <c:v>1.3299988832771281E-2</c:v>
                </c:pt>
                <c:pt idx="93">
                  <c:v>1.3414543950564345E-2</c:v>
                </c:pt>
                <c:pt idx="94">
                  <c:v>1.352399300181373E-2</c:v>
                </c:pt>
                <c:pt idx="95">
                  <c:v>1.3628714612814726E-2</c:v>
                </c:pt>
                <c:pt idx="96">
                  <c:v>1.3729048654310964E-2</c:v>
                </c:pt>
                <c:pt idx="97">
                  <c:v>1.3825301245194986E-2</c:v>
                </c:pt>
                <c:pt idx="98">
                  <c:v>1.391774898342581E-2</c:v>
                </c:pt>
                <c:pt idx="99">
                  <c:v>1.4006642542051646E-2</c:v>
                </c:pt>
                <c:pt idx="100">
                  <c:v>1.4092209740488533E-2</c:v>
                </c:pt>
                <c:pt idx="101">
                  <c:v>1.4174658179645885E-2</c:v>
                </c:pt>
                <c:pt idx="102">
                  <c:v>1.4254177512605128E-2</c:v>
                </c:pt>
                <c:pt idx="103">
                  <c:v>1.4330941409240468E-2</c:v>
                </c:pt>
                <c:pt idx="104">
                  <c:v>1.4405109262597223E-2</c:v>
                </c:pt>
                <c:pt idx="105">
                  <c:v>1.4476827676394603E-2</c:v>
                </c:pt>
                <c:pt idx="106">
                  <c:v>1.4546231766229311E-2</c:v>
                </c:pt>
                <c:pt idx="107">
                  <c:v>1.4613446301566961E-2</c:v>
                </c:pt>
                <c:pt idx="108">
                  <c:v>1.4678586711147629E-2</c:v>
                </c:pt>
                <c:pt idx="109">
                  <c:v>1.474175997078769E-2</c:v>
                </c:pt>
                <c:pt idx="110">
                  <c:v>1.4803065389569487E-2</c:v>
                </c:pt>
                <c:pt idx="111">
                  <c:v>1.4862595307943942E-2</c:v>
                </c:pt>
                <c:pt idx="112">
                  <c:v>1.4920435719228449E-2</c:v>
                </c:pt>
                <c:pt idx="113">
                  <c:v>1.4976666824283584E-2</c:v>
                </c:pt>
                <c:pt idx="114">
                  <c:v>1.5031363527733189E-2</c:v>
                </c:pt>
                <c:pt idx="115">
                  <c:v>1.5084595882902991E-2</c:v>
                </c:pt>
                <c:pt idx="116">
                  <c:v>1.513642949165229E-2</c:v>
                </c:pt>
                <c:pt idx="117">
                  <c:v>1.518692586442796E-2</c:v>
                </c:pt>
                <c:pt idx="118">
                  <c:v>1.5236142745154261E-2</c:v>
                </c:pt>
                <c:pt idx="119">
                  <c:v>1.5284134404963326E-2</c:v>
                </c:pt>
                <c:pt idx="120">
                  <c:v>1.5330951908252051E-2</c:v>
                </c:pt>
                <c:pt idx="121">
                  <c:v>1.5376643354107671E-2</c:v>
                </c:pt>
                <c:pt idx="122">
                  <c:v>1.542125409576324E-2</c:v>
                </c:pt>
                <c:pt idx="123">
                  <c:v>1.5464826940417099E-2</c:v>
                </c:pt>
                <c:pt idx="124">
                  <c:v>1.5507402331467858E-2</c:v>
                </c:pt>
                <c:pt idx="125">
                  <c:v>1.5549018514972134E-2</c:v>
                </c:pt>
                <c:pt idx="126">
                  <c:v>1.5589711691921004E-2</c:v>
                </c:pt>
                <c:pt idx="127">
                  <c:v>1.5629516157746617E-2</c:v>
                </c:pt>
                <c:pt idx="128">
                  <c:v>1.5668464430310704E-2</c:v>
                </c:pt>
                <c:pt idx="129">
                  <c:v>1.5706587367486542E-2</c:v>
                </c:pt>
                <c:pt idx="130">
                  <c:v>1.5743914275323755E-2</c:v>
                </c:pt>
                <c:pt idx="131">
                  <c:v>1.5780473007677837E-2</c:v>
                </c:pt>
                <c:pt idx="132">
                  <c:v>1.581629005809234E-2</c:v>
                </c:pt>
                <c:pt idx="133">
                  <c:v>1.5851390644638332E-2</c:v>
                </c:pt>
                <c:pt idx="134">
                  <c:v>1.5885798788342866E-2</c:v>
                </c:pt>
                <c:pt idx="135">
                  <c:v>1.5919537385773348E-2</c:v>
                </c:pt>
                <c:pt idx="136">
                  <c:v>1.5952628276287531E-2</c:v>
                </c:pt>
                <c:pt idx="137">
                  <c:v>1.5985092304408019E-2</c:v>
                </c:pt>
                <c:pt idx="138">
                  <c:v>1.6016949377735228E-2</c:v>
                </c:pt>
                <c:pt idx="139">
                  <c:v>1.6048218520772366E-2</c:v>
                </c:pt>
                <c:pt idx="140">
                  <c:v>1.6078917925000505E-2</c:v>
                </c:pt>
                <c:pt idx="141">
                  <c:v>1.6109064995509726E-2</c:v>
                </c:pt>
                <c:pt idx="142">
                  <c:v>1.6138676394463789E-2</c:v>
                </c:pt>
                <c:pt idx="143">
                  <c:v>1.6167768081650307E-2</c:v>
                </c:pt>
                <c:pt idx="144">
                  <c:v>1.6196355352345378E-2</c:v>
                </c:pt>
                <c:pt idx="145">
                  <c:v>1.6224452872701203E-2</c:v>
                </c:pt>
                <c:pt idx="146">
                  <c:v>1.6252074712846513E-2</c:v>
                </c:pt>
                <c:pt idx="147">
                  <c:v>1.6279234377873222E-2</c:v>
                </c:pt>
                <c:pt idx="148">
                  <c:v>1.6305944836867432E-2</c:v>
                </c:pt>
                <c:pt idx="149">
                  <c:v>1.6332218550129639E-2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2D11-4FAD-926F-3EAA0421F7B0}"/>
            </c:ext>
          </c:extLst>
        </c:ser>
        <c:ser>
          <c:idx val="0"/>
          <c:order val="16"/>
          <c:tx>
            <c:v>UWL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'funnel_Limits&amp;Scot'!$U$11:$U$160</c:f>
              <c:numCache>
                <c:formatCode>General</c:formatCode>
                <c:ptCount val="150"/>
                <c:pt idx="0">
                  <c:v>79.353883472452992</c:v>
                </c:pt>
                <c:pt idx="1">
                  <c:v>27.784105040271829</c:v>
                </c:pt>
                <c:pt idx="2">
                  <c:v>16.148297642284046</c:v>
                </c:pt>
                <c:pt idx="3">
                  <c:v>11.389141565353855</c:v>
                </c:pt>
                <c:pt idx="4">
                  <c:v>8.8010557361777195</c:v>
                </c:pt>
                <c:pt idx="5">
                  <c:v>7.1743384103292414</c:v>
                </c:pt>
                <c:pt idx="6">
                  <c:v>3.7403363363911328</c:v>
                </c:pt>
                <c:pt idx="7">
                  <c:v>2.5384664609556329</c:v>
                </c:pt>
                <c:pt idx="8">
                  <c:v>1.926179032380837</c:v>
                </c:pt>
                <c:pt idx="9">
                  <c:v>1.5550783328416256</c:v>
                </c:pt>
                <c:pt idx="10">
                  <c:v>1.3060959439527988</c:v>
                </c:pt>
                <c:pt idx="11">
                  <c:v>1.1274638747190724</c:v>
                </c:pt>
                <c:pt idx="12">
                  <c:v>0.99305190804001142</c:v>
                </c:pt>
                <c:pt idx="13">
                  <c:v>0.88824495221419253</c:v>
                </c:pt>
                <c:pt idx="14">
                  <c:v>0.80422937600564381</c:v>
                </c:pt>
                <c:pt idx="15">
                  <c:v>0.7353742717793702</c:v>
                </c:pt>
                <c:pt idx="16">
                  <c:v>0.67791375725340508</c:v>
                </c:pt>
                <c:pt idx="17">
                  <c:v>0.62923387254848662</c:v>
                </c:pt>
                <c:pt idx="18">
                  <c:v>0.58746342478101443</c:v>
                </c:pt>
                <c:pt idx="19">
                  <c:v>0.55122766081834329</c:v>
                </c:pt>
                <c:pt idx="20">
                  <c:v>0.51949387130990399</c:v>
                </c:pt>
                <c:pt idx="21">
                  <c:v>0.4914712422461</c:v>
                </c:pt>
                <c:pt idx="22">
                  <c:v>0.46654394744652278</c:v>
                </c:pt>
                <c:pt idx="23">
                  <c:v>0.44422528464108207</c:v>
                </c:pt>
                <c:pt idx="24">
                  <c:v>0.42412551807170329</c:v>
                </c:pt>
                <c:pt idx="25">
                  <c:v>0.40592887542881834</c:v>
                </c:pt>
                <c:pt idx="26">
                  <c:v>0.38937679651643448</c:v>
                </c:pt>
                <c:pt idx="27">
                  <c:v>0.37425553728047251</c:v>
                </c:pt>
                <c:pt idx="28">
                  <c:v>0.36038686293973454</c:v>
                </c:pt>
                <c:pt idx="29">
                  <c:v>0.34762096792081759</c:v>
                </c:pt>
                <c:pt idx="30">
                  <c:v>0.33583102483924598</c:v>
                </c:pt>
                <c:pt idx="31">
                  <c:v>0.3249089413799468</c:v>
                </c:pt>
                <c:pt idx="32">
                  <c:v>0.3147620239285992</c:v>
                </c:pt>
                <c:pt idx="33">
                  <c:v>0.30531032966132327</c:v>
                </c:pt>
                <c:pt idx="34">
                  <c:v>0.29648454686281117</c:v>
                </c:pt>
                <c:pt idx="35">
                  <c:v>0.28822428449043075</c:v>
                </c:pt>
                <c:pt idx="36">
                  <c:v>0.2804766816761996</c:v>
                </c:pt>
                <c:pt idx="37">
                  <c:v>0.27319526945868705</c:v>
                </c:pt>
                <c:pt idx="38">
                  <c:v>0.26633903293226097</c:v>
                </c:pt>
                <c:pt idx="39">
                  <c:v>0.25987163381803291</c:v>
                </c:pt>
                <c:pt idx="40">
                  <c:v>0.25376076232984635</c:v>
                </c:pt>
                <c:pt idx="41">
                  <c:v>0.24797759392479407</c:v>
                </c:pt>
                <c:pt idx="42">
                  <c:v>0.24249633165643517</c:v>
                </c:pt>
                <c:pt idx="43">
                  <c:v>0.23729381879635225</c:v>
                </c:pt>
                <c:pt idx="44">
                  <c:v>0.23234920945068172</c:v>
                </c:pt>
                <c:pt idx="45">
                  <c:v>0.22316022437856847</c:v>
                </c:pt>
                <c:pt idx="46">
                  <c:v>0.21479908940253939</c:v>
                </c:pt>
                <c:pt idx="47">
                  <c:v>0.20715813333050931</c:v>
                </c:pt>
                <c:pt idx="48">
                  <c:v>0.19369205637725959</c:v>
                </c:pt>
                <c:pt idx="49">
                  <c:v>0.16780228953252857</c:v>
                </c:pt>
                <c:pt idx="50">
                  <c:v>0.14922277069736992</c:v>
                </c:pt>
                <c:pt idx="51">
                  <c:v>0.13522115308315968</c:v>
                </c:pt>
                <c:pt idx="52">
                  <c:v>0.12427760906888105</c:v>
                </c:pt>
                <c:pt idx="53">
                  <c:v>0.11547917808476908</c:v>
                </c:pt>
                <c:pt idx="54">
                  <c:v>0.10824420937196322</c:v>
                </c:pt>
                <c:pt idx="55">
                  <c:v>0.10218447502550095</c:v>
                </c:pt>
                <c:pt idx="56">
                  <c:v>9.7030871784169803E-2</c:v>
                </c:pt>
                <c:pt idx="57">
                  <c:v>9.259093780539894E-2</c:v>
                </c:pt>
                <c:pt idx="58">
                  <c:v>8.8723347164860258E-2</c:v>
                </c:pt>
                <c:pt idx="59">
                  <c:v>8.5321959353300003E-2</c:v>
                </c:pt>
                <c:pt idx="60">
                  <c:v>8.2305492158593091E-2</c:v>
                </c:pt>
                <c:pt idx="61">
                  <c:v>7.9610632719400262E-2</c:v>
                </c:pt>
                <c:pt idx="62">
                  <c:v>7.7187321090702699E-2</c:v>
                </c:pt>
                <c:pt idx="63">
                  <c:v>7.4995446616489353E-2</c:v>
                </c:pt>
                <c:pt idx="64">
                  <c:v>7.118178796231292E-2</c:v>
                </c:pt>
                <c:pt idx="65">
                  <c:v>6.7972599968709191E-2</c:v>
                </c:pt>
                <c:pt idx="66">
                  <c:v>6.5230990777675066E-2</c:v>
                </c:pt>
                <c:pt idx="67">
                  <c:v>6.2858834439796285E-2</c:v>
                </c:pt>
                <c:pt idx="68">
                  <c:v>6.0783910775586078E-2</c:v>
                </c:pt>
                <c:pt idx="69">
                  <c:v>5.8951854105712548E-2</c:v>
                </c:pt>
                <c:pt idx="70">
                  <c:v>5.7320934306480734E-2</c:v>
                </c:pt>
                <c:pt idx="71">
                  <c:v>5.585857103741354E-2</c:v>
                </c:pt>
                <c:pt idx="72">
                  <c:v>5.453894413362232E-2</c:v>
                </c:pt>
                <c:pt idx="73">
                  <c:v>5.1247669172470117E-2</c:v>
                </c:pt>
                <c:pt idx="74">
                  <c:v>4.8686221336848731E-2</c:v>
                </c:pt>
                <c:pt idx="75">
                  <c:v>4.662803577020401E-2</c:v>
                </c:pt>
                <c:pt idx="76">
                  <c:v>4.4932604768560723E-2</c:v>
                </c:pt>
                <c:pt idx="77">
                  <c:v>4.3507949326148682E-2</c:v>
                </c:pt>
                <c:pt idx="78">
                  <c:v>4.2291208132076263E-2</c:v>
                </c:pt>
                <c:pt idx="79">
                  <c:v>4.1237883287793452E-2</c:v>
                </c:pt>
                <c:pt idx="80">
                  <c:v>4.0315541790944806E-2</c:v>
                </c:pt>
                <c:pt idx="81">
                  <c:v>3.9499953442103615E-2</c:v>
                </c:pt>
                <c:pt idx="82">
                  <c:v>3.8772629568697529E-2</c:v>
                </c:pt>
                <c:pt idx="83">
                  <c:v>3.8119202009832501E-2</c:v>
                </c:pt>
                <c:pt idx="84">
                  <c:v>3.7528324742125925E-2</c:v>
                </c:pt>
                <c:pt idx="85">
                  <c:v>3.6990910966740398E-2</c:v>
                </c:pt>
                <c:pt idx="86">
                  <c:v>3.6499591518251238E-2</c:v>
                </c:pt>
                <c:pt idx="87">
                  <c:v>3.6048322878890607E-2</c:v>
                </c:pt>
                <c:pt idx="88">
                  <c:v>3.563209852702337E-2</c:v>
                </c:pt>
                <c:pt idx="89">
                  <c:v>3.5246733052438493E-2</c:v>
                </c:pt>
                <c:pt idx="90">
                  <c:v>3.48886984127523E-2</c:v>
                </c:pt>
                <c:pt idx="91">
                  <c:v>3.4554998144882443E-2</c:v>
                </c:pt>
                <c:pt idx="92">
                  <c:v>3.4243069604007588E-2</c:v>
                </c:pt>
                <c:pt idx="93">
                  <c:v>3.3950707171922147E-2</c:v>
                </c:pt>
                <c:pt idx="94">
                  <c:v>3.3676001343714276E-2</c:v>
                </c:pt>
                <c:pt idx="95">
                  <c:v>3.341728997143633E-2</c:v>
                </c:pt>
                <c:pt idx="96">
                  <c:v>3.3173118911150171E-2</c:v>
                </c:pt>
                <c:pt idx="97">
                  <c:v>3.2942210012597666E-2</c:v>
                </c:pt>
                <c:pt idx="98">
                  <c:v>3.272343489299509E-2</c:v>
                </c:pt>
                <c:pt idx="99">
                  <c:v>3.2515793304722151E-2</c:v>
                </c:pt>
                <c:pt idx="100">
                  <c:v>3.2318395179610146E-2</c:v>
                </c:pt>
                <c:pt idx="101">
                  <c:v>3.2130445636837077E-2</c:v>
                </c:pt>
                <c:pt idx="102">
                  <c:v>3.1951232395799667E-2</c:v>
                </c:pt>
                <c:pt idx="103">
                  <c:v>3.1780115152987218E-2</c:v>
                </c:pt>
                <c:pt idx="104">
                  <c:v>3.1616516572297061E-2</c:v>
                </c:pt>
                <c:pt idx="105">
                  <c:v>3.145991460825278E-2</c:v>
                </c:pt>
                <c:pt idx="106">
                  <c:v>3.1309835936211707E-2</c:v>
                </c:pt>
                <c:pt idx="107">
                  <c:v>3.1165850306555977E-2</c:v>
                </c:pt>
                <c:pt idx="108">
                  <c:v>3.1027565673786634E-2</c:v>
                </c:pt>
                <c:pt idx="109">
                  <c:v>3.0894623978428543E-2</c:v>
                </c:pt>
                <c:pt idx="110">
                  <c:v>3.076669748125099E-2</c:v>
                </c:pt>
                <c:pt idx="111">
                  <c:v>3.0643485566686755E-2</c:v>
                </c:pt>
                <c:pt idx="112">
                  <c:v>3.0524711946390792E-2</c:v>
                </c:pt>
                <c:pt idx="113">
                  <c:v>3.0410122205309763E-2</c:v>
                </c:pt>
                <c:pt idx="114">
                  <c:v>3.0299481641971472E-2</c:v>
                </c:pt>
                <c:pt idx="115">
                  <c:v>3.0192573362366696E-2</c:v>
                </c:pt>
                <c:pt idx="116">
                  <c:v>3.0089196593114119E-2</c:v>
                </c:pt>
                <c:pt idx="117">
                  <c:v>2.9989165184827967E-2</c:v>
                </c:pt>
                <c:pt idx="118">
                  <c:v>2.9892306280955089E-2</c:v>
                </c:pt>
                <c:pt idx="119">
                  <c:v>2.9798459130974363E-2</c:v>
                </c:pt>
                <c:pt idx="120">
                  <c:v>2.9707474029888586E-2</c:v>
                </c:pt>
                <c:pt idx="121">
                  <c:v>2.9619211368491005E-2</c:v>
                </c:pt>
                <c:pt idx="122">
                  <c:v>2.9533540781041333E-2</c:v>
                </c:pt>
                <c:pt idx="123">
                  <c:v>2.9450340378806662E-2</c:v>
                </c:pt>
                <c:pt idx="124">
                  <c:v>2.9369496059468637E-2</c:v>
                </c:pt>
                <c:pt idx="125">
                  <c:v>2.9290900883713524E-2</c:v>
                </c:pt>
                <c:pt idx="126">
                  <c:v>2.9214454511445623E-2</c:v>
                </c:pt>
                <c:pt idx="127">
                  <c:v>2.9140062691025898E-2</c:v>
                </c:pt>
                <c:pt idx="128">
                  <c:v>2.9067636795763834E-2</c:v>
                </c:pt>
                <c:pt idx="129">
                  <c:v>2.8997093402601197E-2</c:v>
                </c:pt>
                <c:pt idx="130">
                  <c:v>2.8928353908540039E-2</c:v>
                </c:pt>
                <c:pt idx="131">
                  <c:v>2.8861344180897884E-2</c:v>
                </c:pt>
                <c:pt idx="132">
                  <c:v>2.8795994237933376E-2</c:v>
                </c:pt>
                <c:pt idx="133">
                  <c:v>2.8732237956785794E-2</c:v>
                </c:pt>
                <c:pt idx="134">
                  <c:v>2.8670012806020287E-2</c:v>
                </c:pt>
                <c:pt idx="135">
                  <c:v>2.8609259600374908E-2</c:v>
                </c:pt>
                <c:pt idx="136">
                  <c:v>2.8549922275571803E-2</c:v>
                </c:pt>
                <c:pt idx="137">
                  <c:v>2.849194768128821E-2</c:v>
                </c:pt>
                <c:pt idx="138">
                  <c:v>2.843528539058781E-2</c:v>
                </c:pt>
                <c:pt idx="139">
                  <c:v>2.8379887524293466E-2</c:v>
                </c:pt>
                <c:pt idx="140">
                  <c:v>2.832570858894129E-2</c:v>
                </c:pt>
                <c:pt idx="141">
                  <c:v>2.8272705327096567E-2</c:v>
                </c:pt>
                <c:pt idx="142">
                  <c:v>2.8220836578936197E-2</c:v>
                </c:pt>
                <c:pt idx="143">
                  <c:v>2.8170063154112558E-2</c:v>
                </c:pt>
                <c:pt idx="144">
                  <c:v>2.8120347713011497E-2</c:v>
                </c:pt>
                <c:pt idx="145">
                  <c:v>2.8071654656604078E-2</c:v>
                </c:pt>
                <c:pt idx="146">
                  <c:v>2.8023950024169089E-2</c:v>
                </c:pt>
                <c:pt idx="147">
                  <c:v>2.7977201398232655E-2</c:v>
                </c:pt>
                <c:pt idx="148">
                  <c:v>2.793137781613254E-2</c:v>
                </c:pt>
                <c:pt idx="149">
                  <c:v>2.7886449687670546E-2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2D11-4FAD-926F-3EAA0421F7B0}"/>
            </c:ext>
          </c:extLst>
        </c:ser>
        <c:ser>
          <c:idx val="3"/>
          <c:order val="17"/>
          <c:tx>
            <c:v>Control Limits (99%)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'funnel_Limits&amp;Scot'!$V$11:$V$160</c:f>
              <c:numCache>
                <c:formatCode>General</c:formatCode>
                <c:ptCount val="150"/>
                <c:pt idx="0">
                  <c:v>6.8640903303844191E-7</c:v>
                </c:pt>
                <c:pt idx="1">
                  <c:v>6.8601198500082615E-6</c:v>
                </c:pt>
                <c:pt idx="2">
                  <c:v>1.3711429892895595E-5</c:v>
                </c:pt>
                <c:pt idx="3">
                  <c:v>2.0553951314234905E-5</c:v>
                </c:pt>
                <c:pt idx="4">
                  <c:v>2.7387705227209919E-5</c:v>
                </c:pt>
                <c:pt idx="5">
                  <c:v>3.4212712663011961E-5</c:v>
                </c:pt>
                <c:pt idx="6">
                  <c:v>6.8207283690169832E-5</c:v>
                </c:pt>
                <c:pt idx="7">
                  <c:v>1.0198630518618804E-4</c:v>
                </c:pt>
                <c:pt idx="8">
                  <c:v>1.355523235396284E-4</c:v>
                </c:pt>
                <c:pt idx="9">
                  <c:v>1.6890784049946485E-4</c:v>
                </c:pt>
                <c:pt idx="10">
                  <c:v>2.0205531421719987E-4</c:v>
                </c:pt>
                <c:pt idx="11">
                  <c:v>2.3499716025565277E-4</c:v>
                </c:pt>
                <c:pt idx="12">
                  <c:v>2.6773575257331227E-4</c:v>
                </c:pt>
                <c:pt idx="13">
                  <c:v>3.0027342447633211E-4</c:v>
                </c:pt>
                <c:pt idx="14">
                  <c:v>3.3261246954530491E-4</c:v>
                </c:pt>
                <c:pt idx="15">
                  <c:v>3.6475514253599828E-4</c:v>
                </c:pt>
                <c:pt idx="16">
                  <c:v>3.967036602521773E-4</c:v>
                </c:pt>
                <c:pt idx="17">
                  <c:v>4.2846020239720092E-4</c:v>
                </c:pt>
                <c:pt idx="18">
                  <c:v>4.600269123988393E-4</c:v>
                </c:pt>
                <c:pt idx="19">
                  <c:v>4.9140589821306132E-4</c:v>
                </c:pt>
                <c:pt idx="20">
                  <c:v>5.2259923310457319E-4</c:v>
                </c:pt>
                <c:pt idx="21">
                  <c:v>5.5360895640669172E-4</c:v>
                </c:pt>
                <c:pt idx="22">
                  <c:v>5.8443707425957065E-4</c:v>
                </c:pt>
                <c:pt idx="23">
                  <c:v>6.1508556032884845E-4</c:v>
                </c:pt>
                <c:pt idx="24">
                  <c:v>6.4555635650515768E-4</c:v>
                </c:pt>
                <c:pt idx="25">
                  <c:v>6.7585137358398036E-4</c:v>
                </c:pt>
                <c:pt idx="26">
                  <c:v>7.0597249192800877E-4</c:v>
                </c:pt>
                <c:pt idx="27">
                  <c:v>7.3592156211201671E-4</c:v>
                </c:pt>
                <c:pt idx="28">
                  <c:v>7.6570040554959848E-4</c:v>
                </c:pt>
                <c:pt idx="29">
                  <c:v>7.9531081510492412E-4</c:v>
                </c:pt>
                <c:pt idx="30">
                  <c:v>8.2475455568727552E-4</c:v>
                </c:pt>
                <c:pt idx="31">
                  <c:v>8.5403336483073434E-4</c:v>
                </c:pt>
                <c:pt idx="32">
                  <c:v>8.8314895325855472E-4</c:v>
                </c:pt>
                <c:pt idx="33">
                  <c:v>9.1210300543329947E-4</c:v>
                </c:pt>
                <c:pt idx="34">
                  <c:v>9.4089718009269705E-4</c:v>
                </c:pt>
                <c:pt idx="35">
                  <c:v>9.6953311077161688E-4</c:v>
                </c:pt>
                <c:pt idx="36">
                  <c:v>9.9801240631158176E-4</c:v>
                </c:pt>
                <c:pt idx="37">
                  <c:v>1.0263366513561414E-3</c:v>
                </c:pt>
                <c:pt idx="38">
                  <c:v>1.0545074068353446E-3</c:v>
                </c:pt>
                <c:pt idx="39">
                  <c:v>1.0825262104370685E-3</c:v>
                </c:pt>
                <c:pt idx="40">
                  <c:v>1.1103945770667147E-3</c:v>
                </c:pt>
                <c:pt idx="41">
                  <c:v>1.1381139992960134E-3</c:v>
                </c:pt>
                <c:pt idx="42">
                  <c:v>1.1656859478006501E-3</c:v>
                </c:pt>
                <c:pt idx="43">
                  <c:v>1.193111871786745E-3</c:v>
                </c:pt>
                <c:pt idx="44">
                  <c:v>1.220393199407605E-3</c:v>
                </c:pt>
                <c:pt idx="45">
                  <c:v>1.2745276753301923E-3</c:v>
                </c:pt>
                <c:pt idx="46">
                  <c:v>1.3281003949345714E-3</c:v>
                </c:pt>
                <c:pt idx="47">
                  <c:v>1.3811220657525859E-3</c:v>
                </c:pt>
                <c:pt idx="48">
                  <c:v>1.4855536014472754E-3</c:v>
                </c:pt>
                <c:pt idx="49">
                  <c:v>1.7376834923165186E-3</c:v>
                </c:pt>
                <c:pt idx="50">
                  <c:v>1.9779191386528933E-3</c:v>
                </c:pt>
                <c:pt idx="51">
                  <c:v>2.2072558968101257E-3</c:v>
                </c:pt>
                <c:pt idx="52">
                  <c:v>2.4265705829453268E-3</c:v>
                </c:pt>
                <c:pt idx="53">
                  <c:v>2.636639564393306E-3</c:v>
                </c:pt>
                <c:pt idx="54">
                  <c:v>2.8381535205603517E-3</c:v>
                </c:pt>
                <c:pt idx="55">
                  <c:v>3.0317295845795093E-3</c:v>
                </c:pt>
                <c:pt idx="56">
                  <c:v>3.2179214054743012E-3</c:v>
                </c:pt>
                <c:pt idx="57">
                  <c:v>3.397227544858827E-3</c:v>
                </c:pt>
                <c:pt idx="58">
                  <c:v>3.5700985289338445E-3</c:v>
                </c:pt>
                <c:pt idx="59">
                  <c:v>3.7369428065759684E-3</c:v>
                </c:pt>
                <c:pt idx="60">
                  <c:v>3.8981318112984746E-3</c:v>
                </c:pt>
                <c:pt idx="61">
                  <c:v>4.054004284296738E-3</c:v>
                </c:pt>
                <c:pt idx="62">
                  <c:v>4.2048699844805509E-3</c:v>
                </c:pt>
                <c:pt idx="63">
                  <c:v>4.3510128870235757E-3</c:v>
                </c:pt>
                <c:pt idx="64">
                  <c:v>4.6301535363219388E-3</c:v>
                </c:pt>
                <c:pt idx="65">
                  <c:v>4.8932789877767988E-3</c:v>
                </c:pt>
                <c:pt idx="66">
                  <c:v>5.1419735700215337E-3</c:v>
                </c:pt>
                <c:pt idx="67">
                  <c:v>5.3776023533861463E-3</c:v>
                </c:pt>
                <c:pt idx="68">
                  <c:v>5.6013495709412043E-3</c:v>
                </c:pt>
                <c:pt idx="69">
                  <c:v>5.8142489928375294E-3</c:v>
                </c:pt>
                <c:pt idx="70">
                  <c:v>6.0172081944042596E-3</c:v>
                </c:pt>
                <c:pt idx="71">
                  <c:v>6.2110281334298465E-3</c:v>
                </c:pt>
                <c:pt idx="72">
                  <c:v>6.3964190834254813E-3</c:v>
                </c:pt>
                <c:pt idx="73">
                  <c:v>6.9080196017688462E-3</c:v>
                </c:pt>
                <c:pt idx="74">
                  <c:v>7.362973924456161E-3</c:v>
                </c:pt>
                <c:pt idx="75">
                  <c:v>7.771541047006671E-3</c:v>
                </c:pt>
                <c:pt idx="76">
                  <c:v>8.1414879989794194E-3</c:v>
                </c:pt>
                <c:pt idx="77">
                  <c:v>8.4788295570788087E-3</c:v>
                </c:pt>
                <c:pt idx="78">
                  <c:v>8.7883134668405687E-3</c:v>
                </c:pt>
                <c:pt idx="79">
                  <c:v>9.0737492973435099E-3</c:v>
                </c:pt>
                <c:pt idx="80">
                  <c:v>9.3382376126092109E-3</c:v>
                </c:pt>
                <c:pt idx="81">
                  <c:v>9.5843335604591049E-3</c:v>
                </c:pt>
                <c:pt idx="82">
                  <c:v>9.8141661205946203E-3</c:v>
                </c:pt>
                <c:pt idx="83">
                  <c:v>1.0029526649607913E-2</c:v>
                </c:pt>
                <c:pt idx="84">
                  <c:v>1.0231935713731091E-2</c:v>
                </c:pt>
                <c:pt idx="85">
                  <c:v>1.0422694277130645E-2</c:v>
                </c:pt>
                <c:pt idx="86">
                  <c:v>1.0602923427241021E-2</c:v>
                </c:pt>
                <c:pt idx="87">
                  <c:v>1.0773595573188291E-2</c:v>
                </c:pt>
                <c:pt idx="88">
                  <c:v>1.0935559213988066E-2</c:v>
                </c:pt>
                <c:pt idx="89">
                  <c:v>1.1089558796915857E-2</c:v>
                </c:pt>
                <c:pt idx="90">
                  <c:v>1.1236250784062062E-2</c:v>
                </c:pt>
                <c:pt idx="91">
                  <c:v>1.1376216759766867E-2</c:v>
                </c:pt>
                <c:pt idx="92">
                  <c:v>1.1509974206452341E-2</c:v>
                </c:pt>
                <c:pt idx="93">
                  <c:v>1.1637985426895304E-2</c:v>
                </c:pt>
                <c:pt idx="94">
                  <c:v>1.1760664980781916E-2</c:v>
                </c:pt>
                <c:pt idx="95">
                  <c:v>1.187838592122948E-2</c:v>
                </c:pt>
                <c:pt idx="96">
                  <c:v>1.1991485055082395E-2</c:v>
                </c:pt>
                <c:pt idx="97">
                  <c:v>1.2100267403733149E-2</c:v>
                </c:pt>
                <c:pt idx="98">
                  <c:v>1.2205010005113993E-2</c:v>
                </c:pt>
                <c:pt idx="99">
                  <c:v>1.2305965169569362E-2</c:v>
                </c:pt>
                <c:pt idx="100">
                  <c:v>1.2403363280533687E-2</c:v>
                </c:pt>
                <c:pt idx="101">
                  <c:v>1.2497415213824695E-2</c:v>
                </c:pt>
                <c:pt idx="102">
                  <c:v>1.2588314435823018E-2</c:v>
                </c:pt>
                <c:pt idx="103">
                  <c:v>1.2676238830027897E-2</c:v>
                </c:pt>
                <c:pt idx="104">
                  <c:v>1.2761352292840679E-2</c:v>
                </c:pt>
                <c:pt idx="105">
                  <c:v>1.2843806132465765E-2</c:v>
                </c:pt>
                <c:pt idx="106">
                  <c:v>1.2923740299176619E-2</c:v>
                </c:pt>
                <c:pt idx="107">
                  <c:v>1.3001284470597643E-2</c:v>
                </c:pt>
                <c:pt idx="108">
                  <c:v>1.3076559011888894E-2</c:v>
                </c:pt>
                <c:pt idx="109">
                  <c:v>1.3149675827623776E-2</c:v>
                </c:pt>
                <c:pt idx="110">
                  <c:v>1.3220739119590767E-2</c:v>
                </c:pt>
                <c:pt idx="111">
                  <c:v>1.3289846062625572E-2</c:v>
                </c:pt>
                <c:pt idx="112">
                  <c:v>1.3357087408809629E-2</c:v>
                </c:pt>
                <c:pt idx="113">
                  <c:v>1.3422548028888853E-2</c:v>
                </c:pt>
                <c:pt idx="114">
                  <c:v>1.3486307398522039E-2</c:v>
                </c:pt>
                <c:pt idx="115">
                  <c:v>1.3548440035918837E-2</c:v>
                </c:pt>
                <c:pt idx="116">
                  <c:v>1.3609015896539685E-2</c:v>
                </c:pt>
                <c:pt idx="117">
                  <c:v>1.366810072977624E-2</c:v>
                </c:pt>
                <c:pt idx="118">
                  <c:v>1.3725756401889621E-2</c:v>
                </c:pt>
                <c:pt idx="119">
                  <c:v>1.3782041188935308E-2</c:v>
                </c:pt>
                <c:pt idx="120">
                  <c:v>1.3837010042934141E-2</c:v>
                </c:pt>
                <c:pt idx="121">
                  <c:v>1.3890714834145503E-2</c:v>
                </c:pt>
                <c:pt idx="122">
                  <c:v>1.3943204571951095E-2</c:v>
                </c:pt>
                <c:pt idx="123">
                  <c:v>1.3994525606557463E-2</c:v>
                </c:pt>
                <c:pt idx="124">
                  <c:v>1.4044721813465569E-2</c:v>
                </c:pt>
                <c:pt idx="125">
                  <c:v>1.4093834762429791E-2</c:v>
                </c:pt>
                <c:pt idx="126">
                  <c:v>1.4141903872432427E-2</c:v>
                </c:pt>
                <c:pt idx="127">
                  <c:v>1.4188966554028317E-2</c:v>
                </c:pt>
                <c:pt idx="128">
                  <c:v>1.4235058340264478E-2</c:v>
                </c:pt>
                <c:pt idx="129">
                  <c:v>1.4280213007248426E-2</c:v>
                </c:pt>
                <c:pt idx="130">
                  <c:v>1.4324462685323466E-2</c:v>
                </c:pt>
                <c:pt idx="131">
                  <c:v>1.4367837961708199E-2</c:v>
                </c:pt>
                <c:pt idx="132">
                  <c:v>1.4410367975367823E-2</c:v>
                </c:pt>
                <c:pt idx="133">
                  <c:v>1.4452080504806085E-2</c:v>
                </c:pt>
                <c:pt idx="134">
                  <c:v>1.449300204939696E-2</c:v>
                </c:pt>
                <c:pt idx="135">
                  <c:v>1.4533157904813169E-2</c:v>
                </c:pt>
                <c:pt idx="136">
                  <c:v>1.4572572233053778E-2</c:v>
                </c:pt>
                <c:pt idx="137">
                  <c:v>1.4611268127524248E-2</c:v>
                </c:pt>
                <c:pt idx="138">
                  <c:v>1.4649267673578768E-2</c:v>
                </c:pt>
                <c:pt idx="139">
                  <c:v>1.4686592004895955E-2</c:v>
                </c:pt>
                <c:pt idx="140">
                  <c:v>1.472326135602421E-2</c:v>
                </c:pt>
                <c:pt idx="141">
                  <c:v>1.4759295111401921E-2</c:v>
                </c:pt>
                <c:pt idx="142">
                  <c:v>1.4794711851130158E-2</c:v>
                </c:pt>
                <c:pt idx="143">
                  <c:v>1.4829529393749983E-2</c:v>
                </c:pt>
                <c:pt idx="144">
                  <c:v>1.4863764836254722E-2</c:v>
                </c:pt>
                <c:pt idx="145">
                  <c:v>1.4897434591546682E-2</c:v>
                </c:pt>
                <c:pt idx="146">
                  <c:v>1.4930554423530015E-2</c:v>
                </c:pt>
                <c:pt idx="147">
                  <c:v>1.4963139480014839E-2</c:v>
                </c:pt>
                <c:pt idx="148">
                  <c:v>1.4995204323592828E-2</c:v>
                </c:pt>
                <c:pt idx="149">
                  <c:v>1.5026762960631138E-2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2D11-4FAD-926F-3EAA0421F7B0}"/>
            </c:ext>
          </c:extLst>
        </c:ser>
        <c:ser>
          <c:idx val="19"/>
          <c:order val="18"/>
          <c:tx>
            <c:v>UCL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'funnel_Limits&amp;Scot'!$W$11:$W$160</c:f>
              <c:numCache>
                <c:formatCode>General</c:formatCode>
                <c:ptCount val="150"/>
                <c:pt idx="0">
                  <c:v>86.907835469163288</c:v>
                </c:pt>
                <c:pt idx="1">
                  <c:v>39.911061039335955</c:v>
                </c:pt>
                <c:pt idx="2">
                  <c:v>24.942576655524096</c:v>
                </c:pt>
                <c:pt idx="3">
                  <c:v>18.145796814305687</c:v>
                </c:pt>
                <c:pt idx="4">
                  <c:v>14.263904113200182</c:v>
                </c:pt>
                <c:pt idx="5">
                  <c:v>11.752857348114059</c:v>
                </c:pt>
                <c:pt idx="6">
                  <c:v>6.2620275775248633</c:v>
                </c:pt>
                <c:pt idx="7">
                  <c:v>4.2766721506446892</c:v>
                </c:pt>
                <c:pt idx="8">
                  <c:v>3.2521041418891707</c:v>
                </c:pt>
                <c:pt idx="9">
                  <c:v>2.6267550221181839</c:v>
                </c:pt>
                <c:pt idx="10">
                  <c:v>2.2053345514079203</c:v>
                </c:pt>
                <c:pt idx="11">
                  <c:v>1.9020707895875406</c:v>
                </c:pt>
                <c:pt idx="12">
                  <c:v>1.6733780124538047</c:v>
                </c:pt>
                <c:pt idx="13">
                  <c:v>1.4947604612207157</c:v>
                </c:pt>
                <c:pt idx="14">
                  <c:v>1.3513923610365304</c:v>
                </c:pt>
                <c:pt idx="15">
                  <c:v>1.2337748659778751</c:v>
                </c:pt>
                <c:pt idx="16">
                  <c:v>1.1355407810820957</c:v>
                </c:pt>
                <c:pt idx="17">
                  <c:v>1.0522622517720752</c:v>
                </c:pt>
                <c:pt idx="18">
                  <c:v>0.98076464562173415</c:v>
                </c:pt>
                <c:pt idx="19">
                  <c:v>0.91871247479932949</c:v>
                </c:pt>
                <c:pt idx="20">
                  <c:v>0.86434932036129752</c:v>
                </c:pt>
                <c:pt idx="21">
                  <c:v>0.8163288370191637</c:v>
                </c:pt>
                <c:pt idx="22">
                  <c:v>0.77360167740603358</c:v>
                </c:pt>
                <c:pt idx="23">
                  <c:v>0.7353378768097355</c:v>
                </c:pt>
                <c:pt idx="24">
                  <c:v>0.70087236901331951</c:v>
                </c:pt>
                <c:pt idx="25">
                  <c:v>0.66966597128929495</c:v>
                </c:pt>
                <c:pt idx="26">
                  <c:v>0.64127694605431729</c:v>
                </c:pt>
                <c:pt idx="27">
                  <c:v>0.61533993866602865</c:v>
                </c:pt>
                <c:pt idx="28">
                  <c:v>0.59155015181697801</c:v>
                </c:pt>
                <c:pt idx="29">
                  <c:v>0.56965129802006753</c:v>
                </c:pt>
                <c:pt idx="30">
                  <c:v>0.54942631817212417</c:v>
                </c:pt>
                <c:pt idx="31">
                  <c:v>0.53069015257150876</c:v>
                </c:pt>
                <c:pt idx="32">
                  <c:v>0.51328405369653907</c:v>
                </c:pt>
                <c:pt idx="33">
                  <c:v>0.49707107029069153</c:v>
                </c:pt>
                <c:pt idx="34">
                  <c:v>0.48193243065323982</c:v>
                </c:pt>
                <c:pt idx="35">
                  <c:v>0.46776462295440213</c:v>
                </c:pt>
                <c:pt idx="36">
                  <c:v>0.45447702073055313</c:v>
                </c:pt>
                <c:pt idx="37">
                  <c:v>0.44198993837841127</c:v>
                </c:pt>
                <c:pt idx="38">
                  <c:v>0.43023302846317418</c:v>
                </c:pt>
                <c:pt idx="39">
                  <c:v>0.4191439527360295</c:v>
                </c:pt>
                <c:pt idx="40">
                  <c:v>0.40866727383522738</c:v>
                </c:pt>
                <c:pt idx="41">
                  <c:v>0.39875352606897507</c:v>
                </c:pt>
                <c:pt idx="42">
                  <c:v>0.38935843240619838</c:v>
                </c:pt>
                <c:pt idx="43">
                  <c:v>0.38044224152171924</c:v>
                </c:pt>
                <c:pt idx="44">
                  <c:v>0.37196916395579527</c:v>
                </c:pt>
                <c:pt idx="45">
                  <c:v>0.35622617928935474</c:v>
                </c:pt>
                <c:pt idx="46">
                  <c:v>0.34190572702011035</c:v>
                </c:pt>
                <c:pt idx="47">
                  <c:v>0.32882285551516249</c:v>
                </c:pt>
                <c:pt idx="48">
                  <c:v>0.30577761087545363</c:v>
                </c:pt>
                <c:pt idx="49">
                  <c:v>0.26152605813984325</c:v>
                </c:pt>
                <c:pt idx="50">
                  <c:v>0.22983387725682519</c:v>
                </c:pt>
                <c:pt idx="51">
                  <c:v>0.20600256064399886</c:v>
                </c:pt>
                <c:pt idx="52">
                  <c:v>0.18741842873034015</c:v>
                </c:pt>
                <c:pt idx="53">
                  <c:v>0.17251163847939258</c:v>
                </c:pt>
                <c:pt idx="54">
                  <c:v>0.16028231476601287</c:v>
                </c:pt>
                <c:pt idx="55">
                  <c:v>0.15006334959532186</c:v>
                </c:pt>
                <c:pt idx="56">
                  <c:v>0.14139256345123213</c:v>
                </c:pt>
                <c:pt idx="57">
                  <c:v>0.13393960011444905</c:v>
                </c:pt>
                <c:pt idx="58">
                  <c:v>0.12746203569604492</c:v>
                </c:pt>
                <c:pt idx="59">
                  <c:v>0.12177793159579056</c:v>
                </c:pt>
                <c:pt idx="60">
                  <c:v>0.11674806589088613</c:v>
                </c:pt>
                <c:pt idx="61">
                  <c:v>0.11226408228476577</c:v>
                </c:pt>
                <c:pt idx="62">
                  <c:v>0.10824037812998356</c:v>
                </c:pt>
                <c:pt idx="63">
                  <c:v>0.10460842382985147</c:v>
                </c:pt>
                <c:pt idx="64">
                  <c:v>9.8307763145301694E-2</c:v>
                </c:pt>
                <c:pt idx="65">
                  <c:v>9.3026149746621434E-2</c:v>
                </c:pt>
                <c:pt idx="66">
                  <c:v>8.853064843786991E-2</c:v>
                </c:pt>
                <c:pt idx="67">
                  <c:v>8.46546122177433E-2</c:v>
                </c:pt>
                <c:pt idx="68">
                  <c:v>8.1275630616791689E-2</c:v>
                </c:pt>
                <c:pt idx="69">
                  <c:v>7.8301737625233653E-2</c:v>
                </c:pt>
                <c:pt idx="70">
                  <c:v>7.5662480901924012E-2</c:v>
                </c:pt>
                <c:pt idx="71">
                  <c:v>7.3302963421188708E-2</c:v>
                </c:pt>
                <c:pt idx="72">
                  <c:v>7.117976351191696E-2</c:v>
                </c:pt>
                <c:pt idx="73">
                  <c:v>6.5911404144299898E-2</c:v>
                </c:pt>
                <c:pt idx="74">
                  <c:v>6.1841010194763402E-2</c:v>
                </c:pt>
                <c:pt idx="75">
                  <c:v>5.8591556969597641E-2</c:v>
                </c:pt>
                <c:pt idx="76">
                  <c:v>5.5930455179706143E-2</c:v>
                </c:pt>
                <c:pt idx="77">
                  <c:v>5.3706201340157078E-2</c:v>
                </c:pt>
                <c:pt idx="78">
                  <c:v>5.1815736064316116E-2</c:v>
                </c:pt>
                <c:pt idx="79">
                  <c:v>5.0186426742989981E-2</c:v>
                </c:pt>
                <c:pt idx="80">
                  <c:v>4.8765553238748566E-2</c:v>
                </c:pt>
                <c:pt idx="81">
                  <c:v>4.7513883200136255E-2</c:v>
                </c:pt>
                <c:pt idx="82">
                  <c:v>4.6401591400060151E-2</c:v>
                </c:pt>
                <c:pt idx="83">
                  <c:v>4.5405580860835709E-2</c:v>
                </c:pt>
                <c:pt idx="84">
                  <c:v>4.4507673333584234E-2</c:v>
                </c:pt>
                <c:pt idx="85">
                  <c:v>4.3693356194384921E-2</c:v>
                </c:pt>
                <c:pt idx="86">
                  <c:v>4.295089542842169E-2</c:v>
                </c:pt>
                <c:pt idx="87">
                  <c:v>4.2270695416796317E-2</c:v>
                </c:pt>
                <c:pt idx="88">
                  <c:v>4.1644828753272953E-2</c:v>
                </c:pt>
                <c:pt idx="89">
                  <c:v>4.1066685495295602E-2</c:v>
                </c:pt>
                <c:pt idx="90">
                  <c:v>4.0530707788871953E-2</c:v>
                </c:pt>
                <c:pt idx="91">
                  <c:v>4.0032186494187549E-2</c:v>
                </c:pt>
                <c:pt idx="92">
                  <c:v>3.9567103491145499E-2</c:v>
                </c:pt>
                <c:pt idx="93">
                  <c:v>3.913200808628671E-2</c:v>
                </c:pt>
                <c:pt idx="94">
                  <c:v>3.8723919186762885E-2</c:v>
                </c:pt>
                <c:pt idx="95">
                  <c:v>3.8340247161703936E-2</c:v>
                </c:pt>
                <c:pt idx="96">
                  <c:v>3.7978730901170085E-2</c:v>
                </c:pt>
                <c:pt idx="97">
                  <c:v>3.7637386719049593E-2</c:v>
                </c:pt>
                <c:pt idx="98">
                  <c:v>3.7314466568349344E-2</c:v>
                </c:pt>
                <c:pt idx="99">
                  <c:v>3.7008423639040083E-2</c:v>
                </c:pt>
                <c:pt idx="100">
                  <c:v>3.6717883853785417E-2</c:v>
                </c:pt>
                <c:pt idx="101">
                  <c:v>3.6441622109543312E-2</c:v>
                </c:pt>
                <c:pt idx="102">
                  <c:v>3.6178542363955547E-2</c:v>
                </c:pt>
                <c:pt idx="103">
                  <c:v>3.5927660856385914E-2</c:v>
                </c:pt>
                <c:pt idx="104">
                  <c:v>3.5688091899972033E-2</c:v>
                </c:pt>
                <c:pt idx="105">
                  <c:v>3.5459035794341204E-2</c:v>
                </c:pt>
                <c:pt idx="106">
                  <c:v>3.5239768496881436E-2</c:v>
                </c:pt>
                <c:pt idx="107">
                  <c:v>3.5029632759670415E-2</c:v>
                </c:pt>
                <c:pt idx="108">
                  <c:v>3.4828030493808074E-2</c:v>
                </c:pt>
                <c:pt idx="109">
                  <c:v>3.4634416166306456E-2</c:v>
                </c:pt>
                <c:pt idx="110">
                  <c:v>3.4448291069379119E-2</c:v>
                </c:pt>
                <c:pt idx="111">
                  <c:v>3.4269198329846984E-2</c:v>
                </c:pt>
                <c:pt idx="112">
                  <c:v>3.4096718548897467E-2</c:v>
                </c:pt>
                <c:pt idx="113">
                  <c:v>3.3930465980719075E-2</c:v>
                </c:pt>
                <c:pt idx="114">
                  <c:v>3.3770085173453548E-2</c:v>
                </c:pt>
                <c:pt idx="115">
                  <c:v>3.3615248008137248E-2</c:v>
                </c:pt>
                <c:pt idx="116">
                  <c:v>3.3465651081372609E-2</c:v>
                </c:pt>
                <c:pt idx="117">
                  <c:v>3.3321013385795427E-2</c:v>
                </c:pt>
                <c:pt idx="118">
                  <c:v>3.3181074249315476E-2</c:v>
                </c:pt>
                <c:pt idx="119">
                  <c:v>3.304559149986705E-2</c:v>
                </c:pt>
                <c:pt idx="120">
                  <c:v>3.2914339827224609E-2</c:v>
                </c:pt>
                <c:pt idx="121">
                  <c:v>3.278710931748282E-2</c:v>
                </c:pt>
                <c:pt idx="122">
                  <c:v>3.2663704139207501E-2</c:v>
                </c:pt>
                <c:pt idx="123">
                  <c:v>3.2543941363143494E-2</c:v>
                </c:pt>
                <c:pt idx="124">
                  <c:v>3.2427649899806676E-2</c:v>
                </c:pt>
                <c:pt idx="125">
                  <c:v>3.2314669541363389E-2</c:v>
                </c:pt>
                <c:pt idx="126">
                  <c:v>3.2204850095971779E-2</c:v>
                </c:pt>
                <c:pt idx="127">
                  <c:v>3.2098050604273884E-2</c:v>
                </c:pt>
                <c:pt idx="128">
                  <c:v>3.1994138629026787E-2</c:v>
                </c:pt>
                <c:pt idx="129">
                  <c:v>3.1892989609978356E-2</c:v>
                </c:pt>
                <c:pt idx="130">
                  <c:v>3.1794486277056652E-2</c:v>
                </c:pt>
                <c:pt idx="131">
                  <c:v>3.1698518115774461E-2</c:v>
                </c:pt>
                <c:pt idx="132">
                  <c:v>3.1604980879472049E-2</c:v>
                </c:pt>
                <c:pt idx="133">
                  <c:v>3.151377614364783E-2</c:v>
                </c:pt>
                <c:pt idx="134">
                  <c:v>3.1424810898171653E-2</c:v>
                </c:pt>
                <c:pt idx="135">
                  <c:v>3.1337997173651197E-2</c:v>
                </c:pt>
                <c:pt idx="136">
                  <c:v>3.1253251698637893E-2</c:v>
                </c:pt>
                <c:pt idx="137">
                  <c:v>3.1170495584722624E-2</c:v>
                </c:pt>
                <c:pt idx="138">
                  <c:v>3.108965403689113E-2</c:v>
                </c:pt>
                <c:pt idx="139">
                  <c:v>3.1010656086790423E-2</c:v>
                </c:pt>
                <c:pt idx="140">
                  <c:v>3.0933434346804477E-2</c:v>
                </c:pt>
                <c:pt idx="141">
                  <c:v>3.0857924783056431E-2</c:v>
                </c:pt>
                <c:pt idx="142">
                  <c:v>3.0784066505647585E-2</c:v>
                </c:pt>
                <c:pt idx="143">
                  <c:v>3.0711801574614409E-2</c:v>
                </c:pt>
                <c:pt idx="144">
                  <c:v>3.0641074820236786E-2</c:v>
                </c:pt>
                <c:pt idx="145">
                  <c:v>3.057183367646539E-2</c:v>
                </c:pt>
                <c:pt idx="146">
                  <c:v>3.0504028026356194E-2</c:v>
                </c:pt>
                <c:pt idx="147">
                  <c:v>3.0437610058507002E-2</c:v>
                </c:pt>
                <c:pt idx="148">
                  <c:v>3.0372534133586634E-2</c:v>
                </c:pt>
                <c:pt idx="149">
                  <c:v>3.0308756660132299E-2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2D11-4FAD-926F-3EAA0421F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5248"/>
        <c:axId val="64006784"/>
      </c:scatterChart>
      <c:valAx>
        <c:axId val="64005248"/>
        <c:scaling>
          <c:orientation val="minMax"/>
          <c:max val="250000"/>
          <c:min val="0"/>
        </c:scaling>
        <c:delete val="0"/>
        <c:axPos val="b"/>
        <c:numFmt formatCode="#,##0" sourceLinked="0"/>
        <c:majorTickMark val="out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64006784"/>
        <c:crosses val="autoZero"/>
        <c:crossBetween val="midCat"/>
        <c:majorUnit val="25000"/>
        <c:minorUnit val="4000"/>
      </c:valAx>
      <c:valAx>
        <c:axId val="64006784"/>
        <c:scaling>
          <c:orientation val="minMax"/>
          <c:max val="0.1"/>
          <c:min val="0"/>
        </c:scaling>
        <c:delete val="0"/>
        <c:axPos val="l"/>
        <c:numFmt formatCode="0.0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64005248"/>
        <c:crosses val="autoZero"/>
        <c:crossBetween val="midCat"/>
        <c:majorUnit val="2.0000000000000011E-2"/>
        <c:minorUnit val="1.0000000000000005E-2"/>
        <c:dispUnits>
          <c:builtInUnit val="hundreds"/>
        </c:dispUnits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6"/>
        <c:delete val="1"/>
      </c:legendEntry>
      <c:legendEntry>
        <c:idx val="18"/>
        <c:delete val="1"/>
      </c:legendEntry>
      <c:layout>
        <c:manualLayout>
          <c:xMode val="edge"/>
          <c:yMode val="edge"/>
          <c:x val="0.30749587087089525"/>
          <c:y val="8.8158119658119666E-3"/>
          <c:w val="0.38555780780784327"/>
          <c:h val="4.7666025641025914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62992125984254665" r="0.23622047244094491" t="0.39370078740157488" header="0.31496062992129004" footer="0.31496062992129004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84446820428824E-2"/>
          <c:y val="8.6869997669567947E-2"/>
          <c:w val="0.89242437636663607"/>
          <c:h val="0.79514633251490063"/>
        </c:manualLayout>
      </c:layout>
      <c:lineChart>
        <c:grouping val="standard"/>
        <c:varyColors val="0"/>
        <c:ser>
          <c:idx val="0"/>
          <c:order val="0"/>
          <c:tx>
            <c:strRef>
              <c:f>KPI_1!$B$63</c:f>
              <c:strCache>
                <c:ptCount val="1"/>
                <c:pt idx="0">
                  <c:v>Males</c:v>
                </c:pt>
              </c:strCache>
            </c:strRef>
          </c:tx>
          <c:spPr>
            <a:ln w="50800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KPI_1!$C$61:$P$61</c:f>
              <c:strCache>
                <c:ptCount val="14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</c:strCache>
            </c:strRef>
          </c:cat>
          <c:val>
            <c:numRef>
              <c:f>KPI_1!$C$63:$P$63</c:f>
              <c:numCache>
                <c:formatCode>###,??0.0;\-#,##0.0;\-;@</c:formatCode>
                <c:ptCount val="14"/>
                <c:pt idx="0">
                  <c:v>50.082710970312924</c:v>
                </c:pt>
                <c:pt idx="1">
                  <c:v>50.103684138230079</c:v>
                </c:pt>
                <c:pt idx="2">
                  <c:v>51.06621802182638</c:v>
                </c:pt>
                <c:pt idx="3">
                  <c:v>51.69918222359933</c:v>
                </c:pt>
                <c:pt idx="4">
                  <c:v>52.745130717059887</c:v>
                </c:pt>
                <c:pt idx="5">
                  <c:v>54.254556928690555</c:v>
                </c:pt>
                <c:pt idx="6">
                  <c:v>54.925119465446691</c:v>
                </c:pt>
                <c:pt idx="7">
                  <c:v>54.041541769545454</c:v>
                </c:pt>
                <c:pt idx="8">
                  <c:v>53.103065833993234</c:v>
                </c:pt>
                <c:pt idx="9">
                  <c:v>54.922512986203579</c:v>
                </c:pt>
                <c:pt idx="10">
                  <c:v>59.302187965329956</c:v>
                </c:pt>
                <c:pt idx="11">
                  <c:v>61.534607703281033</c:v>
                </c:pt>
                <c:pt idx="12">
                  <c:v>63.101362380977797</c:v>
                </c:pt>
                <c:pt idx="13">
                  <c:v>64.310970443489296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C-4F99-A048-1AD952D353D9}"/>
            </c:ext>
          </c:extLst>
        </c:ser>
        <c:ser>
          <c:idx val="1"/>
          <c:order val="1"/>
          <c:tx>
            <c:strRef>
              <c:f>KPI_1!$B$64</c:f>
              <c:strCache>
                <c:ptCount val="1"/>
                <c:pt idx="0">
                  <c:v>Females</c:v>
                </c:pt>
              </c:strCache>
            </c:strRef>
          </c:tx>
          <c:spPr>
            <a:ln w="50800">
              <a:solidFill>
                <a:schemeClr val="tx2">
                  <a:lumMod val="20000"/>
                  <a:lumOff val="8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KPI_1!$C$61:$P$61</c:f>
              <c:strCache>
                <c:ptCount val="14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</c:strCache>
            </c:strRef>
          </c:cat>
          <c:val>
            <c:numRef>
              <c:f>KPI_1!$C$64:$P$64</c:f>
              <c:numCache>
                <c:formatCode>###,??0.0;\-#,##0.0;\-;@</c:formatCode>
                <c:ptCount val="14"/>
                <c:pt idx="0">
                  <c:v>57.438634635976491</c:v>
                </c:pt>
                <c:pt idx="1">
                  <c:v>57.256723770322594</c:v>
                </c:pt>
                <c:pt idx="2">
                  <c:v>57.907937372295358</c:v>
                </c:pt>
                <c:pt idx="3">
                  <c:v>58.116689446565871</c:v>
                </c:pt>
                <c:pt idx="4">
                  <c:v>58.473938954313653</c:v>
                </c:pt>
                <c:pt idx="5">
                  <c:v>59.821086320472439</c:v>
                </c:pt>
                <c:pt idx="6">
                  <c:v>60.841213901896616</c:v>
                </c:pt>
                <c:pt idx="7">
                  <c:v>60.298543025318352</c:v>
                </c:pt>
                <c:pt idx="8">
                  <c:v>59.406109227164642</c:v>
                </c:pt>
                <c:pt idx="9">
                  <c:v>60.638045400705956</c:v>
                </c:pt>
                <c:pt idx="10">
                  <c:v>64.293908292199617</c:v>
                </c:pt>
                <c:pt idx="11">
                  <c:v>66.091880899924774</c:v>
                </c:pt>
                <c:pt idx="12">
                  <c:v>67.436836293516905</c:v>
                </c:pt>
                <c:pt idx="13">
                  <c:v>69.053915815766189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4C-4F99-A048-1AD952D353D9}"/>
            </c:ext>
          </c:extLst>
        </c:ser>
        <c:ser>
          <c:idx val="2"/>
          <c:order val="2"/>
          <c:tx>
            <c:strRef>
              <c:f>KPI_1!$B$65</c:f>
              <c:strCache>
                <c:ptCount val="1"/>
                <c:pt idx="0">
                  <c:v>All persons</c:v>
                </c:pt>
              </c:strCache>
            </c:strRef>
          </c:tx>
          <c:spPr>
            <a:ln w="50800">
              <a:solidFill>
                <a:srgbClr val="1F497D">
                  <a:lumMod val="75000"/>
                  <a:alpha val="95000"/>
                </a:srgbClr>
              </a:solidFill>
            </a:ln>
          </c:spPr>
          <c:marker>
            <c:symbol val="none"/>
          </c:marker>
          <c:cat>
            <c:strRef>
              <c:f>KPI_1!$C$61:$P$61</c:f>
              <c:strCache>
                <c:ptCount val="14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</c:strCache>
            </c:strRef>
          </c:cat>
          <c:val>
            <c:numRef>
              <c:f>KPI_1!$C$65:$P$65</c:f>
              <c:numCache>
                <c:formatCode>###,??0.0;\-#,##0.0;\-;@</c:formatCode>
                <c:ptCount val="14"/>
                <c:pt idx="0">
                  <c:v>53.854277843280784</c:v>
                </c:pt>
                <c:pt idx="1">
                  <c:v>53.767791181256939</c:v>
                </c:pt>
                <c:pt idx="2">
                  <c:v>54.569794550488126</c:v>
                </c:pt>
                <c:pt idx="3">
                  <c:v>54.981798044483519</c:v>
                </c:pt>
                <c:pt idx="4">
                  <c:v>55.668727133168275</c:v>
                </c:pt>
                <c:pt idx="5">
                  <c:v>57.087975547237157</c:v>
                </c:pt>
                <c:pt idx="6">
                  <c:v>57.933875503708165</c:v>
                </c:pt>
                <c:pt idx="7">
                  <c:v>57.219969606498289</c:v>
                </c:pt>
                <c:pt idx="8">
                  <c:v>56.301559599988913</c:v>
                </c:pt>
                <c:pt idx="9">
                  <c:v>57.818657298730301</c:v>
                </c:pt>
                <c:pt idx="10">
                  <c:v>61.828995848021108</c:v>
                </c:pt>
                <c:pt idx="11">
                  <c:v>63.838619687219989</c:v>
                </c:pt>
                <c:pt idx="12">
                  <c:v>65.293586582867462</c:v>
                </c:pt>
                <c:pt idx="13">
                  <c:v>66.712726408312619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4C-4F99-A048-1AD952D35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44704"/>
        <c:axId val="57955072"/>
      </c:lineChart>
      <c:catAx>
        <c:axId val="5794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Two-year reporting period</a:t>
                </a:r>
              </a:p>
            </c:rich>
          </c:tx>
          <c:layout>
            <c:manualLayout>
              <c:xMode val="edge"/>
              <c:yMode val="edge"/>
              <c:x val="0.42902888218969143"/>
              <c:y val="0.9407050088817503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57955072"/>
        <c:crosses val="autoZero"/>
        <c:auto val="1"/>
        <c:lblAlgn val="ctr"/>
        <c:lblOffset val="100"/>
        <c:noMultiLvlLbl val="0"/>
      </c:catAx>
      <c:valAx>
        <c:axId val="57955072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Uptake</a:t>
                </a:r>
              </a:p>
            </c:rich>
          </c:tx>
          <c:layout>
            <c:manualLayout>
              <c:xMode val="edge"/>
              <c:yMode val="edge"/>
              <c:x val="7.6209810002691621E-3"/>
              <c:y val="0.3625628499475803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57944704"/>
        <c:crosses val="autoZero"/>
        <c:crossBetween val="between"/>
        <c:dispUnits>
          <c:builtInUnit val="hundreds"/>
        </c:dispUnits>
      </c:valAx>
      <c:spPr>
        <a:noFill/>
      </c:spPr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202927927934619E-2"/>
          <c:y val="5.3612556242969629E-2"/>
          <c:w val="0.92833415915915918"/>
          <c:h val="0.7804957264957266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KPI_18!$B$13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25400">
              <a:solidFill>
                <a:schemeClr val="tx2">
                  <a:lumMod val="75000"/>
                </a:schemeClr>
              </a:solidFill>
            </a:ln>
          </c:spPr>
          <c:invertIfNegative val="0"/>
          <c:cat>
            <c:strRef>
              <c:f>KPI_18!$C$11:$Q$11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KPI_18!$C$13:$Q$13</c:f>
              <c:numCache>
                <c:formatCode>###,??0.0;\-#,##0.0;\-;@</c:formatCode>
                <c:ptCount val="15"/>
                <c:pt idx="0">
                  <c:v>26.785714285714285</c:v>
                </c:pt>
                <c:pt idx="1">
                  <c:v>34.782608695652172</c:v>
                </c:pt>
                <c:pt idx="2">
                  <c:v>14.285714285714285</c:v>
                </c:pt>
                <c:pt idx="3">
                  <c:v>25</c:v>
                </c:pt>
                <c:pt idx="4">
                  <c:v>22.448979591836736</c:v>
                </c:pt>
                <c:pt idx="5">
                  <c:v>21.428571428571427</c:v>
                </c:pt>
                <c:pt idx="6">
                  <c:v>0</c:v>
                </c:pt>
                <c:pt idx="7">
                  <c:v>7.5</c:v>
                </c:pt>
                <c:pt idx="8">
                  <c:v>30.120481927710845</c:v>
                </c:pt>
                <c:pt idx="9">
                  <c:v>17.391304347826086</c:v>
                </c:pt>
                <c:pt idx="10">
                  <c:v>100</c:v>
                </c:pt>
                <c:pt idx="11">
                  <c:v>40</c:v>
                </c:pt>
                <c:pt idx="12">
                  <c:v>24.074074074074073</c:v>
                </c:pt>
                <c:pt idx="13">
                  <c:v>0</c:v>
                </c:pt>
                <c:pt idx="14">
                  <c:v>19.345238095238095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A-41DA-A075-810743D6DD18}"/>
            </c:ext>
          </c:extLst>
        </c:ser>
        <c:ser>
          <c:idx val="0"/>
          <c:order val="1"/>
          <c:tx>
            <c:strRef>
              <c:f>KPI_18!$B$14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KPI_18!$C$11:$Q$11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KPI_18!$C$14:$Q$14</c:f>
              <c:numCache>
                <c:formatCode>###,??0.0;\-#,##0.0;\-;@</c:formatCode>
                <c:ptCount val="15"/>
                <c:pt idx="0">
                  <c:v>34.883720930232556</c:v>
                </c:pt>
                <c:pt idx="1">
                  <c:v>31.25</c:v>
                </c:pt>
                <c:pt idx="2">
                  <c:v>4.7619047619047619</c:v>
                </c:pt>
                <c:pt idx="3">
                  <c:v>20</c:v>
                </c:pt>
                <c:pt idx="4">
                  <c:v>35.294117647058826</c:v>
                </c:pt>
                <c:pt idx="5">
                  <c:v>7.1428571428571423</c:v>
                </c:pt>
                <c:pt idx="6">
                  <c:v>0</c:v>
                </c:pt>
                <c:pt idx="7">
                  <c:v>12.5</c:v>
                </c:pt>
                <c:pt idx="8">
                  <c:v>20</c:v>
                </c:pt>
                <c:pt idx="9">
                  <c:v>26.47058823529412</c:v>
                </c:pt>
                <c:pt idx="10">
                  <c:v>0</c:v>
                </c:pt>
                <c:pt idx="11">
                  <c:v>66.666666666666657</c:v>
                </c:pt>
                <c:pt idx="12">
                  <c:v>23.52941176470588</c:v>
                </c:pt>
                <c:pt idx="13">
                  <c:v>37.5</c:v>
                </c:pt>
                <c:pt idx="14">
                  <c:v>19.421487603305785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CA-41DA-A075-810743D6D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64276352"/>
        <c:axId val="64277888"/>
      </c:barChart>
      <c:catAx>
        <c:axId val="6427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277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4277888"/>
        <c:scaling>
          <c:orientation val="minMax"/>
          <c:max val="100"/>
          <c:min val="0"/>
        </c:scaling>
        <c:delete val="0"/>
        <c:axPos val="l"/>
        <c:numFmt formatCode="0%" sourceLinked="0"/>
        <c:majorTickMark val="none"/>
        <c:minorTickMark val="none"/>
        <c:tickLblPos val="nextTo"/>
        <c:spPr>
          <a:ln w="9525">
            <a:solidFill>
              <a:sysClr val="windowText" lastClr="000000">
                <a:lumMod val="50000"/>
                <a:lumOff val="50000"/>
              </a:sysClr>
            </a:solidFill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276352"/>
        <c:crosses val="autoZero"/>
        <c:crossBetween val="between"/>
        <c:majorUnit val="10"/>
        <c:minorUnit val="2"/>
        <c:dispUnits>
          <c:builtInUnit val="hundreds"/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1851374100218752"/>
          <c:y val="1.0416500992400282E-2"/>
          <c:w val="0.16569081193324967"/>
          <c:h val="3.558237521194808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480314960630543" l="0.70866141732288601" r="0.70866141732288601" t="0.7480314960630543" header="0.31496062992129198" footer="0.31496062992129198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87046611468E-2"/>
          <c:y val="6.9159188034188038E-2"/>
          <c:w val="0.93701209677419361"/>
          <c:h val="0.7844925213675205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KPI_19!$C$11</c:f>
              <c:strCache>
                <c:ptCount val="1"/>
                <c:pt idx="0">
                  <c:v>Ayrshire and Arran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0"/>
                  <c:y val="-5.6191887714494718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B0-4CD7-BD3F-3D9FD0B010C2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'funnel_X-axis'!$C$11</c:f>
              <c:numCache>
                <c:formatCode>General</c:formatCode>
                <c:ptCount val="1"/>
                <c:pt idx="0">
                  <c:v>77968</c:v>
                </c:pt>
              </c:numCache>
            </c:numRef>
          </c:xVal>
          <c:yVal>
            <c:numRef>
              <c:f>KPI_19!$C$15</c:f>
              <c:numCache>
                <c:formatCode>###,??0.000;\-#,##0.000;\-;@</c:formatCode>
                <c:ptCount val="1"/>
                <c:pt idx="0">
                  <c:v>1.0119536219987688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B0-4CD7-BD3F-3D9FD0B010C2}"/>
            </c:ext>
          </c:extLst>
        </c:ser>
        <c:ser>
          <c:idx val="2"/>
          <c:order val="1"/>
          <c:tx>
            <c:strRef>
              <c:f>KPI_19!$D$11</c:f>
              <c:strCache>
                <c:ptCount val="1"/>
                <c:pt idx="0">
                  <c:v>Borders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5.4865786251849869E-3"/>
                  <c:y val="-3.2116124818337886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B0-4CD7-BD3F-3D9FD0B010C2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'funnel_X-axis'!$D$11</c:f>
              <c:numCache>
                <c:formatCode>General</c:formatCode>
                <c:ptCount val="1"/>
                <c:pt idx="0">
                  <c:v>28990</c:v>
                </c:pt>
              </c:numCache>
            </c:numRef>
          </c:xVal>
          <c:yVal>
            <c:numRef>
              <c:f>KPI_19!$D$15</c:f>
              <c:numCache>
                <c:formatCode>###,??0.000;\-#,##0.000;\-;@</c:formatCode>
                <c:ptCount val="1"/>
                <c:pt idx="0">
                  <c:v>0.86236633321835121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B0-4CD7-BD3F-3D9FD0B010C2}"/>
            </c:ext>
          </c:extLst>
        </c:ser>
        <c:ser>
          <c:idx val="5"/>
          <c:order val="2"/>
          <c:tx>
            <c:strRef>
              <c:f>KPI_19!$E$11</c:f>
              <c:strCache>
                <c:ptCount val="1"/>
                <c:pt idx="0">
                  <c:v>Dumfries and Galloway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8.6136383058669046E-3"/>
                  <c:y val="-5.6723690179635293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BB0-4CD7-BD3F-3D9FD0B010C2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'funnel_X-axis'!$E$11</c:f>
              <c:numCache>
                <c:formatCode>General</c:formatCode>
                <c:ptCount val="1"/>
                <c:pt idx="0">
                  <c:v>35799</c:v>
                </c:pt>
              </c:numCache>
            </c:numRef>
          </c:xVal>
          <c:yVal>
            <c:numRef>
              <c:f>KPI_19!$E$15</c:f>
              <c:numCache>
                <c:formatCode>###,??0.000;\-#,##0.000;\-;@</c:formatCode>
                <c:ptCount val="1"/>
                <c:pt idx="0">
                  <c:v>1.1145562725215787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BB0-4CD7-BD3F-3D9FD0B010C2}"/>
            </c:ext>
          </c:extLst>
        </c:ser>
        <c:ser>
          <c:idx val="6"/>
          <c:order val="3"/>
          <c:tx>
            <c:strRef>
              <c:f>KPI_19!$F$11</c:f>
              <c:strCache>
                <c:ptCount val="1"/>
                <c:pt idx="0">
                  <c:v>Fife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3.2514186127234362E-2"/>
                  <c:y val="-6.339695337123843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BB0-4CD7-BD3F-3D9FD0B010C2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'funnel_X-axis'!$F$11</c:f>
              <c:numCache>
                <c:formatCode>General</c:formatCode>
                <c:ptCount val="1"/>
                <c:pt idx="0">
                  <c:v>71971</c:v>
                </c:pt>
              </c:numCache>
            </c:numRef>
          </c:xVal>
          <c:yVal>
            <c:numRef>
              <c:f>KPI_19!$F$15</c:f>
              <c:numCache>
                <c:formatCode>###,??0.000;\-#,##0.000;\-;@</c:formatCode>
                <c:ptCount val="1"/>
                <c:pt idx="0">
                  <c:v>0.91564657987244868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BB0-4CD7-BD3F-3D9FD0B010C2}"/>
            </c:ext>
          </c:extLst>
        </c:ser>
        <c:ser>
          <c:idx val="7"/>
          <c:order val="4"/>
          <c:tx>
            <c:strRef>
              <c:f>KPI_19!$G$11</c:f>
              <c:strCache>
                <c:ptCount val="1"/>
                <c:pt idx="0">
                  <c:v>Forth Valley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3.5092195117351158E-17"/>
                  <c:y val="-2.946706658099091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BB0-4CD7-BD3F-3D9FD0B010C2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'funnel_X-axis'!$G$11</c:f>
              <c:numCache>
                <c:formatCode>General</c:formatCode>
                <c:ptCount val="1"/>
                <c:pt idx="0">
                  <c:v>60838</c:v>
                </c:pt>
              </c:numCache>
            </c:numRef>
          </c:xVal>
          <c:yVal>
            <c:numRef>
              <c:f>KPI_19!$G$15</c:f>
              <c:numCache>
                <c:formatCode>###,??0.000;\-#,##0.000;\-;@</c:formatCode>
                <c:ptCount val="1"/>
                <c:pt idx="0">
                  <c:v>0.98622571419178795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BB0-4CD7-BD3F-3D9FD0B010C2}"/>
            </c:ext>
          </c:extLst>
        </c:ser>
        <c:ser>
          <c:idx val="8"/>
          <c:order val="5"/>
          <c:tx>
            <c:strRef>
              <c:f>KPI_19!$H$11</c:f>
              <c:strCache>
                <c:ptCount val="1"/>
                <c:pt idx="0">
                  <c:v>Grampian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5.7424255372446739E-3"/>
                  <c:y val="-3.7943502288805053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BB0-4CD7-BD3F-3D9FD0B010C2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'funnel_X-axis'!$H$11</c:f>
              <c:numCache>
                <c:formatCode>General</c:formatCode>
                <c:ptCount val="1"/>
                <c:pt idx="0">
                  <c:v>114320</c:v>
                </c:pt>
              </c:numCache>
            </c:numRef>
          </c:xVal>
          <c:yVal>
            <c:numRef>
              <c:f>KPI_19!$H$15</c:f>
              <c:numCache>
                <c:formatCode>###,??0.000;\-#,##0.000;\-;@</c:formatCode>
                <c:ptCount val="1"/>
                <c:pt idx="0">
                  <c:v>0.88348495451364595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BB0-4CD7-BD3F-3D9FD0B010C2}"/>
            </c:ext>
          </c:extLst>
        </c:ser>
        <c:ser>
          <c:idx val="9"/>
          <c:order val="6"/>
          <c:tx>
            <c:strRef>
              <c:f>KPI_19!$I$11</c:f>
              <c:strCache>
                <c:ptCount val="1"/>
                <c:pt idx="0">
                  <c:v>Greater Glasgow and Clyde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3.0482407453879354E-2"/>
                  <c:y val="-5.0925327817780038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BB0-4CD7-BD3F-3D9FD0B010C2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'funnel_X-axis'!$I$11</c:f>
              <c:numCache>
                <c:formatCode>General</c:formatCode>
                <c:ptCount val="1"/>
                <c:pt idx="0">
                  <c:v>200086</c:v>
                </c:pt>
              </c:numCache>
            </c:numRef>
          </c:xVal>
          <c:yVal>
            <c:numRef>
              <c:f>KPI_19!$I$15</c:f>
              <c:numCache>
                <c:formatCode>###,??0.000;\-#,##0.000;\-;@</c:formatCode>
                <c:ptCount val="1"/>
                <c:pt idx="0">
                  <c:v>1.0495486940615535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BB0-4CD7-BD3F-3D9FD0B010C2}"/>
            </c:ext>
          </c:extLst>
        </c:ser>
        <c:ser>
          <c:idx val="10"/>
          <c:order val="7"/>
          <c:tx>
            <c:strRef>
              <c:f>KPI_19!$J$11</c:f>
              <c:strCache>
                <c:ptCount val="1"/>
                <c:pt idx="0">
                  <c:v>Highland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5.0724758912327327E-2"/>
                  <c:y val="1.873232355107654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BB0-4CD7-BD3F-3D9FD0B010C2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'funnel_X-axis'!$J$11</c:f>
              <c:numCache>
                <c:formatCode>General</c:formatCode>
                <c:ptCount val="1"/>
                <c:pt idx="0">
                  <c:v>75444</c:v>
                </c:pt>
              </c:numCache>
            </c:numRef>
          </c:xVal>
          <c:yVal>
            <c:numRef>
              <c:f>KPI_19!$J$15</c:f>
              <c:numCache>
                <c:formatCode>###,??0.000;\-#,##0.000;\-;@</c:formatCode>
                <c:ptCount val="1"/>
                <c:pt idx="0">
                  <c:v>0.90265627485287092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BB0-4CD7-BD3F-3D9FD0B010C2}"/>
            </c:ext>
          </c:extLst>
        </c:ser>
        <c:ser>
          <c:idx val="11"/>
          <c:order val="8"/>
          <c:tx>
            <c:strRef>
              <c:f>KPI_19!$K$11</c:f>
              <c:strCache>
                <c:ptCount val="1"/>
                <c:pt idx="0">
                  <c:v>Lanarkshire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9.5707092287410057E-4"/>
                  <c:y val="-2.444702921291969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BB0-4CD7-BD3F-3D9FD0B010C2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'funnel_X-axis'!$K$11</c:f>
              <c:numCache>
                <c:formatCode>General</c:formatCode>
                <c:ptCount val="1"/>
                <c:pt idx="0">
                  <c:v>124211</c:v>
                </c:pt>
              </c:numCache>
            </c:numRef>
          </c:xVal>
          <c:yVal>
            <c:numRef>
              <c:f>KPI_19!$K$15</c:f>
              <c:numCache>
                <c:formatCode>###,??0.000;\-#,##0.000;\-;@</c:formatCode>
                <c:ptCount val="1"/>
                <c:pt idx="0">
                  <c:v>0.98300472582943543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0BB0-4CD7-BD3F-3D9FD0B010C2}"/>
            </c:ext>
          </c:extLst>
        </c:ser>
        <c:ser>
          <c:idx val="12"/>
          <c:order val="9"/>
          <c:tx>
            <c:strRef>
              <c:f>KPI_19!$L$11</c:f>
              <c:strCache>
                <c:ptCount val="1"/>
                <c:pt idx="0">
                  <c:v>Lothian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9.6792275066101953E-4"/>
                  <c:y val="-1.090269179728064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BB0-4CD7-BD3F-3D9FD0B010C2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'funnel_X-axis'!$L$11</c:f>
              <c:numCache>
                <c:formatCode>General</c:formatCode>
                <c:ptCount val="1"/>
                <c:pt idx="0">
                  <c:v>161582</c:v>
                </c:pt>
              </c:numCache>
            </c:numRef>
          </c:xVal>
          <c:yVal>
            <c:numRef>
              <c:f>KPI_19!$L$15</c:f>
              <c:numCache>
                <c:formatCode>###,??0.000;\-#,##0.000;\-;@</c:formatCode>
                <c:ptCount val="1"/>
                <c:pt idx="0">
                  <c:v>0.9561708606156627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0BB0-4CD7-BD3F-3D9FD0B010C2}"/>
            </c:ext>
          </c:extLst>
        </c:ser>
        <c:ser>
          <c:idx val="13"/>
          <c:order val="10"/>
          <c:tx>
            <c:strRef>
              <c:f>KPI_19!$M$11</c:f>
              <c:strCache>
                <c:ptCount val="1"/>
                <c:pt idx="0">
                  <c:v>Orkney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9.5707092287410935E-4"/>
                  <c:y val="-1.613833048335782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0A-42A2-9A75-0FF66C7D017A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'funnel_X-axis'!$M$11</c:f>
              <c:numCache>
                <c:formatCode>General</c:formatCode>
                <c:ptCount val="1"/>
                <c:pt idx="0">
                  <c:v>4948</c:v>
                </c:pt>
              </c:numCache>
            </c:numRef>
          </c:xVal>
          <c:yVal>
            <c:numRef>
              <c:f>KPI_19!$M$15</c:f>
              <c:numCache>
                <c:formatCode>###,??0.000;\-#,##0.000;\-;@</c:formatCode>
                <c:ptCount val="1"/>
                <c:pt idx="0">
                  <c:v>0.92966855295068718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0BB0-4CD7-BD3F-3D9FD0B010C2}"/>
            </c:ext>
          </c:extLst>
        </c:ser>
        <c:ser>
          <c:idx val="15"/>
          <c:order val="11"/>
          <c:tx>
            <c:strRef>
              <c:f>KPI_19!$N$11</c:f>
              <c:strCache>
                <c:ptCount val="1"/>
                <c:pt idx="0">
                  <c:v>Shetland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1.0851827786918935E-5"/>
                  <c:y val="-1.609046614360405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BB0-4CD7-BD3F-3D9FD0B010C2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'funnel_X-axis'!$N$11</c:f>
              <c:numCache>
                <c:formatCode>General</c:formatCode>
                <c:ptCount val="1"/>
                <c:pt idx="0">
                  <c:v>5003</c:v>
                </c:pt>
              </c:numCache>
            </c:numRef>
          </c:xVal>
          <c:yVal>
            <c:numRef>
              <c:f>KPI_19!$N$15</c:f>
              <c:numCache>
                <c:formatCode>###,??0.000;\-#,##0.000;\-;@</c:formatCode>
                <c:ptCount val="1"/>
                <c:pt idx="0">
                  <c:v>1.319208474915051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0BB0-4CD7-BD3F-3D9FD0B010C2}"/>
            </c:ext>
          </c:extLst>
        </c:ser>
        <c:ser>
          <c:idx val="16"/>
          <c:order val="12"/>
          <c:tx>
            <c:strRef>
              <c:f>KPI_19!$O$11</c:f>
              <c:strCache>
                <c:ptCount val="1"/>
                <c:pt idx="0">
                  <c:v>Tayside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4.7853546143705027E-3"/>
                  <c:y val="-2.151777397781047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50A-42A2-9A75-0FF66C7D017A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'funnel_X-axis'!$O$11</c:f>
              <c:numCache>
                <c:formatCode>General</c:formatCode>
                <c:ptCount val="1"/>
                <c:pt idx="0">
                  <c:v>82302</c:v>
                </c:pt>
              </c:numCache>
            </c:numRef>
          </c:xVal>
          <c:yVal>
            <c:numRef>
              <c:f>KPI_19!$O$15</c:f>
              <c:numCache>
                <c:formatCode>###,??0.000;\-#,##0.000;\-;@</c:formatCode>
                <c:ptCount val="1"/>
                <c:pt idx="0">
                  <c:v>0.94408398337828969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0BB0-4CD7-BD3F-3D9FD0B010C2}"/>
            </c:ext>
          </c:extLst>
        </c:ser>
        <c:ser>
          <c:idx val="17"/>
          <c:order val="13"/>
          <c:tx>
            <c:strRef>
              <c:f>KPI_19!$P$11</c:f>
              <c:strCache>
                <c:ptCount val="1"/>
                <c:pt idx="0">
                  <c:v>Western Isles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3.81019731185163E-3"/>
                  <c:y val="-2.170940170940171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BB0-4CD7-BD3F-3D9FD0B010C2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'funnel_X-axis'!$P$11</c:f>
              <c:numCache>
                <c:formatCode>General</c:formatCode>
                <c:ptCount val="1"/>
                <c:pt idx="0">
                  <c:v>6142</c:v>
                </c:pt>
              </c:numCache>
            </c:numRef>
          </c:xVal>
          <c:yVal>
            <c:numRef>
              <c:f>KPI_19!$P$15</c:f>
              <c:numCache>
                <c:formatCode>###,??0.000;\-#,##0.000;\-;@</c:formatCode>
                <c:ptCount val="1"/>
                <c:pt idx="0">
                  <c:v>0.8954737870400522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0BB0-4CD7-BD3F-3D9FD0B010C2}"/>
            </c:ext>
          </c:extLst>
        </c:ser>
        <c:ser>
          <c:idx val="14"/>
          <c:order val="14"/>
          <c:tx>
            <c:strRef>
              <c:f>KPI_19!$Q$11</c:f>
              <c:strCache>
                <c:ptCount val="1"/>
                <c:pt idx="0">
                  <c:v>Scotland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ysDash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'funnel_Limits&amp;Scot'!$X$11:$X$160</c:f>
              <c:numCache>
                <c:formatCode>General</c:formatCode>
                <c:ptCount val="150"/>
                <c:pt idx="0">
                  <c:v>0.97160452894615501</c:v>
                </c:pt>
                <c:pt idx="1">
                  <c:v>0.97160452894615501</c:v>
                </c:pt>
                <c:pt idx="2">
                  <c:v>0.97160452894615501</c:v>
                </c:pt>
                <c:pt idx="3">
                  <c:v>0.97160452894615501</c:v>
                </c:pt>
                <c:pt idx="4">
                  <c:v>0.97160452894615501</c:v>
                </c:pt>
                <c:pt idx="5">
                  <c:v>0.97160452894615501</c:v>
                </c:pt>
                <c:pt idx="6">
                  <c:v>0.97160452894615501</c:v>
                </c:pt>
                <c:pt idx="7">
                  <c:v>0.97160452894615501</c:v>
                </c:pt>
                <c:pt idx="8">
                  <c:v>0.97160452894615501</c:v>
                </c:pt>
                <c:pt idx="9">
                  <c:v>0.97160452894615501</c:v>
                </c:pt>
                <c:pt idx="10">
                  <c:v>0.97160452894615501</c:v>
                </c:pt>
                <c:pt idx="11">
                  <c:v>0.97160452894615501</c:v>
                </c:pt>
                <c:pt idx="12">
                  <c:v>0.97160452894615501</c:v>
                </c:pt>
                <c:pt idx="13">
                  <c:v>0.97160452894615501</c:v>
                </c:pt>
                <c:pt idx="14">
                  <c:v>0.97160452894615501</c:v>
                </c:pt>
                <c:pt idx="15">
                  <c:v>0.97160452894615501</c:v>
                </c:pt>
                <c:pt idx="16">
                  <c:v>0.97160452894615501</c:v>
                </c:pt>
                <c:pt idx="17">
                  <c:v>0.97160452894615501</c:v>
                </c:pt>
                <c:pt idx="18">
                  <c:v>0.97160452894615501</c:v>
                </c:pt>
                <c:pt idx="19">
                  <c:v>0.97160452894615501</c:v>
                </c:pt>
                <c:pt idx="20">
                  <c:v>0.97160452894615501</c:v>
                </c:pt>
                <c:pt idx="21">
                  <c:v>0.97160452894615501</c:v>
                </c:pt>
                <c:pt idx="22">
                  <c:v>0.97160452894615501</c:v>
                </c:pt>
                <c:pt idx="23">
                  <c:v>0.97160452894615501</c:v>
                </c:pt>
                <c:pt idx="24">
                  <c:v>0.97160452894615501</c:v>
                </c:pt>
                <c:pt idx="25">
                  <c:v>0.97160452894615501</c:v>
                </c:pt>
                <c:pt idx="26">
                  <c:v>0.97160452894615501</c:v>
                </c:pt>
                <c:pt idx="27">
                  <c:v>0.97160452894615501</c:v>
                </c:pt>
                <c:pt idx="28">
                  <c:v>0.97160452894615501</c:v>
                </c:pt>
                <c:pt idx="29">
                  <c:v>0.97160452894615501</c:v>
                </c:pt>
                <c:pt idx="30">
                  <c:v>0.97160452894615501</c:v>
                </c:pt>
                <c:pt idx="31">
                  <c:v>0.97160452894615501</c:v>
                </c:pt>
                <c:pt idx="32">
                  <c:v>0.97160452894615501</c:v>
                </c:pt>
                <c:pt idx="33">
                  <c:v>0.97160452894615501</c:v>
                </c:pt>
                <c:pt idx="34">
                  <c:v>0.97160452894615501</c:v>
                </c:pt>
                <c:pt idx="35">
                  <c:v>0.97160452894615501</c:v>
                </c:pt>
                <c:pt idx="36">
                  <c:v>0.97160452894615501</c:v>
                </c:pt>
                <c:pt idx="37">
                  <c:v>0.97160452894615501</c:v>
                </c:pt>
                <c:pt idx="38">
                  <c:v>0.97160452894615501</c:v>
                </c:pt>
                <c:pt idx="39">
                  <c:v>0.97160452894615501</c:v>
                </c:pt>
                <c:pt idx="40">
                  <c:v>0.97160452894615501</c:v>
                </c:pt>
                <c:pt idx="41">
                  <c:v>0.97160452894615501</c:v>
                </c:pt>
                <c:pt idx="42">
                  <c:v>0.97160452894615501</c:v>
                </c:pt>
                <c:pt idx="43">
                  <c:v>0.97160452894615501</c:v>
                </c:pt>
                <c:pt idx="44">
                  <c:v>0.97160452894615501</c:v>
                </c:pt>
                <c:pt idx="45">
                  <c:v>0.97160452894615501</c:v>
                </c:pt>
                <c:pt idx="46">
                  <c:v>0.97160452894615501</c:v>
                </c:pt>
                <c:pt idx="47">
                  <c:v>0.97160452894615501</c:v>
                </c:pt>
                <c:pt idx="48">
                  <c:v>0.97160452894615501</c:v>
                </c:pt>
                <c:pt idx="49">
                  <c:v>0.97160452894615501</c:v>
                </c:pt>
                <c:pt idx="50">
                  <c:v>0.97160452894615501</c:v>
                </c:pt>
                <c:pt idx="51">
                  <c:v>0.97160452894615501</c:v>
                </c:pt>
                <c:pt idx="52">
                  <c:v>0.97160452894615501</c:v>
                </c:pt>
                <c:pt idx="53">
                  <c:v>0.97160452894615501</c:v>
                </c:pt>
                <c:pt idx="54">
                  <c:v>0.97160452894615501</c:v>
                </c:pt>
                <c:pt idx="55">
                  <c:v>0.97160452894615501</c:v>
                </c:pt>
                <c:pt idx="56">
                  <c:v>0.97160452894615501</c:v>
                </c:pt>
                <c:pt idx="57">
                  <c:v>0.97160452894615501</c:v>
                </c:pt>
                <c:pt idx="58">
                  <c:v>0.97160452894615501</c:v>
                </c:pt>
                <c:pt idx="59">
                  <c:v>0.97160452894615501</c:v>
                </c:pt>
                <c:pt idx="60">
                  <c:v>0.97160452894615501</c:v>
                </c:pt>
                <c:pt idx="61">
                  <c:v>0.97160452894615501</c:v>
                </c:pt>
                <c:pt idx="62">
                  <c:v>0.97160452894615501</c:v>
                </c:pt>
                <c:pt idx="63">
                  <c:v>0.97160452894615501</c:v>
                </c:pt>
                <c:pt idx="64">
                  <c:v>0.97160452894615501</c:v>
                </c:pt>
                <c:pt idx="65">
                  <c:v>0.97160452894615501</c:v>
                </c:pt>
                <c:pt idx="66">
                  <c:v>0.97160452894615501</c:v>
                </c:pt>
                <c:pt idx="67">
                  <c:v>0.97160452894615501</c:v>
                </c:pt>
                <c:pt idx="68">
                  <c:v>0.97160452894615501</c:v>
                </c:pt>
                <c:pt idx="69">
                  <c:v>0.97160452894615501</c:v>
                </c:pt>
                <c:pt idx="70">
                  <c:v>0.97160452894615501</c:v>
                </c:pt>
                <c:pt idx="71">
                  <c:v>0.97160452894615501</c:v>
                </c:pt>
                <c:pt idx="72">
                  <c:v>0.97160452894615501</c:v>
                </c:pt>
                <c:pt idx="73">
                  <c:v>0.97160452894615501</c:v>
                </c:pt>
                <c:pt idx="74">
                  <c:v>0.97160452894615501</c:v>
                </c:pt>
                <c:pt idx="75">
                  <c:v>0.97160452894615501</c:v>
                </c:pt>
                <c:pt idx="76">
                  <c:v>0.97160452894615501</c:v>
                </c:pt>
                <c:pt idx="77">
                  <c:v>0.97160452894615501</c:v>
                </c:pt>
                <c:pt idx="78">
                  <c:v>0.97160452894615501</c:v>
                </c:pt>
                <c:pt idx="79">
                  <c:v>0.97160452894615501</c:v>
                </c:pt>
                <c:pt idx="80">
                  <c:v>0.97160452894615501</c:v>
                </c:pt>
                <c:pt idx="81">
                  <c:v>0.97160452894615501</c:v>
                </c:pt>
                <c:pt idx="82">
                  <c:v>0.97160452894615501</c:v>
                </c:pt>
                <c:pt idx="83">
                  <c:v>0.97160452894615501</c:v>
                </c:pt>
                <c:pt idx="84">
                  <c:v>0.97160452894615501</c:v>
                </c:pt>
                <c:pt idx="85">
                  <c:v>0.97160452894615501</c:v>
                </c:pt>
                <c:pt idx="86">
                  <c:v>0.97160452894615501</c:v>
                </c:pt>
                <c:pt idx="87">
                  <c:v>0.97160452894615501</c:v>
                </c:pt>
                <c:pt idx="88">
                  <c:v>0.97160452894615501</c:v>
                </c:pt>
                <c:pt idx="89">
                  <c:v>0.97160452894615501</c:v>
                </c:pt>
                <c:pt idx="90">
                  <c:v>0.97160452894615501</c:v>
                </c:pt>
                <c:pt idx="91">
                  <c:v>0.97160452894615501</c:v>
                </c:pt>
                <c:pt idx="92">
                  <c:v>0.97160452894615501</c:v>
                </c:pt>
                <c:pt idx="93">
                  <c:v>0.97160452894615501</c:v>
                </c:pt>
                <c:pt idx="94">
                  <c:v>0.97160452894615501</c:v>
                </c:pt>
                <c:pt idx="95">
                  <c:v>0.97160452894615501</c:v>
                </c:pt>
                <c:pt idx="96">
                  <c:v>0.97160452894615501</c:v>
                </c:pt>
                <c:pt idx="97">
                  <c:v>0.97160452894615501</c:v>
                </c:pt>
                <c:pt idx="98">
                  <c:v>0.97160452894615501</c:v>
                </c:pt>
                <c:pt idx="99">
                  <c:v>0.97160452894615501</c:v>
                </c:pt>
                <c:pt idx="100">
                  <c:v>0.97160452894615501</c:v>
                </c:pt>
                <c:pt idx="101">
                  <c:v>0.97160452894615501</c:v>
                </c:pt>
                <c:pt idx="102">
                  <c:v>0.97160452894615501</c:v>
                </c:pt>
                <c:pt idx="103">
                  <c:v>0.97160452894615501</c:v>
                </c:pt>
                <c:pt idx="104">
                  <c:v>0.97160452894615501</c:v>
                </c:pt>
                <c:pt idx="105">
                  <c:v>0.97160452894615501</c:v>
                </c:pt>
                <c:pt idx="106">
                  <c:v>0.97160452894615501</c:v>
                </c:pt>
                <c:pt idx="107">
                  <c:v>0.97160452894615501</c:v>
                </c:pt>
                <c:pt idx="108">
                  <c:v>0.97160452894615501</c:v>
                </c:pt>
                <c:pt idx="109">
                  <c:v>0.97160452894615501</c:v>
                </c:pt>
                <c:pt idx="110">
                  <c:v>0.97160452894615501</c:v>
                </c:pt>
                <c:pt idx="111">
                  <c:v>0.97160452894615501</c:v>
                </c:pt>
                <c:pt idx="112">
                  <c:v>0.97160452894615501</c:v>
                </c:pt>
                <c:pt idx="113">
                  <c:v>0.97160452894615501</c:v>
                </c:pt>
                <c:pt idx="114">
                  <c:v>0.97160452894615501</c:v>
                </c:pt>
                <c:pt idx="115">
                  <c:v>0.97160452894615501</c:v>
                </c:pt>
                <c:pt idx="116">
                  <c:v>0.97160452894615501</c:v>
                </c:pt>
                <c:pt idx="117">
                  <c:v>0.97160452894615501</c:v>
                </c:pt>
                <c:pt idx="118">
                  <c:v>0.97160452894615501</c:v>
                </c:pt>
                <c:pt idx="119">
                  <c:v>0.97160452894615501</c:v>
                </c:pt>
                <c:pt idx="120">
                  <c:v>0.97160452894615501</c:v>
                </c:pt>
                <c:pt idx="121">
                  <c:v>0.97160452894615501</c:v>
                </c:pt>
                <c:pt idx="122">
                  <c:v>0.97160452894615501</c:v>
                </c:pt>
                <c:pt idx="123">
                  <c:v>0.97160452894615501</c:v>
                </c:pt>
                <c:pt idx="124">
                  <c:v>0.97160452894615501</c:v>
                </c:pt>
                <c:pt idx="125">
                  <c:v>0.97160452894615501</c:v>
                </c:pt>
                <c:pt idx="126">
                  <c:v>0.97160452894615501</c:v>
                </c:pt>
                <c:pt idx="127">
                  <c:v>0.97160452894615501</c:v>
                </c:pt>
                <c:pt idx="128">
                  <c:v>0.97160452894615501</c:v>
                </c:pt>
                <c:pt idx="129">
                  <c:v>0.97160452894615501</c:v>
                </c:pt>
                <c:pt idx="130">
                  <c:v>0.97160452894615501</c:v>
                </c:pt>
                <c:pt idx="131">
                  <c:v>0.97160452894615501</c:v>
                </c:pt>
                <c:pt idx="132">
                  <c:v>0.97160452894615501</c:v>
                </c:pt>
                <c:pt idx="133">
                  <c:v>0.97160452894615501</c:v>
                </c:pt>
                <c:pt idx="134">
                  <c:v>0.97160452894615501</c:v>
                </c:pt>
                <c:pt idx="135">
                  <c:v>0.97160452894615501</c:v>
                </c:pt>
                <c:pt idx="136">
                  <c:v>0.97160452894615501</c:v>
                </c:pt>
                <c:pt idx="137">
                  <c:v>0.97160452894615501</c:v>
                </c:pt>
                <c:pt idx="138">
                  <c:v>0.97160452894615501</c:v>
                </c:pt>
                <c:pt idx="139">
                  <c:v>0.97160452894615501</c:v>
                </c:pt>
                <c:pt idx="140">
                  <c:v>0.97160452894615501</c:v>
                </c:pt>
                <c:pt idx="141">
                  <c:v>0.97160452894615501</c:v>
                </c:pt>
                <c:pt idx="142">
                  <c:v>0.97160452894615501</c:v>
                </c:pt>
                <c:pt idx="143">
                  <c:v>0.97160452894615501</c:v>
                </c:pt>
                <c:pt idx="144">
                  <c:v>0.97160452894615501</c:v>
                </c:pt>
                <c:pt idx="145">
                  <c:v>0.97160452894615501</c:v>
                </c:pt>
                <c:pt idx="146">
                  <c:v>0.97160452894615501</c:v>
                </c:pt>
                <c:pt idx="147">
                  <c:v>0.97160452894615501</c:v>
                </c:pt>
                <c:pt idx="148">
                  <c:v>0.97160452894615501</c:v>
                </c:pt>
                <c:pt idx="149">
                  <c:v>0.97160452894615501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0BB0-4CD7-BD3F-3D9FD0B010C2}"/>
            </c:ext>
          </c:extLst>
        </c:ser>
        <c:ser>
          <c:idx val="4"/>
          <c:order val="15"/>
          <c:tx>
            <c:v>Warning Limits (95%)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'funnel_Limits&amp;Scot'!$Y$11:$Y$160</c:f>
              <c:numCache>
                <c:formatCode>General</c:formatCode>
                <c:ptCount val="150"/>
                <c:pt idx="0">
                  <c:v>2.4451462840797537E-3</c:v>
                </c:pt>
                <c:pt idx="1">
                  <c:v>2.3409947324258575E-2</c:v>
                </c:pt>
                <c:pt idx="2">
                  <c:v>4.4746081735927319E-2</c:v>
                </c:pt>
                <c:pt idx="3">
                  <c:v>6.4325902263060356E-2</c:v>
                </c:pt>
                <c:pt idx="4">
                  <c:v>8.2399669355741903E-2</c:v>
                </c:pt>
                <c:pt idx="5">
                  <c:v>9.9168157337832977E-2</c:v>
                </c:pt>
                <c:pt idx="6">
                  <c:v>0.16827584905520748</c:v>
                </c:pt>
                <c:pt idx="7">
                  <c:v>0.2206749183210103</c:v>
                </c:pt>
                <c:pt idx="8">
                  <c:v>0.26248836401674386</c:v>
                </c:pt>
                <c:pt idx="9">
                  <c:v>0.29702828565200046</c:v>
                </c:pt>
                <c:pt idx="10">
                  <c:v>0.32628385307751978</c:v>
                </c:pt>
                <c:pt idx="11">
                  <c:v>0.35154011348498976</c:v>
                </c:pt>
                <c:pt idx="12">
                  <c:v>0.3736733371628308</c:v>
                </c:pt>
                <c:pt idx="13">
                  <c:v>0.39330654163466555</c:v>
                </c:pt>
                <c:pt idx="14">
                  <c:v>0.41089769435243234</c:v>
                </c:pt>
                <c:pt idx="15">
                  <c:v>0.42679273281743568</c:v>
                </c:pt>
                <c:pt idx="16">
                  <c:v>0.44125896934004871</c:v>
                </c:pt>
                <c:pt idx="17">
                  <c:v>0.45450697009924107</c:v>
                </c:pt>
                <c:pt idx="18">
                  <c:v>0.46670536044028765</c:v>
                </c:pt>
                <c:pt idx="19">
                  <c:v>0.47799112621924106</c:v>
                </c:pt>
                <c:pt idx="20">
                  <c:v>0.48847695577164768</c:v>
                </c:pt>
                <c:pt idx="21">
                  <c:v>0.49825658366243086</c:v>
                </c:pt>
                <c:pt idx="22">
                  <c:v>0.50740875263452601</c:v>
                </c:pt>
                <c:pt idx="23">
                  <c:v>0.51600019968085464</c:v>
                </c:pt>
                <c:pt idx="24">
                  <c:v>0.52408793988139979</c:v>
                </c:pt>
                <c:pt idx="25">
                  <c:v>0.53172103636278967</c:v>
                </c:pt>
                <c:pt idx="26">
                  <c:v>0.5389419884844262</c:v>
                </c:pt>
                <c:pt idx="27">
                  <c:v>0.54578783248137963</c:v>
                </c:pt>
                <c:pt idx="28">
                  <c:v>0.55229102281756171</c:v>
                </c:pt>
                <c:pt idx="29">
                  <c:v>0.55848014438306293</c:v>
                </c:pt>
                <c:pt idx="30">
                  <c:v>0.56438049283458636</c:v>
                </c:pt>
                <c:pt idx="31">
                  <c:v>0.57001455115722688</c:v>
                </c:pt>
                <c:pt idx="32">
                  <c:v>0.57540238381516218</c:v>
                </c:pt>
                <c:pt idx="33">
                  <c:v>0.5805619649160485</c:v>
                </c:pt>
                <c:pt idx="34">
                  <c:v>0.5855094531326801</c:v>
                </c:pt>
                <c:pt idx="35">
                  <c:v>0.59025942335539472</c:v>
                </c:pt>
                <c:pt idx="36">
                  <c:v>0.59482506294416992</c:v>
                </c:pt>
                <c:pt idx="37">
                  <c:v>0.59921833883604725</c:v>
                </c:pt>
                <c:pt idx="38">
                  <c:v>0.60345014051637924</c:v>
                </c:pt>
                <c:pt idx="39">
                  <c:v>0.60753040289067162</c:v>
                </c:pt>
                <c:pt idx="40">
                  <c:v>0.61146821233108595</c:v>
                </c:pt>
                <c:pt idx="41">
                  <c:v>0.61527189856877751</c:v>
                </c:pt>
                <c:pt idx="42">
                  <c:v>0.6189491146235967</c:v>
                </c:pt>
                <c:pt idx="43">
                  <c:v>0.6225069065786708</c:v>
                </c:pt>
                <c:pt idx="44">
                  <c:v>0.62595177469813912</c:v>
                </c:pt>
                <c:pt idx="45">
                  <c:v>0.63252632727927927</c:v>
                </c:pt>
                <c:pt idx="46">
                  <c:v>0.63871574678722154</c:v>
                </c:pt>
                <c:pt idx="47">
                  <c:v>0.64455712173885293</c:v>
                </c:pt>
                <c:pt idx="48">
                  <c:v>0.65532049542277082</c:v>
                </c:pt>
                <c:pt idx="49">
                  <c:v>0.67796534136616837</c:v>
                </c:pt>
                <c:pt idx="50">
                  <c:v>0.69615073767799107</c:v>
                </c:pt>
                <c:pt idx="51">
                  <c:v>0.71119210147288336</c:v>
                </c:pt>
                <c:pt idx="52">
                  <c:v>0.72391485577621328</c:v>
                </c:pt>
                <c:pt idx="53">
                  <c:v>0.73486760354399772</c:v>
                </c:pt>
                <c:pt idx="54">
                  <c:v>0.74443159581578133</c:v>
                </c:pt>
                <c:pt idx="55">
                  <c:v>0.75288140298654593</c:v>
                </c:pt>
                <c:pt idx="56">
                  <c:v>0.76042062498571739</c:v>
                </c:pt>
                <c:pt idx="57">
                  <c:v>0.76720395882101455</c:v>
                </c:pt>
                <c:pt idx="58">
                  <c:v>0.77335139650187579</c:v>
                </c:pt>
                <c:pt idx="59">
                  <c:v>0.7789576752685915</c:v>
                </c:pt>
                <c:pt idx="60">
                  <c:v>0.78409875288533593</c:v>
                </c:pt>
                <c:pt idx="61">
                  <c:v>0.7888363572277356</c:v>
                </c:pt>
                <c:pt idx="62">
                  <c:v>0.79322125369440522</c:v>
                </c:pt>
                <c:pt idx="63">
                  <c:v>0.79729563756700006</c:v>
                </c:pt>
                <c:pt idx="64">
                  <c:v>0.80464905584323054</c:v>
                </c:pt>
                <c:pt idx="65">
                  <c:v>0.81112055713025955</c:v>
                </c:pt>
                <c:pt idx="66">
                  <c:v>0.81687503003884321</c:v>
                </c:pt>
                <c:pt idx="67">
                  <c:v>0.82203699068875458</c:v>
                </c:pt>
                <c:pt idx="68">
                  <c:v>0.82670250084691133</c:v>
                </c:pt>
                <c:pt idx="69">
                  <c:v>0.83094704144390519</c:v>
                </c:pt>
                <c:pt idx="70">
                  <c:v>0.83483087190494643</c:v>
                </c:pt>
                <c:pt idx="71">
                  <c:v>0.8384027735033085</c:v>
                </c:pt>
                <c:pt idx="72">
                  <c:v>0.84170272353957831</c:v>
                </c:pt>
                <c:pt idx="73">
                  <c:v>0.85027612163572885</c:v>
                </c:pt>
                <c:pt idx="74">
                  <c:v>0.85732186387523357</c:v>
                </c:pt>
                <c:pt idx="75">
                  <c:v>0.86324820569971439</c:v>
                </c:pt>
                <c:pt idx="76">
                  <c:v>0.86832491683276525</c:v>
                </c:pt>
                <c:pt idx="77">
                  <c:v>0.87273846474955863</c:v>
                </c:pt>
                <c:pt idx="78">
                  <c:v>0.87662247114546532</c:v>
                </c:pt>
                <c:pt idx="79">
                  <c:v>0.8800755626704021</c:v>
                </c:pt>
                <c:pt idx="80">
                  <c:v>0.88317235662218585</c:v>
                </c:pt>
                <c:pt idx="81">
                  <c:v>0.88597050094682772</c:v>
                </c:pt>
                <c:pt idx="82">
                  <c:v>0.88851534232935958</c:v>
                </c:pt>
                <c:pt idx="83">
                  <c:v>0.89084311320072085</c:v>
                </c:pt>
                <c:pt idx="84">
                  <c:v>0.89298316324757565</c:v>
                </c:pt>
                <c:pt idx="85">
                  <c:v>0.89495955678977979</c:v>
                </c:pt>
                <c:pt idx="86">
                  <c:v>0.89679223872304292</c:v>
                </c:pt>
                <c:pt idx="87">
                  <c:v>0.89849790041658883</c:v>
                </c:pt>
                <c:pt idx="88">
                  <c:v>0.90009063282038682</c:v>
                </c:pt>
                <c:pt idx="89">
                  <c:v>0.90158242599252514</c:v>
                </c:pt>
                <c:pt idx="90">
                  <c:v>0.90298355601435787</c:v>
                </c:pt>
                <c:pt idx="91">
                  <c:v>0.90430288814030702</c:v>
                </c:pt>
                <c:pt idx="92">
                  <c:v>0.90554811682059966</c:v>
                </c:pt>
                <c:pt idx="93">
                  <c:v>0.9067259575784784</c:v>
                </c:pt>
                <c:pt idx="94">
                  <c:v>0.90784230176284963</c:v>
                </c:pt>
                <c:pt idx="95">
                  <c:v>0.90890234238358714</c:v>
                </c:pt>
                <c:pt idx="96">
                  <c:v>0.9099106772107296</c:v>
                </c:pt>
                <c:pt idx="97">
                  <c:v>0.91087139384187032</c:v>
                </c:pt>
                <c:pt idx="98">
                  <c:v>0.91178814035288314</c:v>
                </c:pt>
                <c:pt idx="99">
                  <c:v>0.91266418433535323</c:v>
                </c:pt>
                <c:pt idx="100">
                  <c:v>0.91350246251298461</c:v>
                </c:pt>
                <c:pt idx="101">
                  <c:v>0.91430562266494353</c:v>
                </c:pt>
                <c:pt idx="102">
                  <c:v>0.91507605922822188</c:v>
                </c:pt>
                <c:pt idx="103">
                  <c:v>0.91581594367612185</c:v>
                </c:pt>
                <c:pt idx="104">
                  <c:v>0.91652725055583373</c:v>
                </c:pt>
                <c:pt idx="105">
                  <c:v>0.91721177990014024</c:v>
                </c:pt>
                <c:pt idx="106">
                  <c:v>0.91787117659566686</c:v>
                </c:pt>
                <c:pt idx="107">
                  <c:v>0.91850694718468595</c:v>
                </c:pt>
                <c:pt idx="108">
                  <c:v>0.91912047449321266</c:v>
                </c:pt>
                <c:pt idx="109">
                  <c:v>0.91971303041033081</c:v>
                </c:pt>
                <c:pt idx="110">
                  <c:v>0.92028578708887776</c:v>
                </c:pt>
                <c:pt idx="111">
                  <c:v>0.92083982679304843</c:v>
                </c:pt>
                <c:pt idx="112">
                  <c:v>0.92137615058207367</c:v>
                </c:pt>
                <c:pt idx="113">
                  <c:v>0.92189568598924143</c:v>
                </c:pt>
                <c:pt idx="114">
                  <c:v>0.92239929383089203</c:v>
                </c:pt>
                <c:pt idx="115">
                  <c:v>0.92288777425960178</c:v>
                </c:pt>
                <c:pt idx="116">
                  <c:v>0.92336187215881682</c:v>
                </c:pt>
                <c:pt idx="117">
                  <c:v>0.92382228196201432</c:v>
                </c:pt>
                <c:pt idx="118">
                  <c:v>0.92426965196761368</c:v>
                </c:pt>
                <c:pt idx="119">
                  <c:v>0.92470458821086365</c:v>
                </c:pt>
                <c:pt idx="120">
                  <c:v>0.92512765794551444</c:v>
                </c:pt>
                <c:pt idx="121">
                  <c:v>0.92553939278094066</c:v>
                </c:pt>
                <c:pt idx="122">
                  <c:v>0.92594029151432822</c:v>
                </c:pt>
                <c:pt idx="123">
                  <c:v>0.926330822692365</c:v>
                </c:pt>
                <c:pt idx="124">
                  <c:v>0.92671142693246689</c:v>
                </c:pt>
                <c:pt idx="125">
                  <c:v>0.927082519029781</c:v>
                </c:pt>
                <c:pt idx="126">
                  <c:v>0.92744448987296513</c:v>
                </c:pt>
                <c:pt idx="127">
                  <c:v>0.92779770818892482</c:v>
                </c:pt>
                <c:pt idx="128">
                  <c:v>0.92814252213428616</c:v>
                </c:pt>
                <c:pt idx="129">
                  <c:v>0.92847926074926934</c:v>
                </c:pt>
                <c:pt idx="130">
                  <c:v>0.92880823528781487</c:v>
                </c:pt>
                <c:pt idx="131">
                  <c:v>0.92912974043622998</c:v>
                </c:pt>
                <c:pt idx="132">
                  <c:v>0.92944405543123332</c:v>
                </c:pt>
                <c:pt idx="133">
                  <c:v>0.92975144508707974</c:v>
                </c:pt>
                <c:pt idx="134">
                  <c:v>0.93005216074037422</c:v>
                </c:pt>
                <c:pt idx="135">
                  <c:v>0.93034644112026765</c:v>
                </c:pt>
                <c:pt idx="136">
                  <c:v>0.93063451315090173</c:v>
                </c:pt>
                <c:pt idx="137">
                  <c:v>0.93091659269225568</c:v>
                </c:pt>
                <c:pt idx="138">
                  <c:v>0.93119288522490518</c:v>
                </c:pt>
                <c:pt idx="139">
                  <c:v>0.93146358648365268</c:v>
                </c:pt>
                <c:pt idx="140">
                  <c:v>0.93172888304447599</c:v>
                </c:pt>
                <c:pt idx="141">
                  <c:v>0.93198895286881367</c:v>
                </c:pt>
                <c:pt idx="142">
                  <c:v>0.93224396580880264</c:v>
                </c:pt>
                <c:pt idx="143">
                  <c:v>0.93249408407674161</c:v>
                </c:pt>
                <c:pt idx="144">
                  <c:v>0.93273946268173114</c:v>
                </c:pt>
                <c:pt idx="145">
                  <c:v>0.93298024983617789</c:v>
                </c:pt>
                <c:pt idx="146">
                  <c:v>0.93321658733458623</c:v>
                </c:pt>
                <c:pt idx="147">
                  <c:v>0.93344861090684583</c:v>
                </c:pt>
                <c:pt idx="148">
                  <c:v>0.93367645054802106</c:v>
                </c:pt>
                <c:pt idx="149">
                  <c:v>0.93390023082646734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0BB0-4CD7-BD3F-3D9FD0B010C2}"/>
            </c:ext>
          </c:extLst>
        </c:ser>
        <c:ser>
          <c:idx val="0"/>
          <c:order val="16"/>
          <c:tx>
            <c:v>UWL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'funnel_Limits&amp;Scot'!$Z$11:$Z$160</c:f>
              <c:numCache>
                <c:formatCode>General</c:formatCode>
                <c:ptCount val="150"/>
                <c:pt idx="0">
                  <c:v>79.743991914591476</c:v>
                </c:pt>
                <c:pt idx="1">
                  <c:v>29.133774846301186</c:v>
                </c:pt>
                <c:pt idx="2">
                  <c:v>17.697878914855742</c:v>
                </c:pt>
                <c:pt idx="3">
                  <c:v>13.009642219218376</c:v>
                </c:pt>
                <c:pt idx="4">
                  <c:v>10.452702419151635</c:v>
                </c:pt>
                <c:pt idx="5">
                  <c:v>8.8401575129955354</c:v>
                </c:pt>
                <c:pt idx="6">
                  <c:v>5.4023969287367315</c:v>
                </c:pt>
                <c:pt idx="7">
                  <c:v>4.1710361713451274</c:v>
                </c:pt>
                <c:pt idx="8">
                  <c:v>3.5286329226869819</c:v>
                </c:pt>
                <c:pt idx="9">
                  <c:v>3.1301035571294209</c:v>
                </c:pt>
                <c:pt idx="10">
                  <c:v>2.8566543910671838</c:v>
                </c:pt>
                <c:pt idx="11">
                  <c:v>2.6562166821115074</c:v>
                </c:pt>
                <c:pt idx="12">
                  <c:v>2.5022807776473868</c:v>
                </c:pt>
                <c:pt idx="13">
                  <c:v>2.3798864614712971</c:v>
                </c:pt>
                <c:pt idx="14">
                  <c:v>2.2799297222497588</c:v>
                </c:pt>
                <c:pt idx="15">
                  <c:v>2.1965407875800724</c:v>
                </c:pt>
                <c:pt idx="16">
                  <c:v>2.1257580748889064</c:v>
                </c:pt>
                <c:pt idx="17">
                  <c:v>2.0648067679290194</c:v>
                </c:pt>
                <c:pt idx="18">
                  <c:v>2.01168263551097</c:v>
                </c:pt>
                <c:pt idx="19">
                  <c:v>1.9649000864364823</c:v>
                </c:pt>
                <c:pt idx="20">
                  <c:v>1.9233333671588499</c:v>
                </c:pt>
                <c:pt idx="21">
                  <c:v>1.8861129737607667</c:v>
                </c:pt>
                <c:pt idx="22">
                  <c:v>1.8525560546399842</c:v>
                </c:pt>
                <c:pt idx="23">
                  <c:v>1.8221184325543847</c:v>
                </c:pt>
                <c:pt idx="24">
                  <c:v>1.7943607748149255</c:v>
                </c:pt>
                <c:pt idx="25">
                  <c:v>1.768924257635704</c:v>
                </c:pt>
                <c:pt idx="26">
                  <c:v>1.7455127451192782</c:v>
                </c:pt>
                <c:pt idx="27">
                  <c:v>1.7238795283380177</c:v>
                </c:pt>
                <c:pt idx="28">
                  <c:v>1.7038173140732662</c:v>
                </c:pt>
                <c:pt idx="29">
                  <c:v>1.6851505671749412</c:v>
                </c:pt>
                <c:pt idx="30">
                  <c:v>1.6677295828503482</c:v>
                </c:pt>
                <c:pt idx="31">
                  <c:v>1.6514258476644998</c:v>
                </c:pt>
                <c:pt idx="32">
                  <c:v>1.6361283724617735</c:v>
                </c:pt>
                <c:pt idx="33">
                  <c:v>1.6217407666420749</c:v>
                </c:pt>
                <c:pt idx="34">
                  <c:v>1.6081788838645634</c:v>
                </c:pt>
                <c:pt idx="35">
                  <c:v>1.5953689124852628</c:v>
                </c:pt>
                <c:pt idx="36">
                  <c:v>1.5832458152495645</c:v>
                </c:pt>
                <c:pt idx="37">
                  <c:v>1.5717520455634113</c:v>
                </c:pt>
                <c:pt idx="38">
                  <c:v>1.5608364845072282</c:v>
                </c:pt>
                <c:pt idx="39">
                  <c:v>1.550453555320624</c:v>
                </c:pt>
                <c:pt idx="40">
                  <c:v>1.5405624815490027</c:v>
                </c:pt>
                <c:pt idx="41">
                  <c:v>1.5311266622344997</c:v>
                </c:pt>
                <c:pt idx="42">
                  <c:v>1.5221131430445229</c:v>
                </c:pt>
                <c:pt idx="43">
                  <c:v>1.5134921664875813</c:v>
                </c:pt>
                <c:pt idx="44">
                  <c:v>1.5052367876781254</c:v>
                </c:pt>
                <c:pt idx="45">
                  <c:v>1.4897271747246452</c:v>
                </c:pt>
                <c:pt idx="46">
                  <c:v>1.4754135571989644</c:v>
                </c:pt>
                <c:pt idx="47">
                  <c:v>1.4621532582827745</c:v>
                </c:pt>
                <c:pt idx="48">
                  <c:v>1.438329846667675</c:v>
                </c:pt>
                <c:pt idx="49">
                  <c:v>1.3906435186320101</c:v>
                </c:pt>
                <c:pt idx="50">
                  <c:v>1.3545635052863345</c:v>
                </c:pt>
                <c:pt idx="51">
                  <c:v>1.3260968864984937</c:v>
                </c:pt>
                <c:pt idx="52">
                  <c:v>1.3029297225795882</c:v>
                </c:pt>
                <c:pt idx="53">
                  <c:v>1.2836198434806283</c:v>
                </c:pt>
                <c:pt idx="54">
                  <c:v>1.2672171377670109</c:v>
                </c:pt>
                <c:pt idx="55">
                  <c:v>1.2530676734550728</c:v>
                </c:pt>
                <c:pt idx="56">
                  <c:v>1.2407051467254164</c:v>
                </c:pt>
                <c:pt idx="57">
                  <c:v>1.2297871737667645</c:v>
                </c:pt>
                <c:pt idx="58">
                  <c:v>1.2200560999582872</c:v>
                </c:pt>
                <c:pt idx="59">
                  <c:v>1.2113139245832911</c:v>
                </c:pt>
                <c:pt idx="60">
                  <c:v>1.2034057127138997</c:v>
                </c:pt>
                <c:pt idx="61">
                  <c:v>1.1962083023037502</c:v>
                </c:pt>
                <c:pt idx="62">
                  <c:v>1.1896224220653895</c:v>
                </c:pt>
                <c:pt idx="63">
                  <c:v>1.1835670682808548</c:v>
                </c:pt>
                <c:pt idx="64">
                  <c:v>1.1727917860949657</c:v>
                </c:pt>
                <c:pt idx="65">
                  <c:v>1.1634685490395729</c:v>
                </c:pt>
                <c:pt idx="66">
                  <c:v>1.1553009393377658</c:v>
                </c:pt>
                <c:pt idx="67">
                  <c:v>1.1480704811566969</c:v>
                </c:pt>
                <c:pt idx="68">
                  <c:v>1.1416122025247479</c:v>
                </c:pt>
                <c:pt idx="69">
                  <c:v>1.1357989357226148</c:v>
                </c:pt>
                <c:pt idx="70">
                  <c:v>1.1305308933862037</c:v>
                </c:pt>
                <c:pt idx="71">
                  <c:v>1.1257285484155473</c:v>
                </c:pt>
                <c:pt idx="72">
                  <c:v>1.121327649180565</c:v>
                </c:pt>
                <c:pt idx="73">
                  <c:v>1.1100518163938722</c:v>
                </c:pt>
                <c:pt idx="74">
                  <c:v>1.1009521241444684</c:v>
                </c:pt>
                <c:pt idx="75">
                  <c:v>1.0934119040794386</c:v>
                </c:pt>
                <c:pt idx="76">
                  <c:v>1.0870336395335911</c:v>
                </c:pt>
                <c:pt idx="77">
                  <c:v>1.0815481981524584</c:v>
                </c:pt>
                <c:pt idx="78">
                  <c:v>1.0767661008092617</c:v>
                </c:pt>
                <c:pt idx="79">
                  <c:v>1.072549619042948</c:v>
                </c:pt>
                <c:pt idx="80">
                  <c:v>1.0687959449031426</c:v>
                </c:pt>
                <c:pt idx="81">
                  <c:v>1.0654265932604645</c:v>
                </c:pt>
                <c:pt idx="82">
                  <c:v>1.0623804828301668</c:v>
                </c:pt>
                <c:pt idx="83">
                  <c:v>1.0596092773748444</c:v>
                </c:pt>
                <c:pt idx="84">
                  <c:v>1.0570741640474366</c:v>
                </c:pt>
                <c:pt idx="85">
                  <c:v>1.0547435731332755</c:v>
                </c:pt>
                <c:pt idx="86">
                  <c:v>1.0525915307199778</c:v>
                </c:pt>
                <c:pt idx="87">
                  <c:v>1.0505964467944235</c:v>
                </c:pt>
                <c:pt idx="88">
                  <c:v>1.0487402090815017</c:v>
                </c:pt>
                <c:pt idx="89">
                  <c:v>1.0470074955301769</c:v>
                </c:pt>
                <c:pt idx="90">
                  <c:v>1.045385245762197</c:v>
                </c:pt>
                <c:pt idx="91">
                  <c:v>1.0438622498298447</c:v>
                </c:pt>
                <c:pt idx="92">
                  <c:v>1.0424288247282265</c:v>
                </c:pt>
                <c:pt idx="93">
                  <c:v>1.0410765573737997</c:v>
                </c:pt>
                <c:pt idx="94">
                  <c:v>1.0397980985020987</c:v>
                </c:pt>
                <c:pt idx="95">
                  <c:v>1.0385869959856808</c:v>
                </c:pt>
                <c:pt idx="96">
                  <c:v>1.037437558967411</c:v>
                </c:pt>
                <c:pt idx="97">
                  <c:v>1.0363447462999302</c:v>
                </c:pt>
                <c:pt idx="98">
                  <c:v>1.0353040743178463</c:v>
                </c:pt>
                <c:pt idx="99">
                  <c:v>1.0343115401069476</c:v>
                </c:pt>
                <c:pt idx="100">
                  <c:v>1.0333635572863633</c:v>
                </c:pt>
                <c:pt idx="101">
                  <c:v>1.0324569019631906</c:v>
                </c:pt>
                <c:pt idx="102">
                  <c:v>1.0315886670098302</c:v>
                </c:pt>
                <c:pt idx="103">
                  <c:v>1.0307562231916243</c:v>
                </c:pt>
                <c:pt idx="104">
                  <c:v>1.0299571859648362</c:v>
                </c:pt>
                <c:pt idx="105">
                  <c:v>1.0291893869933411</c:v>
                </c:pt>
                <c:pt idx="106">
                  <c:v>1.0284508496119651</c:v>
                </c:pt>
                <c:pt idx="107">
                  <c:v>1.0277397676064921</c:v>
                </c:pt>
                <c:pt idx="108">
                  <c:v>1.027054486793568</c:v>
                </c:pt>
                <c:pt idx="109">
                  <c:v>1.0263934889743986</c:v>
                </c:pt>
                <c:pt idx="110">
                  <c:v>1.025755377909227</c:v>
                </c:pt>
                <c:pt idx="111">
                  <c:v>1.0251388670187556</c:v>
                </c:pt>
                <c:pt idx="112">
                  <c:v>1.0245427685668775</c:v>
                </c:pt>
                <c:pt idx="113">
                  <c:v>1.0239659841185114</c:v>
                </c:pt>
                <c:pt idx="114">
                  <c:v>1.0234074960987483</c:v>
                </c:pt>
                <c:pt idx="115">
                  <c:v>1.0228663603062638</c:v>
                </c:pt>
                <c:pt idx="116">
                  <c:v>1.0223416992561589</c:v>
                </c:pt>
                <c:pt idx="117">
                  <c:v>1.021832696245824</c:v>
                </c:pt>
                <c:pt idx="118">
                  <c:v>1.0213385900528906</c:v>
                </c:pt>
                <c:pt idx="119">
                  <c:v>1.020858670187254</c:v>
                </c:pt>
                <c:pt idx="120">
                  <c:v>1.0203922726300547</c:v>
                </c:pt>
                <c:pt idx="121">
                  <c:v>1.0199387760017153</c:v>
                </c:pt>
                <c:pt idx="122">
                  <c:v>1.0194975981089178</c:v>
                </c:pt>
                <c:pt idx="123">
                  <c:v>1.0190681928270464</c:v>
                </c:pt>
                <c:pt idx="124">
                  <c:v>1.0186500472802709</c:v>
                </c:pt>
                <c:pt idx="125">
                  <c:v>1.0182426792862771</c:v>
                </c:pt>
                <c:pt idx="126">
                  <c:v>1.0178456350368048</c:v>
                </c:pt>
                <c:pt idx="127">
                  <c:v>1.0174584869887109</c:v>
                </c:pt>
                <c:pt idx="128">
                  <c:v>1.0170808319433591</c:v>
                </c:pt>
                <c:pt idx="129">
                  <c:v>1.0167122892947857</c:v>
                </c:pt>
                <c:pt idx="130">
                  <c:v>1.0163524994294035</c:v>
                </c:pt>
                <c:pt idx="131">
                  <c:v>1.016001122261996</c:v>
                </c:pt>
                <c:pt idx="132">
                  <c:v>1.0156578358945032</c:v>
                </c:pt>
                <c:pt idx="133">
                  <c:v>1.0153223353856191</c:v>
                </c:pt>
                <c:pt idx="134">
                  <c:v>1.0149943316205439</c:v>
                </c:pt>
                <c:pt idx="135">
                  <c:v>1.014673550271403</c:v>
                </c:pt>
                <c:pt idx="136">
                  <c:v>1.0143597308398662</c:v>
                </c:pt>
                <c:pt idx="137">
                  <c:v>1.0140526257743963</c:v>
                </c:pt>
                <c:pt idx="138">
                  <c:v>1.0137519996553568</c:v>
                </c:pt>
                <c:pt idx="139">
                  <c:v>1.0134576284418972</c:v>
                </c:pt>
                <c:pt idx="140">
                  <c:v>1.0131692987751593</c:v>
                </c:pt>
                <c:pt idx="141">
                  <c:v>1.0128868073329003</c:v>
                </c:pt>
                <c:pt idx="142">
                  <c:v>1.0126099602311065</c:v>
                </c:pt>
                <c:pt idx="143">
                  <c:v>1.0123385724686118</c:v>
                </c:pt>
                <c:pt idx="144">
                  <c:v>1.0120724674111148</c:v>
                </c:pt>
                <c:pt idx="145">
                  <c:v>1.0118114763113366</c:v>
                </c:pt>
                <c:pt idx="146">
                  <c:v>1.0115554378623668</c:v>
                </c:pt>
                <c:pt idx="147">
                  <c:v>1.0113041977815231</c:v>
                </c:pt>
                <c:pt idx="148">
                  <c:v>1.0110576084222838</c:v>
                </c:pt>
                <c:pt idx="149">
                  <c:v>1.0108155284120921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0BB0-4CD7-BD3F-3D9FD0B010C2}"/>
            </c:ext>
          </c:extLst>
        </c:ser>
        <c:ser>
          <c:idx val="3"/>
          <c:order val="17"/>
          <c:tx>
            <c:v>Control Limits (99%)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'funnel_Limits&amp;Scot'!$AA$11:$AA$160</c:f>
              <c:numCache>
                <c:formatCode>General</c:formatCode>
                <c:ptCount val="150"/>
                <c:pt idx="0">
                  <c:v>1.4186716205953985E-3</c:v>
                </c:pt>
                <c:pt idx="1">
                  <c:v>1.3827842418220625E-2</c:v>
                </c:pt>
                <c:pt idx="2">
                  <c:v>2.6908934193976695E-2</c:v>
                </c:pt>
                <c:pt idx="3">
                  <c:v>3.9315100628066174E-2</c:v>
                </c:pt>
                <c:pt idx="4">
                  <c:v>5.1108346767113073E-2</c:v>
                </c:pt>
                <c:pt idx="5">
                  <c:v>6.2342572764047741E-2</c:v>
                </c:pt>
                <c:pt idx="6">
                  <c:v>0.1115975631359367</c:v>
                </c:pt>
                <c:pt idx="7">
                  <c:v>0.15207230112389225</c:v>
                </c:pt>
                <c:pt idx="8">
                  <c:v>0.18626185077879021</c:v>
                </c:pt>
                <c:pt idx="9">
                  <c:v>0.21574033720959768</c:v>
                </c:pt>
                <c:pt idx="10">
                  <c:v>0.24156372971318182</c:v>
                </c:pt>
                <c:pt idx="11">
                  <c:v>0.26447406766044473</c:v>
                </c:pt>
                <c:pt idx="12">
                  <c:v>0.28501214076054993</c:v>
                </c:pt>
                <c:pt idx="13">
                  <c:v>0.30358383407442563</c:v>
                </c:pt>
                <c:pt idx="14">
                  <c:v>0.3205012637797941</c:v>
                </c:pt>
                <c:pt idx="15">
                  <c:v>0.33600938156989396</c:v>
                </c:pt>
                <c:pt idx="16">
                  <c:v>0.35030379622759966</c:v>
                </c:pt>
                <c:pt idx="17">
                  <c:v>0.36354307223532556</c:v>
                </c:pt>
                <c:pt idx="18">
                  <c:v>0.37585743642279018</c:v>
                </c:pt>
                <c:pt idx="19">
                  <c:v>0.38735507982038109</c:v>
                </c:pt>
                <c:pt idx="20">
                  <c:v>0.39812680838624687</c:v>
                </c:pt>
                <c:pt idx="21">
                  <c:v>0.40824953466069319</c:v>
                </c:pt>
                <c:pt idx="22">
                  <c:v>0.41778893962293251</c:v>
                </c:pt>
                <c:pt idx="23">
                  <c:v>0.42680152997613086</c:v>
                </c:pt>
                <c:pt idx="24">
                  <c:v>0.4353362479637618</c:v>
                </c:pt>
                <c:pt idx="25">
                  <c:v>0.44343574525050317</c:v>
                </c:pt>
                <c:pt idx="26">
                  <c:v>0.45113740132193597</c:v>
                </c:pt>
                <c:pt idx="27">
                  <c:v>0.45847414528613378</c:v>
                </c:pt>
                <c:pt idx="28">
                  <c:v>0.46547512474714448</c:v>
                </c:pt>
                <c:pt idx="29">
                  <c:v>0.47216625453353217</c:v>
                </c:pt>
                <c:pt idx="30">
                  <c:v>0.47857067016903837</c:v>
                </c:pt>
                <c:pt idx="31">
                  <c:v>0.48470910517430366</c:v>
                </c:pt>
                <c:pt idx="32">
                  <c:v>0.49060020698205664</c:v>
                </c:pt>
                <c:pt idx="33">
                  <c:v>0.49626080301546976</c:v>
                </c:pt>
                <c:pt idx="34">
                  <c:v>0.50170612602868425</c:v>
                </c:pt>
                <c:pt idx="35">
                  <c:v>0.50695000593351791</c:v>
                </c:pt>
                <c:pt idx="36">
                  <c:v>0.51200503388944318</c:v>
                </c:pt>
                <c:pt idx="37">
                  <c:v>0.51688270330833108</c:v>
                </c:pt>
                <c:pt idx="38">
                  <c:v>0.52159353154317933</c:v>
                </c:pt>
                <c:pt idx="39">
                  <c:v>0.52614716533355188</c:v>
                </c:pt>
                <c:pt idx="40">
                  <c:v>0.5305524725269487</c:v>
                </c:pt>
                <c:pt idx="41">
                  <c:v>0.53481762215262296</c:v>
                </c:pt>
                <c:pt idx="42">
                  <c:v>0.53895015456820017</c:v>
                </c:pt>
                <c:pt idx="43">
                  <c:v>0.5429570431112497</c:v>
                </c:pt>
                <c:pt idx="44">
                  <c:v>0.54684474845351039</c:v>
                </c:pt>
                <c:pt idx="45">
                  <c:v>0.55428617182790318</c:v>
                </c:pt>
                <c:pt idx="46">
                  <c:v>0.56131755270671602</c:v>
                </c:pt>
                <c:pt idx="47">
                  <c:v>0.56797638540177042</c:v>
                </c:pt>
                <c:pt idx="48">
                  <c:v>0.58030356962239138</c:v>
                </c:pt>
                <c:pt idx="49">
                  <c:v>0.6064782398214883</c:v>
                </c:pt>
                <c:pt idx="50">
                  <c:v>0.62772869508780393</c:v>
                </c:pt>
                <c:pt idx="51">
                  <c:v>0.64545669140859285</c:v>
                </c:pt>
                <c:pt idx="52">
                  <c:v>0.66055695528192571</c:v>
                </c:pt>
                <c:pt idx="53">
                  <c:v>0.67363229088953402</c:v>
                </c:pt>
                <c:pt idx="54">
                  <c:v>0.68510631920698284</c:v>
                </c:pt>
                <c:pt idx="55">
                  <c:v>0.69528699845104902</c:v>
                </c:pt>
                <c:pt idx="56">
                  <c:v>0.7044045240033987</c:v>
                </c:pt>
                <c:pt idx="57">
                  <c:v>0.71263502050843874</c:v>
                </c:pt>
                <c:pt idx="58">
                  <c:v>0.72011593677341135</c:v>
                </c:pt>
                <c:pt idx="59">
                  <c:v>0.72695638158858722</c:v>
                </c:pt>
                <c:pt idx="60">
                  <c:v>0.73324425995265752</c:v>
                </c:pt>
                <c:pt idx="61">
                  <c:v>0.73905132112879457</c:v>
                </c:pt>
                <c:pt idx="62">
                  <c:v>0.74443680615847407</c:v>
                </c:pt>
                <c:pt idx="63">
                  <c:v>0.74945013324574594</c:v>
                </c:pt>
                <c:pt idx="64">
                  <c:v>0.7585204510537753</c:v>
                </c:pt>
                <c:pt idx="65">
                  <c:v>0.76652649775013559</c:v>
                </c:pt>
                <c:pt idx="66">
                  <c:v>0.77366385890076528</c:v>
                </c:pt>
                <c:pt idx="67">
                  <c:v>0.78008091720780115</c:v>
                </c:pt>
                <c:pt idx="68">
                  <c:v>0.7858926139308815</c:v>
                </c:pt>
                <c:pt idx="69">
                  <c:v>0.79118959155083557</c:v>
                </c:pt>
                <c:pt idx="70">
                  <c:v>0.79604444804416508</c:v>
                </c:pt>
                <c:pt idx="71">
                  <c:v>0.80051612476135736</c:v>
                </c:pt>
                <c:pt idx="72">
                  <c:v>0.80465305356785932</c:v>
                </c:pt>
                <c:pt idx="73">
                  <c:v>0.81542640890915408</c:v>
                </c:pt>
                <c:pt idx="74">
                  <c:v>0.82430739571397005</c:v>
                </c:pt>
                <c:pt idx="75">
                  <c:v>0.83179628659530502</c:v>
                </c:pt>
                <c:pt idx="76">
                  <c:v>0.83822514115208857</c:v>
                </c:pt>
                <c:pt idx="77">
                  <c:v>0.84382433907926202</c:v>
                </c:pt>
                <c:pt idx="78">
                  <c:v>0.8487594918811564</c:v>
                </c:pt>
                <c:pt idx="79">
                  <c:v>0.85315317148669056</c:v>
                </c:pt>
                <c:pt idx="80">
                  <c:v>0.85709833233311683</c:v>
                </c:pt>
                <c:pt idx="81">
                  <c:v>0.86066694051796699</c:v>
                </c:pt>
                <c:pt idx="82">
                  <c:v>0.86391571189343219</c:v>
                </c:pt>
                <c:pt idx="83">
                  <c:v>0.86689003947662768</c:v>
                </c:pt>
                <c:pt idx="84">
                  <c:v>0.86962674960025033</c:v>
                </c:pt>
                <c:pt idx="85">
                  <c:v>0.87215607886919999</c:v>
                </c:pt>
                <c:pt idx="86">
                  <c:v>0.87450311983775686</c:v>
                </c:pt>
                <c:pt idx="87">
                  <c:v>0.87668889647382775</c:v>
                </c:pt>
                <c:pt idx="88">
                  <c:v>0.87873117659523614</c:v>
                </c:pt>
                <c:pt idx="89">
                  <c:v>0.8806450941518903</c:v>
                </c:pt>
                <c:pt idx="90">
                  <c:v>0.8824436318635005</c:v>
                </c:pt>
                <c:pt idx="91">
                  <c:v>0.8841379998363319</c:v>
                </c:pt>
                <c:pt idx="92">
                  <c:v>0.88573793568392789</c:v>
                </c:pt>
                <c:pt idx="93">
                  <c:v>0.88725194470661606</c:v>
                </c:pt>
                <c:pt idx="94">
                  <c:v>0.88868749379729362</c:v>
                </c:pt>
                <c:pt idx="95">
                  <c:v>0.89005116926405625</c:v>
                </c:pt>
                <c:pt idx="96">
                  <c:v>0.89134880625355395</c:v>
                </c:pt>
                <c:pt idx="97">
                  <c:v>0.89258559562931139</c:v>
                </c:pt>
                <c:pt idx="98">
                  <c:v>0.89376617280850623</c:v>
                </c:pt>
                <c:pt idx="99">
                  <c:v>0.89489469205283023</c:v>
                </c:pt>
                <c:pt idx="100">
                  <c:v>0.89597488894958588</c:v>
                </c:pt>
                <c:pt idx="101">
                  <c:v>0.89701013324155543</c:v>
                </c:pt>
                <c:pt idx="102">
                  <c:v>0.8980034737210485</c:v>
                </c:pt>
                <c:pt idx="103">
                  <c:v>0.89895767656084868</c:v>
                </c:pt>
                <c:pt idx="104">
                  <c:v>0.89987525818767811</c:v>
                </c:pt>
                <c:pt idx="105">
                  <c:v>0.90075851359417547</c:v>
                </c:pt>
                <c:pt idx="106">
                  <c:v>0.90160954081970113</c:v>
                </c:pt>
                <c:pt idx="107">
                  <c:v>0.90243026219851363</c:v>
                </c:pt>
                <c:pt idx="108">
                  <c:v>0.90322244286842479</c:v>
                </c:pt>
                <c:pt idx="109">
                  <c:v>0.9039877069481681</c:v>
                </c:pt>
                <c:pt idx="110">
                  <c:v>0.90472755172305708</c:v>
                </c:pt>
                <c:pt idx="111">
                  <c:v>0.90544336012264082</c:v>
                </c:pt>
                <c:pt idx="112">
                  <c:v>0.90613641172840476</c:v>
                </c:pt>
                <c:pt idx="113">
                  <c:v>0.90680789251205762</c:v>
                </c:pt>
                <c:pt idx="114">
                  <c:v>0.90745890347401403</c:v>
                </c:pt>
                <c:pt idx="115">
                  <c:v>0.90809046832602613</c:v>
                </c:pt>
                <c:pt idx="116">
                  <c:v>0.90870354034060818</c:v>
                </c:pt>
                <c:pt idx="117">
                  <c:v>0.90929900847206957</c:v>
                </c:pt>
                <c:pt idx="118">
                  <c:v>0.90987770283904312</c:v>
                </c:pt>
                <c:pt idx="119">
                  <c:v>0.91044039964581669</c:v>
                </c:pt>
                <c:pt idx="120">
                  <c:v>0.91098782560918112</c:v>
                </c:pt>
                <c:pt idx="121">
                  <c:v>0.91152066194850156</c:v>
                </c:pt>
                <c:pt idx="122">
                  <c:v>0.91203954798908737</c:v>
                </c:pt>
                <c:pt idx="123">
                  <c:v>0.91254508442242155</c:v>
                </c:pt>
                <c:pt idx="124">
                  <c:v>0.91303783626124224</c:v>
                </c:pt>
                <c:pt idx="125">
                  <c:v>0.91351833552268913</c:v>
                </c:pt>
                <c:pt idx="126">
                  <c:v>0.91398708366862702</c:v>
                </c:pt>
                <c:pt idx="127">
                  <c:v>0.91444455382872003</c:v>
                </c:pt>
                <c:pt idx="128">
                  <c:v>0.91489119282876086</c:v>
                </c:pt>
                <c:pt idx="129">
                  <c:v>0.9153274230441244</c:v>
                </c:pt>
                <c:pt idx="130">
                  <c:v>0.9157536440958951</c:v>
                </c:pt>
                <c:pt idx="131">
                  <c:v>0.9161702344052286</c:v>
                </c:pt>
                <c:pt idx="132">
                  <c:v>0.91657755261974838</c:v>
                </c:pt>
                <c:pt idx="133">
                  <c:v>0.916975938924256</c:v>
                </c:pt>
                <c:pt idx="134">
                  <c:v>0.91736571624668839</c:v>
                </c:pt>
                <c:pt idx="135">
                  <c:v>0.91774719136908345</c:v>
                </c:pt>
                <c:pt idx="136">
                  <c:v>0.91812065595227799</c:v>
                </c:pt>
                <c:pt idx="137">
                  <c:v>0.91848638748215106</c:v>
                </c:pt>
                <c:pt idx="138">
                  <c:v>0.91884465014441807</c:v>
                </c:pt>
                <c:pt idx="139">
                  <c:v>0.91919569563426951</c:v>
                </c:pt>
                <c:pt idx="140">
                  <c:v>0.91953976390652137</c:v>
                </c:pt>
                <c:pt idx="141">
                  <c:v>0.91987708387136946</c:v>
                </c:pt>
                <c:pt idx="142">
                  <c:v>0.92020787404036386</c:v>
                </c:pt>
                <c:pt idx="143">
                  <c:v>0.92053234312675003</c:v>
                </c:pt>
                <c:pt idx="144">
                  <c:v>0.92085069060394953</c:v>
                </c:pt>
                <c:pt idx="145">
                  <c:v>0.92116310722558292</c:v>
                </c:pt>
                <c:pt idx="146">
                  <c:v>0.92146977551013509</c:v>
                </c:pt>
                <c:pt idx="147">
                  <c:v>0.9217708701930597</c:v>
                </c:pt>
                <c:pt idx="148">
                  <c:v>0.92206655864889542</c:v>
                </c:pt>
                <c:pt idx="149">
                  <c:v>0.92235700128570008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0BB0-4CD7-BD3F-3D9FD0B010C2}"/>
            </c:ext>
          </c:extLst>
        </c:ser>
        <c:ser>
          <c:idx val="19"/>
          <c:order val="18"/>
          <c:tx>
            <c:v>UCL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'funnel_Limits&amp;Scot'!$AB$11:$AB$160</c:f>
              <c:numCache>
                <c:formatCode>General</c:formatCode>
                <c:ptCount val="150"/>
                <c:pt idx="0">
                  <c:v>87.155343748843364</c:v>
                </c:pt>
                <c:pt idx="1">
                  <c:v>41.039733659077378</c:v>
                </c:pt>
                <c:pt idx="2">
                  <c:v>26.34277636178868</c:v>
                </c:pt>
                <c:pt idx="3">
                  <c:v>19.662826813395252</c:v>
                </c:pt>
                <c:pt idx="4">
                  <c:v>15.842955464700248</c:v>
                </c:pt>
                <c:pt idx="5">
                  <c:v>13.36842465111433</c:v>
                </c:pt>
                <c:pt idx="6">
                  <c:v>7.9327724623809939</c:v>
                </c:pt>
                <c:pt idx="7">
                  <c:v>5.9447237482166324</c:v>
                </c:pt>
                <c:pt idx="8">
                  <c:v>4.9054796168402053</c:v>
                </c:pt>
                <c:pt idx="9">
                  <c:v>4.2625747313835536</c:v>
                </c:pt>
                <c:pt idx="10">
                  <c:v>3.8233760122615839</c:v>
                </c:pt>
                <c:pt idx="11">
                  <c:v>3.5030002966544198</c:v>
                </c:pt>
                <c:pt idx="12">
                  <c:v>3.2581497848444032</c:v>
                </c:pt>
                <c:pt idx="13">
                  <c:v>3.0643885824038755</c:v>
                </c:pt>
                <c:pt idx="14">
                  <c:v>2.9068606886202693</c:v>
                </c:pt>
                <c:pt idx="15">
                  <c:v>2.7760029132405029</c:v>
                </c:pt>
                <c:pt idx="16">
                  <c:v>2.665373516580698</c:v>
                </c:pt>
                <c:pt idx="17">
                  <c:v>2.5704702701940394</c:v>
                </c:pt>
                <c:pt idx="18">
                  <c:v>2.4880486774149135</c:v>
                </c:pt>
                <c:pt idx="19">
                  <c:v>2.4157094669628965</c:v>
                </c:pt>
                <c:pt idx="20">
                  <c:v>2.3516388114280762</c:v>
                </c:pt>
                <c:pt idx="21">
                  <c:v>2.29443905355462</c:v>
                </c:pt>
                <c:pt idx="22">
                  <c:v>2.2430151186029499</c:v>
                </c:pt>
                <c:pt idx="23">
                  <c:v>2.1964963175269756</c:v>
                </c:pt>
                <c:pt idx="24">
                  <c:v>2.1541812889268686</c:v>
                </c:pt>
                <c:pt idx="25">
                  <c:v>2.1154984519701352</c:v>
                </c:pt>
                <c:pt idx="26">
                  <c:v>2.0799770903562735</c:v>
                </c:pt>
                <c:pt idx="27">
                  <c:v>2.0472258687762981</c:v>
                </c:pt>
                <c:pt idx="28">
                  <c:v>2.0169166393320235</c:v>
                </c:pt>
                <c:pt idx="29">
                  <c:v>1.9887720743575286</c:v>
                </c:pt>
                <c:pt idx="30">
                  <c:v>1.962556107984111</c:v>
                </c:pt>
                <c:pt idx="31">
                  <c:v>1.9380664673041152</c:v>
                </c:pt>
                <c:pt idx="32">
                  <c:v>1.9151287773680234</c:v>
                </c:pt>
                <c:pt idx="33">
                  <c:v>1.8935918650546342</c:v>
                </c:pt>
                <c:pt idx="34">
                  <c:v>1.8733239857875648</c:v>
                </c:pt>
                <c:pt idx="35">
                  <c:v>1.8542097675372773</c:v>
                </c:pt>
                <c:pt idx="36">
                  <c:v>1.8361477173741689</c:v>
                </c:pt>
                <c:pt idx="37">
                  <c:v>1.819048172930128</c:v>
                </c:pt>
                <c:pt idx="38">
                  <c:v>1.8028316084910012</c:v>
                </c:pt>
                <c:pt idx="39">
                  <c:v>1.7874272258375752</c:v>
                </c:pt>
                <c:pt idx="40">
                  <c:v>1.7727717752982368</c:v>
                </c:pt>
                <c:pt idx="41">
                  <c:v>1.7588085641260478</c:v>
                </c:pt>
                <c:pt idx="42">
                  <c:v>1.7454866182309667</c:v>
                </c:pt>
                <c:pt idx="43">
                  <c:v>1.7327599701788841</c:v>
                </c:pt>
                <c:pt idx="44">
                  <c:v>1.7205870517178585</c:v>
                </c:pt>
                <c:pt idx="45">
                  <c:v>1.6977550761978524</c:v>
                </c:pt>
                <c:pt idx="46">
                  <c:v>1.6767280773484745</c:v>
                </c:pt>
                <c:pt idx="47">
                  <c:v>1.6572871362843262</c:v>
                </c:pt>
                <c:pt idx="48">
                  <c:v>1.6224553213194153</c:v>
                </c:pt>
                <c:pt idx="49">
                  <c:v>1.5531178059503055</c:v>
                </c:pt>
                <c:pt idx="50">
                  <c:v>1.5010134131826511</c:v>
                </c:pt>
                <c:pt idx="51">
                  <c:v>1.4601321903805147</c:v>
                </c:pt>
                <c:pt idx="52">
                  <c:v>1.4270162864983511</c:v>
                </c:pt>
                <c:pt idx="53">
                  <c:v>1.3995236639435784</c:v>
                </c:pt>
                <c:pt idx="54">
                  <c:v>1.3762505151668254</c:v>
                </c:pt>
                <c:pt idx="55">
                  <c:v>1.3562350633325064</c:v>
                </c:pt>
                <c:pt idx="56">
                  <c:v>1.3387942642591677</c:v>
                </c:pt>
                <c:pt idx="57">
                  <c:v>1.3234284073531766</c:v>
                </c:pt>
                <c:pt idx="58">
                  <c:v>1.309762671175666</c:v>
                </c:pt>
                <c:pt idx="59">
                  <c:v>1.2975098682864656</c:v>
                </c:pt>
                <c:pt idx="60">
                  <c:v>1.2864458832144883</c:v>
                </c:pt>
                <c:pt idx="61">
                  <c:v>1.2763930029198423</c:v>
                </c:pt>
                <c:pt idx="62">
                  <c:v>1.2672083151784781</c:v>
                </c:pt>
                <c:pt idx="63">
                  <c:v>1.2587754537446556</c:v>
                </c:pt>
                <c:pt idx="64">
                  <c:v>1.2437981053401839</c:v>
                </c:pt>
                <c:pt idx="65">
                  <c:v>1.2308689891067977</c:v>
                </c:pt>
                <c:pt idx="66">
                  <c:v>1.2195655673728283</c:v>
                </c:pt>
                <c:pt idx="67">
                  <c:v>1.2095773180730562</c:v>
                </c:pt>
                <c:pt idx="68">
                  <c:v>1.2006703786317654</c:v>
                </c:pt>
                <c:pt idx="69">
                  <c:v>1.1926649032575742</c:v>
                </c:pt>
                <c:pt idx="70">
                  <c:v>1.185420071489111</c:v>
                </c:pt>
                <c:pt idx="71">
                  <c:v>1.1788238744570103</c:v>
                </c:pt>
                <c:pt idx="72">
                  <c:v>1.1727859809861894</c:v>
                </c:pt>
                <c:pt idx="73">
                  <c:v>1.1573463088514497</c:v>
                </c:pt>
                <c:pt idx="74">
                  <c:v>1.1449186241413933</c:v>
                </c:pt>
                <c:pt idx="75">
                  <c:v>1.1346428619998261</c:v>
                </c:pt>
                <c:pt idx="76">
                  <c:v>1.1259664151989677</c:v>
                </c:pt>
                <c:pt idx="77">
                  <c:v>1.1185161815675078</c:v>
                </c:pt>
                <c:pt idx="78">
                  <c:v>1.1120301071964476</c:v>
                </c:pt>
                <c:pt idx="79">
                  <c:v>1.1063181056752562</c:v>
                </c:pt>
                <c:pt idx="80">
                  <c:v>1.1012385464289971</c:v>
                </c:pt>
                <c:pt idx="81">
                  <c:v>1.0966834835140535</c:v>
                </c:pt>
                <c:pt idx="82">
                  <c:v>1.0925690314300756</c:v>
                </c:pt>
                <c:pt idx="83">
                  <c:v>1.0888288966306898</c:v>
                </c:pt>
                <c:pt idx="84">
                  <c:v>1.0854099118193758</c:v>
                </c:pt>
                <c:pt idx="85">
                  <c:v>1.0822688799297655</c:v>
                </c:pt>
                <c:pt idx="86">
                  <c:v>1.0793702972678014</c:v>
                </c:pt>
                <c:pt idx="87">
                  <c:v>1.0766846806121535</c:v>
                </c:pt>
                <c:pt idx="88">
                  <c:v>1.0741873178317212</c:v>
                </c:pt>
                <c:pt idx="89">
                  <c:v>1.0718573210041957</c:v>
                </c:pt>
                <c:pt idx="90">
                  <c:v>1.0696768992099837</c:v>
                </c:pt>
                <c:pt idx="91">
                  <c:v>1.06763079326612</c:v>
                </c:pt>
                <c:pt idx="92">
                  <c:v>1.0657058314803352</c:v>
                </c:pt>
                <c:pt idx="93">
                  <c:v>1.0638905769810214</c:v>
                </c:pt>
                <c:pt idx="94">
                  <c:v>1.0621750451405862</c:v>
                </c:pt>
                <c:pt idx="95">
                  <c:v>1.0605504752178125</c:v>
                </c:pt>
                <c:pt idx="96">
                  <c:v>1.0590091443504579</c:v>
                </c:pt>
                <c:pt idx="97">
                  <c:v>1.0575442149273655</c:v>
                </c:pt>
                <c:pt idx="98">
                  <c:v>1.056149608491149</c:v>
                </c:pt>
                <c:pt idx="99">
                  <c:v>1.0548199008932442</c:v>
                </c:pt>
                <c:pt idx="100">
                  <c:v>1.0535502345979306</c:v>
                </c:pt>
                <c:pt idx="101">
                  <c:v>1.0523362449190892</c:v>
                </c:pt>
                <c:pt idx="102">
                  <c:v>1.0511739976494496</c:v>
                </c:pt>
                <c:pt idx="103">
                  <c:v>1.0500599360615399</c:v>
                </c:pt>
                <c:pt idx="104">
                  <c:v>1.0489908356618507</c:v>
                </c:pt>
                <c:pt idx="105">
                  <c:v>1.0479637653937015</c:v>
                </c:pt>
                <c:pt idx="106">
                  <c:v>1.0469760542309621</c:v>
                </c:pt>
                <c:pt idx="107">
                  <c:v>1.0460252622999688</c:v>
                </c:pt>
                <c:pt idx="108">
                  <c:v>1.0451091558223129</c:v>
                </c:pt>
                <c:pt idx="109">
                  <c:v>1.0442256852955869</c:v>
                </c:pt>
                <c:pt idx="110">
                  <c:v>1.0433729664293718</c:v>
                </c:pt>
                <c:pt idx="111">
                  <c:v>1.0425492634348548</c:v>
                </c:pt>
                <c:pt idx="112">
                  <c:v>1.0417529743325054</c:v>
                </c:pt>
                <c:pt idx="113">
                  <c:v>1.0409826179961992</c:v>
                </c:pt>
                <c:pt idx="114">
                  <c:v>1.0402368226965633</c:v>
                </c:pt>
                <c:pt idx="115">
                  <c:v>1.0395143159428977</c:v>
                </c:pt>
                <c:pt idx="116">
                  <c:v>1.0388139154533857</c:v>
                </c:pt>
                <c:pt idx="117">
                  <c:v>1.0381345211085258</c:v>
                </c:pt>
                <c:pt idx="118">
                  <c:v>1.0374751077638276</c:v>
                </c:pt>
                <c:pt idx="119">
                  <c:v>1.0368347188154767</c:v>
                </c:pt>
                <c:pt idx="120">
                  <c:v>1.0362124604275629</c:v>
                </c:pt>
                <c:pt idx="121">
                  <c:v>1.0356074963420188</c:v>
                </c:pt>
                <c:pt idx="122">
                  <c:v>1.0350190432030655</c:v>
                </c:pt>
                <c:pt idx="123">
                  <c:v>1.0344463663370003</c:v>
                </c:pt>
                <c:pt idx="124">
                  <c:v>1.0338887759358701</c:v>
                </c:pt>
                <c:pt idx="125">
                  <c:v>1.0333456236001664</c:v>
                </c:pt>
                <c:pt idx="126">
                  <c:v>1.0328162992013308</c:v>
                </c:pt>
                <c:pt idx="127">
                  <c:v>1.0323002280297091</c:v>
                </c:pt>
                <c:pt idx="128">
                  <c:v>1.0317968681977885</c:v>
                </c:pt>
                <c:pt idx="129">
                  <c:v>1.0313057082721628</c:v>
                </c:pt>
                <c:pt idx="130">
                  <c:v>1.0308262651108135</c:v>
                </c:pt>
                <c:pt idx="131">
                  <c:v>1.0303580818850027</c:v>
                </c:pt>
                <c:pt idx="132">
                  <c:v>1.0299007262674638</c:v>
                </c:pt>
                <c:pt idx="133">
                  <c:v>1.0294537887706168</c:v>
                </c:pt>
                <c:pt idx="134">
                  <c:v>1.0290168812203622</c:v>
                </c:pt>
                <c:pt idx="135">
                  <c:v>1.0285896353525827</c:v>
                </c:pt>
                <c:pt idx="136">
                  <c:v>1.0281717015208611</c:v>
                </c:pt>
                <c:pt idx="137">
                  <c:v>1.0277627475051665</c:v>
                </c:pt>
                <c:pt idx="138">
                  <c:v>1.027362457412313</c:v>
                </c:pt>
                <c:pt idx="139">
                  <c:v>1.0269705306599597</c:v>
                </c:pt>
                <c:pt idx="140">
                  <c:v>1.0265866810367639</c:v>
                </c:pt>
                <c:pt idx="141">
                  <c:v>1.0262106358320262</c:v>
                </c:pt>
                <c:pt idx="142">
                  <c:v>1.0258421350288525</c:v>
                </c:pt>
                <c:pt idx="143">
                  <c:v>1.025480930555418</c:v>
                </c:pt>
                <c:pt idx="144">
                  <c:v>1.0251267855894657</c:v>
                </c:pt>
                <c:pt idx="145">
                  <c:v>1.0247794739116209</c:v>
                </c:pt>
                <c:pt idx="146">
                  <c:v>1.0244387793035272</c:v>
                </c:pt>
                <c:pt idx="147">
                  <c:v>1.0241044949871831</c:v>
                </c:pt>
                <c:pt idx="148">
                  <c:v>1.0237764231021855</c:v>
                </c:pt>
                <c:pt idx="149">
                  <c:v>1.0234543742178921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0BB0-4CD7-BD3F-3D9FD0B01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60800"/>
        <c:axId val="89707648"/>
      </c:scatterChart>
      <c:valAx>
        <c:axId val="89660800"/>
        <c:scaling>
          <c:orientation val="minMax"/>
          <c:max val="250000"/>
          <c:min val="0"/>
        </c:scaling>
        <c:delete val="0"/>
        <c:axPos val="b"/>
        <c:numFmt formatCode="#,##0" sourceLinked="0"/>
        <c:majorTickMark val="out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9707648"/>
        <c:crosses val="autoZero"/>
        <c:crossBetween val="midCat"/>
        <c:majorUnit val="25000"/>
        <c:minorUnit val="4000"/>
      </c:valAx>
      <c:valAx>
        <c:axId val="89707648"/>
        <c:scaling>
          <c:orientation val="minMax"/>
          <c:max val="1.4"/>
          <c:min val="0.4"/>
        </c:scaling>
        <c:delete val="0"/>
        <c:axPos val="l"/>
        <c:numFmt formatCode="0.0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9660800"/>
        <c:crosses val="autoZero"/>
        <c:crossBetween val="midCat"/>
        <c:majorUnit val="0.1"/>
        <c:minorUnit val="0.1"/>
        <c:dispUnits>
          <c:builtInUnit val="hundreds"/>
        </c:dispUnits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6"/>
        <c:delete val="1"/>
      </c:legendEntry>
      <c:legendEntry>
        <c:idx val="18"/>
        <c:delete val="1"/>
      </c:legendEntry>
      <c:layout>
        <c:manualLayout>
          <c:xMode val="edge"/>
          <c:yMode val="edge"/>
          <c:x val="0.30463551051051024"/>
          <c:y val="8.8158119658119666E-3"/>
          <c:w val="0.38555780780784393"/>
          <c:h val="4.7666025641025914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62992125984254665" r="0.23622047244094491" t="0.39370078740157488" header="0.31496062992129042" footer="0.31496062992129042"/>
    <c:pageSetup paperSize="9" orientation="landscape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488138138138934E-2"/>
          <c:y val="6.4209829059829054E-2"/>
          <c:w val="0.94121006006005958"/>
          <c:h val="0.785411965811898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KPI_19!$B$13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25400">
              <a:solidFill>
                <a:schemeClr val="tx2">
                  <a:lumMod val="75000"/>
                </a:schemeClr>
              </a:solidFill>
            </a:ln>
          </c:spPr>
          <c:invertIfNegative val="0"/>
          <c:cat>
            <c:strRef>
              <c:f>KPI_19!$C$11:$Q$11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KPI_19!$C$13:$Q$13</c:f>
              <c:numCache>
                <c:formatCode>###,??0.000;\-#,##0.000;\-;@</c:formatCode>
                <c:ptCount val="15"/>
                <c:pt idx="0">
                  <c:v>1.4296627742005894</c:v>
                </c:pt>
                <c:pt idx="1">
                  <c:v>1.0991394894786317</c:v>
                </c:pt>
                <c:pt idx="2">
                  <c:v>1.4873806874743807</c:v>
                </c:pt>
                <c:pt idx="3">
                  <c:v>1.2337016897620301</c:v>
                </c:pt>
                <c:pt idx="4">
                  <c:v>1.2906788142319772</c:v>
                </c:pt>
                <c:pt idx="5">
                  <c:v>1.1472240790590955</c:v>
                </c:pt>
                <c:pt idx="6">
                  <c:v>1.454576117546615</c:v>
                </c:pt>
                <c:pt idx="7">
                  <c:v>1.1382928390526288</c:v>
                </c:pt>
                <c:pt idx="8">
                  <c:v>1.3322910648132413</c:v>
                </c:pt>
                <c:pt idx="9">
                  <c:v>1.2858221192639059</c:v>
                </c:pt>
                <c:pt idx="10">
                  <c:v>1.4919011082693947</c:v>
                </c:pt>
                <c:pt idx="11">
                  <c:v>1.7820980153908466</c:v>
                </c:pt>
                <c:pt idx="12">
                  <c:v>1.2724014336917562</c:v>
                </c:pt>
                <c:pt idx="13">
                  <c:v>1.4032743067156699</c:v>
                </c:pt>
                <c:pt idx="14">
                  <c:v>1.3094456279732825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4-4040-B99C-71220C2BDF27}"/>
            </c:ext>
          </c:extLst>
        </c:ser>
        <c:ser>
          <c:idx val="1"/>
          <c:order val="1"/>
          <c:tx>
            <c:strRef>
              <c:f>KPI_19!$B$14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KPI_19!$C$11:$Q$11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KPI_19!$C$14:$Q$14</c:f>
              <c:numCache>
                <c:formatCode>###,??0.000;\-#,##0.000;\-;@</c:formatCode>
                <c:ptCount val="15"/>
                <c:pt idx="0">
                  <c:v>0.64139800561525806</c:v>
                </c:pt>
                <c:pt idx="1">
                  <c:v>0.64639535650682667</c:v>
                </c:pt>
                <c:pt idx="2">
                  <c:v>0.7744899049246875</c:v>
                </c:pt>
                <c:pt idx="3">
                  <c:v>0.62756520587845888</c:v>
                </c:pt>
                <c:pt idx="4">
                  <c:v>0.70933115721414897</c:v>
                </c:pt>
                <c:pt idx="5">
                  <c:v>0.63592735165934644</c:v>
                </c:pt>
                <c:pt idx="6">
                  <c:v>0.68432608137777651</c:v>
                </c:pt>
                <c:pt idx="7">
                  <c:v>0.68838103915167159</c:v>
                </c:pt>
                <c:pt idx="8">
                  <c:v>0.66855350722863915</c:v>
                </c:pt>
                <c:pt idx="9">
                  <c:v>0.65727367129236292</c:v>
                </c:pt>
                <c:pt idx="10">
                  <c:v>0.42275172943889316</c:v>
                </c:pt>
                <c:pt idx="11">
                  <c:v>0.86819258089976326</c:v>
                </c:pt>
                <c:pt idx="12">
                  <c:v>0.64751861616021456</c:v>
                </c:pt>
                <c:pt idx="13">
                  <c:v>0.41282946967291201</c:v>
                </c:pt>
                <c:pt idx="14">
                  <c:v>0.66490231861508375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04-4040-B99C-71220C2BD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31845504"/>
        <c:axId val="131847296"/>
      </c:barChart>
      <c:catAx>
        <c:axId val="13184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31847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1847296"/>
        <c:scaling>
          <c:orientation val="minMax"/>
        </c:scaling>
        <c:delete val="0"/>
        <c:axPos val="l"/>
        <c:numFmt formatCode="0.00%" sourceLinked="0"/>
        <c:majorTickMark val="out"/>
        <c:minorTickMark val="none"/>
        <c:tickLblPos val="nextTo"/>
        <c:spPr>
          <a:ln w="9525">
            <a:solidFill>
              <a:sysClr val="windowText" lastClr="000000">
                <a:lumMod val="50000"/>
                <a:lumOff val="50000"/>
              </a:sysClr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31845504"/>
        <c:crosses val="autoZero"/>
        <c:crossBetween val="between"/>
        <c:dispUnits>
          <c:builtInUnit val="hundreds"/>
        </c:dispUnits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844939939942905"/>
          <c:y val="2.3976495726495792E-3"/>
          <c:w val="0.16835375375375367"/>
          <c:h val="4.465448717948718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 algn="ctr">
        <a:defRPr lang="en-GB" sz="1100" b="0" i="0" u="none" strike="noStrike" kern="1200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1496062992128065" l="0.62992125984254266" r="0.23622047244094491" t="0.39370078740157488" header="0.5" footer="0.5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84446820428936E-2"/>
          <c:y val="8.6869997669567947E-2"/>
          <c:w val="0.89242437636663607"/>
          <c:h val="0.79514633251490063"/>
        </c:manualLayout>
      </c:layout>
      <c:lineChart>
        <c:grouping val="standard"/>
        <c:varyColors val="0"/>
        <c:ser>
          <c:idx val="0"/>
          <c:order val="0"/>
          <c:tx>
            <c:strRef>
              <c:f>KPI_19!$B$94</c:f>
              <c:strCache>
                <c:ptCount val="1"/>
                <c:pt idx="0">
                  <c:v>Males</c:v>
                </c:pt>
              </c:strCache>
            </c:strRef>
          </c:tx>
          <c:spPr>
            <a:ln w="50800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KPI_19!$C$92:$P$93</c:f>
              <c:strCache>
                <c:ptCount val="14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</c:strCache>
            </c:strRef>
          </c:cat>
          <c:val>
            <c:numRef>
              <c:f>KPI_19!$C$94:$P$94</c:f>
              <c:numCache>
                <c:formatCode>###,??0.000;\-#,##0.000;\-;@</c:formatCode>
                <c:ptCount val="14"/>
                <c:pt idx="0">
                  <c:v>0.76592383122198626</c:v>
                </c:pt>
                <c:pt idx="1">
                  <c:v>0.88225773420623232</c:v>
                </c:pt>
                <c:pt idx="2">
                  <c:v>0.99417209461775802</c:v>
                </c:pt>
                <c:pt idx="3">
                  <c:v>1.1527548867817281</c:v>
                </c:pt>
                <c:pt idx="4">
                  <c:v>1.1225973371798834</c:v>
                </c:pt>
                <c:pt idx="5">
                  <c:v>0.94453688176016193</c:v>
                </c:pt>
                <c:pt idx="6">
                  <c:v>0.8602747623064434</c:v>
                </c:pt>
                <c:pt idx="7">
                  <c:v>0.86361864219255458</c:v>
                </c:pt>
                <c:pt idx="8">
                  <c:v>0.86634371180621017</c:v>
                </c:pt>
                <c:pt idx="9">
                  <c:v>1.0206991849670812</c:v>
                </c:pt>
                <c:pt idx="10">
                  <c:v>1.2667299245441168</c:v>
                </c:pt>
                <c:pt idx="11">
                  <c:v>1.3182565926739207</c:v>
                </c:pt>
                <c:pt idx="12">
                  <c:v>1.2836667542332507</c:v>
                </c:pt>
                <c:pt idx="13">
                  <c:v>1.3094456279732825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1-4344-893A-F527BB8426E1}"/>
            </c:ext>
          </c:extLst>
        </c:ser>
        <c:ser>
          <c:idx val="1"/>
          <c:order val="1"/>
          <c:tx>
            <c:strRef>
              <c:f>KPI_19!$B$95</c:f>
              <c:strCache>
                <c:ptCount val="1"/>
                <c:pt idx="0">
                  <c:v>Females</c:v>
                </c:pt>
              </c:strCache>
            </c:strRef>
          </c:tx>
          <c:spPr>
            <a:ln w="50800">
              <a:solidFill>
                <a:schemeClr val="tx2">
                  <a:lumMod val="20000"/>
                  <a:lumOff val="8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KPI_19!$C$92:$P$93</c:f>
              <c:strCache>
                <c:ptCount val="14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</c:strCache>
            </c:strRef>
          </c:cat>
          <c:val>
            <c:numRef>
              <c:f>KPI_19!$C$95:$P$95</c:f>
              <c:numCache>
                <c:formatCode>###,??0.000;\-#,##0.000;\-;@</c:formatCode>
                <c:ptCount val="14"/>
                <c:pt idx="0">
                  <c:v>0.31686850431425007</c:v>
                </c:pt>
                <c:pt idx="1">
                  <c:v>0.34100479443383297</c:v>
                </c:pt>
                <c:pt idx="2">
                  <c:v>0.3651327842221973</c:v>
                </c:pt>
                <c:pt idx="3">
                  <c:v>0.43459988927906124</c:v>
                </c:pt>
                <c:pt idx="4">
                  <c:v>0.45637759449572557</c:v>
                </c:pt>
                <c:pt idx="5">
                  <c:v>0.40990740262547315</c:v>
                </c:pt>
                <c:pt idx="6">
                  <c:v>0.37993710238334266</c:v>
                </c:pt>
                <c:pt idx="7">
                  <c:v>0.39021052708606219</c:v>
                </c:pt>
                <c:pt idx="8">
                  <c:v>0.39826066500525625</c:v>
                </c:pt>
                <c:pt idx="9">
                  <c:v>0.48647624377294474</c:v>
                </c:pt>
                <c:pt idx="10">
                  <c:v>0.62717929296227126</c:v>
                </c:pt>
                <c:pt idx="11">
                  <c:v>0.64204102172672217</c:v>
                </c:pt>
                <c:pt idx="12">
                  <c:v>0.61301839258838353</c:v>
                </c:pt>
                <c:pt idx="13">
                  <c:v>0.66490231861508375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31-4344-893A-F527BB8426E1}"/>
            </c:ext>
          </c:extLst>
        </c:ser>
        <c:ser>
          <c:idx val="2"/>
          <c:order val="2"/>
          <c:tx>
            <c:strRef>
              <c:f>KPI_19!$B$96</c:f>
              <c:strCache>
                <c:ptCount val="1"/>
                <c:pt idx="0">
                  <c:v>All persons</c:v>
                </c:pt>
              </c:strCache>
            </c:strRef>
          </c:tx>
          <c:spPr>
            <a:ln w="5080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KPI_19!$C$92:$P$93</c:f>
              <c:strCache>
                <c:ptCount val="14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</c:strCache>
            </c:strRef>
          </c:cat>
          <c:val>
            <c:numRef>
              <c:f>KPI_19!$C$96:$P$96</c:f>
              <c:numCache>
                <c:formatCode>###,??0.000;\-#,##0.000;\-;@</c:formatCode>
                <c:ptCount val="14"/>
                <c:pt idx="0">
                  <c:v>0.52035776541877643</c:v>
                </c:pt>
                <c:pt idx="1">
                  <c:v>0.58701304940518018</c:v>
                </c:pt>
                <c:pt idx="2">
                  <c:v>0.65234229786078224</c:v>
                </c:pt>
                <c:pt idx="3">
                  <c:v>0.76446703058414334</c:v>
                </c:pt>
                <c:pt idx="4">
                  <c:v>0.76547115354994411</c:v>
                </c:pt>
                <c:pt idx="5">
                  <c:v>0.65937675990238409</c:v>
                </c:pt>
                <c:pt idx="6">
                  <c:v>0.60372961523839619</c:v>
                </c:pt>
                <c:pt idx="7">
                  <c:v>0.6101985716006475</c:v>
                </c:pt>
                <c:pt idx="8">
                  <c:v>0.61571616242625826</c:v>
                </c:pt>
                <c:pt idx="9">
                  <c:v>0.73680059704470402</c:v>
                </c:pt>
                <c:pt idx="10">
                  <c:v>0.93008308364131309</c:v>
                </c:pt>
                <c:pt idx="11">
                  <c:v>0.96431674490507546</c:v>
                </c:pt>
                <c:pt idx="12">
                  <c:v>0.93342338557426907</c:v>
                </c:pt>
                <c:pt idx="13">
                  <c:v>0.97160452894615501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31-4344-893A-F527BB842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81216"/>
        <c:axId val="131891584"/>
      </c:lineChart>
      <c:catAx>
        <c:axId val="13188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Two-year reporting period</a:t>
                </a:r>
              </a:p>
            </c:rich>
          </c:tx>
          <c:layout>
            <c:manualLayout>
              <c:xMode val="edge"/>
              <c:yMode val="edge"/>
              <c:x val="0.42902888218969243"/>
              <c:y val="0.9407050088817503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31891584"/>
        <c:crosses val="autoZero"/>
        <c:auto val="1"/>
        <c:lblAlgn val="ctr"/>
        <c:lblOffset val="100"/>
        <c:noMultiLvlLbl val="0"/>
      </c:catAx>
      <c:valAx>
        <c:axId val="1318915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% with adenoma as most serious diagnosis</a:t>
                </a:r>
              </a:p>
            </c:rich>
          </c:tx>
          <c:layout>
            <c:manualLayout>
              <c:xMode val="edge"/>
              <c:yMode val="edge"/>
              <c:x val="7.6209810002691621E-3"/>
              <c:y val="0.36256284994758087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crossAx val="131881216"/>
        <c:crosses val="autoZero"/>
        <c:crossBetween val="between"/>
        <c:dispUnits>
          <c:builtInUnit val="hundreds"/>
        </c:dispUnits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255405405405406E-2"/>
          <c:y val="6.692350427350427E-2"/>
          <c:w val="0.92976861861865412"/>
          <c:h val="0.78094957264963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KPI_20!$B$15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25400">
              <a:solidFill>
                <a:schemeClr val="tx2">
                  <a:lumMod val="75000"/>
                </a:schemeClr>
              </a:solidFill>
            </a:ln>
          </c:spPr>
          <c:invertIfNegative val="0"/>
          <c:cat>
            <c:strRef>
              <c:f>KPI_20!$C$13:$Q$13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KPI_20!$C$15:$Q$15</c:f>
              <c:numCache>
                <c:formatCode>###,??0.000;\-#,##0.000;\-;@</c:formatCode>
                <c:ptCount val="15"/>
                <c:pt idx="0">
                  <c:v>0.22099748990505294</c:v>
                </c:pt>
                <c:pt idx="1">
                  <c:v>0.15908597874032829</c:v>
                </c:pt>
                <c:pt idx="2">
                  <c:v>0.26351232652105172</c:v>
                </c:pt>
                <c:pt idx="3">
                  <c:v>0.27188212594281708</c:v>
                </c:pt>
                <c:pt idx="4">
                  <c:v>0.29678710701590916</c:v>
                </c:pt>
                <c:pt idx="5">
                  <c:v>0.21137829488175461</c:v>
                </c:pt>
                <c:pt idx="6">
                  <c:v>0.25718592223287973</c:v>
                </c:pt>
                <c:pt idx="7">
                  <c:v>0.23656452645348028</c:v>
                </c:pt>
                <c:pt idx="8">
                  <c:v>0.33307276620331033</c:v>
                </c:pt>
                <c:pt idx="9">
                  <c:v>0.31885265103204147</c:v>
                </c:pt>
                <c:pt idx="10">
                  <c:v>8.525149190110827E-2</c:v>
                </c:pt>
                <c:pt idx="11">
                  <c:v>0.32401782098015391</c:v>
                </c:pt>
                <c:pt idx="12">
                  <c:v>0.24321556579621098</c:v>
                </c:pt>
                <c:pt idx="13">
                  <c:v>0.23387905111927834</c:v>
                </c:pt>
                <c:pt idx="14">
                  <c:v>0.26549310438724355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F-4EF2-95C6-442FD4EC90B4}"/>
            </c:ext>
          </c:extLst>
        </c:ser>
        <c:ser>
          <c:idx val="1"/>
          <c:order val="1"/>
          <c:tx>
            <c:strRef>
              <c:f>KPI_20!$B$16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KPI_20!$C$13:$Q$13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KPI_20!$C$16:$Q$16</c:f>
              <c:numCache>
                <c:formatCode>###,??0.000;\-#,##0.000;\-;@</c:formatCode>
                <c:ptCount val="15"/>
                <c:pt idx="0">
                  <c:v>7.5031464807822634E-2</c:v>
                </c:pt>
                <c:pt idx="1">
                  <c:v>9.2342193786689536E-2</c:v>
                </c:pt>
                <c:pt idx="2">
                  <c:v>0.1335327422283944</c:v>
                </c:pt>
                <c:pt idx="3">
                  <c:v>0.11121408711770157</c:v>
                </c:pt>
                <c:pt idx="4">
                  <c:v>7.2188569097015154E-2</c:v>
                </c:pt>
                <c:pt idx="5">
                  <c:v>7.6311282199121575E-2</c:v>
                </c:pt>
                <c:pt idx="6">
                  <c:v>9.4094836189444267E-2</c:v>
                </c:pt>
                <c:pt idx="7">
                  <c:v>6.327031609849923E-2</c:v>
                </c:pt>
                <c:pt idx="8">
                  <c:v>0.11932991662204544</c:v>
                </c:pt>
                <c:pt idx="9">
                  <c:v>8.8501840838289436E-2</c:v>
                </c:pt>
                <c:pt idx="10">
                  <c:v>3.843197540353574E-2</c:v>
                </c:pt>
                <c:pt idx="11">
                  <c:v>0.31570639305445936</c:v>
                </c:pt>
                <c:pt idx="12">
                  <c:v>8.3252393506313305E-2</c:v>
                </c:pt>
                <c:pt idx="13">
                  <c:v>3.1756113051762465E-2</c:v>
                </c:pt>
                <c:pt idx="14">
                  <c:v>9.1428612975228835E-2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BF-4EF2-95C6-442FD4EC9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32056576"/>
        <c:axId val="132058112"/>
      </c:barChart>
      <c:catAx>
        <c:axId val="1320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3205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2058112"/>
        <c:scaling>
          <c:orientation val="minMax"/>
          <c:max val="0.5"/>
          <c:min val="0"/>
        </c:scaling>
        <c:delete val="0"/>
        <c:axPos val="l"/>
        <c:numFmt formatCode="0.00%" sourceLinked="0"/>
        <c:majorTickMark val="out"/>
        <c:minorTickMark val="none"/>
        <c:tickLblPos val="nextTo"/>
        <c:spPr>
          <a:ln w="9525">
            <a:solidFill>
              <a:schemeClr val="tx1">
                <a:lumMod val="50000"/>
                <a:lumOff val="50000"/>
              </a:schemeClr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32056576"/>
        <c:crosses val="autoZero"/>
        <c:crossBetween val="between"/>
        <c:dispUnits>
          <c:builtInUnit val="hundreds"/>
        </c:dispUnits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512357357357738"/>
          <c:y val="1.0538675213675961E-2"/>
          <c:w val="0.15309849849851007"/>
          <c:h val="4.73681623931623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 algn="ctr">
        <a:defRPr lang="en-GB" sz="1100" b="0" i="0" u="none" strike="noStrike" kern="1200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87046611468E-2"/>
          <c:y val="9.0868589743589745E-2"/>
          <c:w val="0.93701209677419361"/>
          <c:h val="0.7383600427350425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KPI_20!$C$13</c:f>
              <c:strCache>
                <c:ptCount val="1"/>
                <c:pt idx="0">
                  <c:v>Ayrshire and Arran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9.5707092287410057E-4"/>
                  <c:y val="-1.085470085470095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C61-46BE-A376-FBE8F7F20EFF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'funnel_X-axis'!$C$11</c:f>
              <c:numCache>
                <c:formatCode>General</c:formatCode>
                <c:ptCount val="1"/>
                <c:pt idx="0">
                  <c:v>77968</c:v>
                </c:pt>
              </c:numCache>
            </c:numRef>
          </c:xVal>
          <c:yVal>
            <c:numRef>
              <c:f>KPI_20!$C$17</c:f>
              <c:numCache>
                <c:formatCode>###,??0.000;\-#,##0.000;\-;@</c:formatCode>
                <c:ptCount val="1"/>
                <c:pt idx="0">
                  <c:v>0.14364867638005335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61-46BE-A376-FBE8F7F20EFF}"/>
            </c:ext>
          </c:extLst>
        </c:ser>
        <c:ser>
          <c:idx val="2"/>
          <c:order val="1"/>
          <c:tx>
            <c:strRef>
              <c:f>KPI_20!$D$13</c:f>
              <c:strCache>
                <c:ptCount val="1"/>
                <c:pt idx="0">
                  <c:v>Borders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2.4868772011689291E-4"/>
                  <c:y val="-2.5051282051282049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61-46BE-A376-FBE8F7F20EFF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'funnel_X-axis'!$D$11</c:f>
              <c:numCache>
                <c:formatCode>General</c:formatCode>
                <c:ptCount val="1"/>
                <c:pt idx="0">
                  <c:v>28990</c:v>
                </c:pt>
              </c:numCache>
            </c:numRef>
          </c:xVal>
          <c:yVal>
            <c:numRef>
              <c:f>KPI_20!$D$17</c:f>
              <c:numCache>
                <c:formatCode>###,??0.000;\-#,##0.000;\-;@</c:formatCode>
                <c:ptCount val="1"/>
                <c:pt idx="0">
                  <c:v>0.12418075198344257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61-46BE-A376-FBE8F7F20EFF}"/>
            </c:ext>
          </c:extLst>
        </c:ser>
        <c:ser>
          <c:idx val="5"/>
          <c:order val="2"/>
          <c:tx>
            <c:strRef>
              <c:f>KPI_20!$E$13</c:f>
              <c:strCache>
                <c:ptCount val="1"/>
                <c:pt idx="0">
                  <c:v>Dumfries and Galloway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8.4222241212920865E-2"/>
                  <c:y val="3.5277777777777776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61-46BE-A376-FBE8F7F20EFF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'funnel_X-axis'!$E$11</c:f>
              <c:numCache>
                <c:formatCode>General</c:formatCode>
                <c:ptCount val="1"/>
                <c:pt idx="0">
                  <c:v>35799</c:v>
                </c:pt>
              </c:numCache>
            </c:numRef>
          </c:xVal>
          <c:yVal>
            <c:numRef>
              <c:f>KPI_20!$E$17</c:f>
              <c:numCache>
                <c:formatCode>###,??0.000;\-#,##0.000;\-;@</c:formatCode>
                <c:ptCount val="1"/>
                <c:pt idx="0">
                  <c:v>0.19553618816168047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61-46BE-A376-FBE8F7F20EFF}"/>
            </c:ext>
          </c:extLst>
        </c:ser>
        <c:ser>
          <c:idx val="6"/>
          <c:order val="3"/>
          <c:tx>
            <c:strRef>
              <c:f>KPI_20!$F$13</c:f>
              <c:strCache>
                <c:ptCount val="1"/>
                <c:pt idx="0">
                  <c:v>Fife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8675954926933285E-3"/>
                  <c:y val="-2.2454273504273505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C61-46BE-A376-FBE8F7F20EFF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'funnel_X-axis'!$F$11</c:f>
              <c:numCache>
                <c:formatCode>General</c:formatCode>
                <c:ptCount val="1"/>
                <c:pt idx="0">
                  <c:v>71971</c:v>
                </c:pt>
              </c:numCache>
            </c:numRef>
          </c:xVal>
          <c:yVal>
            <c:numRef>
              <c:f>KPI_20!$F$17</c:f>
              <c:numCache>
                <c:formatCode>###,??0.000;\-#,##0.000;\-;@</c:formatCode>
                <c:ptCount val="1"/>
                <c:pt idx="0">
                  <c:v>0.18757555126370343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C61-46BE-A376-FBE8F7F20EFF}"/>
            </c:ext>
          </c:extLst>
        </c:ser>
        <c:ser>
          <c:idx val="7"/>
          <c:order val="4"/>
          <c:tx>
            <c:strRef>
              <c:f>KPI_20!$G$13</c:f>
              <c:strCache>
                <c:ptCount val="1"/>
                <c:pt idx="0">
                  <c:v>Forth Valley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8603603603605046E-3"/>
                  <c:y val="-1.6282051282052023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C61-46BE-A376-FBE8F7F20EFF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'funnel_X-axis'!$G$11</c:f>
              <c:numCache>
                <c:formatCode>General</c:formatCode>
                <c:ptCount val="1"/>
                <c:pt idx="0">
                  <c:v>60838</c:v>
                </c:pt>
              </c:numCache>
            </c:numRef>
          </c:xVal>
          <c:yVal>
            <c:numRef>
              <c:f>KPI_20!$G$17</c:f>
              <c:numCache>
                <c:formatCode>###,??0.000;\-#,##0.000;\-;@</c:formatCode>
                <c:ptCount val="1"/>
                <c:pt idx="0">
                  <c:v>0.17916433807817483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C61-46BE-A376-FBE8F7F20EFF}"/>
            </c:ext>
          </c:extLst>
        </c:ser>
        <c:ser>
          <c:idx val="8"/>
          <c:order val="5"/>
          <c:tx>
            <c:strRef>
              <c:f>KPI_20!$H$13</c:f>
              <c:strCache>
                <c:ptCount val="1"/>
                <c:pt idx="0">
                  <c:v>Grampian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9.5707092287403042E-4"/>
                  <c:y val="-1.356837606837606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C61-46BE-A376-FBE8F7F20EFF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'funnel_X-axis'!$H$11</c:f>
              <c:numCache>
                <c:formatCode>General</c:formatCode>
                <c:ptCount val="1"/>
                <c:pt idx="0">
                  <c:v>114320</c:v>
                </c:pt>
              </c:numCache>
            </c:numRef>
          </c:xVal>
          <c:yVal>
            <c:numRef>
              <c:f>KPI_20!$H$17</c:f>
              <c:numCache>
                <c:formatCode>###,??0.000;\-#,##0.000;\-;@</c:formatCode>
                <c:ptCount val="1"/>
                <c:pt idx="0">
                  <c:v>0.14170748775367389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C61-46BE-A376-FBE8F7F20EFF}"/>
            </c:ext>
          </c:extLst>
        </c:ser>
        <c:ser>
          <c:idx val="9"/>
          <c:order val="6"/>
          <c:tx>
            <c:strRef>
              <c:f>KPI_20!$I$13</c:f>
              <c:strCache>
                <c:ptCount val="1"/>
                <c:pt idx="0">
                  <c:v>Greater Glasgow and Clyde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5209062723112449E-2"/>
                  <c:y val="-3.209722222222222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C61-46BE-A376-FBE8F7F20EFF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'funnel_X-axis'!$I$11</c:f>
              <c:numCache>
                <c:formatCode>General</c:formatCode>
                <c:ptCount val="1"/>
                <c:pt idx="0">
                  <c:v>200086</c:v>
                </c:pt>
              </c:numCache>
            </c:numRef>
          </c:xVal>
          <c:yVal>
            <c:numRef>
              <c:f>KPI_20!$I$17</c:f>
              <c:numCache>
                <c:formatCode>###,??0.000;\-#,##0.000;\-;@</c:formatCode>
                <c:ptCount val="1"/>
                <c:pt idx="0">
                  <c:v>0.17142628669672039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C61-46BE-A376-FBE8F7F20EFF}"/>
            </c:ext>
          </c:extLst>
        </c:ser>
        <c:ser>
          <c:idx val="10"/>
          <c:order val="7"/>
          <c:tx>
            <c:strRef>
              <c:f>KPI_20!$J$13</c:f>
              <c:strCache>
                <c:ptCount val="1"/>
                <c:pt idx="0">
                  <c:v>Highland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1.9141418457482109E-3"/>
                  <c:y val="2.7136752136752151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C61-46BE-A376-FBE8F7F20EFF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'funnel_X-axis'!$J$11</c:f>
              <c:numCache>
                <c:formatCode>General</c:formatCode>
                <c:ptCount val="1"/>
                <c:pt idx="0">
                  <c:v>75444</c:v>
                </c:pt>
              </c:numCache>
            </c:numRef>
          </c:xVal>
          <c:yVal>
            <c:numRef>
              <c:f>KPI_20!$J$17</c:f>
              <c:numCache>
                <c:formatCode>###,??0.000;\-#,##0.000;\-;@</c:formatCode>
                <c:ptCount val="1"/>
                <c:pt idx="0">
                  <c:v>0.14580350988812893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C61-46BE-A376-FBE8F7F20EFF}"/>
            </c:ext>
          </c:extLst>
        </c:ser>
        <c:ser>
          <c:idx val="11"/>
          <c:order val="8"/>
          <c:tx>
            <c:strRef>
              <c:f>KPI_20!$K$13</c:f>
              <c:strCache>
                <c:ptCount val="1"/>
                <c:pt idx="0">
                  <c:v>Lanarkshire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4.785354614370573E-3"/>
                  <c:y val="1.8995726495726395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C61-46BE-A376-FBE8F7F20EFF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'funnel_X-axis'!$K$11</c:f>
              <c:numCache>
                <c:formatCode>General</c:formatCode>
                <c:ptCount val="1"/>
                <c:pt idx="0">
                  <c:v>124211</c:v>
                </c:pt>
              </c:numCache>
            </c:numRef>
          </c:xVal>
          <c:yVal>
            <c:numRef>
              <c:f>KPI_20!$K$17</c:f>
              <c:numCache>
                <c:formatCode>###,??0.000;\-#,##0.000;\-;@</c:formatCode>
                <c:ptCount val="1"/>
                <c:pt idx="0">
                  <c:v>0.22059237909685939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C61-46BE-A376-FBE8F7F20EFF}"/>
            </c:ext>
          </c:extLst>
        </c:ser>
        <c:ser>
          <c:idx val="12"/>
          <c:order val="9"/>
          <c:tx>
            <c:strRef>
              <c:f>KPI_20!$L$13</c:f>
              <c:strCache>
                <c:ptCount val="1"/>
                <c:pt idx="0">
                  <c:v>Lothian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9.5707092287410057E-4"/>
                  <c:y val="-1.628205128205133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C61-46BE-A376-FBE8F7F20EFF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'funnel_X-axis'!$L$11</c:f>
              <c:numCache>
                <c:formatCode>General</c:formatCode>
                <c:ptCount val="1"/>
                <c:pt idx="0">
                  <c:v>161582</c:v>
                </c:pt>
              </c:numCache>
            </c:numRef>
          </c:xVal>
          <c:yVal>
            <c:numRef>
              <c:f>KPI_20!$L$17</c:f>
              <c:numCache>
                <c:formatCode>###,??0.000;\-#,##0.000;\-;@</c:formatCode>
                <c:ptCount val="1"/>
                <c:pt idx="0">
                  <c:v>0.19804186109838967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C61-46BE-A376-FBE8F7F20EFF}"/>
            </c:ext>
          </c:extLst>
        </c:ser>
        <c:ser>
          <c:idx val="13"/>
          <c:order val="10"/>
          <c:tx>
            <c:strRef>
              <c:f>KPI_20!$M$13</c:f>
              <c:strCache>
                <c:ptCount val="1"/>
                <c:pt idx="0">
                  <c:v>Orkney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0"/>
                  <c:y val="-1.8995726495726496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C61-46BE-A376-FBE8F7F20EFF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'funnel_X-axis'!$M$11</c:f>
              <c:numCache>
                <c:formatCode>General</c:formatCode>
                <c:ptCount val="1"/>
                <c:pt idx="0">
                  <c:v>4948</c:v>
                </c:pt>
              </c:numCache>
            </c:numRef>
          </c:xVal>
          <c:yVal>
            <c:numRef>
              <c:f>KPI_20!$M$17</c:f>
              <c:numCache>
                <c:formatCode>###,??0.000;\-#,##0.000;\-;@</c:formatCode>
                <c:ptCount val="1"/>
                <c:pt idx="0">
                  <c:v>6.0630557801131774E-2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4C61-46BE-A376-FBE8F7F20EFF}"/>
            </c:ext>
          </c:extLst>
        </c:ser>
        <c:ser>
          <c:idx val="15"/>
          <c:order val="11"/>
          <c:tx>
            <c:strRef>
              <c:f>KPI_20!$N$13</c:f>
              <c:strCache>
                <c:ptCount val="1"/>
                <c:pt idx="0">
                  <c:v>Shetland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1.6270205688859708E-2"/>
                  <c:y val="-2.7136752136752138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94-4C81-BF05-4516F21258C6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'funnel_X-axis'!$N$11</c:f>
              <c:numCache>
                <c:formatCode>General</c:formatCode>
                <c:ptCount val="1"/>
                <c:pt idx="0">
                  <c:v>5003</c:v>
                </c:pt>
              </c:numCache>
            </c:numRef>
          </c:xVal>
          <c:yVal>
            <c:numRef>
              <c:f>KPI_20!$N$17</c:f>
              <c:numCache>
                <c:formatCode>###,??0.000;\-#,##0.000;\-;@</c:formatCode>
                <c:ptCount val="1"/>
                <c:pt idx="0">
                  <c:v>0.31980811513092144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4C61-46BE-A376-FBE8F7F20EFF}"/>
            </c:ext>
          </c:extLst>
        </c:ser>
        <c:ser>
          <c:idx val="16"/>
          <c:order val="12"/>
          <c:tx>
            <c:strRef>
              <c:f>KPI_20!$O$13</c:f>
              <c:strCache>
                <c:ptCount val="1"/>
                <c:pt idx="0">
                  <c:v>Tayside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1.9141418457482011E-3"/>
                  <c:y val="-1.628205128205128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594-4C81-BF05-4516F21258C6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'funnel_X-axis'!$O$11</c:f>
              <c:numCache>
                <c:formatCode>General</c:formatCode>
                <c:ptCount val="1"/>
                <c:pt idx="0">
                  <c:v>82302</c:v>
                </c:pt>
              </c:numCache>
            </c:numRef>
          </c:xVal>
          <c:yVal>
            <c:numRef>
              <c:f>KPI_20!$O$17</c:f>
              <c:numCache>
                <c:formatCode>###,??0.000;\-#,##0.000;\-;@</c:formatCode>
                <c:ptCount val="1"/>
                <c:pt idx="0">
                  <c:v>0.15916988651551603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4C61-46BE-A376-FBE8F7F20EFF}"/>
            </c:ext>
          </c:extLst>
        </c:ser>
        <c:ser>
          <c:idx val="17"/>
          <c:order val="13"/>
          <c:tx>
            <c:strRef>
              <c:f>KPI_20!$P$13</c:f>
              <c:strCache>
                <c:ptCount val="1"/>
                <c:pt idx="0">
                  <c:v>Western Isles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'funnel_X-axis'!$P$11</c:f>
              <c:numCache>
                <c:formatCode>General</c:formatCode>
                <c:ptCount val="1"/>
                <c:pt idx="0">
                  <c:v>6142</c:v>
                </c:pt>
              </c:numCache>
            </c:numRef>
          </c:xVal>
          <c:yVal>
            <c:numRef>
              <c:f>KPI_20!$P$17</c:f>
              <c:numCache>
                <c:formatCode>###,??0.000;\-#,##0.000;\-;@</c:formatCode>
                <c:ptCount val="1"/>
                <c:pt idx="0">
                  <c:v>0.13025073266037121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4C61-46BE-A376-FBE8F7F20EFF}"/>
            </c:ext>
          </c:extLst>
        </c:ser>
        <c:ser>
          <c:idx val="14"/>
          <c:order val="14"/>
          <c:tx>
            <c:strRef>
              <c:f>KPI_20!$Q$13</c:f>
              <c:strCache>
                <c:ptCount val="1"/>
                <c:pt idx="0">
                  <c:v>Scotland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ysDash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'funnel_Limits&amp;Scot'!$AC$11:$AC$160</c:f>
              <c:numCache>
                <c:formatCode>General</c:formatCode>
                <c:ptCount val="150"/>
                <c:pt idx="0">
                  <c:v>0.17425619566998601</c:v>
                </c:pt>
                <c:pt idx="1">
                  <c:v>0.17425619566998601</c:v>
                </c:pt>
                <c:pt idx="2">
                  <c:v>0.17425619566998601</c:v>
                </c:pt>
                <c:pt idx="3">
                  <c:v>0.17425619566998601</c:v>
                </c:pt>
                <c:pt idx="4">
                  <c:v>0.17425619566998601</c:v>
                </c:pt>
                <c:pt idx="5">
                  <c:v>0.17425619566998601</c:v>
                </c:pt>
                <c:pt idx="6">
                  <c:v>0.17425619566998601</c:v>
                </c:pt>
                <c:pt idx="7">
                  <c:v>0.17425619566998601</c:v>
                </c:pt>
                <c:pt idx="8">
                  <c:v>0.17425619566998601</c:v>
                </c:pt>
                <c:pt idx="9">
                  <c:v>0.17425619566998601</c:v>
                </c:pt>
                <c:pt idx="10">
                  <c:v>0.17425619566998601</c:v>
                </c:pt>
                <c:pt idx="11">
                  <c:v>0.17425619566998601</c:v>
                </c:pt>
                <c:pt idx="12">
                  <c:v>0.17425619566998601</c:v>
                </c:pt>
                <c:pt idx="13">
                  <c:v>0.17425619566998601</c:v>
                </c:pt>
                <c:pt idx="14">
                  <c:v>0.17425619566998601</c:v>
                </c:pt>
                <c:pt idx="15">
                  <c:v>0.17425619566998601</c:v>
                </c:pt>
                <c:pt idx="16">
                  <c:v>0.17425619566998601</c:v>
                </c:pt>
                <c:pt idx="17">
                  <c:v>0.17425619566998601</c:v>
                </c:pt>
                <c:pt idx="18">
                  <c:v>0.17425619566998601</c:v>
                </c:pt>
                <c:pt idx="19">
                  <c:v>0.17425619566998601</c:v>
                </c:pt>
                <c:pt idx="20">
                  <c:v>0.17425619566998601</c:v>
                </c:pt>
                <c:pt idx="21">
                  <c:v>0.17425619566998601</c:v>
                </c:pt>
                <c:pt idx="22">
                  <c:v>0.17425619566998601</c:v>
                </c:pt>
                <c:pt idx="23">
                  <c:v>0.17425619566998601</c:v>
                </c:pt>
                <c:pt idx="24">
                  <c:v>0.17425619566998601</c:v>
                </c:pt>
                <c:pt idx="25">
                  <c:v>0.17425619566998601</c:v>
                </c:pt>
                <c:pt idx="26">
                  <c:v>0.17425619566998601</c:v>
                </c:pt>
                <c:pt idx="27">
                  <c:v>0.17425619566998601</c:v>
                </c:pt>
                <c:pt idx="28">
                  <c:v>0.17425619566998601</c:v>
                </c:pt>
                <c:pt idx="29">
                  <c:v>0.17425619566998601</c:v>
                </c:pt>
                <c:pt idx="30">
                  <c:v>0.17425619566998601</c:v>
                </c:pt>
                <c:pt idx="31">
                  <c:v>0.17425619566998601</c:v>
                </c:pt>
                <c:pt idx="32">
                  <c:v>0.17425619566998601</c:v>
                </c:pt>
                <c:pt idx="33">
                  <c:v>0.17425619566998601</c:v>
                </c:pt>
                <c:pt idx="34">
                  <c:v>0.17425619566998601</c:v>
                </c:pt>
                <c:pt idx="35">
                  <c:v>0.17425619566998601</c:v>
                </c:pt>
                <c:pt idx="36">
                  <c:v>0.17425619566998601</c:v>
                </c:pt>
                <c:pt idx="37">
                  <c:v>0.17425619566998601</c:v>
                </c:pt>
                <c:pt idx="38">
                  <c:v>0.17425619566998601</c:v>
                </c:pt>
                <c:pt idx="39">
                  <c:v>0.17425619566998601</c:v>
                </c:pt>
                <c:pt idx="40">
                  <c:v>0.17425619566998601</c:v>
                </c:pt>
                <c:pt idx="41">
                  <c:v>0.17425619566998601</c:v>
                </c:pt>
                <c:pt idx="42">
                  <c:v>0.17425619566998601</c:v>
                </c:pt>
                <c:pt idx="43">
                  <c:v>0.17425619566998601</c:v>
                </c:pt>
                <c:pt idx="44">
                  <c:v>0.17425619566998601</c:v>
                </c:pt>
                <c:pt idx="45">
                  <c:v>0.17425619566998601</c:v>
                </c:pt>
                <c:pt idx="46">
                  <c:v>0.17425619566998601</c:v>
                </c:pt>
                <c:pt idx="47">
                  <c:v>0.17425619566998601</c:v>
                </c:pt>
                <c:pt idx="48">
                  <c:v>0.17425619566998601</c:v>
                </c:pt>
                <c:pt idx="49">
                  <c:v>0.17425619566998601</c:v>
                </c:pt>
                <c:pt idx="50">
                  <c:v>0.17425619566998601</c:v>
                </c:pt>
                <c:pt idx="51">
                  <c:v>0.17425619566998601</c:v>
                </c:pt>
                <c:pt idx="52">
                  <c:v>0.17425619566998601</c:v>
                </c:pt>
                <c:pt idx="53">
                  <c:v>0.17425619566998601</c:v>
                </c:pt>
                <c:pt idx="54">
                  <c:v>0.17425619566998601</c:v>
                </c:pt>
                <c:pt idx="55">
                  <c:v>0.17425619566998601</c:v>
                </c:pt>
                <c:pt idx="56">
                  <c:v>0.17425619566998601</c:v>
                </c:pt>
                <c:pt idx="57">
                  <c:v>0.17425619566998601</c:v>
                </c:pt>
                <c:pt idx="58">
                  <c:v>0.17425619566998601</c:v>
                </c:pt>
                <c:pt idx="59">
                  <c:v>0.17425619566998601</c:v>
                </c:pt>
                <c:pt idx="60">
                  <c:v>0.17425619566998601</c:v>
                </c:pt>
                <c:pt idx="61">
                  <c:v>0.17425619566998601</c:v>
                </c:pt>
                <c:pt idx="62">
                  <c:v>0.17425619566998601</c:v>
                </c:pt>
                <c:pt idx="63">
                  <c:v>0.17425619566998601</c:v>
                </c:pt>
                <c:pt idx="64">
                  <c:v>0.17425619566998601</c:v>
                </c:pt>
                <c:pt idx="65">
                  <c:v>0.17425619566998601</c:v>
                </c:pt>
                <c:pt idx="66">
                  <c:v>0.17425619566998601</c:v>
                </c:pt>
                <c:pt idx="67">
                  <c:v>0.17425619566998601</c:v>
                </c:pt>
                <c:pt idx="68">
                  <c:v>0.17425619566998601</c:v>
                </c:pt>
                <c:pt idx="69">
                  <c:v>0.17425619566998601</c:v>
                </c:pt>
                <c:pt idx="70">
                  <c:v>0.17425619566998601</c:v>
                </c:pt>
                <c:pt idx="71">
                  <c:v>0.17425619566998601</c:v>
                </c:pt>
                <c:pt idx="72">
                  <c:v>0.17425619566998601</c:v>
                </c:pt>
                <c:pt idx="73">
                  <c:v>0.17425619566998601</c:v>
                </c:pt>
                <c:pt idx="74">
                  <c:v>0.17425619566998601</c:v>
                </c:pt>
                <c:pt idx="75">
                  <c:v>0.17425619566998601</c:v>
                </c:pt>
                <c:pt idx="76">
                  <c:v>0.17425619566998601</c:v>
                </c:pt>
                <c:pt idx="77">
                  <c:v>0.17425619566998601</c:v>
                </c:pt>
                <c:pt idx="78">
                  <c:v>0.17425619566998601</c:v>
                </c:pt>
                <c:pt idx="79">
                  <c:v>0.17425619566998601</c:v>
                </c:pt>
                <c:pt idx="80">
                  <c:v>0.17425619566998601</c:v>
                </c:pt>
                <c:pt idx="81">
                  <c:v>0.17425619566998601</c:v>
                </c:pt>
                <c:pt idx="82">
                  <c:v>0.17425619566998601</c:v>
                </c:pt>
                <c:pt idx="83">
                  <c:v>0.17425619566998601</c:v>
                </c:pt>
                <c:pt idx="84">
                  <c:v>0.17425619566998601</c:v>
                </c:pt>
                <c:pt idx="85">
                  <c:v>0.17425619566998601</c:v>
                </c:pt>
                <c:pt idx="86">
                  <c:v>0.17425619566998601</c:v>
                </c:pt>
                <c:pt idx="87">
                  <c:v>0.17425619566998601</c:v>
                </c:pt>
                <c:pt idx="88">
                  <c:v>0.17425619566998601</c:v>
                </c:pt>
                <c:pt idx="89">
                  <c:v>0.17425619566998601</c:v>
                </c:pt>
                <c:pt idx="90">
                  <c:v>0.17425619566998601</c:v>
                </c:pt>
                <c:pt idx="91">
                  <c:v>0.17425619566998601</c:v>
                </c:pt>
                <c:pt idx="92">
                  <c:v>0.17425619566998601</c:v>
                </c:pt>
                <c:pt idx="93">
                  <c:v>0.17425619566998601</c:v>
                </c:pt>
                <c:pt idx="94">
                  <c:v>0.17425619566998601</c:v>
                </c:pt>
                <c:pt idx="95">
                  <c:v>0.17425619566998601</c:v>
                </c:pt>
                <c:pt idx="96">
                  <c:v>0.17425619566998601</c:v>
                </c:pt>
                <c:pt idx="97">
                  <c:v>0.17425619566998601</c:v>
                </c:pt>
                <c:pt idx="98">
                  <c:v>0.17425619566998601</c:v>
                </c:pt>
                <c:pt idx="99">
                  <c:v>0.17425619566998601</c:v>
                </c:pt>
                <c:pt idx="100">
                  <c:v>0.17425619566998601</c:v>
                </c:pt>
                <c:pt idx="101">
                  <c:v>0.17425619566998601</c:v>
                </c:pt>
                <c:pt idx="102">
                  <c:v>0.17425619566998601</c:v>
                </c:pt>
                <c:pt idx="103">
                  <c:v>0.17425619566998601</c:v>
                </c:pt>
                <c:pt idx="104">
                  <c:v>0.17425619566998601</c:v>
                </c:pt>
                <c:pt idx="105">
                  <c:v>0.17425619566998601</c:v>
                </c:pt>
                <c:pt idx="106">
                  <c:v>0.17425619566998601</c:v>
                </c:pt>
                <c:pt idx="107">
                  <c:v>0.17425619566998601</c:v>
                </c:pt>
                <c:pt idx="108">
                  <c:v>0.17425619566998601</c:v>
                </c:pt>
                <c:pt idx="109">
                  <c:v>0.17425619566998601</c:v>
                </c:pt>
                <c:pt idx="110">
                  <c:v>0.17425619566998601</c:v>
                </c:pt>
                <c:pt idx="111">
                  <c:v>0.17425619566998601</c:v>
                </c:pt>
                <c:pt idx="112">
                  <c:v>0.17425619566998601</c:v>
                </c:pt>
                <c:pt idx="113">
                  <c:v>0.17425619566998601</c:v>
                </c:pt>
                <c:pt idx="114">
                  <c:v>0.17425619566998601</c:v>
                </c:pt>
                <c:pt idx="115">
                  <c:v>0.17425619566998601</c:v>
                </c:pt>
                <c:pt idx="116">
                  <c:v>0.17425619566998601</c:v>
                </c:pt>
                <c:pt idx="117">
                  <c:v>0.17425619566998601</c:v>
                </c:pt>
                <c:pt idx="118">
                  <c:v>0.17425619566998601</c:v>
                </c:pt>
                <c:pt idx="119">
                  <c:v>0.17425619566998601</c:v>
                </c:pt>
                <c:pt idx="120">
                  <c:v>0.17425619566998601</c:v>
                </c:pt>
                <c:pt idx="121">
                  <c:v>0.17425619566998601</c:v>
                </c:pt>
                <c:pt idx="122">
                  <c:v>0.17425619566998601</c:v>
                </c:pt>
                <c:pt idx="123">
                  <c:v>0.17425619566998601</c:v>
                </c:pt>
                <c:pt idx="124">
                  <c:v>0.17425619566998601</c:v>
                </c:pt>
                <c:pt idx="125">
                  <c:v>0.17425619566998601</c:v>
                </c:pt>
                <c:pt idx="126">
                  <c:v>0.17425619566998601</c:v>
                </c:pt>
                <c:pt idx="127">
                  <c:v>0.17425619566998601</c:v>
                </c:pt>
                <c:pt idx="128">
                  <c:v>0.17425619566998601</c:v>
                </c:pt>
                <c:pt idx="129">
                  <c:v>0.17425619566998601</c:v>
                </c:pt>
                <c:pt idx="130">
                  <c:v>0.17425619566998601</c:v>
                </c:pt>
                <c:pt idx="131">
                  <c:v>0.17425619566998601</c:v>
                </c:pt>
                <c:pt idx="132">
                  <c:v>0.17425619566998601</c:v>
                </c:pt>
                <c:pt idx="133">
                  <c:v>0.17425619566998601</c:v>
                </c:pt>
                <c:pt idx="134">
                  <c:v>0.17425619566998601</c:v>
                </c:pt>
                <c:pt idx="135">
                  <c:v>0.17425619566998601</c:v>
                </c:pt>
                <c:pt idx="136">
                  <c:v>0.17425619566998601</c:v>
                </c:pt>
                <c:pt idx="137">
                  <c:v>0.17425619566998601</c:v>
                </c:pt>
                <c:pt idx="138">
                  <c:v>0.17425619566998601</c:v>
                </c:pt>
                <c:pt idx="139">
                  <c:v>0.17425619566998601</c:v>
                </c:pt>
                <c:pt idx="140">
                  <c:v>0.17425619566998601</c:v>
                </c:pt>
                <c:pt idx="141">
                  <c:v>0.17425619566998601</c:v>
                </c:pt>
                <c:pt idx="142">
                  <c:v>0.17425619566998601</c:v>
                </c:pt>
                <c:pt idx="143">
                  <c:v>0.17425619566998601</c:v>
                </c:pt>
                <c:pt idx="144">
                  <c:v>0.17425619566998601</c:v>
                </c:pt>
                <c:pt idx="145">
                  <c:v>0.17425619566998601</c:v>
                </c:pt>
                <c:pt idx="146">
                  <c:v>0.17425619566998601</c:v>
                </c:pt>
                <c:pt idx="147">
                  <c:v>0.17425619566998601</c:v>
                </c:pt>
                <c:pt idx="148">
                  <c:v>0.17425619566998601</c:v>
                </c:pt>
                <c:pt idx="149">
                  <c:v>0.17425619566998601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4C61-46BE-A376-FBE8F7F20EFF}"/>
            </c:ext>
          </c:extLst>
        </c:ser>
        <c:ser>
          <c:idx val="4"/>
          <c:order val="15"/>
          <c:tx>
            <c:v>Warning Limits (95%)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'funnel_Limits&amp;Scot'!$AD$11:$AD$160</c:f>
              <c:numCache>
                <c:formatCode>General</c:formatCode>
                <c:ptCount val="150"/>
                <c:pt idx="0">
                  <c:v>7.8974498366160927E-5</c:v>
                </c:pt>
                <c:pt idx="1">
                  <c:v>7.8337570214802928E-4</c:v>
                </c:pt>
                <c:pt idx="2">
                  <c:v>1.5528940929936124E-3</c:v>
                </c:pt>
                <c:pt idx="3">
                  <c:v>2.3090070527700636E-3</c:v>
                </c:pt>
                <c:pt idx="4">
                  <c:v>3.052144826192045E-3</c:v>
                </c:pt>
                <c:pt idx="5">
                  <c:v>3.7827173867311819E-3</c:v>
                </c:pt>
                <c:pt idx="6">
                  <c:v>7.2601827761133294E-3</c:v>
                </c:pt>
                <c:pt idx="7">
                  <c:v>1.0475312558046771E-2</c:v>
                </c:pt>
                <c:pt idx="8">
                  <c:v>1.3462622218506803E-2</c:v>
                </c:pt>
                <c:pt idx="9">
                  <c:v>1.625028782330994E-2</c:v>
                </c:pt>
                <c:pt idx="10">
                  <c:v>1.8861610009700391E-2</c:v>
                </c:pt>
                <c:pt idx="11">
                  <c:v>2.1316077461339324E-2</c:v>
                </c:pt>
                <c:pt idx="12">
                  <c:v>2.3630154851847694E-2</c:v>
                </c:pt>
                <c:pt idx="13">
                  <c:v>2.581787688875499E-2</c:v>
                </c:pt>
                <c:pt idx="14">
                  <c:v>2.7891303143632272E-2</c:v>
                </c:pt>
                <c:pt idx="15">
                  <c:v>2.986087113402975E-2</c:v>
                </c:pt>
                <c:pt idx="16">
                  <c:v>3.1735673843665074E-2</c:v>
                </c:pt>
                <c:pt idx="17">
                  <c:v>3.3523680315131969E-2</c:v>
                </c:pt>
                <c:pt idx="18">
                  <c:v>3.5231912791731726E-2</c:v>
                </c:pt>
                <c:pt idx="19">
                  <c:v>3.6866590299151333E-2</c:v>
                </c:pt>
                <c:pt idx="20">
                  <c:v>3.843324602381612E-2</c:v>
                </c:pt>
                <c:pt idx="21">
                  <c:v>3.9936824027477009E-2</c:v>
                </c:pt>
                <c:pt idx="22">
                  <c:v>4.1381759516472549E-2</c:v>
                </c:pt>
                <c:pt idx="23">
                  <c:v>4.2772045911588806E-2</c:v>
                </c:pt>
                <c:pt idx="24">
                  <c:v>4.4111291240246576E-2</c:v>
                </c:pt>
                <c:pt idx="25">
                  <c:v>4.5402765827668619E-2</c:v>
                </c:pt>
                <c:pt idx="26">
                  <c:v>4.664944284933753E-2</c:v>
                </c:pt>
                <c:pt idx="27">
                  <c:v>4.7854032989157372E-2</c:v>
                </c:pt>
                <c:pt idx="28">
                  <c:v>4.9019014201728384E-2</c:v>
                </c:pt>
                <c:pt idx="29">
                  <c:v>5.0146657385220318E-2</c:v>
                </c:pt>
                <c:pt idx="30">
                  <c:v>5.1239048620468429E-2</c:v>
                </c:pt>
                <c:pt idx="31">
                  <c:v>5.2298108512481296E-2</c:v>
                </c:pt>
                <c:pt idx="32">
                  <c:v>5.3325609075357119E-2</c:v>
                </c:pt>
                <c:pt idx="33">
                  <c:v>5.4323188525255368E-2</c:v>
                </c:pt>
                <c:pt idx="34">
                  <c:v>5.5292364284469035E-2</c:v>
                </c:pt>
                <c:pt idx="35">
                  <c:v>5.6234544449652035E-2</c:v>
                </c:pt>
                <c:pt idx="36">
                  <c:v>5.7151037936477973E-2</c:v>
                </c:pt>
                <c:pt idx="37">
                  <c:v>5.8043063479565782E-2</c:v>
                </c:pt>
                <c:pt idx="38">
                  <c:v>5.8911757638958874E-2</c:v>
                </c:pt>
                <c:pt idx="39">
                  <c:v>5.975818194163629E-2</c:v>
                </c:pt>
                <c:pt idx="40">
                  <c:v>6.0583329267576334E-2</c:v>
                </c:pt>
                <c:pt idx="41">
                  <c:v>6.1388129574062714E-2</c:v>
                </c:pt>
                <c:pt idx="42">
                  <c:v>6.2173455038657323E-2</c:v>
                </c:pt>
                <c:pt idx="43">
                  <c:v>6.2940124690095495E-2</c:v>
                </c:pt>
                <c:pt idx="44">
                  <c:v>6.3688908586937376E-2</c:v>
                </c:pt>
                <c:pt idx="45">
                  <c:v>6.5135676814314647E-2</c:v>
                </c:pt>
                <c:pt idx="46">
                  <c:v>6.6519075784217521E-2</c:v>
                </c:pt>
                <c:pt idx="47">
                  <c:v>6.7843846145479225E-2</c:v>
                </c:pt>
                <c:pt idx="48">
                  <c:v>7.0334048289736828E-2</c:v>
                </c:pt>
                <c:pt idx="49">
                  <c:v>7.5784277870661332E-2</c:v>
                </c:pt>
                <c:pt idx="50">
                  <c:v>8.037208586969985E-2</c:v>
                </c:pt>
                <c:pt idx="51">
                  <c:v>8.4311123154607731E-2</c:v>
                </c:pt>
                <c:pt idx="52">
                  <c:v>8.774632270666935E-2</c:v>
                </c:pt>
                <c:pt idx="53">
                  <c:v>9.078022207827792E-2</c:v>
                </c:pt>
                <c:pt idx="54">
                  <c:v>9.3487844344902621E-2</c:v>
                </c:pt>
                <c:pt idx="55">
                  <c:v>9.5925612932330817E-2</c:v>
                </c:pt>
                <c:pt idx="56">
                  <c:v>9.8136948895296269E-2</c:v>
                </c:pt>
                <c:pt idx="57">
                  <c:v>0.10015592437882688</c:v>
                </c:pt>
                <c:pt idx="58">
                  <c:v>0.10200972656860703</c:v>
                </c:pt>
                <c:pt idx="59">
                  <c:v>0.10372036648752703</c:v>
                </c:pt>
                <c:pt idx="60">
                  <c:v>0.10530589305180503</c:v>
                </c:pt>
                <c:pt idx="61">
                  <c:v>0.10678127402338571</c:v>
                </c:pt>
                <c:pt idx="62">
                  <c:v>0.10815904725695302</c:v>
                </c:pt>
                <c:pt idx="63">
                  <c:v>0.10944981016003887</c:v>
                </c:pt>
                <c:pt idx="64">
                  <c:v>0.11180514768429139</c:v>
                </c:pt>
                <c:pt idx="65">
                  <c:v>0.11390549438180642</c:v>
                </c:pt>
                <c:pt idx="66">
                  <c:v>0.11579478137737735</c:v>
                </c:pt>
                <c:pt idx="67">
                  <c:v>0.11750690326877905</c:v>
                </c:pt>
                <c:pt idx="68">
                  <c:v>0.11906850681014808</c:v>
                </c:pt>
                <c:pt idx="69">
                  <c:v>0.12050088300651682</c:v>
                </c:pt>
                <c:pt idx="70">
                  <c:v>0.12182128567898762</c:v>
                </c:pt>
                <c:pt idx="71">
                  <c:v>0.12304387194451165</c:v>
                </c:pt>
                <c:pt idx="72">
                  <c:v>0.12418038683049862</c:v>
                </c:pt>
                <c:pt idx="73">
                  <c:v>0.12716458638971601</c:v>
                </c:pt>
                <c:pt idx="74">
                  <c:v>0.12965110017985934</c:v>
                </c:pt>
                <c:pt idx="75">
                  <c:v>0.13176636146291329</c:v>
                </c:pt>
                <c:pt idx="76">
                  <c:v>0.13359565756510769</c:v>
                </c:pt>
                <c:pt idx="77">
                  <c:v>0.13519895793788933</c:v>
                </c:pt>
                <c:pt idx="78">
                  <c:v>0.13661986421892466</c:v>
                </c:pt>
                <c:pt idx="79">
                  <c:v>0.13789096344237381</c:v>
                </c:pt>
                <c:pt idx="80">
                  <c:v>0.13903718004979912</c:v>
                </c:pt>
                <c:pt idx="81">
                  <c:v>0.14007795644775986</c:v>
                </c:pt>
                <c:pt idx="82">
                  <c:v>0.14102871806206527</c:v>
                </c:pt>
                <c:pt idx="83">
                  <c:v>0.14190188531362002</c:v>
                </c:pt>
                <c:pt idx="84">
                  <c:v>0.14270758963865368</c:v>
                </c:pt>
                <c:pt idx="85">
                  <c:v>0.1434541908897547</c:v>
                </c:pt>
                <c:pt idx="86">
                  <c:v>0.1441486582372459</c:v>
                </c:pt>
                <c:pt idx="87">
                  <c:v>0.14479685526737424</c:v>
                </c:pt>
                <c:pt idx="88">
                  <c:v>0.1454037565661194</c:v>
                </c:pt>
                <c:pt idx="89">
                  <c:v>0.14597361447138565</c:v>
                </c:pt>
                <c:pt idx="90">
                  <c:v>0.14651008902585144</c:v>
                </c:pt>
                <c:pt idx="91">
                  <c:v>0.14701635037632368</c:v>
                </c:pt>
                <c:pt idx="92">
                  <c:v>0.14749516028080081</c:v>
                </c:pt>
                <c:pt idx="93">
                  <c:v>0.1479489375902103</c:v>
                </c:pt>
                <c:pt idx="94">
                  <c:v>0.14837981130692859</c:v>
                </c:pt>
                <c:pt idx="95">
                  <c:v>0.14878966391783668</c:v>
                </c:pt>
                <c:pt idx="96">
                  <c:v>0.14918016704459314</c:v>
                </c:pt>
                <c:pt idx="97">
                  <c:v>0.14955281097356188</c:v>
                </c:pt>
                <c:pt idx="98">
                  <c:v>0.14990892927180488</c:v>
                </c:pt>
                <c:pt idx="99">
                  <c:v>0.15024971942885665</c:v>
                </c:pt>
                <c:pt idx="100">
                  <c:v>0.15057626026228513</c:v>
                </c:pt>
                <c:pt idx="101">
                  <c:v>0.15088952667108832</c:v>
                </c:pt>
                <c:pt idx="102">
                  <c:v>0.15119040220247623</c:v>
                </c:pt>
                <c:pt idx="103">
                  <c:v>0.15147968980564733</c:v>
                </c:pt>
                <c:pt idx="104">
                  <c:v>0.15175812107430095</c:v>
                </c:pt>
                <c:pt idx="105">
                  <c:v>0.15202636422305166</c:v>
                </c:pt>
                <c:pt idx="106">
                  <c:v>0.15228503099807852</c:v>
                </c:pt>
                <c:pt idx="107">
                  <c:v>0.15253468268658796</c:v>
                </c:pt>
                <c:pt idx="108">
                  <c:v>0.1527758353609879</c:v>
                </c:pt>
                <c:pt idx="109">
                  <c:v>0.1530089644705307</c:v>
                </c:pt>
                <c:pt idx="110">
                  <c:v>0.15323450887441223</c:v>
                </c:pt>
                <c:pt idx="111">
                  <c:v>0.15345287439501573</c:v>
                </c:pt>
                <c:pt idx="112">
                  <c:v>0.1536644369574503</c:v>
                </c:pt>
                <c:pt idx="113">
                  <c:v>0.15386954537121988</c:v>
                </c:pt>
                <c:pt idx="114">
                  <c:v>0.15406852380132846</c:v>
                </c:pt>
                <c:pt idx="115">
                  <c:v>0.15426167396904633</c:v>
                </c:pt>
                <c:pt idx="116">
                  <c:v>0.15444927711666284</c:v>
                </c:pt>
                <c:pt idx="117">
                  <c:v>0.15463159576561036</c:v>
                </c:pt>
                <c:pt idx="118">
                  <c:v>0.15480887529319864</c:v>
                </c:pt>
                <c:pt idx="119">
                  <c:v>0.15498134534970243</c:v>
                </c:pt>
                <c:pt idx="120">
                  <c:v>0.15514922113458834</c:v>
                </c:pt>
                <c:pt idx="121">
                  <c:v>0.15531270454816001</c:v>
                </c:pt>
                <c:pt idx="122">
                  <c:v>0.15547198523276376</c:v>
                </c:pt>
                <c:pt idx="123">
                  <c:v>0.15562724151587529</c:v>
                </c:pt>
                <c:pt idx="124">
                  <c:v>0.15577864126582636</c:v>
                </c:pt>
                <c:pt idx="125">
                  <c:v>0.1559263426695908</c:v>
                </c:pt>
                <c:pt idx="126">
                  <c:v>0.1560704949408942</c:v>
                </c:pt>
                <c:pt idx="127">
                  <c:v>0.1562112389659169</c:v>
                </c:pt>
                <c:pt idx="128">
                  <c:v>0.15634870789299607</c:v>
                </c:pt>
                <c:pt idx="129">
                  <c:v>0.15648302767198674</c:v>
                </c:pt>
                <c:pt idx="130">
                  <c:v>0.15661431754828894</c:v>
                </c:pt>
                <c:pt idx="131">
                  <c:v>0.15674269051598352</c:v>
                </c:pt>
                <c:pt idx="132">
                  <c:v>0.15686825373402191</c:v>
                </c:pt>
                <c:pt idx="133">
                  <c:v>0.15699110890898385</c:v>
                </c:pt>
                <c:pt idx="134">
                  <c:v>0.15711135264753401</c:v>
                </c:pt>
                <c:pt idx="135">
                  <c:v>0.15722907678137804</c:v>
                </c:pt>
                <c:pt idx="136">
                  <c:v>0.15734436866721968</c:v>
                </c:pt>
                <c:pt idx="137">
                  <c:v>0.15745731146396513</c:v>
                </c:pt>
                <c:pt idx="138">
                  <c:v>0.15756798438918848</c:v>
                </c:pt>
                <c:pt idx="139">
                  <c:v>0.15767646295666976</c:v>
                </c:pt>
                <c:pt idx="140">
                  <c:v>0.15778281919663689</c:v>
                </c:pt>
                <c:pt idx="141">
                  <c:v>0.15788712186018242</c:v>
                </c:pt>
                <c:pt idx="142">
                  <c:v>0.15798943660918316</c:v>
                </c:pt>
                <c:pt idx="143">
                  <c:v>0.15808982619292394</c:v>
                </c:pt>
                <c:pt idx="144">
                  <c:v>0.15818835061251299</c:v>
                </c:pt>
                <c:pt idx="145">
                  <c:v>0.15828506727407551</c:v>
                </c:pt>
                <c:pt idx="146">
                  <c:v>0.15838003113162002</c:v>
                </c:pt>
                <c:pt idx="147">
                  <c:v>0.15847329482039221</c:v>
                </c:pt>
                <c:pt idx="148">
                  <c:v>0.15856490878145563</c:v>
                </c:pt>
                <c:pt idx="149">
                  <c:v>0.15865492137817525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4C61-46BE-A376-FBE8F7F20EFF}"/>
            </c:ext>
          </c:extLst>
        </c:ser>
        <c:ser>
          <c:idx val="0"/>
          <c:order val="16"/>
          <c:tx>
            <c:v>UWL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'funnel_Limits&amp;Scot'!$AE$11:$AE$160</c:f>
              <c:numCache>
                <c:formatCode>General</c:formatCode>
                <c:ptCount val="150"/>
                <c:pt idx="0">
                  <c:v>79.416974583261137</c:v>
                </c:pt>
                <c:pt idx="1">
                  <c:v>28.004285382171247</c:v>
                </c:pt>
                <c:pt idx="2">
                  <c:v>16.40332118839089</c:v>
                </c:pt>
                <c:pt idx="3">
                  <c:v>11.657981877579902</c:v>
                </c:pt>
                <c:pt idx="4">
                  <c:v>9.0770831524761384</c:v>
                </c:pt>
                <c:pt idx="5">
                  <c:v>7.4546240648987796</c:v>
                </c:pt>
                <c:pt idx="6">
                  <c:v>4.0277093367382779</c:v>
                </c:pt>
                <c:pt idx="7">
                  <c:v>2.8263590760125226</c:v>
                </c:pt>
                <c:pt idx="8">
                  <c:v>2.2130145770867986</c:v>
                </c:pt>
                <c:pt idx="9">
                  <c:v>1.8403179106650975</c:v>
                </c:pt>
                <c:pt idx="10">
                  <c:v>1.5895416716497659</c:v>
                </c:pt>
                <c:pt idx="11">
                  <c:v>1.4090567814038986</c:v>
                </c:pt>
                <c:pt idx="12">
                  <c:v>1.2727965174721994</c:v>
                </c:pt>
                <c:pt idx="13">
                  <c:v>1.166176480740285</c:v>
                </c:pt>
                <c:pt idx="14">
                  <c:v>1.080397957224918</c:v>
                </c:pt>
                <c:pt idx="15">
                  <c:v>1.0098368404322344</c:v>
                </c:pt>
                <c:pt idx="16">
                  <c:v>0.95072968723310292</c:v>
                </c:pt>
                <c:pt idx="17">
                  <c:v>0.90046257614197556</c:v>
                </c:pt>
                <c:pt idx="18">
                  <c:v>0.8571630266308472</c:v>
                </c:pt>
                <c:pt idx="19">
                  <c:v>0.81945428197584358</c:v>
                </c:pt>
                <c:pt idx="20">
                  <c:v>0.78630126830940128</c:v>
                </c:pt>
                <c:pt idx="21">
                  <c:v>0.75691065588772333</c:v>
                </c:pt>
                <c:pt idx="22">
                  <c:v>0.73066407602847494</c:v>
                </c:pt>
                <c:pt idx="23">
                  <c:v>0.70707233045540374</c:v>
                </c:pt>
                <c:pt idx="24">
                  <c:v>0.68574327590435646</c:v>
                </c:pt>
                <c:pt idx="25">
                  <c:v>0.66635884375615584</c:v>
                </c:pt>
                <c:pt idx="26">
                  <c:v>0.64865829940865138</c:v>
                </c:pt>
                <c:pt idx="27">
                  <c:v>0.63242584958035819</c:v>
                </c:pt>
                <c:pt idx="28">
                  <c:v>0.61748133416090945</c:v>
                </c:pt>
                <c:pt idx="29">
                  <c:v>0.60367314214145262</c:v>
                </c:pt>
                <c:pt idx="30">
                  <c:v>0.59087275504055503</c:v>
                </c:pt>
                <c:pt idx="31">
                  <c:v>0.57897049743110784</c:v>
                </c:pt>
                <c:pt idx="32">
                  <c:v>0.56787219390016941</c:v>
                </c:pt>
                <c:pt idx="33">
                  <c:v>0.55749651445246429</c:v>
                </c:pt>
                <c:pt idx="34">
                  <c:v>0.54777284831484907</c:v>
                </c:pt>
                <c:pt idx="35">
                  <c:v>0.53863958727026462</c:v>
                </c:pt>
                <c:pt idx="36">
                  <c:v>0.5300427292740596</c:v>
                </c:pt>
                <c:pt idx="37">
                  <c:v>0.52193473467306817</c:v>
                </c:pt>
                <c:pt idx="38">
                  <c:v>0.51427358322211258</c:v>
                </c:pt>
                <c:pt idx="39">
                  <c:v>0.50702199189618058</c:v>
                </c:pt>
                <c:pt idx="40">
                  <c:v>0.50014676235734623</c:v>
                </c:pt>
                <c:pt idx="41">
                  <c:v>0.49361823364692325</c:v>
                </c:pt>
                <c:pt idx="42">
                  <c:v>0.48740982079959766</c:v>
                </c:pt>
                <c:pt idx="43">
                  <c:v>0.48149762402285101</c:v>
                </c:pt>
                <c:pt idx="44">
                  <c:v>0.47586009614602676</c:v>
                </c:pt>
                <c:pt idx="45">
                  <c:v>0.46533295674371888</c:v>
                </c:pt>
                <c:pt idx="46">
                  <c:v>0.45569323600031475</c:v>
                </c:pt>
                <c:pt idx="47">
                  <c:v>0.44682888778400948</c:v>
                </c:pt>
                <c:pt idx="48">
                  <c:v>0.43106625243483337</c:v>
                </c:pt>
                <c:pt idx="49">
                  <c:v>0.40016729137448148</c:v>
                </c:pt>
                <c:pt idx="50">
                  <c:v>0.37739384635348949</c:v>
                </c:pt>
                <c:pt idx="51">
                  <c:v>0.35981121928026394</c:v>
                </c:pt>
                <c:pt idx="52">
                  <c:v>0.34576175277752513</c:v>
                </c:pt>
                <c:pt idx="53">
                  <c:v>0.33423481012669837</c:v>
                </c:pt>
                <c:pt idx="54">
                  <c:v>0.32457725648601515</c:v>
                </c:pt>
                <c:pt idx="55">
                  <c:v>0.3163471372870662</c:v>
                </c:pt>
                <c:pt idx="56">
                  <c:v>0.30923405523426101</c:v>
                </c:pt>
                <c:pt idx="57">
                  <c:v>0.30301319903029672</c:v>
                </c:pt>
                <c:pt idx="58">
                  <c:v>0.29751748007234546</c:v>
                </c:pt>
                <c:pt idx="59">
                  <c:v>0.29261994448817219</c:v>
                </c:pt>
                <c:pt idx="60">
                  <c:v>0.28822228179298615</c:v>
                </c:pt>
                <c:pt idx="61">
                  <c:v>0.28424709095076861</c:v>
                </c:pt>
                <c:pt idx="62">
                  <c:v>0.28063253936718352</c:v>
                </c:pt>
                <c:pt idx="63">
                  <c:v>0.27732859005715754</c:v>
                </c:pt>
                <c:pt idx="64">
                  <c:v>0.27149573888274697</c:v>
                </c:pt>
                <c:pt idx="65">
                  <c:v>0.26649727866495521</c:v>
                </c:pt>
                <c:pt idx="66">
                  <c:v>0.26215561005524529</c:v>
                </c:pt>
                <c:pt idx="67">
                  <c:v>0.25834135067683944</c:v>
                </c:pt>
                <c:pt idx="68">
                  <c:v>0.25495782288489283</c:v>
                </c:pt>
                <c:pt idx="69">
                  <c:v>0.25193120830390131</c:v>
                </c:pt>
                <c:pt idx="70">
                  <c:v>0.24920408233138247</c:v>
                </c:pt>
                <c:pt idx="71">
                  <c:v>0.24673104200460214</c:v>
                </c:pt>
                <c:pt idx="72">
                  <c:v>0.24447567319346455</c:v>
                </c:pt>
                <c:pt idx="73">
                  <c:v>0.23874508927381313</c:v>
                </c:pt>
                <c:pt idx="74">
                  <c:v>0.23417122210412511</c:v>
                </c:pt>
                <c:pt idx="75">
                  <c:v>0.23041583609391258</c:v>
                </c:pt>
                <c:pt idx="76">
                  <c:v>0.2272638194280413</c:v>
                </c:pt>
                <c:pt idx="77">
                  <c:v>0.22457119339761625</c:v>
                </c:pt>
                <c:pt idx="78">
                  <c:v>0.22223759052468289</c:v>
                </c:pt>
                <c:pt idx="79">
                  <c:v>0.22019068605155911</c:v>
                </c:pt>
                <c:pt idx="80">
                  <c:v>0.21837690641980786</c:v>
                </c:pt>
                <c:pt idx="81">
                  <c:v>0.21675563316458335</c:v>
                </c:pt>
                <c:pt idx="82">
                  <c:v>0.21529545036871428</c:v>
                </c:pt>
                <c:pt idx="83">
                  <c:v>0.21397163696074084</c:v>
                </c:pt>
                <c:pt idx="84">
                  <c:v>0.21276444444474693</c:v>
                </c:pt>
                <c:pt idx="85">
                  <c:v>0.21165788551316869</c:v>
                </c:pt>
                <c:pt idx="86">
                  <c:v>0.21063886392916734</c:v>
                </c:pt>
                <c:pt idx="87">
                  <c:v>0.2096965377960002</c:v>
                </c:pt>
                <c:pt idx="88">
                  <c:v>0.20882184580377317</c:v>
                </c:pt>
                <c:pt idx="89">
                  <c:v>0.20800714943346568</c:v>
                </c:pt>
                <c:pt idx="90">
                  <c:v>0.20724595906450555</c:v>
                </c:pt>
                <c:pt idx="91">
                  <c:v>0.20653272172506729</c:v>
                </c:pt>
                <c:pt idx="92">
                  <c:v>0.20586265476263896</c:v>
                </c:pt>
                <c:pt idx="93">
                  <c:v>0.20523161415858618</c:v>
                </c:pt>
                <c:pt idx="94">
                  <c:v>0.20463598928490678</c:v>
                </c:pt>
                <c:pt idx="95">
                  <c:v>0.20407261806013327</c:v>
                </c:pt>
                <c:pt idx="96">
                  <c:v>0.20353871799864526</c:v>
                </c:pt>
                <c:pt idx="97">
                  <c:v>0.20303182975674247</c:v>
                </c:pt>
                <c:pt idx="98">
                  <c:v>0.20254977058866103</c:v>
                </c:pt>
                <c:pt idx="99">
                  <c:v>0.20209059572369426</c:v>
                </c:pt>
                <c:pt idx="100">
                  <c:v>0.20165256612173924</c:v>
                </c:pt>
                <c:pt idx="101">
                  <c:v>0.20123412140072849</c:v>
                </c:pt>
                <c:pt idx="102">
                  <c:v>0.20083385698496234</c:v>
                </c:pt>
                <c:pt idx="103">
                  <c:v>0.20045050471931919</c:v>
                </c:pt>
                <c:pt idx="104">
                  <c:v>0.20008291634578179</c:v>
                </c:pt>
                <c:pt idx="105">
                  <c:v>0.19973004935668076</c:v>
                </c:pt>
                <c:pt idx="106">
                  <c:v>0.19939095483157629</c:v>
                </c:pt>
                <c:pt idx="107">
                  <c:v>0.19906476693775749</c:v>
                </c:pt>
                <c:pt idx="108">
                  <c:v>0.19875069383239458</c:v>
                </c:pt>
                <c:pt idx="109">
                  <c:v>0.19844800975079283</c:v>
                </c:pt>
                <c:pt idx="110">
                  <c:v>0.19815604810251314</c:v>
                </c:pt>
                <c:pt idx="111">
                  <c:v>0.19787419542729523</c:v>
                </c:pt>
                <c:pt idx="112">
                  <c:v>0.19760188608722923</c:v>
                </c:pt>
                <c:pt idx="113">
                  <c:v>0.19733859759164454</c:v>
                </c:pt>
                <c:pt idx="114">
                  <c:v>0.1970838464676038</c:v>
                </c:pt>
                <c:pt idx="115">
                  <c:v>0.19683718460242716</c:v>
                </c:pt>
                <c:pt idx="116">
                  <c:v>0.19659819599587436</c:v>
                </c:pt>
                <c:pt idx="117">
                  <c:v>0.19636649386891972</c:v>
                </c:pt>
                <c:pt idx="118">
                  <c:v>0.19614171808382339</c:v>
                </c:pt>
                <c:pt idx="119">
                  <c:v>0.19592353283670633</c:v>
                </c:pt>
                <c:pt idx="120">
                  <c:v>0.19571162458930252</c:v>
                </c:pt>
                <c:pt idx="121">
                  <c:v>0.19550570021117336</c:v>
                </c:pt>
                <c:pt idx="122">
                  <c:v>0.19530548530756983</c:v>
                </c:pt>
                <c:pt idx="123">
                  <c:v>0.19511072271143962</c:v>
                </c:pt>
                <c:pt idx="124">
                  <c:v>0.19492117112089824</c:v>
                </c:pt>
                <c:pt idx="125">
                  <c:v>0.19473660386588881</c:v>
                </c:pt>
                <c:pt idx="126">
                  <c:v>0.19455680778982121</c:v>
                </c:pt>
                <c:pt idx="127">
                  <c:v>0.19438158223375046</c:v>
                </c:pt>
                <c:pt idx="128">
                  <c:v>0.1942107381121812</c:v>
                </c:pt>
                <c:pt idx="129">
                  <c:v>0.19404409707090201</c:v>
                </c:pt>
                <c:pt idx="130">
                  <c:v>0.19388149071839358</c:v>
                </c:pt>
                <c:pt idx="131">
                  <c:v>0.19372275992334292</c:v>
                </c:pt>
                <c:pt idx="132">
                  <c:v>0.19356775417165739</c:v>
                </c:pt>
                <c:pt idx="133">
                  <c:v>0.19341633097712002</c:v>
                </c:pt>
                <c:pt idx="134">
                  <c:v>0.19326835534048467</c:v>
                </c:pt>
                <c:pt idx="135">
                  <c:v>0.19312369925238035</c:v>
                </c:pt>
                <c:pt idx="136">
                  <c:v>0.19298224123589774</c:v>
                </c:pt>
                <c:pt idx="137">
                  <c:v>0.19284386592517341</c:v>
                </c:pt>
                <c:pt idx="138">
                  <c:v>0.19270846367667435</c:v>
                </c:pt>
                <c:pt idx="139">
                  <c:v>0.19257593021023053</c:v>
                </c:pt>
                <c:pt idx="140">
                  <c:v>0.19244616627716429</c:v>
                </c:pt>
                <c:pt idx="141">
                  <c:v>0.19231907735313647</c:v>
                </c:pt>
                <c:pt idx="142">
                  <c:v>0.19219457335356385</c:v>
                </c:pt>
                <c:pt idx="143">
                  <c:v>0.19207256836967798</c:v>
                </c:pt>
                <c:pt idx="144">
                  <c:v>0.19195298042347947</c:v>
                </c:pt>
                <c:pt idx="145">
                  <c:v>0.19183573124001274</c:v>
                </c:pt>
                <c:pt idx="146">
                  <c:v>0.19172074603553388</c:v>
                </c:pt>
                <c:pt idx="147">
                  <c:v>0.19160795332027974</c:v>
                </c:pt>
                <c:pt idx="148">
                  <c:v>0.19149728471466387</c:v>
                </c:pt>
                <c:pt idx="149">
                  <c:v>0.19138867477783406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4C61-46BE-A376-FBE8F7F20EFF}"/>
            </c:ext>
          </c:extLst>
        </c:ser>
        <c:ser>
          <c:idx val="3"/>
          <c:order val="17"/>
          <c:tx>
            <c:v>Control Limits (99%)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'funnel_Limits&amp;Scot'!$AF$11:$AF$160</c:f>
              <c:numCache>
                <c:formatCode>General</c:formatCode>
                <c:ptCount val="150"/>
                <c:pt idx="0">
                  <c:v>4.5741927725978892E-5</c:v>
                </c:pt>
                <c:pt idx="1">
                  <c:v>4.5527308160514085E-4</c:v>
                </c:pt>
                <c:pt idx="2">
                  <c:v>9.0583535621355812E-4</c:v>
                </c:pt>
                <c:pt idx="3">
                  <c:v>1.3517772991178912E-3</c:v>
                </c:pt>
                <c:pt idx="4">
                  <c:v>1.7931868167498444E-3</c:v>
                </c:pt>
                <c:pt idx="5">
                  <c:v>2.2301493434087813E-3</c:v>
                </c:pt>
                <c:pt idx="6">
                  <c:v>4.3510855261185439E-3</c:v>
                </c:pt>
                <c:pt idx="7">
                  <c:v>6.3723905343386631E-3</c:v>
                </c:pt>
                <c:pt idx="8">
                  <c:v>8.3024455598788884E-3</c:v>
                </c:pt>
                <c:pt idx="9">
                  <c:v>1.0148624053537217E-2</c:v>
                </c:pt>
                <c:pt idx="10">
                  <c:v>1.1917447343613255E-2</c:v>
                </c:pt>
                <c:pt idx="11">
                  <c:v>1.3614711234553713E-2</c:v>
                </c:pt>
                <c:pt idx="12">
                  <c:v>1.5245589867046997E-2</c:v>
                </c:pt>
                <c:pt idx="13">
                  <c:v>1.6814721585441481E-2</c:v>
                </c:pt>
                <c:pt idx="14">
                  <c:v>1.8326280438434539E-2</c:v>
                </c:pt>
                <c:pt idx="15">
                  <c:v>1.9784036111942918E-2</c:v>
                </c:pt>
                <c:pt idx="16">
                  <c:v>2.1191404475310958E-2</c:v>
                </c:pt>
                <c:pt idx="17">
                  <c:v>2.2551490455664625E-2</c:v>
                </c:pt>
                <c:pt idx="18">
                  <c:v>2.3867124599685933E-2</c:v>
                </c:pt>
                <c:pt idx="19">
                  <c:v>2.5140894408553063E-2</c:v>
                </c:pt>
                <c:pt idx="20">
                  <c:v>2.6375171319530925E-2</c:v>
                </c:pt>
                <c:pt idx="21">
                  <c:v>2.7572134041667671E-2</c:v>
                </c:pt>
                <c:pt idx="22">
                  <c:v>2.8733788822202871E-2</c:v>
                </c:pt>
                <c:pt idx="23">
                  <c:v>2.9861987116440881E-2</c:v>
                </c:pt>
                <c:pt idx="24">
                  <c:v>3.0958441050871817E-2</c:v>
                </c:pt>
                <c:pt idx="25">
                  <c:v>3.2024737002606878E-2</c:v>
                </c:pt>
                <c:pt idx="26">
                  <c:v>3.3062347564249993E-2</c:v>
                </c:pt>
                <c:pt idx="27">
                  <c:v>3.4072642119442165E-2</c:v>
                </c:pt>
                <c:pt idx="28">
                  <c:v>3.505689621844485E-2</c:v>
                </c:pt>
                <c:pt idx="29">
                  <c:v>3.6016299913640824E-2</c:v>
                </c:pt>
                <c:pt idx="30">
                  <c:v>3.6951965190495019E-2</c:v>
                </c:pt>
                <c:pt idx="31">
                  <c:v>3.7864932609318364E-2</c:v>
                </c:pt>
                <c:pt idx="32">
                  <c:v>3.8756177256363773E-2</c:v>
                </c:pt>
                <c:pt idx="33">
                  <c:v>3.9626614088706977E-2</c:v>
                </c:pt>
                <c:pt idx="34">
                  <c:v>4.0477102745548069E-2</c:v>
                </c:pt>
                <c:pt idx="35">
                  <c:v>4.1308451888608162E-2</c:v>
                </c:pt>
                <c:pt idx="36">
                  <c:v>4.2121423125862652E-2</c:v>
                </c:pt>
                <c:pt idx="37">
                  <c:v>4.2916734565698847E-2</c:v>
                </c:pt>
                <c:pt idx="38">
                  <c:v>4.3695064042486666E-2</c:v>
                </c:pt>
                <c:pt idx="39">
                  <c:v>4.4457052049342381E-2</c:v>
                </c:pt>
                <c:pt idx="40">
                  <c:v>4.5203304409396204E-2</c:v>
                </c:pt>
                <c:pt idx="41">
                  <c:v>4.5934394713040914E-2</c:v>
                </c:pt>
                <c:pt idx="42">
                  <c:v>4.6650866545319483E-2</c:v>
                </c:pt>
                <c:pt idx="43">
                  <c:v>4.7353235524756718E-2</c:v>
                </c:pt>
                <c:pt idx="44">
                  <c:v>4.8041991172451698E-2</c:v>
                </c:pt>
                <c:pt idx="45">
                  <c:v>4.9380500227707493E-2</c:v>
                </c:pt>
                <c:pt idx="46">
                  <c:v>5.0669849786616733E-2</c:v>
                </c:pt>
                <c:pt idx="47">
                  <c:v>5.1913174908921236E-2</c:v>
                </c:pt>
                <c:pt idx="48">
                  <c:v>5.4272910715313018E-2</c:v>
                </c:pt>
                <c:pt idx="49">
                  <c:v>5.9539084433356065E-2</c:v>
                </c:pt>
                <c:pt idx="50">
                  <c:v>6.4077633293159297E-2</c:v>
                </c:pt>
                <c:pt idx="51">
                  <c:v>6.8049522244941346E-2</c:v>
                </c:pt>
                <c:pt idx="52">
                  <c:v>7.1568788217934581E-2</c:v>
                </c:pt>
                <c:pt idx="53">
                  <c:v>7.4719014990585253E-2</c:v>
                </c:pt>
                <c:pt idx="54">
                  <c:v>7.7563188082397122E-2</c:v>
                </c:pt>
                <c:pt idx="55">
                  <c:v>8.0149878801625343E-2</c:v>
                </c:pt>
                <c:pt idx="56">
                  <c:v>8.2517280991168812E-2</c:v>
                </c:pt>
                <c:pt idx="57">
                  <c:v>8.4695934838406386E-2</c:v>
                </c:pt>
                <c:pt idx="58">
                  <c:v>8.6710617398789616E-2</c:v>
                </c:pt>
                <c:pt idx="59">
                  <c:v>8.8581687114274124E-2</c:v>
                </c:pt>
                <c:pt idx="60">
                  <c:v>9.0326060551879334E-2</c:v>
                </c:pt>
                <c:pt idx="61">
                  <c:v>9.195793535903389E-2</c:v>
                </c:pt>
                <c:pt idx="62">
                  <c:v>9.3489334328351395E-2</c:v>
                </c:pt>
                <c:pt idx="63">
                  <c:v>9.4930520952593106E-2</c:v>
                </c:pt>
                <c:pt idx="64">
                  <c:v>9.7576374929296314E-2</c:v>
                </c:pt>
                <c:pt idx="65">
                  <c:v>9.9953034046115205E-2</c:v>
                </c:pt>
                <c:pt idx="66">
                  <c:v>0.10210456478296812</c:v>
                </c:pt>
                <c:pt idx="67">
                  <c:v>0.10406540213379797</c:v>
                </c:pt>
                <c:pt idx="68">
                  <c:v>0.10586292241398113</c:v>
                </c:pt>
                <c:pt idx="69">
                  <c:v>0.10751921783984669</c:v>
                </c:pt>
                <c:pt idx="70">
                  <c:v>0.10905235126501132</c:v>
                </c:pt>
                <c:pt idx="71">
                  <c:v>0.11047726275613713</c:v>
                </c:pt>
                <c:pt idx="72">
                  <c:v>0.11180643720870891</c:v>
                </c:pt>
                <c:pt idx="73">
                  <c:v>0.1153172540758215</c:v>
                </c:pt>
                <c:pt idx="74">
                  <c:v>0.11826515741103112</c:v>
                </c:pt>
                <c:pt idx="75">
                  <c:v>0.12078880821681896</c:v>
                </c:pt>
                <c:pt idx="76">
                  <c:v>0.1229828857419389</c:v>
                </c:pt>
                <c:pt idx="77">
                  <c:v>0.12491463667055587</c:v>
                </c:pt>
                <c:pt idx="78">
                  <c:v>0.12663337144995593</c:v>
                </c:pt>
                <c:pt idx="79">
                  <c:v>0.12817621432784565</c:v>
                </c:pt>
                <c:pt idx="80">
                  <c:v>0.12957174162825116</c:v>
                </c:pt>
                <c:pt idx="81">
                  <c:v>0.13084236998714752</c:v>
                </c:pt>
                <c:pt idx="82">
                  <c:v>0.13200597366870237</c:v>
                </c:pt>
                <c:pt idx="83">
                  <c:v>0.13307700955376703</c:v>
                </c:pt>
                <c:pt idx="84">
                  <c:v>0.13406731810722874</c:v>
                </c:pt>
                <c:pt idx="85">
                  <c:v>0.13498670542359184</c:v>
                </c:pt>
                <c:pt idx="86">
                  <c:v>0.13584337390536771</c:v>
                </c:pt>
                <c:pt idx="87">
                  <c:v>0.13664424611760409</c:v>
                </c:pt>
                <c:pt idx="88">
                  <c:v>0.1373952118622265</c:v>
                </c:pt>
                <c:pt idx="89">
                  <c:v>0.13810131915132584</c:v>
                </c:pt>
                <c:pt idx="90">
                  <c:v>0.13876692357524764</c:v>
                </c:pt>
                <c:pt idx="91">
                  <c:v>0.13939580639635096</c:v>
                </c:pt>
                <c:pt idx="92">
                  <c:v>0.13999126884262575</c:v>
                </c:pt>
                <c:pt idx="93">
                  <c:v>0.14055620808345384</c:v>
                </c:pt>
                <c:pt idx="94">
                  <c:v>0.14109317895980183</c:v>
                </c:pt>
                <c:pt idx="95">
                  <c:v>0.14160444452911289</c:v>
                </c:pt>
                <c:pt idx="96">
                  <c:v>0.14209201774946745</c:v>
                </c:pt>
                <c:pt idx="97">
                  <c:v>0.14255769608639959</c:v>
                </c:pt>
                <c:pt idx="98">
                  <c:v>0.14300309042327594</c:v>
                </c:pt>
                <c:pt idx="99">
                  <c:v>0.14342964935375144</c:v>
                </c:pt>
                <c:pt idx="100">
                  <c:v>0.14383867970544972</c:v>
                </c:pt>
                <c:pt idx="101">
                  <c:v>0.1442313639684881</c:v>
                </c:pt>
                <c:pt idx="102">
                  <c:v>0.14460877516701409</c:v>
                </c:pt>
                <c:pt idx="103">
                  <c:v>0.1449718896065777</c:v>
                </c:pt>
                <c:pt idx="104">
                  <c:v>0.14532159784762411</c:v>
                </c:pt>
                <c:pt idx="105">
                  <c:v>0.14565871419027657</c:v>
                </c:pt>
                <c:pt idx="106">
                  <c:v>0.14598398490386857</c:v>
                </c:pt>
                <c:pt idx="107">
                  <c:v>0.14629809539336464</c:v>
                </c:pt>
                <c:pt idx="108">
                  <c:v>0.14660167646159747</c:v>
                </c:pt>
                <c:pt idx="109">
                  <c:v>0.1468953097994059</c:v>
                </c:pt>
                <c:pt idx="110">
                  <c:v>0.14717953281394794</c:v>
                </c:pt>
                <c:pt idx="111">
                  <c:v>0.14745484288764985</c:v>
                </c:pt>
                <c:pt idx="112">
                  <c:v>0.14772170114563868</c:v>
                </c:pt>
                <c:pt idx="113">
                  <c:v>0.1479805357974556</c:v>
                </c:pt>
                <c:pt idx="114">
                  <c:v>0.14823174510887485</c:v>
                </c:pt>
                <c:pt idx="115">
                  <c:v>0.14847570005135885</c:v>
                </c:pt>
                <c:pt idx="116">
                  <c:v>0.14871274666975887</c:v>
                </c:pt>
                <c:pt idx="117">
                  <c:v>0.14894320820307089</c:v>
                </c:pt>
                <c:pt idx="118">
                  <c:v>0.14916738698817902</c:v>
                </c:pt>
                <c:pt idx="119">
                  <c:v>0.14938556617240195</c:v>
                </c:pt>
                <c:pt idx="120">
                  <c:v>0.14959801125717376</c:v>
                </c:pt>
                <c:pt idx="121">
                  <c:v>0.1498049714922291</c:v>
                </c:pt>
                <c:pt idx="122">
                  <c:v>0.15000668113713875</c:v>
                </c:pt>
                <c:pt idx="123">
                  <c:v>0.1502033606048869</c:v>
                </c:pt>
                <c:pt idx="124">
                  <c:v>0.15039521750033108</c:v>
                </c:pt>
                <c:pt idx="125">
                  <c:v>0.15058244756479819</c:v>
                </c:pt>
                <c:pt idx="126">
                  <c:v>0.1507652355366996</c:v>
                </c:pt>
                <c:pt idx="127">
                  <c:v>0.15094375593686543</c:v>
                </c:pt>
                <c:pt idx="128">
                  <c:v>0.15111817378627274</c:v>
                </c:pt>
                <c:pt idx="129">
                  <c:v>0.15128864526295258</c:v>
                </c:pt>
                <c:pt idx="130">
                  <c:v>0.15145531830408537</c:v>
                </c:pt>
                <c:pt idx="131">
                  <c:v>0.15161833315861886</c:v>
                </c:pt>
                <c:pt idx="132">
                  <c:v>0.15177782289515132</c:v>
                </c:pt>
                <c:pt idx="133">
                  <c:v>0.1519339138693056</c:v>
                </c:pt>
                <c:pt idx="134">
                  <c:v>0.15208672615436461</c:v>
                </c:pt>
                <c:pt idx="135">
                  <c:v>0.15223637393853864</c:v>
                </c:pt>
                <c:pt idx="136">
                  <c:v>0.15238296589188402</c:v>
                </c:pt>
                <c:pt idx="137">
                  <c:v>0.15252660550557964</c:v>
                </c:pt>
                <c:pt idx="138">
                  <c:v>0.1526673914059935</c:v>
                </c:pt>
                <c:pt idx="139">
                  <c:v>0.15280541764572739</c:v>
                </c:pt>
                <c:pt idx="140">
                  <c:v>0.1529407739736118</c:v>
                </c:pt>
                <c:pt idx="141">
                  <c:v>0.15307354608542917</c:v>
                </c:pt>
                <c:pt idx="142">
                  <c:v>0.15320381585697365</c:v>
                </c:pt>
                <c:pt idx="143">
                  <c:v>0.15333166156090167</c:v>
                </c:pt>
                <c:pt idx="144">
                  <c:v>0.1534571580686914</c:v>
                </c:pt>
                <c:pt idx="145">
                  <c:v>0.15358037703890637</c:v>
                </c:pt>
                <c:pt idx="146">
                  <c:v>0.15370138709284986</c:v>
                </c:pt>
                <c:pt idx="147">
                  <c:v>0.15382025397859722</c:v>
                </c:pt>
                <c:pt idx="148">
                  <c:v>0.15393704072430603</c:v>
                </c:pt>
                <c:pt idx="149">
                  <c:v>0.15405180778162356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4C61-46BE-A376-FBE8F7F20EFF}"/>
            </c:ext>
          </c:extLst>
        </c:ser>
        <c:ser>
          <c:idx val="19"/>
          <c:order val="18"/>
          <c:tx>
            <c:v>UCL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'funnel_Limits&amp;Scot'!$AG$11:$AG$160</c:f>
              <c:numCache>
                <c:formatCode>General</c:formatCode>
                <c:ptCount val="150"/>
                <c:pt idx="0">
                  <c:v>86.947847226874103</c:v>
                </c:pt>
                <c:pt idx="1">
                  <c:v>40.09446085489575</c:v>
                </c:pt>
                <c:pt idx="2">
                  <c:v>25.171330346826469</c:v>
                </c:pt>
                <c:pt idx="3">
                  <c:v>18.394906827769088</c:v>
                </c:pt>
                <c:pt idx="4">
                  <c:v>14.524456577418512</c:v>
                </c:pt>
                <c:pt idx="5">
                  <c:v>12.020662458124368</c:v>
                </c:pt>
                <c:pt idx="6">
                  <c:v>6.5445453967294913</c:v>
                </c:pt>
                <c:pt idx="7">
                  <c:v>4.5632767383332222</c:v>
                </c:pt>
                <c:pt idx="8">
                  <c:v>3.5399469083998825</c:v>
                </c:pt>
                <c:pt idx="9">
                  <c:v>2.9146981831367804</c:v>
                </c:pt>
                <c:pt idx="10">
                  <c:v>2.492831314189079</c:v>
                </c:pt>
                <c:pt idx="11">
                  <c:v>2.1888309960060379</c:v>
                </c:pt>
                <c:pt idx="12">
                  <c:v>1.9592396875878486</c:v>
                </c:pt>
                <c:pt idx="13">
                  <c:v>1.7796319414076691</c:v>
                </c:pt>
                <c:pt idx="14">
                  <c:v>1.6352231718248948</c:v>
                </c:pt>
                <c:pt idx="15">
                  <c:v>1.5165398281679254</c:v>
                </c:pt>
                <c:pt idx="16">
                  <c:v>1.4172307828984636</c:v>
                </c:pt>
                <c:pt idx="17">
                  <c:v>1.3328786261588823</c:v>
                </c:pt>
                <c:pt idx="18">
                  <c:v>1.2603156102256272</c:v>
                </c:pt>
                <c:pt idx="19">
                  <c:v>1.1972108075309791</c:v>
                </c:pt>
                <c:pt idx="20">
                  <c:v>1.1418108037042849</c:v>
                </c:pt>
                <c:pt idx="21">
                  <c:v>1.0927711960621147</c:v>
                </c:pt>
                <c:pt idx="22">
                  <c:v>1.0490438435758433</c:v>
                </c:pt>
                <c:pt idx="23">
                  <c:v>1.0097994714074767</c:v>
                </c:pt>
                <c:pt idx="24">
                  <c:v>0.97437333798758075</c:v>
                </c:pt>
                <c:pt idx="25">
                  <c:v>0.94222632580115862</c:v>
                </c:pt>
                <c:pt idx="26">
                  <c:v>0.91291657808815141</c:v>
                </c:pt>
                <c:pt idx="27">
                  <c:v>0.88607849050733856</c:v>
                </c:pt>
                <c:pt idx="28">
                  <c:v>0.86140692457535895</c:v>
                </c:pt>
                <c:pt idx="29">
                  <c:v>0.83864518867786808</c:v>
                </c:pt>
                <c:pt idx="30">
                  <c:v>0.81757577760024658</c:v>
                </c:pt>
                <c:pt idx="31">
                  <c:v>0.79801315902183134</c:v>
                </c:pt>
                <c:pt idx="32">
                  <c:v>0.77979809774444175</c:v>
                </c:pt>
                <c:pt idx="33">
                  <c:v>0.76279314825015265</c:v>
                </c:pt>
                <c:pt idx="34">
                  <c:v>0.74687904424685603</c:v>
                </c:pt>
                <c:pt idx="35">
                  <c:v>0.73195178357660784</c:v>
                </c:pt>
                <c:pt idx="36">
                  <c:v>0.71792025705265328</c:v>
                </c:pt>
                <c:pt idx="37">
                  <c:v>0.70470430634936532</c:v>
                </c:pt>
                <c:pt idx="38">
                  <c:v>0.69223312298889172</c:v>
                </c:pt>
                <c:pt idx="39">
                  <c:v>0.68044392049253044</c:v>
                </c:pt>
                <c:pt idx="40">
                  <c:v>0.66928082680194445</c:v>
                </c:pt>
                <c:pt idx="41">
                  <c:v>0.65869395546829335</c:v>
                </c:pt>
                <c:pt idx="42">
                  <c:v>0.6486386228117369</c:v>
                </c:pt>
                <c:pt idx="43">
                  <c:v>0.63907468495658637</c:v>
                </c:pt>
                <c:pt idx="44">
                  <c:v>0.62996597384729369</c:v>
                </c:pt>
                <c:pt idx="45">
                  <c:v>0.61298661624199235</c:v>
                </c:pt>
                <c:pt idx="46">
                  <c:v>0.59747403810942201</c:v>
                </c:pt>
                <c:pt idx="47">
                  <c:v>0.5832407293101346</c:v>
                </c:pt>
                <c:pt idx="48">
                  <c:v>0.55801037016184585</c:v>
                </c:pt>
                <c:pt idx="49">
                  <c:v>0.50887939432975537</c:v>
                </c:pt>
                <c:pt idx="50">
                  <c:v>0.47298513067393883</c:v>
                </c:pt>
                <c:pt idx="51">
                  <c:v>0.44548347453684611</c:v>
                </c:pt>
                <c:pt idx="52">
                  <c:v>0.42365558037142076</c:v>
                </c:pt>
                <c:pt idx="53">
                  <c:v>0.40585359844991897</c:v>
                </c:pt>
                <c:pt idx="54">
                  <c:v>0.39101841591402292</c:v>
                </c:pt>
                <c:pt idx="55">
                  <c:v>0.3784370097906346</c:v>
                </c:pt>
                <c:pt idx="56">
                  <c:v>0.36761097276130705</c:v>
                </c:pt>
                <c:pt idx="57">
                  <c:v>0.35818091621419429</c:v>
                </c:pt>
                <c:pt idx="58">
                  <c:v>0.34988083007334952</c:v>
                </c:pt>
                <c:pt idx="59">
                  <c:v>0.34250938115551383</c:v>
                </c:pt>
                <c:pt idx="60">
                  <c:v>0.33591122723164296</c:v>
                </c:pt>
                <c:pt idx="61">
                  <c:v>0.32996448358968744</c:v>
                </c:pt>
                <c:pt idx="62">
                  <c:v>0.32457209551080624</c:v>
                </c:pt>
                <c:pt idx="63">
                  <c:v>0.31965576268517726</c:v>
                </c:pt>
                <c:pt idx="64">
                  <c:v>0.31100681212913683</c:v>
                </c:pt>
                <c:pt idx="65">
                  <c:v>0.30362701964182909</c:v>
                </c:pt>
                <c:pt idx="66">
                  <c:v>0.29724167571764953</c:v>
                </c:pt>
                <c:pt idx="67">
                  <c:v>0.29165156912864021</c:v>
                </c:pt>
                <c:pt idx="68">
                  <c:v>0.28670846822710411</c:v>
                </c:pt>
                <c:pt idx="69">
                  <c:v>0.28229962677356168</c:v>
                </c:pt>
                <c:pt idx="70">
                  <c:v>0.27833764992789817</c:v>
                </c:pt>
                <c:pt idx="71">
                  <c:v>0.27475366706801402</c:v>
                </c:pt>
                <c:pt idx="72">
                  <c:v>0.27149261258071045</c:v>
                </c:pt>
                <c:pt idx="73">
                  <c:v>0.26323959065413821</c:v>
                </c:pt>
                <c:pt idx="74">
                  <c:v>0.25668730949909591</c:v>
                </c:pt>
                <c:pt idx="75">
                  <c:v>0.2513314645720468</c:v>
                </c:pt>
                <c:pt idx="76">
                  <c:v>0.24685324223137814</c:v>
                </c:pt>
                <c:pt idx="77">
                  <c:v>0.24304035222226877</c:v>
                </c:pt>
                <c:pt idx="78">
                  <c:v>0.23974547325084661</c:v>
                </c:pt>
                <c:pt idx="79">
                  <c:v>0.23686286860041539</c:v>
                </c:pt>
                <c:pt idx="80">
                  <c:v>0.23431449418969602</c:v>
                </c:pt>
                <c:pt idx="81">
                  <c:v>0.23204136839673212</c:v>
                </c:pt>
                <c:pt idx="82">
                  <c:v>0.2299980054494638</c:v>
                </c:pt>
                <c:pt idx="83">
                  <c:v>0.22814870803267245</c:v>
                </c:pt>
                <c:pt idx="84">
                  <c:v>0.22646502896470649</c:v>
                </c:pt>
                <c:pt idx="85">
                  <c:v>0.22492399091373055</c:v>
                </c:pt>
                <c:pt idx="86">
                  <c:v>0.2235068110211875</c:v>
                </c:pt>
                <c:pt idx="87">
                  <c:v>0.22219796989584895</c:v>
                </c:pt>
                <c:pt idx="88">
                  <c:v>0.22098452048720943</c:v>
                </c:pt>
                <c:pt idx="89">
                  <c:v>0.21985556723397945</c:v>
                </c:pt>
                <c:pt idx="90">
                  <c:v>0.21880186815022126</c:v>
                </c:pt>
                <c:pt idx="91">
                  <c:v>0.21781552704677912</c:v>
                </c:pt>
                <c:pt idx="92">
                  <c:v>0.21688975276854708</c:v>
                </c:pt>
                <c:pt idx="93">
                  <c:v>0.21601866889874771</c:v>
                </c:pt>
                <c:pt idx="94">
                  <c:v>0.21519716191582278</c:v>
                </c:pt>
                <c:pt idx="95">
                  <c:v>0.2144207589664224</c:v>
                </c:pt>
                <c:pt idx="96">
                  <c:v>0.21368552867697291</c:v>
                </c:pt>
                <c:pt idx="97">
                  <c:v>0.21298800005326704</c:v>
                </c:pt>
                <c:pt idx="98">
                  <c:v>0.21232509570358002</c:v>
                </c:pt>
                <c:pt idx="99">
                  <c:v>0.21169407649522604</c:v>
                </c:pt>
                <c:pt idx="100">
                  <c:v>0.21109249540592787</c:v>
                </c:pt>
                <c:pt idx="101">
                  <c:v>0.21051815882147593</c:v>
                </c:pt>
                <c:pt idx="102">
                  <c:v>0.20996909390326832</c:v>
                </c:pt>
                <c:pt idx="103">
                  <c:v>0.20944352093428159</c:v>
                </c:pt>
                <c:pt idx="104">
                  <c:v>0.20893982977200123</c:v>
                </c:pt>
                <c:pt idx="105">
                  <c:v>0.20845655970795784</c:v>
                </c:pt>
                <c:pt idx="106">
                  <c:v>0.20799238216756955</c:v>
                </c:pt>
                <c:pt idx="107">
                  <c:v>0.20754608578972916</c:v>
                </c:pt>
                <c:pt idx="108">
                  <c:v>0.20711656350950858</c:v>
                </c:pt>
                <c:pt idx="109">
                  <c:v>0.20670280133438479</c:v>
                </c:pt>
                <c:pt idx="110">
                  <c:v>0.20630386855823346</c:v>
                </c:pt>
                <c:pt idx="111">
                  <c:v>0.20591890920081843</c:v>
                </c:pt>
                <c:pt idx="112">
                  <c:v>0.20554713449581022</c:v>
                </c:pt>
                <c:pt idx="113">
                  <c:v>0.20518781627915972</c:v>
                </c:pt>
                <c:pt idx="114">
                  <c:v>0.20484028115327069</c:v>
                </c:pt>
                <c:pt idx="115">
                  <c:v>0.2045039053218442</c:v>
                </c:pt>
                <c:pt idx="116">
                  <c:v>0.20417811000634978</c:v>
                </c:pt>
                <c:pt idx="117">
                  <c:v>0.20386235736842245</c:v>
                </c:pt>
                <c:pt idx="118">
                  <c:v>0.20355614687361587</c:v>
                </c:pt>
                <c:pt idx="119">
                  <c:v>0.20325901204124985</c:v>
                </c:pt>
                <c:pt idx="120">
                  <c:v>0.20297051753291367</c:v>
                </c:pt>
                <c:pt idx="121">
                  <c:v>0.2026902565387777</c:v>
                </c:pt>
                <c:pt idx="122">
                  <c:v>0.20241784842643568</c:v>
                </c:pt>
                <c:pt idx="123">
                  <c:v>0.20215293662173223</c:v>
                </c:pt>
                <c:pt idx="124">
                  <c:v>0.20189518669505099</c:v>
                </c:pt>
                <c:pt idx="125">
                  <c:v>0.20164428462997103</c:v>
                </c:pt>
                <c:pt idx="126">
                  <c:v>0.20139993525414229</c:v>
                </c:pt>
                <c:pt idx="127">
                  <c:v>0.20116186081474974</c:v>
                </c:pt>
                <c:pt idx="128">
                  <c:v>0.20092979968310862</c:v>
                </c:pt>
                <c:pt idx="129">
                  <c:v>0.20070350517480678</c:v>
                </c:pt>
                <c:pt idx="130">
                  <c:v>0.20048274447342879</c:v>
                </c:pt>
                <c:pt idx="131">
                  <c:v>0.20026729764730392</c:v>
                </c:pt>
                <c:pt idx="132">
                  <c:v>0.20005695674993892</c:v>
                </c:pt>
                <c:pt idx="133">
                  <c:v>0.19985152499586195</c:v>
                </c:pt>
                <c:pt idx="134">
                  <c:v>0.19965081600453036</c:v>
                </c:pt>
                <c:pt idx="135">
                  <c:v>0.19945465310577076</c:v>
                </c:pt>
                <c:pt idx="136">
                  <c:v>0.19926286870092882</c:v>
                </c:pt>
                <c:pt idx="137">
                  <c:v>0.19907530367453247</c:v>
                </c:pt>
                <c:pt idx="138">
                  <c:v>0.19889180685182437</c:v>
                </c:pt>
                <c:pt idx="139">
                  <c:v>0.1987122344980024</c:v>
                </c:pt>
                <c:pt idx="140">
                  <c:v>0.19853644985543825</c:v>
                </c:pt>
                <c:pt idx="141">
                  <c:v>0.19836432271552046</c:v>
                </c:pt>
                <c:pt idx="142">
                  <c:v>0.19819572902210844</c:v>
                </c:pt>
                <c:pt idx="143">
                  <c:v>0.19803055050387885</c:v>
                </c:pt>
                <c:pt idx="144">
                  <c:v>0.19786867433311414</c:v>
                </c:pt>
                <c:pt idx="145">
                  <c:v>0.19770999280871801</c:v>
                </c:pt>
                <c:pt idx="146">
                  <c:v>0.19755440306145389</c:v>
                </c:pt>
                <c:pt idx="147">
                  <c:v>0.19740180677959196</c:v>
                </c:pt>
                <c:pt idx="148">
                  <c:v>0.19725210995331768</c:v>
                </c:pt>
                <c:pt idx="149">
                  <c:v>0.19710522263640678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4C61-46BE-A376-FBE8F7F20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58144"/>
        <c:axId val="132768128"/>
      </c:scatterChart>
      <c:valAx>
        <c:axId val="132758144"/>
        <c:scaling>
          <c:orientation val="minMax"/>
          <c:max val="250000"/>
          <c:min val="0"/>
        </c:scaling>
        <c:delete val="0"/>
        <c:axPos val="b"/>
        <c:numFmt formatCode="#,##0" sourceLinked="0"/>
        <c:majorTickMark val="out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32768128"/>
        <c:crosses val="autoZero"/>
        <c:crossBetween val="midCat"/>
        <c:majorUnit val="25000"/>
        <c:minorUnit val="4000"/>
      </c:valAx>
      <c:valAx>
        <c:axId val="132768128"/>
        <c:scaling>
          <c:orientation val="minMax"/>
          <c:max val="0.30000000000000032"/>
          <c:min val="0"/>
        </c:scaling>
        <c:delete val="0"/>
        <c:axPos val="l"/>
        <c:numFmt formatCode="0.0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32758144"/>
        <c:crosses val="autoZero"/>
        <c:crossBetween val="midCat"/>
        <c:majorUnit val="3.0000000000000002E-2"/>
        <c:minorUnit val="1.0000000000000005E-2"/>
        <c:dispUnits>
          <c:builtInUnit val="hundreds"/>
        </c:dispUnits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6"/>
        <c:delete val="1"/>
      </c:legendEntry>
      <c:legendEntry>
        <c:idx val="18"/>
        <c:delete val="1"/>
      </c:legendEntry>
      <c:layout>
        <c:manualLayout>
          <c:xMode val="edge"/>
          <c:yMode val="edge"/>
          <c:x val="0.30463551051051024"/>
          <c:y val="8.8158119658119666E-3"/>
          <c:w val="0.38555780780784393"/>
          <c:h val="6.1234401709401733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1496062992127838" l="0.6299212598425401" r="0.23622047244094491" t="0.39370078740157488" header="0.31496062992129042" footer="0.31496062992129042"/>
    <c:pageSetup paperSize="9" orientation="landscape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202927927934577E-2"/>
          <c:y val="5.3612556242969629E-2"/>
          <c:w val="0.92833415915915918"/>
          <c:h val="0.7871888888888889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KPI_21!$B$14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25400">
              <a:solidFill>
                <a:schemeClr val="tx2">
                  <a:lumMod val="75000"/>
                </a:schemeClr>
              </a:solidFill>
            </a:ln>
          </c:spPr>
          <c:invertIfNegative val="0"/>
          <c:cat>
            <c:strRef>
              <c:f>KPI_21!$C$12:$Q$12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KPI_21!$C$14:$Q$14</c:f>
              <c:numCache>
                <c:formatCode>###,??0.0;\-#,##0.0;\-;@</c:formatCode>
                <c:ptCount val="15"/>
                <c:pt idx="0">
                  <c:v>5.329457364341085</c:v>
                </c:pt>
                <c:pt idx="1">
                  <c:v>7.395498392282958</c:v>
                </c:pt>
                <c:pt idx="2">
                  <c:v>4.805491990846682</c:v>
                </c:pt>
                <c:pt idx="3">
                  <c:v>5.8891454965357966</c:v>
                </c:pt>
                <c:pt idx="4">
                  <c:v>6.5306122448979593</c:v>
                </c:pt>
                <c:pt idx="5">
                  <c:v>5.3151100987091873</c:v>
                </c:pt>
                <c:pt idx="6">
                  <c:v>3.9207920792079207</c:v>
                </c:pt>
                <c:pt idx="7">
                  <c:v>5.1413881748071981</c:v>
                </c:pt>
                <c:pt idx="8">
                  <c:v>5.4090601757944556</c:v>
                </c:pt>
                <c:pt idx="9">
                  <c:v>6.3120981881940388</c:v>
                </c:pt>
                <c:pt idx="10">
                  <c:v>3.0769230769230771</c:v>
                </c:pt>
                <c:pt idx="11">
                  <c:v>6.4102564102564097</c:v>
                </c:pt>
                <c:pt idx="12">
                  <c:v>5.4582904222451081</c:v>
                </c:pt>
                <c:pt idx="13">
                  <c:v>3.3707865168539324</c:v>
                </c:pt>
                <c:pt idx="14">
                  <c:v>5.3090204937873162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0-405B-A0A3-F4891907D5B7}"/>
            </c:ext>
          </c:extLst>
        </c:ser>
        <c:ser>
          <c:idx val="0"/>
          <c:order val="1"/>
          <c:tx>
            <c:strRef>
              <c:f>KPI_21!$B$15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KPI_21!$C$12:$Q$12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KPI_21!$C$15:$Q$15</c:f>
              <c:numCache>
                <c:formatCode>###,??0.0;\-#,##0.0;\-;@</c:formatCode>
                <c:ptCount val="15"/>
                <c:pt idx="0">
                  <c:v>5.395232120451694</c:v>
                </c:pt>
                <c:pt idx="1">
                  <c:v>6.7510548523206744</c:v>
                </c:pt>
                <c:pt idx="2">
                  <c:v>5.8139534883720927</c:v>
                </c:pt>
                <c:pt idx="3">
                  <c:v>3.9682539682539679</c:v>
                </c:pt>
                <c:pt idx="4">
                  <c:v>6.1041292639138236</c:v>
                </c:pt>
                <c:pt idx="5">
                  <c:v>4.3433298862461225</c:v>
                </c:pt>
                <c:pt idx="6">
                  <c:v>4.2895442359249332</c:v>
                </c:pt>
                <c:pt idx="7">
                  <c:v>3.7325038880248838</c:v>
                </c:pt>
                <c:pt idx="8">
                  <c:v>4.0574809805579033</c:v>
                </c:pt>
                <c:pt idx="9">
                  <c:v>7.5217735550277123</c:v>
                </c:pt>
                <c:pt idx="10">
                  <c:v>5</c:v>
                </c:pt>
                <c:pt idx="11">
                  <c:v>6.8181818181818175</c:v>
                </c:pt>
                <c:pt idx="12">
                  <c:v>4.56989247311828</c:v>
                </c:pt>
                <c:pt idx="13">
                  <c:v>10.38961038961039</c:v>
                </c:pt>
                <c:pt idx="14">
                  <c:v>5.0473857949100207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30-405B-A0A3-F4891907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5407360"/>
        <c:axId val="145409152"/>
      </c:barChart>
      <c:catAx>
        <c:axId val="14540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409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409152"/>
        <c:scaling>
          <c:orientation val="minMax"/>
          <c:min val="0"/>
        </c:scaling>
        <c:delete val="0"/>
        <c:axPos val="l"/>
        <c:numFmt formatCode="0%" sourceLinked="0"/>
        <c:majorTickMark val="none"/>
        <c:minorTickMark val="none"/>
        <c:tickLblPos val="nextTo"/>
        <c:spPr>
          <a:ln w="9525">
            <a:solidFill>
              <a:sysClr val="windowText" lastClr="000000">
                <a:lumMod val="50000"/>
                <a:lumOff val="50000"/>
              </a:sysClr>
            </a:solidFill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407360"/>
        <c:crosses val="autoZero"/>
        <c:crossBetween val="between"/>
        <c:minorUnit val="1"/>
        <c:dispUnits>
          <c:builtInUnit val="hundreds"/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1444954954954982"/>
          <c:y val="1.0416452991452992E-2"/>
          <c:w val="0.18203483483484428"/>
          <c:h val="3.558237521194808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4803149606305386" l="0.70866141732288546" r="0.70866141732288546" t="0.74803149606305386" header="0.31496062992129187" footer="0.31496062992129187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84446820428977E-2"/>
          <c:y val="8.6869997669567947E-2"/>
          <c:w val="0.89242437636663607"/>
          <c:h val="0.79514633251490063"/>
        </c:manualLayout>
      </c:layout>
      <c:lineChart>
        <c:grouping val="standard"/>
        <c:varyColors val="0"/>
        <c:ser>
          <c:idx val="0"/>
          <c:order val="0"/>
          <c:tx>
            <c:strRef>
              <c:f>KPI_21!$B$58</c:f>
              <c:strCache>
                <c:ptCount val="1"/>
                <c:pt idx="0">
                  <c:v>Males</c:v>
                </c:pt>
              </c:strCache>
            </c:strRef>
          </c:tx>
          <c:spPr>
            <a:ln w="50800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KPI_21!$C$56:$P$57</c:f>
              <c:strCache>
                <c:ptCount val="14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</c:strCache>
            </c:strRef>
          </c:cat>
          <c:val>
            <c:numRef>
              <c:f>KPI_21!$C$58:$P$58</c:f>
              <c:numCache>
                <c:formatCode>###,??0.0;\-#,##0.0;\-;@</c:formatCode>
                <c:ptCount val="14"/>
                <c:pt idx="0">
                  <c:v>9.6306818181818183</c:v>
                </c:pt>
                <c:pt idx="1">
                  <c:v>8.7746070502060132</c:v>
                </c:pt>
                <c:pt idx="2">
                  <c:v>8.1121532628217921</c:v>
                </c:pt>
                <c:pt idx="3">
                  <c:v>6.9383794274623973</c:v>
                </c:pt>
                <c:pt idx="4">
                  <c:v>6.8166441136671185</c:v>
                </c:pt>
                <c:pt idx="5">
                  <c:v>7.4921534879011844</c:v>
                </c:pt>
                <c:pt idx="6">
                  <c:v>7.3248758963044684</c:v>
                </c:pt>
                <c:pt idx="7">
                  <c:v>6.7722263827966183</c:v>
                </c:pt>
                <c:pt idx="8">
                  <c:v>6.8824638592080447</c:v>
                </c:pt>
                <c:pt idx="9">
                  <c:v>6.8327532515112654</c:v>
                </c:pt>
                <c:pt idx="10">
                  <c:v>6.0402199074074074</c:v>
                </c:pt>
                <c:pt idx="11">
                  <c:v>5.5621565424030894</c:v>
                </c:pt>
                <c:pt idx="12">
                  <c:v>5.4456811700855488</c:v>
                </c:pt>
                <c:pt idx="13">
                  <c:v>5.3090204937873162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B-4430-A88E-00145B2A5073}"/>
            </c:ext>
          </c:extLst>
        </c:ser>
        <c:ser>
          <c:idx val="1"/>
          <c:order val="1"/>
          <c:tx>
            <c:strRef>
              <c:f>KPI_21!$B$59</c:f>
              <c:strCache>
                <c:ptCount val="1"/>
                <c:pt idx="0">
                  <c:v>Females</c:v>
                </c:pt>
              </c:strCache>
            </c:strRef>
          </c:tx>
          <c:spPr>
            <a:ln w="50800">
              <a:solidFill>
                <a:schemeClr val="tx2">
                  <a:lumMod val="20000"/>
                  <a:lumOff val="8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KPI_21!$C$56:$P$57</c:f>
              <c:strCache>
                <c:ptCount val="14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</c:strCache>
            </c:strRef>
          </c:cat>
          <c:val>
            <c:numRef>
              <c:f>KPI_21!$C$59:$P$59</c:f>
              <c:numCache>
                <c:formatCode>###,??0.0;\-#,##0.0;\-;@</c:formatCode>
                <c:ptCount val="14"/>
                <c:pt idx="0">
                  <c:v>7.2879330943847078</c:v>
                </c:pt>
                <c:pt idx="1">
                  <c:v>6.2288422477995935</c:v>
                </c:pt>
                <c:pt idx="2">
                  <c:v>6.0101375814627076</c:v>
                </c:pt>
                <c:pt idx="3">
                  <c:v>5.4923811689788495</c:v>
                </c:pt>
                <c:pt idx="4">
                  <c:v>5.7608310707118404</c:v>
                </c:pt>
                <c:pt idx="5">
                  <c:v>6.3478863478863472</c:v>
                </c:pt>
                <c:pt idx="6">
                  <c:v>6.4245810055865924</c:v>
                </c:pt>
                <c:pt idx="7">
                  <c:v>6.1280951722229906</c:v>
                </c:pt>
                <c:pt idx="8">
                  <c:v>5.6819730208475274</c:v>
                </c:pt>
                <c:pt idx="9">
                  <c:v>5.5408653846153841</c:v>
                </c:pt>
                <c:pt idx="10">
                  <c:v>5.3724053724053729</c:v>
                </c:pt>
                <c:pt idx="11">
                  <c:v>5.3110328638497659</c:v>
                </c:pt>
                <c:pt idx="12">
                  <c:v>5.3125772176921178</c:v>
                </c:pt>
                <c:pt idx="13">
                  <c:v>5.0473857949100207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2B-4430-A88E-00145B2A5073}"/>
            </c:ext>
          </c:extLst>
        </c:ser>
        <c:ser>
          <c:idx val="2"/>
          <c:order val="2"/>
          <c:tx>
            <c:strRef>
              <c:f>KPI_21!$B$60</c:f>
              <c:strCache>
                <c:ptCount val="1"/>
                <c:pt idx="0">
                  <c:v>All persons</c:v>
                </c:pt>
              </c:strCache>
            </c:strRef>
          </c:tx>
          <c:spPr>
            <a:ln w="5080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KPI_21!$C$56:$P$57</c:f>
              <c:strCache>
                <c:ptCount val="14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</c:strCache>
            </c:strRef>
          </c:cat>
          <c:val>
            <c:numRef>
              <c:f>KPI_21!$C$60:$P$60</c:f>
              <c:numCache>
                <c:formatCode>###,??0.0;\-#,##0.0;\-;@</c:formatCode>
                <c:ptCount val="14"/>
                <c:pt idx="0">
                  <c:v>8.6552810479190843</c:v>
                </c:pt>
                <c:pt idx="1">
                  <c:v>7.7476329206117995</c:v>
                </c:pt>
                <c:pt idx="2">
                  <c:v>7.2546818692030488</c:v>
                </c:pt>
                <c:pt idx="3">
                  <c:v>6.3374291115311916</c:v>
                </c:pt>
                <c:pt idx="4">
                  <c:v>6.3759546686375952</c:v>
                </c:pt>
                <c:pt idx="5">
                  <c:v>7.0091270769950853</c:v>
                </c:pt>
                <c:pt idx="6">
                  <c:v>6.9389298544148232</c:v>
                </c:pt>
                <c:pt idx="7">
                  <c:v>6.4913127413127407</c:v>
                </c:pt>
                <c:pt idx="8">
                  <c:v>6.3606751554634284</c:v>
                </c:pt>
                <c:pt idx="9">
                  <c:v>6.2740409605988141</c:v>
                </c:pt>
                <c:pt idx="10">
                  <c:v>5.7496628662498468</c:v>
                </c:pt>
                <c:pt idx="11">
                  <c:v>5.453777965386239</c:v>
                </c:pt>
                <c:pt idx="12">
                  <c:v>5.3888742420247828</c:v>
                </c:pt>
                <c:pt idx="13">
                  <c:v>5.1962359421620388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2B-4430-A88E-00145B2A5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31488"/>
        <c:axId val="145654144"/>
      </c:lineChart>
      <c:catAx>
        <c:axId val="14563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Two-year reporting period</a:t>
                </a:r>
              </a:p>
            </c:rich>
          </c:tx>
          <c:layout>
            <c:manualLayout>
              <c:xMode val="edge"/>
              <c:yMode val="edge"/>
              <c:x val="0.42902888218969276"/>
              <c:y val="0.9407050088817503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5654144"/>
        <c:crosses val="autoZero"/>
        <c:auto val="1"/>
        <c:lblAlgn val="ctr"/>
        <c:lblOffset val="100"/>
        <c:noMultiLvlLbl val="0"/>
      </c:catAx>
      <c:valAx>
        <c:axId val="1456541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% PPV of test for colorectal cancer</a:t>
                </a:r>
              </a:p>
            </c:rich>
          </c:tx>
          <c:layout>
            <c:manualLayout>
              <c:xMode val="edge"/>
              <c:yMode val="edge"/>
              <c:x val="7.6209810002691621E-3"/>
              <c:y val="0.36256284994758098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crossAx val="145631488"/>
        <c:crosses val="autoZero"/>
        <c:crossBetween val="between"/>
        <c:dispUnits>
          <c:builtInUnit val="hundreds"/>
        </c:dispUnits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977" l="0.70000000000000062" r="0.70000000000000062" t="0.75000000000000977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202927927934716E-2"/>
          <c:y val="5.3612556242969629E-2"/>
          <c:w val="0.9264272522522522"/>
          <c:h val="0.7871888888888889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KPI_22!$B$14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25400">
              <a:solidFill>
                <a:schemeClr val="tx2">
                  <a:lumMod val="75000"/>
                </a:schemeClr>
              </a:solidFill>
            </a:ln>
          </c:spPr>
          <c:invertIfNegative val="0"/>
          <c:cat>
            <c:strRef>
              <c:f>KPI_22!$C$12:$Q$12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KPI_22!$C$14:$Q$14</c:f>
              <c:numCache>
                <c:formatCode>###,??0.0;\-#,##0.0;\-;@</c:formatCode>
                <c:ptCount val="15"/>
                <c:pt idx="0">
                  <c:v>50.581395348837212</c:v>
                </c:pt>
                <c:pt idx="1">
                  <c:v>48.553054662379417</c:v>
                </c:pt>
                <c:pt idx="2">
                  <c:v>56.750572082379861</c:v>
                </c:pt>
                <c:pt idx="3">
                  <c:v>48.729792147806009</c:v>
                </c:pt>
                <c:pt idx="4">
                  <c:v>50.476190476190474</c:v>
                </c:pt>
                <c:pt idx="5">
                  <c:v>48.215641609719057</c:v>
                </c:pt>
                <c:pt idx="6">
                  <c:v>54.613861386138616</c:v>
                </c:pt>
                <c:pt idx="7">
                  <c:v>52.570694087403602</c:v>
                </c:pt>
                <c:pt idx="8">
                  <c:v>52.332657200811362</c:v>
                </c:pt>
                <c:pt idx="9">
                  <c:v>56.282875511396846</c:v>
                </c:pt>
                <c:pt idx="10">
                  <c:v>53.846153846153847</c:v>
                </c:pt>
                <c:pt idx="11">
                  <c:v>55.128205128205131</c:v>
                </c:pt>
                <c:pt idx="12">
                  <c:v>51.184346035015452</c:v>
                </c:pt>
                <c:pt idx="13">
                  <c:v>47.191011235955052</c:v>
                </c:pt>
                <c:pt idx="14">
                  <c:v>52.372115539777312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E-4D9D-8A8C-837DDC4C43E3}"/>
            </c:ext>
          </c:extLst>
        </c:ser>
        <c:ser>
          <c:idx val="0"/>
          <c:order val="1"/>
          <c:tx>
            <c:strRef>
              <c:f>KPI_22!$B$15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KPI_22!$C$12:$Q$12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KPI_22!$C$15:$Q$15</c:f>
              <c:numCache>
                <c:formatCode>###,??0.0;\-#,##0.0;\-;@</c:formatCode>
                <c:ptCount val="15"/>
                <c:pt idx="0">
                  <c:v>33.12421580928482</c:v>
                </c:pt>
                <c:pt idx="1">
                  <c:v>40.928270042194093</c:v>
                </c:pt>
                <c:pt idx="2">
                  <c:v>40.988372093023258</c:v>
                </c:pt>
                <c:pt idx="3">
                  <c:v>37.61904761904762</c:v>
                </c:pt>
                <c:pt idx="4">
                  <c:v>39.856373429084378</c:v>
                </c:pt>
                <c:pt idx="5">
                  <c:v>38.572905894519131</c:v>
                </c:pt>
                <c:pt idx="6">
                  <c:v>38.605898123324394</c:v>
                </c:pt>
                <c:pt idx="7">
                  <c:v>42.301710730948678</c:v>
                </c:pt>
                <c:pt idx="8">
                  <c:v>36.432797971259511</c:v>
                </c:pt>
                <c:pt idx="9">
                  <c:v>42.99287410926366</c:v>
                </c:pt>
                <c:pt idx="10">
                  <c:v>27.500000000000004</c:v>
                </c:pt>
                <c:pt idx="11">
                  <c:v>50</c:v>
                </c:pt>
                <c:pt idx="12">
                  <c:v>37.634408602150536</c:v>
                </c:pt>
                <c:pt idx="13">
                  <c:v>16.883116883116884</c:v>
                </c:pt>
                <c:pt idx="14">
                  <c:v>38.611436481737833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AE-4D9D-8A8C-837DDC4C4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5761792"/>
        <c:axId val="145763328"/>
      </c:barChart>
      <c:lineChart>
        <c:grouping val="standard"/>
        <c:varyColors val="0"/>
        <c:ser>
          <c:idx val="2"/>
          <c:order val="2"/>
          <c:tx>
            <c:v>35% HIS Standard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targets!$B$32:$P$32</c:f>
              <c:numCache>
                <c:formatCode>General</c:formatCode>
                <c:ptCount val="15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FD-499E-9BF6-7CE2A0D8C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61792"/>
        <c:axId val="145763328"/>
      </c:lineChart>
      <c:catAx>
        <c:axId val="14576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763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763328"/>
        <c:scaling>
          <c:orientation val="minMax"/>
          <c:min val="0"/>
        </c:scaling>
        <c:delete val="0"/>
        <c:axPos val="l"/>
        <c:numFmt formatCode="0%" sourceLinked="0"/>
        <c:majorTickMark val="none"/>
        <c:minorTickMark val="none"/>
        <c:tickLblPos val="nextTo"/>
        <c:spPr>
          <a:ln w="9525">
            <a:solidFill>
              <a:sysClr val="windowText" lastClr="000000">
                <a:lumMod val="50000"/>
                <a:lumOff val="50000"/>
              </a:sysClr>
            </a:solidFill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761792"/>
        <c:crosses val="autoZero"/>
        <c:crossBetween val="between"/>
        <c:majorUnit val="10"/>
        <c:minorUnit val="1"/>
        <c:dispUnits>
          <c:builtInUnit val="hundreds"/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0149673008413003"/>
          <c:y val="2.2754273504275646E-3"/>
          <c:w val="0.33301136921813118"/>
          <c:h val="9.179743589743588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1496062992128337" l="0.62992125984254566" r="0.23622047244094491" t="0.39370078740157488" header="0.31496062992129237" footer="0.31496062992129237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84446820429019E-2"/>
          <c:y val="8.6869997669567947E-2"/>
          <c:w val="0.89242437636663607"/>
          <c:h val="0.79514633251490063"/>
        </c:manualLayout>
      </c:layout>
      <c:lineChart>
        <c:grouping val="standard"/>
        <c:varyColors val="0"/>
        <c:ser>
          <c:idx val="0"/>
          <c:order val="0"/>
          <c:tx>
            <c:strRef>
              <c:f>KPI_22!$B$60</c:f>
              <c:strCache>
                <c:ptCount val="1"/>
                <c:pt idx="0">
                  <c:v>Males</c:v>
                </c:pt>
              </c:strCache>
            </c:strRef>
          </c:tx>
          <c:spPr>
            <a:ln w="50800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KPI_22!$C$58:$P$59</c:f>
              <c:strCache>
                <c:ptCount val="14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</c:strCache>
            </c:strRef>
          </c:cat>
          <c:val>
            <c:numRef>
              <c:f>KPI_22!$C$60:$P$60</c:f>
              <c:numCache>
                <c:formatCode>###,??0.0;\-#,##0.0;\-;@</c:formatCode>
                <c:ptCount val="14"/>
                <c:pt idx="0">
                  <c:v>37.954545454545453</c:v>
                </c:pt>
                <c:pt idx="1">
                  <c:v>40.653135968258816</c:v>
                </c:pt>
                <c:pt idx="2">
                  <c:v>39.263620035920979</c:v>
                </c:pt>
                <c:pt idx="3">
                  <c:v>39.115316189551997</c:v>
                </c:pt>
                <c:pt idx="4">
                  <c:v>41.39039242219215</c:v>
                </c:pt>
                <c:pt idx="5">
                  <c:v>43.677229928115821</c:v>
                </c:pt>
                <c:pt idx="6">
                  <c:v>44.743519029233312</c:v>
                </c:pt>
                <c:pt idx="7">
                  <c:v>43.6824649620199</c:v>
                </c:pt>
                <c:pt idx="8">
                  <c:v>42.583280955373979</c:v>
                </c:pt>
                <c:pt idx="9">
                  <c:v>46.318006960981869</c:v>
                </c:pt>
                <c:pt idx="10">
                  <c:v>50.188078703703709</c:v>
                </c:pt>
                <c:pt idx="11">
                  <c:v>52.376355265112132</c:v>
                </c:pt>
                <c:pt idx="12">
                  <c:v>52.635452120320117</c:v>
                </c:pt>
                <c:pt idx="13">
                  <c:v>52.372115539777312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A-4788-AAEA-C6DE2496D7D5}"/>
            </c:ext>
          </c:extLst>
        </c:ser>
        <c:ser>
          <c:idx val="1"/>
          <c:order val="1"/>
          <c:tx>
            <c:strRef>
              <c:f>KPI_22!$B$61</c:f>
              <c:strCache>
                <c:ptCount val="1"/>
                <c:pt idx="0">
                  <c:v>Females</c:v>
                </c:pt>
              </c:strCache>
            </c:strRef>
          </c:tx>
          <c:spPr>
            <a:ln w="50800">
              <a:solidFill>
                <a:schemeClr val="tx2">
                  <a:lumMod val="20000"/>
                  <a:lumOff val="8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KPI_22!$C$58:$P$59</c:f>
              <c:strCache>
                <c:ptCount val="14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</c:strCache>
            </c:strRef>
          </c:cat>
          <c:val>
            <c:numRef>
              <c:f>KPI_22!$C$61:$P$61</c:f>
              <c:numCache>
                <c:formatCode>###,??0.0;\-#,##0.0;\-;@</c:formatCode>
                <c:ptCount val="14"/>
                <c:pt idx="0">
                  <c:v>26.523297491039425</c:v>
                </c:pt>
                <c:pt idx="1">
                  <c:v>27.916948770029336</c:v>
                </c:pt>
                <c:pt idx="2">
                  <c:v>24.952932657494571</c:v>
                </c:pt>
                <c:pt idx="3">
                  <c:v>24.41437343643393</c:v>
                </c:pt>
                <c:pt idx="4">
                  <c:v>27.127847951835676</c:v>
                </c:pt>
                <c:pt idx="5">
                  <c:v>29.61884961884962</c:v>
                </c:pt>
                <c:pt idx="6">
                  <c:v>30.123493090267566</c:v>
                </c:pt>
                <c:pt idx="7">
                  <c:v>29.423156729838151</c:v>
                </c:pt>
                <c:pt idx="8">
                  <c:v>29.377299359585773</c:v>
                </c:pt>
                <c:pt idx="9">
                  <c:v>32.824519230769234</c:v>
                </c:pt>
                <c:pt idx="10">
                  <c:v>35.935005165774399</c:v>
                </c:pt>
                <c:pt idx="11">
                  <c:v>36.952269170579029</c:v>
                </c:pt>
                <c:pt idx="12">
                  <c:v>36.866814924635534</c:v>
                </c:pt>
                <c:pt idx="13">
                  <c:v>38.611436481737833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A-4788-AAEA-C6DE2496D7D5}"/>
            </c:ext>
          </c:extLst>
        </c:ser>
        <c:ser>
          <c:idx val="2"/>
          <c:order val="2"/>
          <c:tx>
            <c:strRef>
              <c:f>KPI_22!$B$62</c:f>
              <c:strCache>
                <c:ptCount val="1"/>
                <c:pt idx="0">
                  <c:v>All persons</c:v>
                </c:pt>
              </c:strCache>
            </c:strRef>
          </c:tx>
          <c:spPr>
            <a:ln w="5080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KPI_22!$C$58:$P$59</c:f>
              <c:strCache>
                <c:ptCount val="14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</c:strCache>
            </c:strRef>
          </c:cat>
          <c:val>
            <c:numRef>
              <c:f>KPI_22!$C$62:$P$62</c:f>
              <c:numCache>
                <c:formatCode>###,??0.0;\-#,##0.0;\-;@</c:formatCode>
                <c:ptCount val="14"/>
                <c:pt idx="0">
                  <c:v>33.19515834853258</c:v>
                </c:pt>
                <c:pt idx="1">
                  <c:v>35.515294974508379</c:v>
                </c:pt>
                <c:pt idx="2">
                  <c:v>33.425887635139127</c:v>
                </c:pt>
                <c:pt idx="3">
                  <c:v>33.005671077504729</c:v>
                </c:pt>
                <c:pt idx="4">
                  <c:v>35.437299827543725</c:v>
                </c:pt>
                <c:pt idx="5">
                  <c:v>37.742803650830794</c:v>
                </c:pt>
                <c:pt idx="6">
                  <c:v>38.476082435242958</c:v>
                </c:pt>
                <c:pt idx="7">
                  <c:v>37.46380308880309</c:v>
                </c:pt>
                <c:pt idx="8">
                  <c:v>36.843352087651759</c:v>
                </c:pt>
                <c:pt idx="9">
                  <c:v>40.482378625636763</c:v>
                </c:pt>
                <c:pt idx="10">
                  <c:v>43.9867598381758</c:v>
                </c:pt>
                <c:pt idx="11">
                  <c:v>45.719712959054455</c:v>
                </c:pt>
                <c:pt idx="12">
                  <c:v>45.905615607698394</c:v>
                </c:pt>
                <c:pt idx="13">
                  <c:v>46.44021115446408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1A-4788-AAEA-C6DE2496D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13888"/>
        <c:axId val="145815808"/>
      </c:lineChart>
      <c:catAx>
        <c:axId val="14581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Two-year reporting period</a:t>
                </a:r>
              </a:p>
            </c:rich>
          </c:tx>
          <c:layout>
            <c:manualLayout>
              <c:xMode val="edge"/>
              <c:yMode val="edge"/>
              <c:x val="0.42902888218969309"/>
              <c:y val="0.9407050088817503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5815808"/>
        <c:crosses val="autoZero"/>
        <c:auto val="1"/>
        <c:lblAlgn val="ctr"/>
        <c:lblOffset val="100"/>
        <c:noMultiLvlLbl val="0"/>
      </c:catAx>
      <c:valAx>
        <c:axId val="1458158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% PPV of test for  adenoma as most serious diagnosis</a:t>
                </a:r>
              </a:p>
            </c:rich>
          </c:tx>
          <c:layout>
            <c:manualLayout>
              <c:xMode val="edge"/>
              <c:yMode val="edge"/>
              <c:x val="6.6547975723994695E-3"/>
              <c:y val="0.17425878239276593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crossAx val="145813888"/>
        <c:crosses val="autoZero"/>
        <c:crossBetween val="between"/>
        <c:dispUnits>
          <c:builtInUnit val="hundreds"/>
        </c:dispUnits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999" l="0.70000000000000062" r="0.70000000000000062" t="0.7500000000000099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030726007671713E-2"/>
          <c:y val="8.4502350427350506E-2"/>
          <c:w val="0.89474067289520165"/>
          <c:h val="0.8314801282051281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KPI_2!$A$18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25400">
              <a:noFill/>
            </a:ln>
          </c:spPr>
          <c:invertIfNegative val="0"/>
          <c:cat>
            <c:strRef>
              <c:f>KPI_2!$B$27:$B$31</c:f>
              <c:strCache>
                <c:ptCount val="5"/>
                <c:pt idx="0">
                  <c:v>5 least deprived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 most deprived</c:v>
                </c:pt>
              </c:strCache>
            </c:strRef>
          </c:cat>
          <c:val>
            <c:numRef>
              <c:f>KPI_2!$Q$19:$Q$23</c:f>
              <c:numCache>
                <c:formatCode>###,??0.0;\-#,##0.0;\-;@</c:formatCode>
                <c:ptCount val="5"/>
                <c:pt idx="0">
                  <c:v>72.847998656512999</c:v>
                </c:pt>
                <c:pt idx="1">
                  <c:v>69.507510676942701</c:v>
                </c:pt>
                <c:pt idx="2">
                  <c:v>65.918282565399608</c:v>
                </c:pt>
                <c:pt idx="3">
                  <c:v>59.626539160778627</c:v>
                </c:pt>
                <c:pt idx="4">
                  <c:v>52.424259215648249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C-4A28-8731-CB28C8E644AB}"/>
            </c:ext>
          </c:extLst>
        </c:ser>
        <c:ser>
          <c:idx val="0"/>
          <c:order val="1"/>
          <c:tx>
            <c:strRef>
              <c:f>KPI_2!$A$26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</c:spPr>
          <c:invertIfNegative val="0"/>
          <c:cat>
            <c:strRef>
              <c:f>KPI_2!$B$27:$B$31</c:f>
              <c:strCache>
                <c:ptCount val="5"/>
                <c:pt idx="0">
                  <c:v>5 least deprived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 most deprived</c:v>
                </c:pt>
              </c:strCache>
            </c:strRef>
          </c:cat>
          <c:val>
            <c:numRef>
              <c:f>KPI_2!$Q$27:$Q$31</c:f>
              <c:numCache>
                <c:formatCode>###,??0.0;\-#,##0.0;\-;@</c:formatCode>
                <c:ptCount val="5"/>
                <c:pt idx="0">
                  <c:v>77.698326370176261</c:v>
                </c:pt>
                <c:pt idx="1">
                  <c:v>74.632961432670896</c:v>
                </c:pt>
                <c:pt idx="2">
                  <c:v>70.578513379348067</c:v>
                </c:pt>
                <c:pt idx="3">
                  <c:v>64.063919585038178</c:v>
                </c:pt>
                <c:pt idx="4">
                  <c:v>56.412514678745175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C-4A28-8731-CB28C8E64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8052992"/>
        <c:axId val="58054528"/>
      </c:barChart>
      <c:lineChart>
        <c:grouping val="standard"/>
        <c:varyColors val="0"/>
        <c:ser>
          <c:idx val="2"/>
          <c:order val="2"/>
          <c:tx>
            <c:strRef>
              <c:f>targets!$B$13</c:f>
              <c:strCache>
                <c:ptCount val="1"/>
                <c:pt idx="0">
                  <c:v>Programme target 60% 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trendline>
            <c:spPr>
              <a:ln w="28575">
                <a:solidFill>
                  <a:srgbClr val="FF0000"/>
                </a:solidFill>
              </a:ln>
            </c:spPr>
            <c:trendlineType val="linear"/>
            <c:forward val="0.5"/>
            <c:backward val="0.5"/>
            <c:dispRSqr val="0"/>
            <c:dispEq val="0"/>
          </c:trendline>
          <c:cat>
            <c:strRef>
              <c:f>KPI_2!$B$19:$B$23</c:f>
              <c:strCache>
                <c:ptCount val="5"/>
                <c:pt idx="0">
                  <c:v>5 least deprived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 most deprived</c:v>
                </c:pt>
              </c:strCache>
            </c:strRef>
          </c:cat>
          <c:val>
            <c:numRef>
              <c:f>targets!$B$14:$B$18</c:f>
              <c:numCache>
                <c:formatCode>General</c:formatCode>
                <c:ptCount val="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C-4A28-8731-CB28C8E64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52992"/>
        <c:axId val="58054528"/>
      </c:lineChart>
      <c:catAx>
        <c:axId val="5805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054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054528"/>
        <c:scaling>
          <c:orientation val="minMax"/>
          <c:max val="100"/>
          <c:min val="0"/>
        </c:scaling>
        <c:delete val="0"/>
        <c:axPos val="l"/>
        <c:numFmt formatCode="0%" sourceLinked="0"/>
        <c:majorTickMark val="none"/>
        <c:minorTickMark val="none"/>
        <c:tickLblPos val="nextTo"/>
        <c:spPr>
          <a:ln w="9525">
            <a:solidFill>
              <a:schemeClr val="tx1">
                <a:lumMod val="50000"/>
                <a:lumOff val="50000"/>
              </a:schemeClr>
            </a:solidFill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052992"/>
        <c:crosses val="autoZero"/>
        <c:crossBetween val="between"/>
        <c:majorUnit val="10"/>
        <c:dispUnits>
          <c:builtInUnit val="hundreds"/>
        </c:dispUnits>
      </c:valAx>
      <c:spPr>
        <a:noFill/>
        <a:ln w="25400">
          <a:noFill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3662200235213367"/>
          <c:y val="5.5918803418803431E-3"/>
          <c:w val="0.30569237148157746"/>
          <c:h val="6.683232167309650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&amp;R&amp;12Page 2 of 25</c:oddFooter>
    </c:headerFooter>
    <c:pageMargins b="0.74803149606305386" l="0.70866141732288546" r="0.70866141732288546" t="0.74803149606305386" header="0.31496062992129187" footer="0.31496062992129187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202927927934716E-2"/>
          <c:y val="5.3612556242969629E-2"/>
          <c:w val="0.92833415915915918"/>
          <c:h val="0.7899025641025475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KPI_23!$B$15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25400">
              <a:solidFill>
                <a:schemeClr val="tx2">
                  <a:lumMod val="75000"/>
                </a:schemeClr>
              </a:solidFill>
            </a:ln>
          </c:spPr>
          <c:invertIfNegative val="0"/>
          <c:cat>
            <c:strRef>
              <c:f>KPI_23!$C$13:$Q$13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KPI_23!$C$15:$Q$15</c:f>
              <c:numCache>
                <c:formatCode>###,??0.0;\-#,##0.0;\-;@</c:formatCode>
                <c:ptCount val="15"/>
                <c:pt idx="0">
                  <c:v>7.7519379844961236</c:v>
                </c:pt>
                <c:pt idx="1">
                  <c:v>7.07395498392283</c:v>
                </c:pt>
                <c:pt idx="2">
                  <c:v>10.068649885583524</c:v>
                </c:pt>
                <c:pt idx="3">
                  <c:v>10.739030023094688</c:v>
                </c:pt>
                <c:pt idx="4">
                  <c:v>11.564625850340136</c:v>
                </c:pt>
                <c:pt idx="5">
                  <c:v>8.8838268792710693</c:v>
                </c:pt>
                <c:pt idx="6">
                  <c:v>9.6633663366336631</c:v>
                </c:pt>
                <c:pt idx="7">
                  <c:v>10.925449871465295</c:v>
                </c:pt>
                <c:pt idx="8">
                  <c:v>12.981744421906694</c:v>
                </c:pt>
                <c:pt idx="9">
                  <c:v>14.026884862653418</c:v>
                </c:pt>
                <c:pt idx="10">
                  <c:v>3.0769230769230771</c:v>
                </c:pt>
                <c:pt idx="11">
                  <c:v>10.256410256410255</c:v>
                </c:pt>
                <c:pt idx="12">
                  <c:v>9.7837281153450064</c:v>
                </c:pt>
                <c:pt idx="13">
                  <c:v>7.8651685393258424</c:v>
                </c:pt>
                <c:pt idx="14">
                  <c:v>10.601904147167984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6-4102-9AA9-F735F3559089}"/>
            </c:ext>
          </c:extLst>
        </c:ser>
        <c:ser>
          <c:idx val="0"/>
          <c:order val="1"/>
          <c:tx>
            <c:strRef>
              <c:f>KPI_23!$B$16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KPI_23!$C$13:$Q$13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KPI_23!$C$16:$Q$16</c:f>
              <c:numCache>
                <c:formatCode>###,??0.0;\-#,##0.0;\-;@</c:formatCode>
                <c:ptCount val="15"/>
                <c:pt idx="0">
                  <c:v>3.8895859473023839</c:v>
                </c:pt>
                <c:pt idx="1">
                  <c:v>5.9071729957805905</c:v>
                </c:pt>
                <c:pt idx="2">
                  <c:v>7.2674418604651168</c:v>
                </c:pt>
                <c:pt idx="3">
                  <c:v>6.666666666666667</c:v>
                </c:pt>
                <c:pt idx="4">
                  <c:v>3.9497307001795332</c:v>
                </c:pt>
                <c:pt idx="5">
                  <c:v>4.6535677352637022</c:v>
                </c:pt>
                <c:pt idx="6">
                  <c:v>5.3083109919571045</c:v>
                </c:pt>
                <c:pt idx="7">
                  <c:v>3.8880248833592534</c:v>
                </c:pt>
                <c:pt idx="8">
                  <c:v>6.4243448858833467</c:v>
                </c:pt>
                <c:pt idx="9">
                  <c:v>5.7007125890736345</c:v>
                </c:pt>
                <c:pt idx="10">
                  <c:v>2.5</c:v>
                </c:pt>
                <c:pt idx="11">
                  <c:v>18.181818181818183</c:v>
                </c:pt>
                <c:pt idx="12">
                  <c:v>4.838709677419355</c:v>
                </c:pt>
                <c:pt idx="13">
                  <c:v>1.2987012987012987</c:v>
                </c:pt>
                <c:pt idx="14">
                  <c:v>5.2923011393887762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C6-4102-9AA9-F735F3559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9692416"/>
        <c:axId val="149693952"/>
      </c:barChart>
      <c:catAx>
        <c:axId val="14969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693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693952"/>
        <c:scaling>
          <c:orientation val="minMax"/>
          <c:min val="0"/>
        </c:scaling>
        <c:delete val="0"/>
        <c:axPos val="l"/>
        <c:numFmt formatCode="0%" sourceLinked="0"/>
        <c:majorTickMark val="none"/>
        <c:minorTickMark val="none"/>
        <c:tickLblPos val="nextTo"/>
        <c:spPr>
          <a:ln w="9525">
            <a:solidFill>
              <a:sysClr val="windowText" lastClr="000000">
                <a:lumMod val="50000"/>
                <a:lumOff val="50000"/>
              </a:sysClr>
            </a:solidFill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692416"/>
        <c:crosses val="autoZero"/>
        <c:crossBetween val="between"/>
        <c:majorUnit val="2"/>
        <c:minorUnit val="1"/>
        <c:dispUnits>
          <c:builtInUnit val="hundreds"/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9538048048051272"/>
          <c:y val="7.7027777777777823E-3"/>
          <c:w val="0.21063843843844943"/>
          <c:h val="3.558237521194808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4803149606305508" l="0.70866141732288701" r="0.70866141732288701" t="0.74803149606305508" header="0.31496062992129237" footer="0.31496062992129237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202927927934757E-2"/>
          <c:y val="5.3612556242969629E-2"/>
          <c:w val="0.92833415915915918"/>
          <c:h val="0.7926162393162393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KPI_24!$B$15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25400">
              <a:solidFill>
                <a:schemeClr val="tx2">
                  <a:lumMod val="75000"/>
                </a:schemeClr>
              </a:solidFill>
            </a:ln>
          </c:spPr>
          <c:invertIfNegative val="0"/>
          <c:cat>
            <c:strRef>
              <c:f>KPI_24!$C$13:$Q$13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KPI_24!$C$15:$Q$15</c:f>
              <c:numCache>
                <c:formatCode>###,??0.0;\-#,##0.0;\-;@</c:formatCode>
                <c:ptCount val="15"/>
                <c:pt idx="0">
                  <c:v>13.08139534883721</c:v>
                </c:pt>
                <c:pt idx="1">
                  <c:v>14.469453376205788</c:v>
                </c:pt>
                <c:pt idx="2">
                  <c:v>14.874141876430205</c:v>
                </c:pt>
                <c:pt idx="3">
                  <c:v>16.628175519630485</c:v>
                </c:pt>
                <c:pt idx="4">
                  <c:v>18.095238095238095</c:v>
                </c:pt>
                <c:pt idx="5">
                  <c:v>14.198936977980258</c:v>
                </c:pt>
                <c:pt idx="6">
                  <c:v>13.584158415841586</c:v>
                </c:pt>
                <c:pt idx="7">
                  <c:v>16.066838046272494</c:v>
                </c:pt>
                <c:pt idx="8">
                  <c:v>18.390804597701148</c:v>
                </c:pt>
                <c:pt idx="9">
                  <c:v>20.33898305084746</c:v>
                </c:pt>
                <c:pt idx="10">
                  <c:v>6.1538461538461542</c:v>
                </c:pt>
                <c:pt idx="11">
                  <c:v>16.666666666666664</c:v>
                </c:pt>
                <c:pt idx="12">
                  <c:v>15.242018537590113</c:v>
                </c:pt>
                <c:pt idx="13">
                  <c:v>11.235955056179774</c:v>
                </c:pt>
                <c:pt idx="14">
                  <c:v>15.910924640955301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2-439A-8506-BBE5407CB199}"/>
            </c:ext>
          </c:extLst>
        </c:ser>
        <c:ser>
          <c:idx val="0"/>
          <c:order val="1"/>
          <c:tx>
            <c:strRef>
              <c:f>KPI_24!$B$16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KPI_24!$C$13:$Q$13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KPI_24!$C$16:$Q$16</c:f>
              <c:numCache>
                <c:formatCode>###,??0.0;\-#,##0.0;\-;@</c:formatCode>
                <c:ptCount val="15"/>
                <c:pt idx="0">
                  <c:v>9.2848180677540775</c:v>
                </c:pt>
                <c:pt idx="1">
                  <c:v>12.658227848101266</c:v>
                </c:pt>
                <c:pt idx="2">
                  <c:v>13.08139534883721</c:v>
                </c:pt>
                <c:pt idx="3">
                  <c:v>10.634920634920634</c:v>
                </c:pt>
                <c:pt idx="4">
                  <c:v>10.053859964093357</c:v>
                </c:pt>
                <c:pt idx="5">
                  <c:v>8.9968976215098238</c:v>
                </c:pt>
                <c:pt idx="6">
                  <c:v>9.5978552278820377</c:v>
                </c:pt>
                <c:pt idx="7">
                  <c:v>7.6205287713841372</c:v>
                </c:pt>
                <c:pt idx="8">
                  <c:v>10.48182586644125</c:v>
                </c:pt>
                <c:pt idx="9">
                  <c:v>13.222486144101344</c:v>
                </c:pt>
                <c:pt idx="10">
                  <c:v>7.5</c:v>
                </c:pt>
                <c:pt idx="11">
                  <c:v>25</c:v>
                </c:pt>
                <c:pt idx="12">
                  <c:v>9.408602150537634</c:v>
                </c:pt>
                <c:pt idx="13">
                  <c:v>11.688311688311687</c:v>
                </c:pt>
                <c:pt idx="14">
                  <c:v>10.339686934298797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2-439A-8506-BBE5407CB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9747968"/>
        <c:axId val="149766144"/>
      </c:barChart>
      <c:catAx>
        <c:axId val="14974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66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766144"/>
        <c:scaling>
          <c:orientation val="minMax"/>
          <c:max val="24"/>
          <c:min val="0"/>
        </c:scaling>
        <c:delete val="0"/>
        <c:axPos val="l"/>
        <c:numFmt formatCode="0%" sourceLinked="0"/>
        <c:majorTickMark val="none"/>
        <c:minorTickMark val="none"/>
        <c:tickLblPos val="nextTo"/>
        <c:spPr>
          <a:ln w="9525">
            <a:solidFill>
              <a:sysClr val="windowText" lastClr="000000">
                <a:lumMod val="50000"/>
                <a:lumOff val="50000"/>
              </a:sysClr>
            </a:solidFill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47968"/>
        <c:crosses val="autoZero"/>
        <c:crossBetween val="between"/>
        <c:majorUnit val="4"/>
        <c:minorUnit val="1"/>
        <c:dispUnits>
          <c:builtInUnit val="hundreds"/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2684444444446323"/>
          <c:y val="1.0416452991452992E-2"/>
          <c:w val="0.14294324324325094"/>
          <c:h val="3.558237521194808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4803149606305552" l="0.70866141732288745" r="0.70866141732288745" t="0.74803149606305552" header="0.31496062992129248" footer="0.31496062992129248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202927927934813E-2"/>
          <c:y val="6.4467307692307713E-2"/>
          <c:w val="0.92833415915915918"/>
          <c:h val="0.7844752136752296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KPI_25!$B$14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25400">
              <a:solidFill>
                <a:schemeClr val="tx2">
                  <a:lumMod val="75000"/>
                </a:schemeClr>
              </a:solidFill>
            </a:ln>
          </c:spPr>
          <c:invertIfNegative val="0"/>
          <c:cat>
            <c:strRef>
              <c:f>KPI_25!$C$12:$Q$12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KPI_25!$C$14:$Q$14</c:f>
              <c:numCache>
                <c:formatCode>###,??0.0;\-#,##0.0;\-;@</c:formatCode>
                <c:ptCount val="15"/>
                <c:pt idx="0">
                  <c:v>55.910852713178294</c:v>
                </c:pt>
                <c:pt idx="1">
                  <c:v>55.948553054662376</c:v>
                </c:pt>
                <c:pt idx="2">
                  <c:v>61.556064073226544</c:v>
                </c:pt>
                <c:pt idx="3">
                  <c:v>54.618937644341806</c:v>
                </c:pt>
                <c:pt idx="4">
                  <c:v>57.006802721088434</c:v>
                </c:pt>
                <c:pt idx="5">
                  <c:v>53.530751708428248</c:v>
                </c:pt>
                <c:pt idx="6">
                  <c:v>58.53465346534653</c:v>
                </c:pt>
                <c:pt idx="7">
                  <c:v>57.712082262210792</c:v>
                </c:pt>
                <c:pt idx="8">
                  <c:v>57.74171737660582</c:v>
                </c:pt>
                <c:pt idx="9">
                  <c:v>62.594973699590881</c:v>
                </c:pt>
                <c:pt idx="10">
                  <c:v>56.92307692307692</c:v>
                </c:pt>
                <c:pt idx="11">
                  <c:v>61.53846153846154</c:v>
                </c:pt>
                <c:pt idx="12">
                  <c:v>56.642636457260551</c:v>
                </c:pt>
                <c:pt idx="13">
                  <c:v>50.561797752808992</c:v>
                </c:pt>
                <c:pt idx="14">
                  <c:v>57.681136033564627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7-40BD-9478-8F95D0A420D4}"/>
            </c:ext>
          </c:extLst>
        </c:ser>
        <c:ser>
          <c:idx val="0"/>
          <c:order val="1"/>
          <c:tx>
            <c:strRef>
              <c:f>KPI_25!$B$15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KPI_25!$C$12:$Q$12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KPI_25!$C$15:$Q$15</c:f>
              <c:numCache>
                <c:formatCode>###,??0.0;\-#,##0.0;\-;@</c:formatCode>
                <c:ptCount val="15"/>
                <c:pt idx="0">
                  <c:v>38.519447929736508</c:v>
                </c:pt>
                <c:pt idx="1">
                  <c:v>47.679324894514771</c:v>
                </c:pt>
                <c:pt idx="2">
                  <c:v>46.802325581395351</c:v>
                </c:pt>
                <c:pt idx="3">
                  <c:v>41.587301587301589</c:v>
                </c:pt>
                <c:pt idx="4">
                  <c:v>45.960502692998205</c:v>
                </c:pt>
                <c:pt idx="5">
                  <c:v>42.916235780765255</c:v>
                </c:pt>
                <c:pt idx="6">
                  <c:v>42.89544235924933</c:v>
                </c:pt>
                <c:pt idx="7">
                  <c:v>46.034214618973564</c:v>
                </c:pt>
                <c:pt idx="8">
                  <c:v>40.490278951817416</c:v>
                </c:pt>
                <c:pt idx="9">
                  <c:v>50.514647664291367</c:v>
                </c:pt>
                <c:pt idx="10">
                  <c:v>32.5</c:v>
                </c:pt>
                <c:pt idx="11">
                  <c:v>56.81818181818182</c:v>
                </c:pt>
                <c:pt idx="12">
                  <c:v>42.204301075268816</c:v>
                </c:pt>
                <c:pt idx="13">
                  <c:v>27.27272727272727</c:v>
                </c:pt>
                <c:pt idx="14">
                  <c:v>43.658822276647854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97-40BD-9478-8F95D0A42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50037248"/>
        <c:axId val="150038784"/>
      </c:barChart>
      <c:catAx>
        <c:axId val="1500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038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038784"/>
        <c:scaling>
          <c:orientation val="minMax"/>
          <c:min val="0"/>
        </c:scaling>
        <c:delete val="0"/>
        <c:axPos val="l"/>
        <c:numFmt formatCode="0%" sourceLinked="0"/>
        <c:majorTickMark val="none"/>
        <c:minorTickMark val="none"/>
        <c:tickLblPos val="nextTo"/>
        <c:spPr>
          <a:ln w="9525">
            <a:solidFill>
              <a:sysClr val="windowText" lastClr="000000">
                <a:lumMod val="50000"/>
                <a:lumOff val="50000"/>
              </a:sysClr>
            </a:solidFill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037248"/>
        <c:crosses val="autoZero"/>
        <c:crossBetween val="between"/>
        <c:majorUnit val="10"/>
        <c:minorUnit val="1"/>
        <c:dispUnits>
          <c:builtInUnit val="hundreds"/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2398408408411076"/>
          <c:y val="1.3130128205129123E-2"/>
          <c:w val="0.15152432432432444"/>
          <c:h val="3.558237521194808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4803149606305586" l="0.7086614173228879" r="0.7086614173228879" t="0.74803149606305586" header="0.31496062992129265" footer="0.3149606299212926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815126050421012E-2"/>
          <c:y val="7.6496794871799972E-2"/>
          <c:w val="0.94018611111111106"/>
          <c:h val="0.775448931623965"/>
        </c:manualLayout>
      </c:layout>
      <c:barChart>
        <c:barDir val="col"/>
        <c:grouping val="percentStacked"/>
        <c:varyColors val="0"/>
        <c:ser>
          <c:idx val="0"/>
          <c:order val="0"/>
          <c:tx>
            <c:v>Colon C18</c:v>
          </c:tx>
          <c:spPr>
            <a:solidFill>
              <a:schemeClr val="accent1">
                <a:lumMod val="40000"/>
                <a:lumOff val="60000"/>
              </a:schemeClr>
            </a:solidFill>
            <a:ln w="6350">
              <a:solidFill>
                <a:srgbClr val="002060"/>
              </a:solidFill>
            </a:ln>
          </c:spPr>
          <c:invertIfNegative val="0"/>
          <c:cat>
            <c:strRef>
              <c:f>'KPI_26-28'!$C$8:$Q$8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'KPI_26-28'!$C$12:$Q$12</c:f>
              <c:numCache>
                <c:formatCode>###,??0.0;\-#,##0.0;\-;@</c:formatCode>
                <c:ptCount val="15"/>
                <c:pt idx="0">
                  <c:v>72.727272727272734</c:v>
                </c:pt>
                <c:pt idx="1">
                  <c:v>53.846153846153847</c:v>
                </c:pt>
                <c:pt idx="2">
                  <c:v>73.80952380952381</c:v>
                </c:pt>
                <c:pt idx="3">
                  <c:v>66.233766233766232</c:v>
                </c:pt>
                <c:pt idx="4">
                  <c:v>77.108433734939766</c:v>
                </c:pt>
                <c:pt idx="5">
                  <c:v>69.369369369369366</c:v>
                </c:pt>
                <c:pt idx="6">
                  <c:v>69.273743016759781</c:v>
                </c:pt>
                <c:pt idx="7">
                  <c:v>65.625</c:v>
                </c:pt>
                <c:pt idx="8">
                  <c:v>60.150375939849624</c:v>
                </c:pt>
                <c:pt idx="9">
                  <c:v>65.277777777777786</c:v>
                </c:pt>
                <c:pt idx="10">
                  <c:v>100</c:v>
                </c:pt>
                <c:pt idx="11">
                  <c:v>50</c:v>
                </c:pt>
                <c:pt idx="12">
                  <c:v>67.857142857142861</c:v>
                </c:pt>
                <c:pt idx="13">
                  <c:v>63.636363636363633</c:v>
                </c:pt>
                <c:pt idx="14">
                  <c:v>67.391304347826093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A-4BB7-A7C9-7C61D97D9074}"/>
            </c:ext>
          </c:extLst>
        </c:ser>
        <c:ser>
          <c:idx val="1"/>
          <c:order val="1"/>
          <c:tx>
            <c:v>Rectosigmoid C19</c:v>
          </c:tx>
          <c:spPr>
            <a:solidFill>
              <a:schemeClr val="tx2">
                <a:lumMod val="60000"/>
                <a:lumOff val="40000"/>
              </a:schemeClr>
            </a:solidFill>
            <a:ln w="6350">
              <a:solidFill>
                <a:srgbClr val="002060"/>
              </a:solidFill>
            </a:ln>
          </c:spPr>
          <c:invertIfNegative val="0"/>
          <c:cat>
            <c:strRef>
              <c:f>'KPI_26-28'!$C$8:$Q$8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'KPI_26-28'!$C$29:$Q$29</c:f>
              <c:numCache>
                <c:formatCode>###,??0.0;\-#,##0.0;\-;@</c:formatCode>
                <c:ptCount val="15"/>
                <c:pt idx="0">
                  <c:v>0</c:v>
                </c:pt>
                <c:pt idx="1">
                  <c:v>12.820512820512819</c:v>
                </c:pt>
                <c:pt idx="2">
                  <c:v>0</c:v>
                </c:pt>
                <c:pt idx="3">
                  <c:v>9.0909090909090917</c:v>
                </c:pt>
                <c:pt idx="4">
                  <c:v>1.2048192771084338</c:v>
                </c:pt>
                <c:pt idx="5">
                  <c:v>4.5045045045045047</c:v>
                </c:pt>
                <c:pt idx="6">
                  <c:v>0</c:v>
                </c:pt>
                <c:pt idx="7">
                  <c:v>0</c:v>
                </c:pt>
                <c:pt idx="8">
                  <c:v>8.2706766917293226</c:v>
                </c:pt>
                <c:pt idx="9">
                  <c:v>8.7962962962962958</c:v>
                </c:pt>
                <c:pt idx="10">
                  <c:v>0</c:v>
                </c:pt>
                <c:pt idx="11">
                  <c:v>0</c:v>
                </c:pt>
                <c:pt idx="12">
                  <c:v>8.3333333333333321</c:v>
                </c:pt>
                <c:pt idx="13">
                  <c:v>9.0909090909090917</c:v>
                </c:pt>
                <c:pt idx="14">
                  <c:v>4.8695652173913047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5A-4BB7-A7C9-7C61D97D9074}"/>
            </c:ext>
          </c:extLst>
        </c:ser>
        <c:ser>
          <c:idx val="3"/>
          <c:order val="2"/>
          <c:tx>
            <c:v>Rectum C20</c:v>
          </c:tx>
          <c:spPr>
            <a:solidFill>
              <a:schemeClr val="accent1">
                <a:lumMod val="50000"/>
              </a:schemeClr>
            </a:solidFill>
            <a:ln w="6350">
              <a:solidFill>
                <a:srgbClr val="002060"/>
              </a:solidFill>
            </a:ln>
          </c:spPr>
          <c:invertIfNegative val="0"/>
          <c:cat>
            <c:strRef>
              <c:f>'KPI_26-28'!$C$8:$Q$8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'KPI_26-28'!$C$46:$Q$46</c:f>
              <c:numCache>
                <c:formatCode>###,??0.0;\-#,##0.0;\-;@</c:formatCode>
                <c:ptCount val="15"/>
                <c:pt idx="0">
                  <c:v>27.27272727272727</c:v>
                </c:pt>
                <c:pt idx="1">
                  <c:v>33.333333333333329</c:v>
                </c:pt>
                <c:pt idx="2">
                  <c:v>26.190476190476193</c:v>
                </c:pt>
                <c:pt idx="3">
                  <c:v>24.675324675324674</c:v>
                </c:pt>
                <c:pt idx="4">
                  <c:v>21.686746987951807</c:v>
                </c:pt>
                <c:pt idx="5">
                  <c:v>26.126126126126124</c:v>
                </c:pt>
                <c:pt idx="6">
                  <c:v>30.726256983240223</c:v>
                </c:pt>
                <c:pt idx="7">
                  <c:v>34.375</c:v>
                </c:pt>
                <c:pt idx="8">
                  <c:v>31.578947368421051</c:v>
                </c:pt>
                <c:pt idx="9">
                  <c:v>25.925925925925924</c:v>
                </c:pt>
                <c:pt idx="10">
                  <c:v>0</c:v>
                </c:pt>
                <c:pt idx="11">
                  <c:v>50</c:v>
                </c:pt>
                <c:pt idx="12">
                  <c:v>23.809523809523807</c:v>
                </c:pt>
                <c:pt idx="13">
                  <c:v>27.27272727272727</c:v>
                </c:pt>
                <c:pt idx="14">
                  <c:v>27.739130434782609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5A-4BB7-A7C9-7C61D97D9074}"/>
            </c:ext>
          </c:extLst>
        </c:ser>
        <c:ser>
          <c:idx val="6"/>
          <c:order val="3"/>
          <c:tx>
            <c:v>No ICD-10</c:v>
          </c:tx>
          <c:spPr>
            <a:solidFill>
              <a:schemeClr val="bg1"/>
            </a:solidFill>
            <a:ln w="6350">
              <a:solidFill>
                <a:srgbClr val="002060"/>
              </a:solidFill>
            </a:ln>
          </c:spPr>
          <c:invertIfNegative val="0"/>
          <c:cat>
            <c:strRef>
              <c:f>'KPI_26-28'!$C$8:$Q$8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figure19!$C$9:$Q$9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1.4285714285714286</c:v>
                </c:pt>
                <c:pt idx="8" formatCode="0.00">
                  <c:v>2.2727272727272729</c:v>
                </c:pt>
                <c:pt idx="9" formatCode="0.00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2.1276595744680851</c:v>
                </c:pt>
                <c:pt idx="13">
                  <c:v>0</c:v>
                </c:pt>
                <c:pt idx="14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5A-4BB7-A7C9-7C61D97D9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65344000"/>
        <c:axId val="165345536"/>
      </c:barChart>
      <c:catAx>
        <c:axId val="16534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345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534553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3440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279466966969687"/>
          <c:y val="1.4362179487179601E-2"/>
          <c:w val="0.40020327806224887"/>
          <c:h val="5.93645114459645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Screening population 2020/22 by NHS Board</a:t>
            </a:r>
            <a:r>
              <a:rPr lang="en-GB" sz="1200" baseline="0"/>
              <a:t> and sex </a:t>
            </a:r>
          </a:p>
          <a:p>
            <a:pPr>
              <a:defRPr sz="1200"/>
            </a:pPr>
            <a:endParaRPr lang="en-GB" sz="1200"/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'A1-Population by sex and HB'!$C$4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'A1-Population by sex and HB'!$B$5:$B$19</c:f>
              <c:strCache>
                <c:ptCount val="15"/>
                <c:pt idx="0">
                  <c:v>Ayrshire &amp; Arran</c:v>
                </c:pt>
                <c:pt idx="1">
                  <c:v>Borders</c:v>
                </c:pt>
                <c:pt idx="2">
                  <c:v>Dumfries &amp;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&amp;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'A1-Population by sex and HB'!$C$5:$C$19</c:f>
              <c:numCache>
                <c:formatCode>#,##0</c:formatCode>
                <c:ptCount val="15"/>
                <c:pt idx="0">
                  <c:v>57344</c:v>
                </c:pt>
                <c:pt idx="1">
                  <c:v>19905</c:v>
                </c:pt>
                <c:pt idx="2">
                  <c:v>25090</c:v>
                </c:pt>
                <c:pt idx="3">
                  <c:v>52829</c:v>
                </c:pt>
                <c:pt idx="4">
                  <c:v>44333</c:v>
                </c:pt>
                <c:pt idx="5">
                  <c:v>80317</c:v>
                </c:pt>
                <c:pt idx="6">
                  <c:v>158917</c:v>
                </c:pt>
                <c:pt idx="7">
                  <c:v>52837</c:v>
                </c:pt>
                <c:pt idx="8">
                  <c:v>95781</c:v>
                </c:pt>
                <c:pt idx="9">
                  <c:v>118649</c:v>
                </c:pt>
                <c:pt idx="10">
                  <c:v>3491</c:v>
                </c:pt>
                <c:pt idx="11">
                  <c:v>3437</c:v>
                </c:pt>
                <c:pt idx="12">
                  <c:v>59082</c:v>
                </c:pt>
                <c:pt idx="13">
                  <c:v>4602</c:v>
                </c:pt>
                <c:pt idx="14">
                  <c:v>776614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F0B-B95F-57EDA2EF932B}"/>
            </c:ext>
          </c:extLst>
        </c:ser>
        <c:ser>
          <c:idx val="1"/>
          <c:order val="1"/>
          <c:tx>
            <c:strRef>
              <c:f>'A1-Population by sex and HB'!$D$4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'A1-Population by sex and HB'!$B$5:$B$19</c:f>
              <c:strCache>
                <c:ptCount val="15"/>
                <c:pt idx="0">
                  <c:v>Ayrshire &amp; Arran</c:v>
                </c:pt>
                <c:pt idx="1">
                  <c:v>Borders</c:v>
                </c:pt>
                <c:pt idx="2">
                  <c:v>Dumfries &amp;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&amp;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'A1-Population by sex and HB'!$D$5:$D$19</c:f>
              <c:numCache>
                <c:formatCode>#,##0</c:formatCode>
                <c:ptCount val="15"/>
                <c:pt idx="0">
                  <c:v>60818</c:v>
                </c:pt>
                <c:pt idx="1">
                  <c:v>20367</c:v>
                </c:pt>
                <c:pt idx="2">
                  <c:v>26008</c:v>
                </c:pt>
                <c:pt idx="3">
                  <c:v>54928</c:v>
                </c:pt>
                <c:pt idx="4">
                  <c:v>46042</c:v>
                </c:pt>
                <c:pt idx="5">
                  <c:v>79682</c:v>
                </c:pt>
                <c:pt idx="6">
                  <c:v>161786</c:v>
                </c:pt>
                <c:pt idx="7">
                  <c:v>54217</c:v>
                </c:pt>
                <c:pt idx="8">
                  <c:v>99525</c:v>
                </c:pt>
                <c:pt idx="9">
                  <c:v>121443</c:v>
                </c:pt>
                <c:pt idx="10">
                  <c:v>3566</c:v>
                </c:pt>
                <c:pt idx="11">
                  <c:v>3296</c:v>
                </c:pt>
                <c:pt idx="12">
                  <c:v>60587</c:v>
                </c:pt>
                <c:pt idx="13">
                  <c:v>4440</c:v>
                </c:pt>
                <c:pt idx="14">
                  <c:v>796705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F0B-B95F-57EDA2EF9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881920"/>
        <c:axId val="166896000"/>
      </c:barChart>
      <c:catAx>
        <c:axId val="16688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1800000"/>
          <a:lstStyle/>
          <a:p>
            <a:pPr>
              <a:defRPr/>
            </a:pPr>
            <a:endParaRPr lang="en-US"/>
          </a:p>
        </c:txPr>
        <c:crossAx val="166896000"/>
        <c:crosses val="autoZero"/>
        <c:auto val="1"/>
        <c:lblAlgn val="ctr"/>
        <c:lblOffset val="100"/>
        <c:noMultiLvlLbl val="0"/>
      </c:catAx>
      <c:valAx>
        <c:axId val="16689600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6688192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Screening population 2020/22 by NHS</a:t>
            </a:r>
            <a:r>
              <a:rPr lang="en-GB" sz="1200" baseline="0"/>
              <a:t> Board and age</a:t>
            </a:r>
            <a:endParaRPr lang="en-GB" sz="1200"/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'A2-Population by age and HB'!$C$4</c:f>
              <c:strCache>
                <c:ptCount val="1"/>
                <c:pt idx="0">
                  <c:v>50-54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6350">
              <a:solidFill>
                <a:sysClr val="windowText" lastClr="000000"/>
              </a:solidFill>
            </a:ln>
          </c:spPr>
          <c:invertIfNegative val="0"/>
          <c:cat>
            <c:strRef>
              <c:f>'A2-Population by age and HB'!$B$5:$B$19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'A2-Population by age and HB'!$C$5:$C$19</c:f>
              <c:numCache>
                <c:formatCode>#,##0</c:formatCode>
                <c:ptCount val="15"/>
                <c:pt idx="0">
                  <c:v>30633</c:v>
                </c:pt>
                <c:pt idx="1">
                  <c:v>10162</c:v>
                </c:pt>
                <c:pt idx="2">
                  <c:v>12004</c:v>
                </c:pt>
                <c:pt idx="3">
                  <c:v>30058</c:v>
                </c:pt>
                <c:pt idx="4">
                  <c:v>25799</c:v>
                </c:pt>
                <c:pt idx="5">
                  <c:v>45797</c:v>
                </c:pt>
                <c:pt idx="6">
                  <c:v>93610</c:v>
                </c:pt>
                <c:pt idx="7">
                  <c:v>27000</c:v>
                </c:pt>
                <c:pt idx="8">
                  <c:v>56705</c:v>
                </c:pt>
                <c:pt idx="9">
                  <c:v>69571</c:v>
                </c:pt>
                <c:pt idx="10">
                  <c:v>1830</c:v>
                </c:pt>
                <c:pt idx="11">
                  <c:v>1825</c:v>
                </c:pt>
                <c:pt idx="12">
                  <c:v>32395</c:v>
                </c:pt>
                <c:pt idx="13">
                  <c:v>2266</c:v>
                </c:pt>
                <c:pt idx="14">
                  <c:v>439655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8-4898-84E9-72AF3AFAA767}"/>
            </c:ext>
          </c:extLst>
        </c:ser>
        <c:ser>
          <c:idx val="1"/>
          <c:order val="1"/>
          <c:tx>
            <c:strRef>
              <c:f>'A2-Population by age and HB'!$D$4</c:f>
              <c:strCache>
                <c:ptCount val="1"/>
                <c:pt idx="0">
                  <c:v>55-59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6350">
              <a:solidFill>
                <a:sysClr val="windowText" lastClr="000000"/>
              </a:solidFill>
            </a:ln>
          </c:spPr>
          <c:invertIfNegative val="0"/>
          <c:cat>
            <c:strRef>
              <c:f>'A2-Population by age and HB'!$B$5:$B$19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'A2-Population by age and HB'!$D$5:$D$19</c:f>
              <c:numCache>
                <c:formatCode>#,##0</c:formatCode>
                <c:ptCount val="15"/>
                <c:pt idx="0">
                  <c:v>20432</c:v>
                </c:pt>
                <c:pt idx="1">
                  <c:v>6856</c:v>
                </c:pt>
                <c:pt idx="2">
                  <c:v>8884</c:v>
                </c:pt>
                <c:pt idx="3">
                  <c:v>19195</c:v>
                </c:pt>
                <c:pt idx="4">
                  <c:v>15982</c:v>
                </c:pt>
                <c:pt idx="5">
                  <c:v>28821</c:v>
                </c:pt>
                <c:pt idx="6">
                  <c:v>59706</c:v>
                </c:pt>
                <c:pt idx="7">
                  <c:v>18938</c:v>
                </c:pt>
                <c:pt idx="8">
                  <c:v>35142</c:v>
                </c:pt>
                <c:pt idx="9">
                  <c:v>42882</c:v>
                </c:pt>
                <c:pt idx="10">
                  <c:v>1273</c:v>
                </c:pt>
                <c:pt idx="11">
                  <c:v>1193</c:v>
                </c:pt>
                <c:pt idx="12">
                  <c:v>21729</c:v>
                </c:pt>
                <c:pt idx="13">
                  <c:v>1524</c:v>
                </c:pt>
                <c:pt idx="14">
                  <c:v>282557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8-4898-84E9-72AF3AFAA767}"/>
            </c:ext>
          </c:extLst>
        </c:ser>
        <c:ser>
          <c:idx val="2"/>
          <c:order val="2"/>
          <c:tx>
            <c:strRef>
              <c:f>'A2-Population by age and HB'!$E$4</c:f>
              <c:strCache>
                <c:ptCount val="1"/>
                <c:pt idx="0">
                  <c:v>60-64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6350">
              <a:solidFill>
                <a:sysClr val="windowText" lastClr="000000"/>
              </a:solidFill>
            </a:ln>
          </c:spPr>
          <c:invertIfNegative val="0"/>
          <c:cat>
            <c:strRef>
              <c:f>'A2-Population by age and HB'!$B$5:$B$19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'A2-Population by age and HB'!$E$5:$E$19</c:f>
              <c:numCache>
                <c:formatCode>#,##0</c:formatCode>
                <c:ptCount val="15"/>
                <c:pt idx="0">
                  <c:v>21695</c:v>
                </c:pt>
                <c:pt idx="1">
                  <c:v>7362</c:v>
                </c:pt>
                <c:pt idx="2">
                  <c:v>9775</c:v>
                </c:pt>
                <c:pt idx="3">
                  <c:v>21394</c:v>
                </c:pt>
                <c:pt idx="4">
                  <c:v>16533</c:v>
                </c:pt>
                <c:pt idx="5">
                  <c:v>31321</c:v>
                </c:pt>
                <c:pt idx="6">
                  <c:v>60305</c:v>
                </c:pt>
                <c:pt idx="7">
                  <c:v>19826</c:v>
                </c:pt>
                <c:pt idx="8">
                  <c:v>35321</c:v>
                </c:pt>
                <c:pt idx="9">
                  <c:v>45959</c:v>
                </c:pt>
                <c:pt idx="10">
                  <c:v>1303</c:v>
                </c:pt>
                <c:pt idx="11">
                  <c:v>1188</c:v>
                </c:pt>
                <c:pt idx="12">
                  <c:v>23886</c:v>
                </c:pt>
                <c:pt idx="13">
                  <c:v>1752</c:v>
                </c:pt>
                <c:pt idx="14">
                  <c:v>297620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C8-4898-84E9-72AF3AFAA767}"/>
            </c:ext>
          </c:extLst>
        </c:ser>
        <c:ser>
          <c:idx val="3"/>
          <c:order val="3"/>
          <c:tx>
            <c:strRef>
              <c:f>'A2-Population by age and HB'!$F$4</c:f>
              <c:strCache>
                <c:ptCount val="1"/>
                <c:pt idx="0">
                  <c:v>65-69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6350">
              <a:solidFill>
                <a:schemeClr val="tx1"/>
              </a:solidFill>
            </a:ln>
          </c:spPr>
          <c:invertIfNegative val="0"/>
          <c:cat>
            <c:strRef>
              <c:f>'A2-Population by age and HB'!$B$5:$B$19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'A2-Population by age and HB'!$F$5:$F$19</c:f>
              <c:numCache>
                <c:formatCode>#,##0</c:formatCode>
                <c:ptCount val="15"/>
                <c:pt idx="0">
                  <c:v>22545</c:v>
                </c:pt>
                <c:pt idx="1">
                  <c:v>7724</c:v>
                </c:pt>
                <c:pt idx="2">
                  <c:v>9944</c:v>
                </c:pt>
                <c:pt idx="3">
                  <c:v>18151</c:v>
                </c:pt>
                <c:pt idx="4">
                  <c:v>15766</c:v>
                </c:pt>
                <c:pt idx="5">
                  <c:v>27260</c:v>
                </c:pt>
                <c:pt idx="6">
                  <c:v>56225</c:v>
                </c:pt>
                <c:pt idx="7">
                  <c:v>20644</c:v>
                </c:pt>
                <c:pt idx="8">
                  <c:v>35569</c:v>
                </c:pt>
                <c:pt idx="9">
                  <c:v>41071</c:v>
                </c:pt>
                <c:pt idx="10">
                  <c:v>1322</c:v>
                </c:pt>
                <c:pt idx="11">
                  <c:v>1255</c:v>
                </c:pt>
                <c:pt idx="12">
                  <c:v>20300</c:v>
                </c:pt>
                <c:pt idx="13">
                  <c:v>1722</c:v>
                </c:pt>
                <c:pt idx="14">
                  <c:v>279498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C8-4898-84E9-72AF3AFAA767}"/>
            </c:ext>
          </c:extLst>
        </c:ser>
        <c:ser>
          <c:idx val="4"/>
          <c:order val="4"/>
          <c:tx>
            <c:strRef>
              <c:f>'A2-Population by age and HB'!$G$4</c:f>
              <c:strCache>
                <c:ptCount val="1"/>
                <c:pt idx="0">
                  <c:v>70-74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6350">
              <a:solidFill>
                <a:sysClr val="windowText" lastClr="000000"/>
              </a:solidFill>
            </a:ln>
          </c:spPr>
          <c:invertIfNegative val="0"/>
          <c:cat>
            <c:strRef>
              <c:f>'A2-Population by age and HB'!$B$5:$B$19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'A2-Population by age and HB'!$G$5:$G$19</c:f>
              <c:numCache>
                <c:formatCode>#,##0</c:formatCode>
                <c:ptCount val="15"/>
                <c:pt idx="0">
                  <c:v>22857</c:v>
                </c:pt>
                <c:pt idx="1">
                  <c:v>8168</c:v>
                </c:pt>
                <c:pt idx="2">
                  <c:v>10491</c:v>
                </c:pt>
                <c:pt idx="3">
                  <c:v>18959</c:v>
                </c:pt>
                <c:pt idx="4">
                  <c:v>16295</c:v>
                </c:pt>
                <c:pt idx="5">
                  <c:v>26800</c:v>
                </c:pt>
                <c:pt idx="6">
                  <c:v>50857</c:v>
                </c:pt>
                <c:pt idx="7">
                  <c:v>20646</c:v>
                </c:pt>
                <c:pt idx="8">
                  <c:v>32569</c:v>
                </c:pt>
                <c:pt idx="9">
                  <c:v>40609</c:v>
                </c:pt>
                <c:pt idx="10">
                  <c:v>1329</c:v>
                </c:pt>
                <c:pt idx="11">
                  <c:v>1272</c:v>
                </c:pt>
                <c:pt idx="12">
                  <c:v>21359</c:v>
                </c:pt>
                <c:pt idx="13">
                  <c:v>1778</c:v>
                </c:pt>
                <c:pt idx="14">
                  <c:v>273989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C8-4898-84E9-72AF3AFAA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964224"/>
        <c:axId val="166982400"/>
      </c:barChart>
      <c:catAx>
        <c:axId val="16696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1800000"/>
          <a:lstStyle/>
          <a:p>
            <a:pPr>
              <a:defRPr/>
            </a:pPr>
            <a:endParaRPr lang="en-US"/>
          </a:p>
        </c:txPr>
        <c:crossAx val="166982400"/>
        <c:crosses val="autoZero"/>
        <c:auto val="1"/>
        <c:lblAlgn val="ctr"/>
        <c:lblOffset val="100"/>
        <c:noMultiLvlLbl val="0"/>
      </c:catAx>
      <c:valAx>
        <c:axId val="16698240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6696422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200" b="1" i="0" baseline="0"/>
              <a:t>Screening population 2019/21 by NHS Board and 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'A2-Population by age and HB'!$C$4</c:f>
              <c:strCache>
                <c:ptCount val="1"/>
                <c:pt idx="0">
                  <c:v>50-54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cat>
            <c:strRef>
              <c:f>'A2-Population by age and HB'!$B$5:$B$18</c:f>
              <c:strCache>
                <c:ptCount val="14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</c:strCache>
            </c:strRef>
          </c:cat>
          <c:val>
            <c:numRef>
              <c:f>'A2-Population by age and HB'!$C$5:$C$18</c:f>
              <c:numCache>
                <c:formatCode>#,##0</c:formatCode>
                <c:ptCount val="14"/>
                <c:pt idx="0">
                  <c:v>30633</c:v>
                </c:pt>
                <c:pt idx="1">
                  <c:v>10162</c:v>
                </c:pt>
                <c:pt idx="2">
                  <c:v>12004</c:v>
                </c:pt>
                <c:pt idx="3">
                  <c:v>30058</c:v>
                </c:pt>
                <c:pt idx="4">
                  <c:v>25799</c:v>
                </c:pt>
                <c:pt idx="5">
                  <c:v>45797</c:v>
                </c:pt>
                <c:pt idx="6">
                  <c:v>93610</c:v>
                </c:pt>
                <c:pt idx="7">
                  <c:v>27000</c:v>
                </c:pt>
                <c:pt idx="8">
                  <c:v>56705</c:v>
                </c:pt>
                <c:pt idx="9">
                  <c:v>69571</c:v>
                </c:pt>
                <c:pt idx="10">
                  <c:v>1830</c:v>
                </c:pt>
                <c:pt idx="11">
                  <c:v>1825</c:v>
                </c:pt>
                <c:pt idx="12">
                  <c:v>32395</c:v>
                </c:pt>
                <c:pt idx="13">
                  <c:v>2266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6-4CDF-9280-840FF6B661C9}"/>
            </c:ext>
          </c:extLst>
        </c:ser>
        <c:ser>
          <c:idx val="1"/>
          <c:order val="1"/>
          <c:tx>
            <c:strRef>
              <c:f>'A2-Population by age and HB'!$D$4</c:f>
              <c:strCache>
                <c:ptCount val="1"/>
                <c:pt idx="0">
                  <c:v>55-59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'A2-Population by age and HB'!$B$5:$B$18</c:f>
              <c:strCache>
                <c:ptCount val="14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</c:strCache>
            </c:strRef>
          </c:cat>
          <c:val>
            <c:numRef>
              <c:f>'A2-Population by age and HB'!$D$5:$D$18</c:f>
              <c:numCache>
                <c:formatCode>#,##0</c:formatCode>
                <c:ptCount val="14"/>
                <c:pt idx="0">
                  <c:v>20432</c:v>
                </c:pt>
                <c:pt idx="1">
                  <c:v>6856</c:v>
                </c:pt>
                <c:pt idx="2">
                  <c:v>8884</c:v>
                </c:pt>
                <c:pt idx="3">
                  <c:v>19195</c:v>
                </c:pt>
                <c:pt idx="4">
                  <c:v>15982</c:v>
                </c:pt>
                <c:pt idx="5">
                  <c:v>28821</c:v>
                </c:pt>
                <c:pt idx="6">
                  <c:v>59706</c:v>
                </c:pt>
                <c:pt idx="7">
                  <c:v>18938</c:v>
                </c:pt>
                <c:pt idx="8">
                  <c:v>35142</c:v>
                </c:pt>
                <c:pt idx="9">
                  <c:v>42882</c:v>
                </c:pt>
                <c:pt idx="10">
                  <c:v>1273</c:v>
                </c:pt>
                <c:pt idx="11">
                  <c:v>1193</c:v>
                </c:pt>
                <c:pt idx="12">
                  <c:v>21729</c:v>
                </c:pt>
                <c:pt idx="13">
                  <c:v>1524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56-4CDF-9280-840FF6B661C9}"/>
            </c:ext>
          </c:extLst>
        </c:ser>
        <c:ser>
          <c:idx val="2"/>
          <c:order val="2"/>
          <c:tx>
            <c:strRef>
              <c:f>'A2-Population by age and HB'!$E$4</c:f>
              <c:strCache>
                <c:ptCount val="1"/>
                <c:pt idx="0">
                  <c:v>60-64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'A2-Population by age and HB'!$B$5:$B$18</c:f>
              <c:strCache>
                <c:ptCount val="14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</c:strCache>
            </c:strRef>
          </c:cat>
          <c:val>
            <c:numRef>
              <c:f>'A2-Population by age and HB'!$E$5:$E$18</c:f>
              <c:numCache>
                <c:formatCode>#,##0</c:formatCode>
                <c:ptCount val="14"/>
                <c:pt idx="0">
                  <c:v>21695</c:v>
                </c:pt>
                <c:pt idx="1">
                  <c:v>7362</c:v>
                </c:pt>
                <c:pt idx="2">
                  <c:v>9775</c:v>
                </c:pt>
                <c:pt idx="3">
                  <c:v>21394</c:v>
                </c:pt>
                <c:pt idx="4">
                  <c:v>16533</c:v>
                </c:pt>
                <c:pt idx="5">
                  <c:v>31321</c:v>
                </c:pt>
                <c:pt idx="6">
                  <c:v>60305</c:v>
                </c:pt>
                <c:pt idx="7">
                  <c:v>19826</c:v>
                </c:pt>
                <c:pt idx="8">
                  <c:v>35321</c:v>
                </c:pt>
                <c:pt idx="9">
                  <c:v>45959</c:v>
                </c:pt>
                <c:pt idx="10">
                  <c:v>1303</c:v>
                </c:pt>
                <c:pt idx="11">
                  <c:v>1188</c:v>
                </c:pt>
                <c:pt idx="12">
                  <c:v>23886</c:v>
                </c:pt>
                <c:pt idx="13">
                  <c:v>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56-4CDF-9280-840FF6B661C9}"/>
            </c:ext>
          </c:extLst>
        </c:ser>
        <c:ser>
          <c:idx val="3"/>
          <c:order val="3"/>
          <c:tx>
            <c:strRef>
              <c:f>'A2-Population by age and HB'!$F$4</c:f>
              <c:strCache>
                <c:ptCount val="1"/>
                <c:pt idx="0">
                  <c:v>65-69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'A2-Population by age and HB'!$B$5:$B$18</c:f>
              <c:strCache>
                <c:ptCount val="14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</c:strCache>
            </c:strRef>
          </c:cat>
          <c:val>
            <c:numRef>
              <c:f>'A2-Population by age and HB'!$F$5:$F$18</c:f>
              <c:numCache>
                <c:formatCode>#,##0</c:formatCode>
                <c:ptCount val="14"/>
                <c:pt idx="0">
                  <c:v>22545</c:v>
                </c:pt>
                <c:pt idx="1">
                  <c:v>7724</c:v>
                </c:pt>
                <c:pt idx="2">
                  <c:v>9944</c:v>
                </c:pt>
                <c:pt idx="3">
                  <c:v>18151</c:v>
                </c:pt>
                <c:pt idx="4">
                  <c:v>15766</c:v>
                </c:pt>
                <c:pt idx="5">
                  <c:v>27260</c:v>
                </c:pt>
                <c:pt idx="6">
                  <c:v>56225</c:v>
                </c:pt>
                <c:pt idx="7">
                  <c:v>20644</c:v>
                </c:pt>
                <c:pt idx="8">
                  <c:v>35569</c:v>
                </c:pt>
                <c:pt idx="9">
                  <c:v>41071</c:v>
                </c:pt>
                <c:pt idx="10">
                  <c:v>1322</c:v>
                </c:pt>
                <c:pt idx="11">
                  <c:v>1255</c:v>
                </c:pt>
                <c:pt idx="12">
                  <c:v>20300</c:v>
                </c:pt>
                <c:pt idx="13">
                  <c:v>1722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56-4CDF-9280-840FF6B661C9}"/>
            </c:ext>
          </c:extLst>
        </c:ser>
        <c:ser>
          <c:idx val="4"/>
          <c:order val="4"/>
          <c:tx>
            <c:strRef>
              <c:f>'A2-Population by age and HB'!$G$4</c:f>
              <c:strCache>
                <c:ptCount val="1"/>
                <c:pt idx="0">
                  <c:v>70-74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'A2-Population by age and HB'!$B$5:$B$18</c:f>
              <c:strCache>
                <c:ptCount val="14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</c:strCache>
            </c:strRef>
          </c:cat>
          <c:val>
            <c:numRef>
              <c:f>'A2-Population by age and HB'!$G$5:$G$18</c:f>
              <c:numCache>
                <c:formatCode>#,##0</c:formatCode>
                <c:ptCount val="14"/>
                <c:pt idx="0">
                  <c:v>22857</c:v>
                </c:pt>
                <c:pt idx="1">
                  <c:v>8168</c:v>
                </c:pt>
                <c:pt idx="2">
                  <c:v>10491</c:v>
                </c:pt>
                <c:pt idx="3">
                  <c:v>18959</c:v>
                </c:pt>
                <c:pt idx="4">
                  <c:v>16295</c:v>
                </c:pt>
                <c:pt idx="5">
                  <c:v>26800</c:v>
                </c:pt>
                <c:pt idx="6">
                  <c:v>50857</c:v>
                </c:pt>
                <c:pt idx="7">
                  <c:v>20646</c:v>
                </c:pt>
                <c:pt idx="8">
                  <c:v>32569</c:v>
                </c:pt>
                <c:pt idx="9">
                  <c:v>40609</c:v>
                </c:pt>
                <c:pt idx="10">
                  <c:v>1329</c:v>
                </c:pt>
                <c:pt idx="11">
                  <c:v>1272</c:v>
                </c:pt>
                <c:pt idx="12">
                  <c:v>21359</c:v>
                </c:pt>
                <c:pt idx="13">
                  <c:v>1778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56-4CDF-9280-840FF6B66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013760"/>
        <c:axId val="167019648"/>
      </c:barChart>
      <c:catAx>
        <c:axId val="16701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</c:spPr>
        <c:txPr>
          <a:bodyPr rot="-1800000"/>
          <a:lstStyle/>
          <a:p>
            <a:pPr>
              <a:defRPr/>
            </a:pPr>
            <a:endParaRPr lang="en-US"/>
          </a:p>
        </c:txPr>
        <c:crossAx val="167019648"/>
        <c:crosses val="autoZero"/>
        <c:auto val="1"/>
        <c:lblAlgn val="ctr"/>
        <c:lblOffset val="100"/>
        <c:noMultiLvlLbl val="0"/>
      </c:catAx>
      <c:valAx>
        <c:axId val="1670196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Population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670137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Screening population 2020/22 by SIMD quintiles </a:t>
            </a:r>
            <a:br>
              <a:rPr lang="en-GB" sz="1200"/>
            </a:br>
            <a:r>
              <a:rPr lang="en-GB" sz="1200"/>
              <a:t>(ordered by % of population in SIMDs 1 and 2)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499784764988759"/>
          <c:y val="0.2210069326738304"/>
          <c:w val="0.84388675131770952"/>
          <c:h val="0.4851371507732597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'A3-Popn. by deprivation and HB'!$C$4</c:f>
              <c:strCache>
                <c:ptCount val="1"/>
                <c:pt idx="0">
                  <c:v>1 Most Deprived 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6350">
              <a:solidFill>
                <a:schemeClr val="tx1"/>
              </a:solidFill>
            </a:ln>
          </c:spPr>
          <c:invertIfNegative val="0"/>
          <c:cat>
            <c:strRef>
              <c:f>'A3-Popn. by deprivation and HB'!$B$5:$B$19</c:f>
              <c:strCache>
                <c:ptCount val="15"/>
                <c:pt idx="0">
                  <c:v>Greater Glasgow and Clyde</c:v>
                </c:pt>
                <c:pt idx="1">
                  <c:v>Lanarkshire</c:v>
                </c:pt>
                <c:pt idx="2">
                  <c:v>Ayrshire and Arran</c:v>
                </c:pt>
                <c:pt idx="3">
                  <c:v>Fife</c:v>
                </c:pt>
                <c:pt idx="4">
                  <c:v>Forth Valley</c:v>
                </c:pt>
                <c:pt idx="5">
                  <c:v>Dumfries and Galloway</c:v>
                </c:pt>
                <c:pt idx="6">
                  <c:v>Lothian</c:v>
                </c:pt>
                <c:pt idx="7">
                  <c:v>Tayside</c:v>
                </c:pt>
                <c:pt idx="8">
                  <c:v>Highland</c:v>
                </c:pt>
                <c:pt idx="9">
                  <c:v>Borders</c:v>
                </c:pt>
                <c:pt idx="10">
                  <c:v>Grampian</c:v>
                </c:pt>
                <c:pt idx="11">
                  <c:v>Orkney</c:v>
                </c:pt>
                <c:pt idx="12">
                  <c:v>Western Isles</c:v>
                </c:pt>
                <c:pt idx="13">
                  <c:v>Shetland</c:v>
                </c:pt>
                <c:pt idx="14">
                  <c:v>Scotland</c:v>
                </c:pt>
              </c:strCache>
            </c:strRef>
          </c:cat>
          <c:val>
            <c:numRef>
              <c:f>'A3-Popn. by deprivation and HB'!$C$5:$C$19</c:f>
              <c:numCache>
                <c:formatCode>#,##0</c:formatCode>
                <c:ptCount val="15"/>
                <c:pt idx="0">
                  <c:v>106446</c:v>
                </c:pt>
                <c:pt idx="1">
                  <c:v>48917</c:v>
                </c:pt>
                <c:pt idx="2">
                  <c:v>32191</c:v>
                </c:pt>
                <c:pt idx="3">
                  <c:v>19762</c:v>
                </c:pt>
                <c:pt idx="4">
                  <c:v>14149</c:v>
                </c:pt>
                <c:pt idx="5">
                  <c:v>3609</c:v>
                </c:pt>
                <c:pt idx="6">
                  <c:v>26191</c:v>
                </c:pt>
                <c:pt idx="7">
                  <c:v>17181</c:v>
                </c:pt>
                <c:pt idx="8">
                  <c:v>8668</c:v>
                </c:pt>
                <c:pt idx="9">
                  <c:v>1964</c:v>
                </c:pt>
                <c:pt idx="10">
                  <c:v>8360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F-481F-878F-8A740991376E}"/>
            </c:ext>
          </c:extLst>
        </c:ser>
        <c:ser>
          <c:idx val="1"/>
          <c:order val="1"/>
          <c:tx>
            <c:strRef>
              <c:f>'A3-Popn. by deprivation and HB'!$D$4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6350">
              <a:solidFill>
                <a:prstClr val="black"/>
              </a:solidFill>
            </a:ln>
          </c:spPr>
          <c:invertIfNegative val="0"/>
          <c:cat>
            <c:strRef>
              <c:f>'A3-Popn. by deprivation and HB'!$B$5:$B$19</c:f>
              <c:strCache>
                <c:ptCount val="15"/>
                <c:pt idx="0">
                  <c:v>Greater Glasgow and Clyde</c:v>
                </c:pt>
                <c:pt idx="1">
                  <c:v>Lanarkshire</c:v>
                </c:pt>
                <c:pt idx="2">
                  <c:v>Ayrshire and Arran</c:v>
                </c:pt>
                <c:pt idx="3">
                  <c:v>Fife</c:v>
                </c:pt>
                <c:pt idx="4">
                  <c:v>Forth Valley</c:v>
                </c:pt>
                <c:pt idx="5">
                  <c:v>Dumfries and Galloway</c:v>
                </c:pt>
                <c:pt idx="6">
                  <c:v>Lothian</c:v>
                </c:pt>
                <c:pt idx="7">
                  <c:v>Tayside</c:v>
                </c:pt>
                <c:pt idx="8">
                  <c:v>Highland</c:v>
                </c:pt>
                <c:pt idx="9">
                  <c:v>Borders</c:v>
                </c:pt>
                <c:pt idx="10">
                  <c:v>Grampian</c:v>
                </c:pt>
                <c:pt idx="11">
                  <c:v>Orkney</c:v>
                </c:pt>
                <c:pt idx="12">
                  <c:v>Western Isles</c:v>
                </c:pt>
                <c:pt idx="13">
                  <c:v>Shetland</c:v>
                </c:pt>
                <c:pt idx="14">
                  <c:v>Scotland</c:v>
                </c:pt>
              </c:strCache>
            </c:strRef>
          </c:cat>
          <c:val>
            <c:numRef>
              <c:f>'A3-Popn. by deprivation and HB'!$D$5:$D$19</c:f>
              <c:numCache>
                <c:formatCode>#,##0</c:formatCode>
                <c:ptCount val="15"/>
                <c:pt idx="0">
                  <c:v>56898</c:v>
                </c:pt>
                <c:pt idx="1">
                  <c:v>50501</c:v>
                </c:pt>
                <c:pt idx="2">
                  <c:v>26462</c:v>
                </c:pt>
                <c:pt idx="3">
                  <c:v>22524</c:v>
                </c:pt>
                <c:pt idx="4">
                  <c:v>17701</c:v>
                </c:pt>
                <c:pt idx="5">
                  <c:v>12886</c:v>
                </c:pt>
                <c:pt idx="6">
                  <c:v>49879</c:v>
                </c:pt>
                <c:pt idx="7">
                  <c:v>19120</c:v>
                </c:pt>
                <c:pt idx="8">
                  <c:v>17153</c:v>
                </c:pt>
                <c:pt idx="9">
                  <c:v>6322</c:v>
                </c:pt>
                <c:pt idx="10">
                  <c:v>22881</c:v>
                </c:pt>
                <c:pt idx="11">
                  <c:v>1177</c:v>
                </c:pt>
                <c:pt idx="12">
                  <c:v>1462</c:v>
                </c:pt>
                <c:pt idx="13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2F-481F-878F-8A740991376E}"/>
            </c:ext>
          </c:extLst>
        </c:ser>
        <c:ser>
          <c:idx val="2"/>
          <c:order val="2"/>
          <c:tx>
            <c:strRef>
              <c:f>'A3-Popn. by deprivation and HB'!$E$4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6350">
              <a:solidFill>
                <a:prstClr val="black"/>
              </a:solidFill>
            </a:ln>
          </c:spPr>
          <c:invertIfNegative val="0"/>
          <c:cat>
            <c:strRef>
              <c:f>'A3-Popn. by deprivation and HB'!$B$5:$B$19</c:f>
              <c:strCache>
                <c:ptCount val="15"/>
                <c:pt idx="0">
                  <c:v>Greater Glasgow and Clyde</c:v>
                </c:pt>
                <c:pt idx="1">
                  <c:v>Lanarkshire</c:v>
                </c:pt>
                <c:pt idx="2">
                  <c:v>Ayrshire and Arran</c:v>
                </c:pt>
                <c:pt idx="3">
                  <c:v>Fife</c:v>
                </c:pt>
                <c:pt idx="4">
                  <c:v>Forth Valley</c:v>
                </c:pt>
                <c:pt idx="5">
                  <c:v>Dumfries and Galloway</c:v>
                </c:pt>
                <c:pt idx="6">
                  <c:v>Lothian</c:v>
                </c:pt>
                <c:pt idx="7">
                  <c:v>Tayside</c:v>
                </c:pt>
                <c:pt idx="8">
                  <c:v>Highland</c:v>
                </c:pt>
                <c:pt idx="9">
                  <c:v>Borders</c:v>
                </c:pt>
                <c:pt idx="10">
                  <c:v>Grampian</c:v>
                </c:pt>
                <c:pt idx="11">
                  <c:v>Orkney</c:v>
                </c:pt>
                <c:pt idx="12">
                  <c:v>Western Isles</c:v>
                </c:pt>
                <c:pt idx="13">
                  <c:v>Shetland</c:v>
                </c:pt>
                <c:pt idx="14">
                  <c:v>Scotland</c:v>
                </c:pt>
              </c:strCache>
            </c:strRef>
          </c:cat>
          <c:val>
            <c:numRef>
              <c:f>'A3-Popn. by deprivation and HB'!$E$5:$E$19</c:f>
              <c:numCache>
                <c:formatCode>#,##0</c:formatCode>
                <c:ptCount val="15"/>
                <c:pt idx="0">
                  <c:v>42369</c:v>
                </c:pt>
                <c:pt idx="1">
                  <c:v>34129</c:v>
                </c:pt>
                <c:pt idx="2">
                  <c:v>22424</c:v>
                </c:pt>
                <c:pt idx="3">
                  <c:v>21947</c:v>
                </c:pt>
                <c:pt idx="4">
                  <c:v>19029</c:v>
                </c:pt>
                <c:pt idx="5">
                  <c:v>20866</c:v>
                </c:pt>
                <c:pt idx="6">
                  <c:v>40301</c:v>
                </c:pt>
                <c:pt idx="7">
                  <c:v>25438</c:v>
                </c:pt>
                <c:pt idx="8">
                  <c:v>42740</c:v>
                </c:pt>
                <c:pt idx="9">
                  <c:v>16770</c:v>
                </c:pt>
                <c:pt idx="10">
                  <c:v>34350</c:v>
                </c:pt>
                <c:pt idx="11">
                  <c:v>1249</c:v>
                </c:pt>
                <c:pt idx="12">
                  <c:v>7553</c:v>
                </c:pt>
                <c:pt idx="13">
                  <c:v>2728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2F-481F-878F-8A740991376E}"/>
            </c:ext>
          </c:extLst>
        </c:ser>
        <c:ser>
          <c:idx val="3"/>
          <c:order val="3"/>
          <c:tx>
            <c:strRef>
              <c:f>'A3-Popn. by deprivation and HB'!$F$4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6350">
              <a:solidFill>
                <a:prstClr val="black"/>
              </a:solidFill>
            </a:ln>
          </c:spPr>
          <c:invertIfNegative val="0"/>
          <c:cat>
            <c:strRef>
              <c:f>'A3-Popn. by deprivation and HB'!$B$5:$B$19</c:f>
              <c:strCache>
                <c:ptCount val="15"/>
                <c:pt idx="0">
                  <c:v>Greater Glasgow and Clyde</c:v>
                </c:pt>
                <c:pt idx="1">
                  <c:v>Lanarkshire</c:v>
                </c:pt>
                <c:pt idx="2">
                  <c:v>Ayrshire and Arran</c:v>
                </c:pt>
                <c:pt idx="3">
                  <c:v>Fife</c:v>
                </c:pt>
                <c:pt idx="4">
                  <c:v>Forth Valley</c:v>
                </c:pt>
                <c:pt idx="5">
                  <c:v>Dumfries and Galloway</c:v>
                </c:pt>
                <c:pt idx="6">
                  <c:v>Lothian</c:v>
                </c:pt>
                <c:pt idx="7">
                  <c:v>Tayside</c:v>
                </c:pt>
                <c:pt idx="8">
                  <c:v>Highland</c:v>
                </c:pt>
                <c:pt idx="9">
                  <c:v>Borders</c:v>
                </c:pt>
                <c:pt idx="10">
                  <c:v>Grampian</c:v>
                </c:pt>
                <c:pt idx="11">
                  <c:v>Orkney</c:v>
                </c:pt>
                <c:pt idx="12">
                  <c:v>Western Isles</c:v>
                </c:pt>
                <c:pt idx="13">
                  <c:v>Shetland</c:v>
                </c:pt>
                <c:pt idx="14">
                  <c:v>Scotland</c:v>
                </c:pt>
              </c:strCache>
            </c:strRef>
          </c:cat>
          <c:val>
            <c:numRef>
              <c:f>'A3-Popn. by deprivation and HB'!$F$5:$F$19</c:f>
              <c:numCache>
                <c:formatCode>#,##0</c:formatCode>
                <c:ptCount val="15"/>
                <c:pt idx="0">
                  <c:v>46198</c:v>
                </c:pt>
                <c:pt idx="1">
                  <c:v>34219</c:v>
                </c:pt>
                <c:pt idx="2">
                  <c:v>19683</c:v>
                </c:pt>
                <c:pt idx="3">
                  <c:v>23507</c:v>
                </c:pt>
                <c:pt idx="4">
                  <c:v>19537</c:v>
                </c:pt>
                <c:pt idx="5">
                  <c:v>9418</c:v>
                </c:pt>
                <c:pt idx="6">
                  <c:v>44787</c:v>
                </c:pt>
                <c:pt idx="7">
                  <c:v>35016</c:v>
                </c:pt>
                <c:pt idx="8">
                  <c:v>29902</c:v>
                </c:pt>
                <c:pt idx="9">
                  <c:v>11804</c:v>
                </c:pt>
                <c:pt idx="10">
                  <c:v>48624</c:v>
                </c:pt>
                <c:pt idx="11">
                  <c:v>4629</c:v>
                </c:pt>
                <c:pt idx="13">
                  <c:v>3610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2F-481F-878F-8A740991376E}"/>
            </c:ext>
          </c:extLst>
        </c:ser>
        <c:ser>
          <c:idx val="4"/>
          <c:order val="4"/>
          <c:tx>
            <c:strRef>
              <c:f>'A3-Popn. by deprivation and HB'!$G$4</c:f>
              <c:strCache>
                <c:ptCount val="1"/>
                <c:pt idx="0">
                  <c:v>5 Least Deprived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6350">
              <a:solidFill>
                <a:prstClr val="black"/>
              </a:solidFill>
            </a:ln>
          </c:spPr>
          <c:invertIfNegative val="0"/>
          <c:cat>
            <c:strRef>
              <c:f>'A3-Popn. by deprivation and HB'!$B$5:$B$19</c:f>
              <c:strCache>
                <c:ptCount val="15"/>
                <c:pt idx="0">
                  <c:v>Greater Glasgow and Clyde</c:v>
                </c:pt>
                <c:pt idx="1">
                  <c:v>Lanarkshire</c:v>
                </c:pt>
                <c:pt idx="2">
                  <c:v>Ayrshire and Arran</c:v>
                </c:pt>
                <c:pt idx="3">
                  <c:v>Fife</c:v>
                </c:pt>
                <c:pt idx="4">
                  <c:v>Forth Valley</c:v>
                </c:pt>
                <c:pt idx="5">
                  <c:v>Dumfries and Galloway</c:v>
                </c:pt>
                <c:pt idx="6">
                  <c:v>Lothian</c:v>
                </c:pt>
                <c:pt idx="7">
                  <c:v>Tayside</c:v>
                </c:pt>
                <c:pt idx="8">
                  <c:v>Highland</c:v>
                </c:pt>
                <c:pt idx="9">
                  <c:v>Borders</c:v>
                </c:pt>
                <c:pt idx="10">
                  <c:v>Grampian</c:v>
                </c:pt>
                <c:pt idx="11">
                  <c:v>Orkney</c:v>
                </c:pt>
                <c:pt idx="12">
                  <c:v>Western Isles</c:v>
                </c:pt>
                <c:pt idx="13">
                  <c:v>Shetland</c:v>
                </c:pt>
                <c:pt idx="14">
                  <c:v>Scotland</c:v>
                </c:pt>
              </c:strCache>
            </c:strRef>
          </c:cat>
          <c:val>
            <c:numRef>
              <c:f>'A3-Popn. by deprivation and HB'!$G$5:$G$19</c:f>
              <c:numCache>
                <c:formatCode>#,##0</c:formatCode>
                <c:ptCount val="15"/>
                <c:pt idx="0">
                  <c:v>68531</c:v>
                </c:pt>
                <c:pt idx="1">
                  <c:v>27464</c:v>
                </c:pt>
                <c:pt idx="2">
                  <c:v>17376</c:v>
                </c:pt>
                <c:pt idx="3">
                  <c:v>19981</c:v>
                </c:pt>
                <c:pt idx="4">
                  <c:v>19882</c:v>
                </c:pt>
                <c:pt idx="5">
                  <c:v>4269</c:v>
                </c:pt>
                <c:pt idx="6">
                  <c:v>78738</c:v>
                </c:pt>
                <c:pt idx="7">
                  <c:v>22835</c:v>
                </c:pt>
                <c:pt idx="8">
                  <c:v>8517</c:v>
                </c:pt>
                <c:pt idx="9">
                  <c:v>3334</c:v>
                </c:pt>
                <c:pt idx="10">
                  <c:v>45698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2F-481F-878F-8A7409913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452864"/>
        <c:axId val="168454400"/>
      </c:barChart>
      <c:catAx>
        <c:axId val="16845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1800000" anchor="ctr" anchorCtr="0"/>
          <a:lstStyle/>
          <a:p>
            <a:pPr>
              <a:defRPr sz="1100"/>
            </a:pPr>
            <a:endParaRPr lang="en-US"/>
          </a:p>
        </c:txPr>
        <c:crossAx val="168454400"/>
        <c:crosses val="autoZero"/>
        <c:auto val="1"/>
        <c:lblAlgn val="ctr"/>
        <c:lblOffset val="100"/>
        <c:tickLblSkip val="1"/>
        <c:noMultiLvlLbl val="0"/>
      </c:catAx>
      <c:valAx>
        <c:axId val="1684544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baseline="0"/>
                  <a:t> </a:t>
                </a:r>
                <a:endParaRPr lang="en-GB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68452864"/>
        <c:crosses val="autoZero"/>
        <c:crossBetween val="between"/>
      </c:valAx>
    </c:plotArea>
    <c:legend>
      <c:legendPos val="t"/>
      <c:overlay val="0"/>
      <c:spPr>
        <a:ln>
          <a:noFill/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84446820428852E-2"/>
          <c:y val="8.6869997669567947E-2"/>
          <c:w val="0.89242437636663607"/>
          <c:h val="0.79514633251490063"/>
        </c:manualLayout>
      </c:layout>
      <c:lineChart>
        <c:grouping val="standard"/>
        <c:varyColors val="0"/>
        <c:ser>
          <c:idx val="0"/>
          <c:order val="0"/>
          <c:tx>
            <c:strRef>
              <c:f>KPI_2!$B$95</c:f>
              <c:strCache>
                <c:ptCount val="1"/>
                <c:pt idx="0">
                  <c:v>Males</c:v>
                </c:pt>
              </c:strCache>
            </c:strRef>
          </c:tx>
          <c:spPr>
            <a:ln w="50800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KPI_2!$D$93:$P$94</c:f>
              <c:strCache>
                <c:ptCount val="13"/>
                <c:pt idx="0">
                  <c:v>2008/10</c:v>
                </c:pt>
                <c:pt idx="1">
                  <c:v>2009/11</c:v>
                </c:pt>
                <c:pt idx="2">
                  <c:v>2010/12</c:v>
                </c:pt>
                <c:pt idx="3">
                  <c:v>2011/13</c:v>
                </c:pt>
                <c:pt idx="4">
                  <c:v>2012/14</c:v>
                </c:pt>
                <c:pt idx="5">
                  <c:v>2013/15</c:v>
                </c:pt>
                <c:pt idx="6">
                  <c:v>2014/16</c:v>
                </c:pt>
                <c:pt idx="7">
                  <c:v>2015/17</c:v>
                </c:pt>
                <c:pt idx="8">
                  <c:v>2016/18</c:v>
                </c:pt>
                <c:pt idx="9">
                  <c:v>2017/19</c:v>
                </c:pt>
                <c:pt idx="10">
                  <c:v>2018/20</c:v>
                </c:pt>
                <c:pt idx="11">
                  <c:v>2019/21</c:v>
                </c:pt>
                <c:pt idx="12">
                  <c:v>2020/22</c:v>
                </c:pt>
              </c:strCache>
            </c:strRef>
          </c:cat>
          <c:val>
            <c:numRef>
              <c:f>KPI_2!$D$95:$P$95</c:f>
              <c:numCache>
                <c:formatCode>###,??0.0;\-#,##0.0;\-;@</c:formatCode>
                <c:ptCount val="13"/>
                <c:pt idx="0">
                  <c:v>25.07959819133735</c:v>
                </c:pt>
                <c:pt idx="1">
                  <c:v>25.382628788384675</c:v>
                </c:pt>
                <c:pt idx="2">
                  <c:v>25.313060058544348</c:v>
                </c:pt>
                <c:pt idx="3">
                  <c:v>25.25795393747423</c:v>
                </c:pt>
                <c:pt idx="4">
                  <c:v>24.485935158804189</c:v>
                </c:pt>
                <c:pt idx="5">
                  <c:v>24.551635325938754</c:v>
                </c:pt>
                <c:pt idx="6">
                  <c:v>25.744182043131637</c:v>
                </c:pt>
                <c:pt idx="7">
                  <c:v>26.418958792353699</c:v>
                </c:pt>
                <c:pt idx="8">
                  <c:v>26.281444280571428</c:v>
                </c:pt>
                <c:pt idx="9">
                  <c:v>25.430793692783784</c:v>
                </c:pt>
                <c:pt idx="10">
                  <c:v>24.55769474793745</c:v>
                </c:pt>
                <c:pt idx="11">
                  <c:v>24.289865785417703</c:v>
                </c:pt>
                <c:pt idx="12">
                  <c:v>24.842901489399235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4-4069-9128-A59AA0A60C02}"/>
            </c:ext>
          </c:extLst>
        </c:ser>
        <c:ser>
          <c:idx val="1"/>
          <c:order val="1"/>
          <c:tx>
            <c:strRef>
              <c:f>KPI_2!$B$96</c:f>
              <c:strCache>
                <c:ptCount val="1"/>
                <c:pt idx="0">
                  <c:v>Females</c:v>
                </c:pt>
              </c:strCache>
            </c:strRef>
          </c:tx>
          <c:spPr>
            <a:ln w="50800">
              <a:solidFill>
                <a:schemeClr val="tx2">
                  <a:lumMod val="20000"/>
                  <a:lumOff val="8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KPI_2!$D$93:$P$94</c:f>
              <c:strCache>
                <c:ptCount val="13"/>
                <c:pt idx="0">
                  <c:v>2008/10</c:v>
                </c:pt>
                <c:pt idx="1">
                  <c:v>2009/11</c:v>
                </c:pt>
                <c:pt idx="2">
                  <c:v>2010/12</c:v>
                </c:pt>
                <c:pt idx="3">
                  <c:v>2011/13</c:v>
                </c:pt>
                <c:pt idx="4">
                  <c:v>2012/14</c:v>
                </c:pt>
                <c:pt idx="5">
                  <c:v>2013/15</c:v>
                </c:pt>
                <c:pt idx="6">
                  <c:v>2014/16</c:v>
                </c:pt>
                <c:pt idx="7">
                  <c:v>2015/17</c:v>
                </c:pt>
                <c:pt idx="8">
                  <c:v>2016/18</c:v>
                </c:pt>
                <c:pt idx="9">
                  <c:v>2017/19</c:v>
                </c:pt>
                <c:pt idx="10">
                  <c:v>2018/20</c:v>
                </c:pt>
                <c:pt idx="11">
                  <c:v>2019/21</c:v>
                </c:pt>
                <c:pt idx="12">
                  <c:v>2020/22</c:v>
                </c:pt>
              </c:strCache>
            </c:strRef>
          </c:cat>
          <c:val>
            <c:numRef>
              <c:f>KPI_2!$D$96:$P$96</c:f>
              <c:numCache>
                <c:formatCode>###,??0.0;\-#,##0.0;\-;@</c:formatCode>
                <c:ptCount val="13"/>
                <c:pt idx="0">
                  <c:v>27.659675225523383</c:v>
                </c:pt>
                <c:pt idx="1">
                  <c:v>27.608702041325138</c:v>
                </c:pt>
                <c:pt idx="2">
                  <c:v>27.77486996445948</c:v>
                </c:pt>
                <c:pt idx="3">
                  <c:v>28.221494025305617</c:v>
                </c:pt>
                <c:pt idx="4">
                  <c:v>28.015070542295785</c:v>
                </c:pt>
                <c:pt idx="5">
                  <c:v>28.046769327635555</c:v>
                </c:pt>
                <c:pt idx="6">
                  <c:v>28.735692776254425</c:v>
                </c:pt>
                <c:pt idx="7">
                  <c:v>29.29399009933066</c:v>
                </c:pt>
                <c:pt idx="8">
                  <c:v>29.129724809402109</c:v>
                </c:pt>
                <c:pt idx="9">
                  <c:v>27.559794931112215</c:v>
                </c:pt>
                <c:pt idx="10">
                  <c:v>26.269041156173031</c:v>
                </c:pt>
                <c:pt idx="11">
                  <c:v>25.827492942297081</c:v>
                </c:pt>
                <c:pt idx="12">
                  <c:v>25.848648956753628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4-4069-9128-A59AA0A60C02}"/>
            </c:ext>
          </c:extLst>
        </c:ser>
        <c:ser>
          <c:idx val="2"/>
          <c:order val="2"/>
          <c:tx>
            <c:strRef>
              <c:f>KPI_2!$B$97</c:f>
              <c:strCache>
                <c:ptCount val="1"/>
                <c:pt idx="0">
                  <c:v>All persons</c:v>
                </c:pt>
              </c:strCache>
            </c:strRef>
          </c:tx>
          <c:spPr>
            <a:ln w="5080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KPI_2!$D$93:$P$94</c:f>
              <c:strCache>
                <c:ptCount val="13"/>
                <c:pt idx="0">
                  <c:v>2008/10</c:v>
                </c:pt>
                <c:pt idx="1">
                  <c:v>2009/11</c:v>
                </c:pt>
                <c:pt idx="2">
                  <c:v>2010/12</c:v>
                </c:pt>
                <c:pt idx="3">
                  <c:v>2011/13</c:v>
                </c:pt>
                <c:pt idx="4">
                  <c:v>2012/14</c:v>
                </c:pt>
                <c:pt idx="5">
                  <c:v>2013/15</c:v>
                </c:pt>
                <c:pt idx="6">
                  <c:v>2014/16</c:v>
                </c:pt>
                <c:pt idx="7">
                  <c:v>2015/17</c:v>
                </c:pt>
                <c:pt idx="8">
                  <c:v>2016/18</c:v>
                </c:pt>
                <c:pt idx="9">
                  <c:v>2017/19</c:v>
                </c:pt>
                <c:pt idx="10">
                  <c:v>2018/20</c:v>
                </c:pt>
                <c:pt idx="11">
                  <c:v>2019/21</c:v>
                </c:pt>
                <c:pt idx="12">
                  <c:v>2020/22</c:v>
                </c:pt>
              </c:strCache>
            </c:strRef>
          </c:cat>
          <c:val>
            <c:numRef>
              <c:f>KPI_2!$D$97:$P$97</c:f>
              <c:numCache>
                <c:formatCode>###,??0.0;\-#,##0.0;\-;@</c:formatCode>
                <c:ptCount val="13"/>
                <c:pt idx="0">
                  <c:v>26.447635684656905</c:v>
                </c:pt>
                <c:pt idx="1">
                  <c:v>26.569080748434146</c:v>
                </c:pt>
                <c:pt idx="2">
                  <c:v>26.615113051956591</c:v>
                </c:pt>
                <c:pt idx="3">
                  <c:v>26.81587541442839</c:v>
                </c:pt>
                <c:pt idx="4">
                  <c:v>26.33170064598243</c:v>
                </c:pt>
                <c:pt idx="5">
                  <c:v>26.389013872283588</c:v>
                </c:pt>
                <c:pt idx="6">
                  <c:v>27.327144342609969</c:v>
                </c:pt>
                <c:pt idx="7">
                  <c:v>27.948672763910441</c:v>
                </c:pt>
                <c:pt idx="8">
                  <c:v>27.794641323140596</c:v>
                </c:pt>
                <c:pt idx="9">
                  <c:v>26.568336679849381</c:v>
                </c:pt>
                <c:pt idx="10">
                  <c:v>25.485370191079813</c:v>
                </c:pt>
                <c:pt idx="11">
                  <c:v>25.123257622912522</c:v>
                </c:pt>
                <c:pt idx="12">
                  <c:v>25.409940480804131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54-4069-9128-A59AA0A60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92928"/>
        <c:axId val="58099200"/>
      </c:lineChart>
      <c:catAx>
        <c:axId val="5809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Two-year reporting period</a:t>
                </a:r>
              </a:p>
            </c:rich>
          </c:tx>
          <c:layout>
            <c:manualLayout>
              <c:xMode val="edge"/>
              <c:yMode val="edge"/>
              <c:x val="0.42902888218969176"/>
              <c:y val="0.9407050088817503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58099200"/>
        <c:crosses val="autoZero"/>
        <c:auto val="1"/>
        <c:lblAlgn val="ctr"/>
        <c:lblOffset val="100"/>
        <c:noMultiLvlLbl val="0"/>
      </c:catAx>
      <c:valAx>
        <c:axId val="58099200"/>
        <c:scaling>
          <c:orientation val="minMax"/>
          <c:max val="3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SII in Uptake</a:t>
                </a:r>
              </a:p>
            </c:rich>
          </c:tx>
          <c:layout>
            <c:manualLayout>
              <c:xMode val="edge"/>
              <c:yMode val="edge"/>
              <c:x val="7.6209810002691621E-3"/>
              <c:y val="0.3625628499475804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58092928"/>
        <c:crosses val="autoZero"/>
        <c:crossBetween val="between"/>
        <c:dispUnits>
          <c:builtInUnit val="hundreds"/>
        </c:dispUnits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itchFamily="34" charset="0"/>
          <a:cs typeface="Arial" pitchFamily="34" charset="0"/>
        </a:defRPr>
      </a:pPr>
      <a:endParaRPr lang="en-US"/>
    </a:p>
  </c:txPr>
  <c:printSettings>
    <c:headerFooter>
      <c:oddFooter>&amp;R&amp;12Page 2 of 25</c:oddFooter>
    </c:headerFooter>
    <c:pageMargins b="0.7500000000000091" l="0.70000000000000062" r="0.70000000000000062" t="0.7500000000000091" header="0.30000000000000032" footer="0.30000000000000032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84446820428908E-2"/>
          <c:y val="8.6869997669567947E-2"/>
          <c:w val="0.89242437636663607"/>
          <c:h val="0.79514633251490063"/>
        </c:manualLayout>
      </c:layout>
      <c:lineChart>
        <c:grouping val="standard"/>
        <c:varyColors val="0"/>
        <c:ser>
          <c:idx val="0"/>
          <c:order val="0"/>
          <c:tx>
            <c:strRef>
              <c:f>KPI_2!$B$148</c:f>
              <c:strCache>
                <c:ptCount val="1"/>
                <c:pt idx="0">
                  <c:v>Males</c:v>
                </c:pt>
              </c:strCache>
            </c:strRef>
          </c:tx>
          <c:spPr>
            <a:ln w="50800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KPI_2!$C$146:$P$147</c:f>
              <c:strCache>
                <c:ptCount val="14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</c:strCache>
            </c:strRef>
          </c:cat>
          <c:val>
            <c:numRef>
              <c:f>KPI_2!$C$148:$P$148</c:f>
              <c:numCache>
                <c:formatCode>0.00</c:formatCode>
                <c:ptCount val="14"/>
                <c:pt idx="0">
                  <c:v>0.50811529687286983</c:v>
                </c:pt>
                <c:pt idx="1">
                  <c:v>0.50068286379275018</c:v>
                </c:pt>
                <c:pt idx="2">
                  <c:v>0.49719147016551235</c:v>
                </c:pt>
                <c:pt idx="3">
                  <c:v>0.48977790579101821</c:v>
                </c:pt>
                <c:pt idx="4">
                  <c:v>0.47903912915449764</c:v>
                </c:pt>
                <c:pt idx="5">
                  <c:v>0.45145566963040035</c:v>
                </c:pt>
                <c:pt idx="6">
                  <c:v>0.4470516213159747</c:v>
                </c:pt>
                <c:pt idx="7">
                  <c:v>0.4763085717615041</c:v>
                </c:pt>
                <c:pt idx="8">
                  <c:v>0.4974467545987607</c:v>
                </c:pt>
                <c:pt idx="9">
                  <c:v>0.47842861253404562</c:v>
                </c:pt>
                <c:pt idx="10">
                  <c:v>0.42876116614618071</c:v>
                </c:pt>
                <c:pt idx="11">
                  <c:v>0.39901218475938999</c:v>
                </c:pt>
                <c:pt idx="12">
                  <c:v>0.38484405055757087</c:v>
                </c:pt>
                <c:pt idx="13">
                  <c:v>0.38619961598358271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F-4054-9A37-04F2F88A357E}"/>
            </c:ext>
          </c:extLst>
        </c:ser>
        <c:ser>
          <c:idx val="1"/>
          <c:order val="1"/>
          <c:tx>
            <c:strRef>
              <c:f>KPI_2!$B$149</c:f>
              <c:strCache>
                <c:ptCount val="1"/>
                <c:pt idx="0">
                  <c:v>Females</c:v>
                </c:pt>
              </c:strCache>
            </c:strRef>
          </c:tx>
          <c:spPr>
            <a:ln w="50800">
              <a:solidFill>
                <a:schemeClr val="tx2">
                  <a:lumMod val="20000"/>
                  <a:lumOff val="8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KPI_2!$C$146:$P$147</c:f>
              <c:strCache>
                <c:ptCount val="14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</c:strCache>
            </c:strRef>
          </c:cat>
          <c:val>
            <c:numRef>
              <c:f>KPI_2!$C$149:$P$149</c:f>
              <c:numCache>
                <c:formatCode>0.00</c:formatCode>
                <c:ptCount val="14"/>
                <c:pt idx="0">
                  <c:v>0.48007325486743885</c:v>
                </c:pt>
                <c:pt idx="1">
                  <c:v>0.48300942330547508</c:v>
                </c:pt>
                <c:pt idx="2">
                  <c:v>0.47668690447123718</c:v>
                </c:pt>
                <c:pt idx="3">
                  <c:v>0.47789116161741579</c:v>
                </c:pt>
                <c:pt idx="4">
                  <c:v>0.48264689939715788</c:v>
                </c:pt>
                <c:pt idx="5">
                  <c:v>0.4683410221437288</c:v>
                </c:pt>
                <c:pt idx="6">
                  <c:v>0.46094652606136982</c:v>
                </c:pt>
                <c:pt idx="7">
                  <c:v>0.47647431532338091</c:v>
                </c:pt>
                <c:pt idx="8">
                  <c:v>0.49304297601352426</c:v>
                </c:pt>
                <c:pt idx="9">
                  <c:v>0.48030487915084169</c:v>
                </c:pt>
                <c:pt idx="10">
                  <c:v>0.42859550244831801</c:v>
                </c:pt>
                <c:pt idx="11">
                  <c:v>0.39740352278606489</c:v>
                </c:pt>
                <c:pt idx="12">
                  <c:v>0.38292257812419384</c:v>
                </c:pt>
                <c:pt idx="13">
                  <c:v>0.37426239670372652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F-4054-9A37-04F2F88A357E}"/>
            </c:ext>
          </c:extLst>
        </c:ser>
        <c:ser>
          <c:idx val="2"/>
          <c:order val="2"/>
          <c:tx>
            <c:strRef>
              <c:f>KPI_2!$B$150</c:f>
              <c:strCache>
                <c:ptCount val="1"/>
                <c:pt idx="0">
                  <c:v>All persons</c:v>
                </c:pt>
              </c:strCache>
            </c:strRef>
          </c:tx>
          <c:spPr>
            <a:ln w="5080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KPI_2!$C$146:$P$147</c:f>
              <c:strCache>
                <c:ptCount val="14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</c:strCache>
            </c:strRef>
          </c:cat>
          <c:val>
            <c:numRef>
              <c:f>KPI_2!$C$150:$P$150</c:f>
              <c:numCache>
                <c:formatCode>0.00</c:formatCode>
                <c:ptCount val="14"/>
                <c:pt idx="0">
                  <c:v>0.49325339395287454</c:v>
                </c:pt>
                <c:pt idx="1">
                  <c:v>0.49191106763587644</c:v>
                </c:pt>
                <c:pt idx="2">
                  <c:v>0.48690708355079459</c:v>
                </c:pt>
                <c:pt idx="3">
                  <c:v>0.48413747132402396</c:v>
                </c:pt>
                <c:pt idx="4">
                  <c:v>0.48179870911351508</c:v>
                </c:pt>
                <c:pt idx="5">
                  <c:v>0.46133432398947644</c:v>
                </c:pt>
                <c:pt idx="6">
                  <c:v>0.45550946940428882</c:v>
                </c:pt>
                <c:pt idx="7">
                  <c:v>0.477505848251152</c:v>
                </c:pt>
                <c:pt idx="8">
                  <c:v>0.4963473508449664</c:v>
                </c:pt>
                <c:pt idx="9">
                  <c:v>0.48063372196824083</c:v>
                </c:pt>
                <c:pt idx="10">
                  <c:v>0.42964012529014262</c:v>
                </c:pt>
                <c:pt idx="11">
                  <c:v>0.39914740255925935</c:v>
                </c:pt>
                <c:pt idx="12">
                  <c:v>0.38469563000884299</c:v>
                </c:pt>
                <c:pt idx="13">
                  <c:v>0.3808069920519388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F-4054-9A37-04F2F88A3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17120"/>
        <c:axId val="58135680"/>
      </c:lineChart>
      <c:catAx>
        <c:axId val="5811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Two-year reporting period</a:t>
                </a:r>
              </a:p>
            </c:rich>
          </c:tx>
          <c:layout>
            <c:manualLayout>
              <c:xMode val="edge"/>
              <c:yMode val="edge"/>
              <c:x val="0.4290288821896921"/>
              <c:y val="0.9407050088817503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58135680"/>
        <c:crosses val="autoZero"/>
        <c:auto val="1"/>
        <c:lblAlgn val="ctr"/>
        <c:lblOffset val="100"/>
        <c:noMultiLvlLbl val="0"/>
      </c:catAx>
      <c:valAx>
        <c:axId val="581356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RII in uptake</a:t>
                </a:r>
              </a:p>
            </c:rich>
          </c:tx>
          <c:layout>
            <c:manualLayout>
              <c:xMode val="edge"/>
              <c:yMode val="edge"/>
              <c:x val="7.6209810002691621E-3"/>
              <c:y val="0.36256284994758065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crossAx val="5811712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933" l="0.70000000000000062" r="0.70000000000000062" t="0.750000000000009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120501616166237E-2"/>
          <c:y val="6.692350427350427E-2"/>
          <c:w val="0.95917064035484512"/>
          <c:h val="0.719111111111111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KPI_3!$B$13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25400">
              <a:solidFill>
                <a:schemeClr val="tx2">
                  <a:lumMod val="75000"/>
                </a:schemeClr>
              </a:solidFill>
            </a:ln>
          </c:spPr>
          <c:invertIfNegative val="0"/>
          <c:cat>
            <c:strRef>
              <c:f>KPI_3!$C$11:$Q$11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KPI_3!$C$13:$Q$13</c:f>
              <c:numCache>
                <c:formatCode>###,??0.00;\-#,##0.00;\-;@</c:formatCode>
                <c:ptCount val="15"/>
                <c:pt idx="0">
                  <c:v>3.4977627414602206</c:v>
                </c:pt>
                <c:pt idx="1">
                  <c:v>2.8056981705112447</c:v>
                </c:pt>
                <c:pt idx="2">
                  <c:v>3.1972828951220937</c:v>
                </c:pt>
                <c:pt idx="3">
                  <c:v>3.0813307606852596</c:v>
                </c:pt>
                <c:pt idx="4">
                  <c:v>3.2853642544086687</c:v>
                </c:pt>
                <c:pt idx="5">
                  <c:v>3.0008491264837129</c:v>
                </c:pt>
                <c:pt idx="6">
                  <c:v>3.6901963677758687</c:v>
                </c:pt>
                <c:pt idx="7">
                  <c:v>3.1310010854137094</c:v>
                </c:pt>
                <c:pt idx="8">
                  <c:v>3.7249770587635527</c:v>
                </c:pt>
                <c:pt idx="9">
                  <c:v>3.1351674952497457</c:v>
                </c:pt>
                <c:pt idx="10">
                  <c:v>3.0264279624893438</c:v>
                </c:pt>
                <c:pt idx="11">
                  <c:v>3.4426893479141354</c:v>
                </c:pt>
                <c:pt idx="12">
                  <c:v>2.9339477726574503</c:v>
                </c:pt>
                <c:pt idx="13">
                  <c:v>3.4413631807550948</c:v>
                </c:pt>
                <c:pt idx="14">
                  <c:v>3.3066505421985872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9-40A6-9974-5A9AFF14BDFC}"/>
            </c:ext>
          </c:extLst>
        </c:ser>
        <c:ser>
          <c:idx val="1"/>
          <c:order val="1"/>
          <c:tx>
            <c:strRef>
              <c:f>KPI_3!$B$14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KPI_3!$C$11:$Q$11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KPI_3!$C$14:$Q$14</c:f>
              <c:numCache>
                <c:formatCode>###,??0.00;\-#,##0.00;\-;@</c:formatCode>
                <c:ptCount val="15"/>
                <c:pt idx="0">
                  <c:v>2.4542550101655536</c:v>
                </c:pt>
                <c:pt idx="1">
                  <c:v>1.9325901985357168</c:v>
                </c:pt>
                <c:pt idx="2">
                  <c:v>2.2593739985044334</c:v>
                </c:pt>
                <c:pt idx="3">
                  <c:v>2.0786442473189464</c:v>
                </c:pt>
                <c:pt idx="4">
                  <c:v>2.3006183107874829</c:v>
                </c:pt>
                <c:pt idx="5">
                  <c:v>2.1265410639488542</c:v>
                </c:pt>
                <c:pt idx="6">
                  <c:v>2.5253533308621559</c:v>
                </c:pt>
                <c:pt idx="7">
                  <c:v>2.3410016956444712</c:v>
                </c:pt>
                <c:pt idx="8">
                  <c:v>2.6405568729442361</c:v>
                </c:pt>
                <c:pt idx="9">
                  <c:v>2.145284621920136</c:v>
                </c:pt>
                <c:pt idx="10">
                  <c:v>1.8831667947732513</c:v>
                </c:pt>
                <c:pt idx="11">
                  <c:v>2.0126282557221784</c:v>
                </c:pt>
                <c:pt idx="12">
                  <c:v>2.0859349706304058</c:v>
                </c:pt>
                <c:pt idx="13">
                  <c:v>2.6357573832962848</c:v>
                </c:pt>
                <c:pt idx="14">
                  <c:v>2.3107991187953965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89-40A6-9974-5A9AFF14B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8222464"/>
        <c:axId val="58224000"/>
      </c:barChart>
      <c:catAx>
        <c:axId val="5822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8224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224000"/>
        <c:scaling>
          <c:orientation val="minMax"/>
          <c:max val="4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9525">
            <a:solidFill>
              <a:schemeClr val="tx1">
                <a:lumMod val="50000"/>
                <a:lumOff val="50000"/>
              </a:schemeClr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8222464"/>
        <c:crosses val="autoZero"/>
        <c:crossBetween val="between"/>
        <c:majorUnit val="1"/>
        <c:minorUnit val="0.5"/>
        <c:dispUnits>
          <c:builtInUnit val="hundreds"/>
        </c:dispUnits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463558558558566"/>
          <c:y val="8.8348290598291267E-3"/>
          <c:w val="0.16835375375375367"/>
          <c:h val="4.194081196581196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 algn="ctr">
        <a:defRPr lang="en-GB" sz="1100" b="0" i="0" u="none" strike="noStrike" kern="1200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047911683502284E-2"/>
          <c:y val="8.5441239316239315E-2"/>
          <c:w val="0.92427672672672656"/>
          <c:h val="0.7356463675213676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KPI_3!$C$11</c:f>
              <c:strCache>
                <c:ptCount val="1"/>
                <c:pt idx="0">
                  <c:v>Ayrshire and Arran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0"/>
                  <c:y val="-1.628205128205192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3D-4C73-8CBB-F5A03D6F65E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'funnel_X-axis'!$C$11</c:f>
              <c:numCache>
                <c:formatCode>General</c:formatCode>
                <c:ptCount val="1"/>
                <c:pt idx="0">
                  <c:v>77968</c:v>
                </c:pt>
              </c:numCache>
            </c:numRef>
          </c:xVal>
          <c:yVal>
            <c:numRef>
              <c:f>KPI_3!$C$15</c:f>
              <c:numCache>
                <c:formatCode>###,??0.00;\-#,##0.00;\-;@</c:formatCode>
                <c:ptCount val="1"/>
                <c:pt idx="0">
                  <c:v>2.9447978657910938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3D-4C73-8CBB-F5A03D6F65EE}"/>
            </c:ext>
          </c:extLst>
        </c:ser>
        <c:ser>
          <c:idx val="2"/>
          <c:order val="1"/>
          <c:tx>
            <c:strRef>
              <c:f>KPI_3!$D$11</c:f>
              <c:strCache>
                <c:ptCount val="1"/>
                <c:pt idx="0">
                  <c:v>Borders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3.2258866734581025E-2"/>
                  <c:y val="-2.964188034188034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3D-4C73-8CBB-F5A03D6F65E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'funnel_X-axis'!$D$11</c:f>
              <c:numCache>
                <c:formatCode>General</c:formatCode>
                <c:ptCount val="1"/>
                <c:pt idx="0">
                  <c:v>28990</c:v>
                </c:pt>
              </c:numCache>
            </c:numRef>
          </c:xVal>
          <c:yVal>
            <c:numRef>
              <c:f>KPI_3!$D$15</c:f>
              <c:numCache>
                <c:formatCode>###,??0.00;\-#,##0.00;\-;@</c:formatCode>
                <c:ptCount val="1"/>
                <c:pt idx="0">
                  <c:v>2.3490858916867885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3D-4C73-8CBB-F5A03D6F65EE}"/>
            </c:ext>
          </c:extLst>
        </c:ser>
        <c:ser>
          <c:idx val="5"/>
          <c:order val="2"/>
          <c:tx>
            <c:strRef>
              <c:f>KPI_3!$E$11</c:f>
              <c:strCache>
                <c:ptCount val="1"/>
                <c:pt idx="0">
                  <c:v>Dumfries and Galloway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'funnel_X-axis'!$E$11</c:f>
              <c:numCache>
                <c:formatCode>General</c:formatCode>
                <c:ptCount val="1"/>
                <c:pt idx="0">
                  <c:v>35799</c:v>
                </c:pt>
              </c:numCache>
            </c:numRef>
          </c:xVal>
          <c:yVal>
            <c:numRef>
              <c:f>KPI_3!$E$15</c:f>
              <c:numCache>
                <c:formatCode>###,??0.00;\-#,##0.00;\-;@</c:formatCode>
                <c:ptCount val="1"/>
                <c:pt idx="0">
                  <c:v>2.7067795189809769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3D-4C73-8CBB-F5A03D6F65EE}"/>
            </c:ext>
          </c:extLst>
        </c:ser>
        <c:ser>
          <c:idx val="6"/>
          <c:order val="3"/>
          <c:tx>
            <c:strRef>
              <c:f>KPI_3!$F$11</c:f>
              <c:strCache>
                <c:ptCount val="1"/>
                <c:pt idx="0">
                  <c:v>Fife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3.1636770634712881E-2"/>
                  <c:y val="1.9690170940171569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D3D-4C73-8CBB-F5A03D6F65E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'funnel_X-axis'!$F$11</c:f>
              <c:numCache>
                <c:formatCode>General</c:formatCode>
                <c:ptCount val="1"/>
                <c:pt idx="0">
                  <c:v>71971</c:v>
                </c:pt>
              </c:numCache>
            </c:numRef>
          </c:xVal>
          <c:yVal>
            <c:numRef>
              <c:f>KPI_3!$F$15</c:f>
              <c:numCache>
                <c:formatCode>###,??0.00;\-#,##0.00;\-;@</c:formatCode>
                <c:ptCount val="1"/>
                <c:pt idx="0">
                  <c:v>2.5551958427700043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D3D-4C73-8CBB-F5A03D6F65EE}"/>
            </c:ext>
          </c:extLst>
        </c:ser>
        <c:ser>
          <c:idx val="7"/>
          <c:order val="4"/>
          <c:tx>
            <c:strRef>
              <c:f>KPI_3!$G$11</c:f>
              <c:strCache>
                <c:ptCount val="1"/>
                <c:pt idx="0">
                  <c:v>Forth Valley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6.5079616996795819E-2"/>
                  <c:y val="-3.5277777777779108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D3D-4C73-8CBB-F5A03D6F65E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'funnel_X-axis'!$G$11</c:f>
              <c:numCache>
                <c:formatCode>General</c:formatCode>
                <c:ptCount val="1"/>
                <c:pt idx="0">
                  <c:v>60838</c:v>
                </c:pt>
              </c:numCache>
            </c:numRef>
          </c:xVal>
          <c:yVal>
            <c:numRef>
              <c:f>KPI_3!$G$15</c:f>
              <c:numCache>
                <c:formatCode>###,??0.00;\-#,##0.00;\-;@</c:formatCode>
                <c:ptCount val="1"/>
                <c:pt idx="0">
                  <c:v>2.7696505473552713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D3D-4C73-8CBB-F5A03D6F65EE}"/>
            </c:ext>
          </c:extLst>
        </c:ser>
        <c:ser>
          <c:idx val="8"/>
          <c:order val="5"/>
          <c:tx>
            <c:strRef>
              <c:f>KPI_3!$H$11</c:f>
              <c:strCache>
                <c:ptCount val="1"/>
                <c:pt idx="0">
                  <c:v>Grampian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8712127686223721E-3"/>
                  <c:y val="2.985042735042734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22E-48A3-BDE6-A6BDCC970F5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'funnel_X-axis'!$H$11</c:f>
              <c:numCache>
                <c:formatCode>General</c:formatCode>
                <c:ptCount val="1"/>
                <c:pt idx="0">
                  <c:v>114320</c:v>
                </c:pt>
              </c:numCache>
            </c:numRef>
          </c:xVal>
          <c:yVal>
            <c:numRef>
              <c:f>KPI_3!$H$15</c:f>
              <c:numCache>
                <c:formatCode>###,??0.00;\-#,##0.00;\-;@</c:formatCode>
                <c:ptCount val="1"/>
                <c:pt idx="0">
                  <c:v>2.549860041987404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D3D-4C73-8CBB-F5A03D6F65EE}"/>
            </c:ext>
          </c:extLst>
        </c:ser>
        <c:ser>
          <c:idx val="9"/>
          <c:order val="6"/>
          <c:tx>
            <c:strRef>
              <c:f>KPI_3!$I$11</c:f>
              <c:strCache>
                <c:ptCount val="1"/>
                <c:pt idx="0">
                  <c:v>Greater Glasgow and Clyde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5.0661531943487124E-2"/>
                  <c:y val="3.303098290598290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D3D-4C73-8CBB-F5A03D6F65E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'funnel_X-axis'!$I$11</c:f>
              <c:numCache>
                <c:formatCode>General</c:formatCode>
                <c:ptCount val="1"/>
                <c:pt idx="0">
                  <c:v>200086</c:v>
                </c:pt>
              </c:numCache>
            </c:numRef>
          </c:xVal>
          <c:yVal>
            <c:numRef>
              <c:f>KPI_3!$I$15</c:f>
              <c:numCache>
                <c:formatCode>###,??0.00;\-#,##0.00;\-;@</c:formatCode>
                <c:ptCount val="1"/>
                <c:pt idx="0">
                  <c:v>3.0776765990624031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D3D-4C73-8CBB-F5A03D6F65EE}"/>
            </c:ext>
          </c:extLst>
        </c:ser>
        <c:ser>
          <c:idx val="10"/>
          <c:order val="7"/>
          <c:tx>
            <c:strRef>
              <c:f>KPI_3!$J$11</c:f>
              <c:strCache>
                <c:ptCount val="1"/>
                <c:pt idx="0">
                  <c:v>Highland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6134557841523589E-3"/>
                  <c:y val="5.4273504273504294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D3D-4C73-8CBB-F5A03D6F65E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'funnel_X-axis'!$J$11</c:f>
              <c:numCache>
                <c:formatCode>General</c:formatCode>
                <c:ptCount val="1"/>
                <c:pt idx="0">
                  <c:v>75444</c:v>
                </c:pt>
              </c:numCache>
            </c:numRef>
          </c:xVal>
          <c:yVal>
            <c:numRef>
              <c:f>KPI_3!$J$15</c:f>
              <c:numCache>
                <c:formatCode>###,??0.00;\-#,##0.00;\-;@</c:formatCode>
                <c:ptCount val="1"/>
                <c:pt idx="0">
                  <c:v>2.7172472297333119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D3D-4C73-8CBB-F5A03D6F65EE}"/>
            </c:ext>
          </c:extLst>
        </c:ser>
        <c:ser>
          <c:idx val="11"/>
          <c:order val="8"/>
          <c:tx>
            <c:strRef>
              <c:f>KPI_3!$K$11</c:f>
              <c:strCache>
                <c:ptCount val="1"/>
                <c:pt idx="0">
                  <c:v>Lanarkshire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1.9267269515844201E-3"/>
                  <c:y val="-1.3568589743590225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D3D-4C73-8CBB-F5A03D6F65E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'funnel_X-axis'!$K$11</c:f>
              <c:numCache>
                <c:formatCode>General</c:formatCode>
                <c:ptCount val="1"/>
                <c:pt idx="0">
                  <c:v>124211</c:v>
                </c:pt>
              </c:numCache>
            </c:numRef>
          </c:xVal>
          <c:yVal>
            <c:numRef>
              <c:f>KPI_3!$K$15</c:f>
              <c:numCache>
                <c:formatCode>###,??0.00;\-#,##0.00;\-;@</c:formatCode>
                <c:ptCount val="1"/>
                <c:pt idx="0">
                  <c:v>3.1543100047499819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D3D-4C73-8CBB-F5A03D6F65EE}"/>
            </c:ext>
          </c:extLst>
        </c:ser>
        <c:ser>
          <c:idx val="12"/>
          <c:order val="9"/>
          <c:tx>
            <c:strRef>
              <c:f>KPI_3!$L$11</c:f>
              <c:strCache>
                <c:ptCount val="1"/>
                <c:pt idx="0">
                  <c:v>Lothian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'funnel_X-axis'!$L$11</c:f>
              <c:numCache>
                <c:formatCode>General</c:formatCode>
                <c:ptCount val="1"/>
                <c:pt idx="0">
                  <c:v>161582</c:v>
                </c:pt>
              </c:numCache>
            </c:numRef>
          </c:xVal>
          <c:yVal>
            <c:numRef>
              <c:f>KPI_3!$L$15</c:f>
              <c:numCache>
                <c:formatCode>###,??0.00;\-#,##0.00;\-;@</c:formatCode>
                <c:ptCount val="1"/>
                <c:pt idx="0">
                  <c:v>2.616009208946541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D3D-4C73-8CBB-F5A03D6F65EE}"/>
            </c:ext>
          </c:extLst>
        </c:ser>
        <c:ser>
          <c:idx val="13"/>
          <c:order val="10"/>
          <c:tx>
            <c:strRef>
              <c:f>KPI_3!$M$11</c:f>
              <c:strCache>
                <c:ptCount val="1"/>
                <c:pt idx="0">
                  <c:v>Orkney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3.6577442034284417E-3"/>
                  <c:y val="-1.0854700854700855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D3D-4C73-8CBB-F5A03D6F65E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'funnel_X-axis'!$M$11</c:f>
              <c:numCache>
                <c:formatCode>General</c:formatCode>
                <c:ptCount val="1"/>
                <c:pt idx="0">
                  <c:v>4948</c:v>
                </c:pt>
              </c:numCache>
            </c:numRef>
          </c:xVal>
          <c:yVal>
            <c:numRef>
              <c:f>KPI_3!$M$15</c:f>
              <c:numCache>
                <c:formatCode>###,??0.00;\-#,##0.00;\-;@</c:formatCode>
                <c:ptCount val="1"/>
                <c:pt idx="0">
                  <c:v>2.4252223120452707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0D3D-4C73-8CBB-F5A03D6F65EE}"/>
            </c:ext>
          </c:extLst>
        </c:ser>
        <c:ser>
          <c:idx val="15"/>
          <c:order val="11"/>
          <c:tx>
            <c:strRef>
              <c:f>KPI_3!$N$11</c:f>
              <c:strCache>
                <c:ptCount val="1"/>
                <c:pt idx="0">
                  <c:v>Shetland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1.9005770610145524E-3"/>
                  <c:y val="8.1410256410256402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D3D-4C73-8CBB-F5A03D6F65E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'funnel_X-axis'!$N$11</c:f>
              <c:numCache>
                <c:formatCode>General</c:formatCode>
                <c:ptCount val="1"/>
                <c:pt idx="0">
                  <c:v>5003</c:v>
                </c:pt>
              </c:numCache>
            </c:numRef>
          </c:xVal>
          <c:yVal>
            <c:numRef>
              <c:f>KPI_3!$N$15</c:f>
              <c:numCache>
                <c:formatCode>###,??0.00;\-#,##0.00;\-;@</c:formatCode>
                <c:ptCount val="1"/>
                <c:pt idx="0">
                  <c:v>2.7183689786128324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0D3D-4C73-8CBB-F5A03D6F65EE}"/>
            </c:ext>
          </c:extLst>
        </c:ser>
        <c:ser>
          <c:idx val="16"/>
          <c:order val="12"/>
          <c:tx>
            <c:strRef>
              <c:f>KPI_3!$O$11</c:f>
              <c:strCache>
                <c:ptCount val="1"/>
                <c:pt idx="0">
                  <c:v>Tayside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'funnel_X-axis'!$O$11</c:f>
              <c:numCache>
                <c:formatCode>General</c:formatCode>
                <c:ptCount val="1"/>
                <c:pt idx="0">
                  <c:v>82302</c:v>
                </c:pt>
              </c:numCache>
            </c:numRef>
          </c:xVal>
          <c:yVal>
            <c:numRef>
              <c:f>KPI_3!$O$15</c:f>
              <c:numCache>
                <c:formatCode>###,??0.00;\-#,##0.00;\-;@</c:formatCode>
                <c:ptCount val="1"/>
                <c:pt idx="0">
                  <c:v>2.4883963937692886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0D3D-4C73-8CBB-F5A03D6F65EE}"/>
            </c:ext>
          </c:extLst>
        </c:ser>
        <c:ser>
          <c:idx val="17"/>
          <c:order val="13"/>
          <c:tx>
            <c:strRef>
              <c:f>KPI_3!$P$11</c:f>
              <c:strCache>
                <c:ptCount val="1"/>
                <c:pt idx="0">
                  <c:v>Western Isles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7.8416513346919216E-3"/>
                  <c:y val="-1.8995726495726496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D3D-4C73-8CBB-F5A03D6F65E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'funnel_X-axis'!$P$11</c:f>
              <c:numCache>
                <c:formatCode>General</c:formatCode>
                <c:ptCount val="1"/>
                <c:pt idx="0">
                  <c:v>6142</c:v>
                </c:pt>
              </c:numCache>
            </c:numRef>
          </c:xVal>
          <c:yVal>
            <c:numRef>
              <c:f>KPI_3!$P$15</c:f>
              <c:numCache>
                <c:formatCode>###,??0.00;\-#,##0.00;\-;@</c:formatCode>
                <c:ptCount val="1"/>
                <c:pt idx="0">
                  <c:v>3.0283295343536309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0D3D-4C73-8CBB-F5A03D6F65EE}"/>
            </c:ext>
          </c:extLst>
        </c:ser>
        <c:ser>
          <c:idx val="14"/>
          <c:order val="14"/>
          <c:tx>
            <c:strRef>
              <c:f>KPI_3!$Q$11</c:f>
              <c:strCache>
                <c:ptCount val="1"/>
                <c:pt idx="0">
                  <c:v>Scotland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ysDash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'funnel_Limits&amp;Scot'!$D$11:$D$160</c:f>
              <c:numCache>
                <c:formatCode>General</c:formatCode>
                <c:ptCount val="150"/>
                <c:pt idx="0">
                  <c:v>2.7846692657421275</c:v>
                </c:pt>
                <c:pt idx="1">
                  <c:v>2.7846692657421275</c:v>
                </c:pt>
                <c:pt idx="2">
                  <c:v>2.7846692657421275</c:v>
                </c:pt>
                <c:pt idx="3">
                  <c:v>2.7846692657421275</c:v>
                </c:pt>
                <c:pt idx="4">
                  <c:v>2.7846692657421275</c:v>
                </c:pt>
                <c:pt idx="5">
                  <c:v>2.7846692657421275</c:v>
                </c:pt>
                <c:pt idx="6">
                  <c:v>2.7846692657421275</c:v>
                </c:pt>
                <c:pt idx="7">
                  <c:v>2.7846692657421275</c:v>
                </c:pt>
                <c:pt idx="8">
                  <c:v>2.7846692657421275</c:v>
                </c:pt>
                <c:pt idx="9">
                  <c:v>2.7846692657421275</c:v>
                </c:pt>
                <c:pt idx="10">
                  <c:v>2.7846692657421275</c:v>
                </c:pt>
                <c:pt idx="11">
                  <c:v>2.7846692657421275</c:v>
                </c:pt>
                <c:pt idx="12">
                  <c:v>2.7846692657421275</c:v>
                </c:pt>
                <c:pt idx="13">
                  <c:v>2.7846692657421275</c:v>
                </c:pt>
                <c:pt idx="14">
                  <c:v>2.7846692657421275</c:v>
                </c:pt>
                <c:pt idx="15">
                  <c:v>2.7846692657421275</c:v>
                </c:pt>
                <c:pt idx="16">
                  <c:v>2.7846692657421275</c:v>
                </c:pt>
                <c:pt idx="17">
                  <c:v>2.7846692657421275</c:v>
                </c:pt>
                <c:pt idx="18">
                  <c:v>2.7846692657421275</c:v>
                </c:pt>
                <c:pt idx="19">
                  <c:v>2.7846692657421275</c:v>
                </c:pt>
                <c:pt idx="20">
                  <c:v>2.7846692657421275</c:v>
                </c:pt>
                <c:pt idx="21">
                  <c:v>2.7846692657421275</c:v>
                </c:pt>
                <c:pt idx="22">
                  <c:v>2.7846692657421275</c:v>
                </c:pt>
                <c:pt idx="23">
                  <c:v>2.7846692657421275</c:v>
                </c:pt>
                <c:pt idx="24">
                  <c:v>2.7846692657421275</c:v>
                </c:pt>
                <c:pt idx="25">
                  <c:v>2.7846692657421275</c:v>
                </c:pt>
                <c:pt idx="26">
                  <c:v>2.7846692657421275</c:v>
                </c:pt>
                <c:pt idx="27">
                  <c:v>2.7846692657421275</c:v>
                </c:pt>
                <c:pt idx="28">
                  <c:v>2.7846692657421275</c:v>
                </c:pt>
                <c:pt idx="29">
                  <c:v>2.7846692657421275</c:v>
                </c:pt>
                <c:pt idx="30">
                  <c:v>2.7846692657421275</c:v>
                </c:pt>
                <c:pt idx="31">
                  <c:v>2.7846692657421275</c:v>
                </c:pt>
                <c:pt idx="32">
                  <c:v>2.7846692657421275</c:v>
                </c:pt>
                <c:pt idx="33">
                  <c:v>2.7846692657421275</c:v>
                </c:pt>
                <c:pt idx="34">
                  <c:v>2.7846692657421275</c:v>
                </c:pt>
                <c:pt idx="35">
                  <c:v>2.7846692657421275</c:v>
                </c:pt>
                <c:pt idx="36">
                  <c:v>2.7846692657421275</c:v>
                </c:pt>
                <c:pt idx="37">
                  <c:v>2.7846692657421275</c:v>
                </c:pt>
                <c:pt idx="38">
                  <c:v>2.7846692657421275</c:v>
                </c:pt>
                <c:pt idx="39">
                  <c:v>2.7846692657421275</c:v>
                </c:pt>
                <c:pt idx="40">
                  <c:v>2.7846692657421275</c:v>
                </c:pt>
                <c:pt idx="41">
                  <c:v>2.7846692657421275</c:v>
                </c:pt>
                <c:pt idx="42">
                  <c:v>2.7846692657421275</c:v>
                </c:pt>
                <c:pt idx="43">
                  <c:v>2.7846692657421275</c:v>
                </c:pt>
                <c:pt idx="44">
                  <c:v>2.7846692657421275</c:v>
                </c:pt>
                <c:pt idx="45">
                  <c:v>2.7846692657421275</c:v>
                </c:pt>
                <c:pt idx="46">
                  <c:v>2.7846692657421275</c:v>
                </c:pt>
                <c:pt idx="47">
                  <c:v>2.7846692657421275</c:v>
                </c:pt>
                <c:pt idx="48">
                  <c:v>2.7846692657421275</c:v>
                </c:pt>
                <c:pt idx="49">
                  <c:v>2.7846692657421275</c:v>
                </c:pt>
                <c:pt idx="50">
                  <c:v>2.7846692657421275</c:v>
                </c:pt>
                <c:pt idx="51">
                  <c:v>2.7846692657421275</c:v>
                </c:pt>
                <c:pt idx="52">
                  <c:v>2.7846692657421275</c:v>
                </c:pt>
                <c:pt idx="53">
                  <c:v>2.7846692657421275</c:v>
                </c:pt>
                <c:pt idx="54">
                  <c:v>2.7846692657421275</c:v>
                </c:pt>
                <c:pt idx="55">
                  <c:v>2.7846692657421275</c:v>
                </c:pt>
                <c:pt idx="56">
                  <c:v>2.7846692657421275</c:v>
                </c:pt>
                <c:pt idx="57">
                  <c:v>2.7846692657421275</c:v>
                </c:pt>
                <c:pt idx="58">
                  <c:v>2.7846692657421275</c:v>
                </c:pt>
                <c:pt idx="59">
                  <c:v>2.7846692657421275</c:v>
                </c:pt>
                <c:pt idx="60">
                  <c:v>2.7846692657421275</c:v>
                </c:pt>
                <c:pt idx="61">
                  <c:v>2.7846692657421275</c:v>
                </c:pt>
                <c:pt idx="62">
                  <c:v>2.7846692657421275</c:v>
                </c:pt>
                <c:pt idx="63">
                  <c:v>2.7846692657421275</c:v>
                </c:pt>
                <c:pt idx="64">
                  <c:v>2.7846692657421275</c:v>
                </c:pt>
                <c:pt idx="65">
                  <c:v>2.7846692657421275</c:v>
                </c:pt>
                <c:pt idx="66">
                  <c:v>2.7846692657421275</c:v>
                </c:pt>
                <c:pt idx="67">
                  <c:v>2.7846692657421275</c:v>
                </c:pt>
                <c:pt idx="68">
                  <c:v>2.7846692657421275</c:v>
                </c:pt>
                <c:pt idx="69">
                  <c:v>2.7846692657421275</c:v>
                </c:pt>
                <c:pt idx="70">
                  <c:v>2.7846692657421275</c:v>
                </c:pt>
                <c:pt idx="71">
                  <c:v>2.7846692657421275</c:v>
                </c:pt>
                <c:pt idx="72">
                  <c:v>2.7846692657421275</c:v>
                </c:pt>
                <c:pt idx="73">
                  <c:v>2.7846692657421275</c:v>
                </c:pt>
                <c:pt idx="74">
                  <c:v>2.7846692657421275</c:v>
                </c:pt>
                <c:pt idx="75">
                  <c:v>2.7846692657421275</c:v>
                </c:pt>
                <c:pt idx="76">
                  <c:v>2.7846692657421275</c:v>
                </c:pt>
                <c:pt idx="77">
                  <c:v>2.7846692657421275</c:v>
                </c:pt>
                <c:pt idx="78">
                  <c:v>2.7846692657421275</c:v>
                </c:pt>
                <c:pt idx="79">
                  <c:v>2.7846692657421275</c:v>
                </c:pt>
                <c:pt idx="80">
                  <c:v>2.7846692657421275</c:v>
                </c:pt>
                <c:pt idx="81">
                  <c:v>2.7846692657421275</c:v>
                </c:pt>
                <c:pt idx="82">
                  <c:v>2.7846692657421275</c:v>
                </c:pt>
                <c:pt idx="83">
                  <c:v>2.7846692657421275</c:v>
                </c:pt>
                <c:pt idx="84">
                  <c:v>2.7846692657421275</c:v>
                </c:pt>
                <c:pt idx="85">
                  <c:v>2.7846692657421275</c:v>
                </c:pt>
                <c:pt idx="86">
                  <c:v>2.7846692657421275</c:v>
                </c:pt>
                <c:pt idx="87">
                  <c:v>2.7846692657421275</c:v>
                </c:pt>
                <c:pt idx="88">
                  <c:v>2.7846692657421275</c:v>
                </c:pt>
                <c:pt idx="89">
                  <c:v>2.7846692657421275</c:v>
                </c:pt>
                <c:pt idx="90">
                  <c:v>2.7846692657421275</c:v>
                </c:pt>
                <c:pt idx="91">
                  <c:v>2.7846692657421275</c:v>
                </c:pt>
                <c:pt idx="92">
                  <c:v>2.7846692657421275</c:v>
                </c:pt>
                <c:pt idx="93">
                  <c:v>2.7846692657421275</c:v>
                </c:pt>
                <c:pt idx="94">
                  <c:v>2.7846692657421275</c:v>
                </c:pt>
                <c:pt idx="95">
                  <c:v>2.7846692657421275</c:v>
                </c:pt>
                <c:pt idx="96">
                  <c:v>2.7846692657421275</c:v>
                </c:pt>
                <c:pt idx="97">
                  <c:v>2.7846692657421275</c:v>
                </c:pt>
                <c:pt idx="98">
                  <c:v>2.7846692657421275</c:v>
                </c:pt>
                <c:pt idx="99">
                  <c:v>2.7846692657421275</c:v>
                </c:pt>
                <c:pt idx="100">
                  <c:v>2.7846692657421275</c:v>
                </c:pt>
                <c:pt idx="101">
                  <c:v>2.7846692657421275</c:v>
                </c:pt>
                <c:pt idx="102">
                  <c:v>2.7846692657421275</c:v>
                </c:pt>
                <c:pt idx="103">
                  <c:v>2.7846692657421275</c:v>
                </c:pt>
                <c:pt idx="104">
                  <c:v>2.7846692657421275</c:v>
                </c:pt>
                <c:pt idx="105">
                  <c:v>2.7846692657421275</c:v>
                </c:pt>
                <c:pt idx="106">
                  <c:v>2.7846692657421275</c:v>
                </c:pt>
                <c:pt idx="107">
                  <c:v>2.7846692657421275</c:v>
                </c:pt>
                <c:pt idx="108">
                  <c:v>2.7846692657421275</c:v>
                </c:pt>
                <c:pt idx="109">
                  <c:v>2.7846692657421275</c:v>
                </c:pt>
                <c:pt idx="110">
                  <c:v>2.7846692657421275</c:v>
                </c:pt>
                <c:pt idx="111">
                  <c:v>2.7846692657421275</c:v>
                </c:pt>
                <c:pt idx="112">
                  <c:v>2.7846692657421275</c:v>
                </c:pt>
                <c:pt idx="113">
                  <c:v>2.7846692657421275</c:v>
                </c:pt>
                <c:pt idx="114">
                  <c:v>2.7846692657421275</c:v>
                </c:pt>
                <c:pt idx="115">
                  <c:v>2.7846692657421275</c:v>
                </c:pt>
                <c:pt idx="116">
                  <c:v>2.7846692657421275</c:v>
                </c:pt>
                <c:pt idx="117">
                  <c:v>2.7846692657421275</c:v>
                </c:pt>
                <c:pt idx="118">
                  <c:v>2.7846692657421275</c:v>
                </c:pt>
                <c:pt idx="119">
                  <c:v>2.7846692657421275</c:v>
                </c:pt>
                <c:pt idx="120">
                  <c:v>2.7846692657421275</c:v>
                </c:pt>
                <c:pt idx="121">
                  <c:v>2.7846692657421275</c:v>
                </c:pt>
                <c:pt idx="122">
                  <c:v>2.7846692657421275</c:v>
                </c:pt>
                <c:pt idx="123">
                  <c:v>2.7846692657421275</c:v>
                </c:pt>
                <c:pt idx="124">
                  <c:v>2.7846692657421275</c:v>
                </c:pt>
                <c:pt idx="125">
                  <c:v>2.7846692657421275</c:v>
                </c:pt>
                <c:pt idx="126">
                  <c:v>2.7846692657421275</c:v>
                </c:pt>
                <c:pt idx="127">
                  <c:v>2.7846692657421275</c:v>
                </c:pt>
                <c:pt idx="128">
                  <c:v>2.7846692657421275</c:v>
                </c:pt>
                <c:pt idx="129">
                  <c:v>2.7846692657421275</c:v>
                </c:pt>
                <c:pt idx="130">
                  <c:v>2.7846692657421275</c:v>
                </c:pt>
                <c:pt idx="131">
                  <c:v>2.7846692657421275</c:v>
                </c:pt>
                <c:pt idx="132">
                  <c:v>2.7846692657421275</c:v>
                </c:pt>
                <c:pt idx="133">
                  <c:v>2.7846692657421275</c:v>
                </c:pt>
                <c:pt idx="134">
                  <c:v>2.7846692657421275</c:v>
                </c:pt>
                <c:pt idx="135">
                  <c:v>2.7846692657421275</c:v>
                </c:pt>
                <c:pt idx="136">
                  <c:v>2.7846692657421275</c:v>
                </c:pt>
                <c:pt idx="137">
                  <c:v>2.7846692657421275</c:v>
                </c:pt>
                <c:pt idx="138">
                  <c:v>2.7846692657421275</c:v>
                </c:pt>
                <c:pt idx="139">
                  <c:v>2.7846692657421275</c:v>
                </c:pt>
                <c:pt idx="140">
                  <c:v>2.7846692657421275</c:v>
                </c:pt>
                <c:pt idx="141">
                  <c:v>2.7846692657421275</c:v>
                </c:pt>
                <c:pt idx="142">
                  <c:v>2.7846692657421275</c:v>
                </c:pt>
                <c:pt idx="143">
                  <c:v>2.7846692657421275</c:v>
                </c:pt>
                <c:pt idx="144">
                  <c:v>2.7846692657421275</c:v>
                </c:pt>
                <c:pt idx="145">
                  <c:v>2.7846692657421275</c:v>
                </c:pt>
                <c:pt idx="146">
                  <c:v>2.7846692657421275</c:v>
                </c:pt>
                <c:pt idx="147">
                  <c:v>2.7846692657421275</c:v>
                </c:pt>
                <c:pt idx="148">
                  <c:v>2.7846692657421275</c:v>
                </c:pt>
                <c:pt idx="149">
                  <c:v>2.7846692657421275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0D3D-4C73-8CBB-F5A03D6F65EE}"/>
            </c:ext>
          </c:extLst>
        </c:ser>
        <c:ser>
          <c:idx val="4"/>
          <c:order val="15"/>
          <c:tx>
            <c:v>Warning Limits (95%)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'funnel_Limits&amp;Scot'!$E$11:$E$160</c:f>
              <c:numCache>
                <c:formatCode>General</c:formatCode>
                <c:ptCount val="150"/>
                <c:pt idx="0">
                  <c:v>1.9902483285747764E-2</c:v>
                </c:pt>
                <c:pt idx="1">
                  <c:v>0.17728950951516007</c:v>
                </c:pt>
                <c:pt idx="2">
                  <c:v>0.3178318360897624</c:v>
                </c:pt>
                <c:pt idx="3">
                  <c:v>0.43356622782539622</c:v>
                </c:pt>
                <c:pt idx="4">
                  <c:v>0.53146879559080018</c:v>
                </c:pt>
                <c:pt idx="5">
                  <c:v>0.61596666082454077</c:v>
                </c:pt>
                <c:pt idx="6">
                  <c:v>0.91671667111520128</c:v>
                </c:pt>
                <c:pt idx="7">
                  <c:v>1.1088712093402562</c:v>
                </c:pt>
                <c:pt idx="8">
                  <c:v>1.2468271564795852</c:v>
                </c:pt>
                <c:pt idx="9">
                  <c:v>1.3527265668955186</c:v>
                </c:pt>
                <c:pt idx="10">
                  <c:v>1.4376589854183104</c:v>
                </c:pt>
                <c:pt idx="11">
                  <c:v>1.507923615721261</c:v>
                </c:pt>
                <c:pt idx="12">
                  <c:v>1.5674185797628817</c:v>
                </c:pt>
                <c:pt idx="13">
                  <c:v>1.6187115119656283</c:v>
                </c:pt>
                <c:pt idx="14">
                  <c:v>1.6635762448411264</c:v>
                </c:pt>
                <c:pt idx="15">
                  <c:v>1.7032852598811303</c:v>
                </c:pt>
                <c:pt idx="16">
                  <c:v>1.7387797134046361</c:v>
                </c:pt>
                <c:pt idx="17">
                  <c:v>1.7707735501257205</c:v>
                </c:pt>
                <c:pt idx="18">
                  <c:v>1.7998200282058181</c:v>
                </c:pt>
                <c:pt idx="19">
                  <c:v>1.8263557668958583</c:v>
                </c:pt>
                <c:pt idx="20">
                  <c:v>1.8507308067650503</c:v>
                </c:pt>
                <c:pt idx="21">
                  <c:v>1.8732296650771256</c:v>
                </c:pt>
                <c:pt idx="22">
                  <c:v>1.8940864215356561</c:v>
                </c:pt>
                <c:pt idx="23">
                  <c:v>1.9134957440187574</c:v>
                </c:pt>
                <c:pt idx="24">
                  <c:v>1.9316210901562072</c:v>
                </c:pt>
                <c:pt idx="25">
                  <c:v>1.948600904741983</c:v>
                </c:pt>
                <c:pt idx="26">
                  <c:v>1.9645533692457029</c:v>
                </c:pt>
                <c:pt idx="27">
                  <c:v>1.9795800883447985</c:v>
                </c:pt>
                <c:pt idx="28">
                  <c:v>1.9937689846415922</c:v>
                </c:pt>
                <c:pt idx="29">
                  <c:v>2.007196595711243</c:v>
                </c:pt>
                <c:pt idx="30">
                  <c:v>2.0199299145488183</c:v>
                </c:pt>
                <c:pt idx="31">
                  <c:v>2.0320278773083533</c:v>
                </c:pt>
                <c:pt idx="32">
                  <c:v>2.0435425758008865</c:v>
                </c:pt>
                <c:pt idx="33">
                  <c:v>2.0545202531765181</c:v>
                </c:pt>
                <c:pt idx="34">
                  <c:v>2.0650021273210242</c:v>
                </c:pt>
                <c:pt idx="35">
                  <c:v>2.0750250762406157</c:v>
                </c:pt>
                <c:pt idx="36">
                  <c:v>2.0846222120547511</c:v>
                </c:pt>
                <c:pt idx="37">
                  <c:v>2.0938233644481996</c:v>
                </c:pt>
                <c:pt idx="38">
                  <c:v>2.102655490044715</c:v>
                </c:pt>
                <c:pt idx="39">
                  <c:v>2.1111430207963093</c:v>
                </c:pt>
                <c:pt idx="40">
                  <c:v>2.1193081618756602</c:v>
                </c:pt>
                <c:pt idx="41">
                  <c:v>2.1271711475266954</c:v>
                </c:pt>
                <c:pt idx="42">
                  <c:v>2.1347504617319526</c:v>
                </c:pt>
                <c:pt idx="43">
                  <c:v>2.1420630292927729</c:v>
                </c:pt>
                <c:pt idx="44">
                  <c:v>2.1491243819134458</c:v>
                </c:pt>
                <c:pt idx="45">
                  <c:v>2.1625494548409625</c:v>
                </c:pt>
                <c:pt idx="46">
                  <c:v>2.1751271461191992</c:v>
                </c:pt>
                <c:pt idx="47">
                  <c:v>2.1869442374851067</c:v>
                </c:pt>
                <c:pt idx="48">
                  <c:v>2.2085855915821293</c:v>
                </c:pt>
                <c:pt idx="49">
                  <c:v>2.2535724770601102</c:v>
                </c:pt>
                <c:pt idx="50">
                  <c:v>2.2891891639021136</c:v>
                </c:pt>
                <c:pt idx="51">
                  <c:v>2.3183199519596656</c:v>
                </c:pt>
                <c:pt idx="52">
                  <c:v>2.3427368455182114</c:v>
                </c:pt>
                <c:pt idx="53">
                  <c:v>2.3635978453434876</c:v>
                </c:pt>
                <c:pt idx="54">
                  <c:v>2.3816965965471883</c:v>
                </c:pt>
                <c:pt idx="55">
                  <c:v>2.397598024849156</c:v>
                </c:pt>
                <c:pt idx="56">
                  <c:v>2.4117168613561906</c:v>
                </c:pt>
                <c:pt idx="57">
                  <c:v>2.4243654927365279</c:v>
                </c:pt>
                <c:pt idx="58">
                  <c:v>2.4357843777145476</c:v>
                </c:pt>
                <c:pt idx="59">
                  <c:v>2.4461620799833184</c:v>
                </c:pt>
                <c:pt idx="60">
                  <c:v>2.4556488673771022</c:v>
                </c:pt>
                <c:pt idx="61">
                  <c:v>2.4643661876336895</c:v>
                </c:pt>
                <c:pt idx="62">
                  <c:v>2.4724134229904253</c:v>
                </c:pt>
                <c:pt idx="63">
                  <c:v>2.4798728024583507</c:v>
                </c:pt>
                <c:pt idx="64">
                  <c:v>2.4932920611433613</c:v>
                </c:pt>
                <c:pt idx="65">
                  <c:v>2.5050563281273477</c:v>
                </c:pt>
                <c:pt idx="66">
                  <c:v>2.5154818026119683</c:v>
                </c:pt>
                <c:pt idx="67">
                  <c:v>2.5248058620568461</c:v>
                </c:pt>
                <c:pt idx="68">
                  <c:v>2.5332106921233595</c:v>
                </c:pt>
                <c:pt idx="69">
                  <c:v>2.5408387879576977</c:v>
                </c:pt>
                <c:pt idx="70">
                  <c:v>2.5478034400975202</c:v>
                </c:pt>
                <c:pt idx="71">
                  <c:v>2.5541960179982657</c:v>
                </c:pt>
                <c:pt idx="72">
                  <c:v>2.560091147264973</c:v>
                </c:pt>
                <c:pt idx="73">
                  <c:v>2.5753592237892464</c:v>
                </c:pt>
                <c:pt idx="74">
                  <c:v>2.5878558587106819</c:v>
                </c:pt>
                <c:pt idx="75">
                  <c:v>2.5983320518478377</c:v>
                </c:pt>
                <c:pt idx="76">
                  <c:v>2.6072811891785457</c:v>
                </c:pt>
                <c:pt idx="77">
                  <c:v>2.6150426642291569</c:v>
                </c:pt>
                <c:pt idx="78">
                  <c:v>2.6218586908308406</c:v>
                </c:pt>
                <c:pt idx="79">
                  <c:v>2.6279074167360945</c:v>
                </c:pt>
                <c:pt idx="80">
                  <c:v>2.6333232055156461</c:v>
                </c:pt>
                <c:pt idx="81">
                  <c:v>2.6382095801298449</c:v>
                </c:pt>
                <c:pt idx="82">
                  <c:v>2.6426477743111922</c:v>
                </c:pt>
                <c:pt idx="83">
                  <c:v>2.6467025518646508</c:v>
                </c:pt>
                <c:pt idx="84">
                  <c:v>2.6504262694369163</c:v>
                </c:pt>
                <c:pt idx="85">
                  <c:v>2.6538617771174158</c:v>
                </c:pt>
                <c:pt idx="86">
                  <c:v>2.6570445305545976</c:v>
                </c:pt>
                <c:pt idx="87">
                  <c:v>2.6600041561054035</c:v>
                </c:pt>
                <c:pt idx="88">
                  <c:v>2.66276562898067</c:v>
                </c:pt>
                <c:pt idx="89">
                  <c:v>2.6653501726714861</c:v>
                </c:pt>
                <c:pt idx="90">
                  <c:v>2.6677759544099322</c:v>
                </c:pt>
                <c:pt idx="91">
                  <c:v>2.6700586291913173</c:v>
                </c:pt>
                <c:pt idx="92">
                  <c:v>2.6722117698651853</c:v>
                </c:pt>
                <c:pt idx="93">
                  <c:v>2.6742472104728372</c:v>
                </c:pt>
                <c:pt idx="94">
                  <c:v>2.676175322790515</c:v>
                </c:pt>
                <c:pt idx="95">
                  <c:v>2.6780052409180697</c:v>
                </c:pt>
                <c:pt idx="96">
                  <c:v>2.6797450450730036</c:v>
                </c:pt>
                <c:pt idx="97">
                  <c:v>2.6814019130713014</c:v>
                </c:pt>
                <c:pt idx="98">
                  <c:v>2.6829822460041415</c:v>
                </c:pt>
                <c:pt idx="99">
                  <c:v>2.6844917731516196</c:v>
                </c:pt>
                <c:pt idx="100">
                  <c:v>2.6859356400710173</c:v>
                </c:pt>
                <c:pt idx="101">
                  <c:v>2.6873184829596628</c:v>
                </c:pt>
                <c:pt idx="102">
                  <c:v>2.6886444917513028</c:v>
                </c:pt>
                <c:pt idx="103">
                  <c:v>2.6899174639101058</c:v>
                </c:pt>
                <c:pt idx="104">
                  <c:v>2.6911408505014811</c:v>
                </c:pt>
                <c:pt idx="105">
                  <c:v>2.692317795817349</c:v>
                </c:pt>
                <c:pt idx="106">
                  <c:v>2.693451171595612</c:v>
                </c:pt>
                <c:pt idx="107">
                  <c:v>2.6945436066846313</c:v>
                </c:pt>
                <c:pt idx="108">
                  <c:v>2.6955975128526579</c:v>
                </c:pt>
                <c:pt idx="109">
                  <c:v>2.6966151073208366</c:v>
                </c:pt>
                <c:pt idx="110">
                  <c:v>2.6975984325004707</c:v>
                </c:pt>
                <c:pt idx="111">
                  <c:v>2.6985493733355939</c:v>
                </c:pt>
                <c:pt idx="112">
                  <c:v>2.699469672586952</c:v>
                </c:pt>
                <c:pt idx="113">
                  <c:v>2.7003609443401961</c:v>
                </c:pt>
                <c:pt idx="114">
                  <c:v>2.7012246859771687</c:v>
                </c:pt>
                <c:pt idx="115">
                  <c:v>2.7020622888128227</c:v>
                </c:pt>
                <c:pt idx="116">
                  <c:v>2.7028750475701431</c:v>
                </c:pt>
                <c:pt idx="117">
                  <c:v>2.7036641688402092</c:v>
                </c:pt>
                <c:pt idx="118">
                  <c:v>2.7044307786534603</c:v>
                </c:pt>
                <c:pt idx="119">
                  <c:v>2.7051759292704984</c:v>
                </c:pt>
                <c:pt idx="120">
                  <c:v>2.7059006052857826</c:v>
                </c:pt>
                <c:pt idx="121">
                  <c:v>2.7066057291249255</c:v>
                </c:pt>
                <c:pt idx="122">
                  <c:v>2.707292166005566</c:v>
                </c:pt>
                <c:pt idx="123">
                  <c:v>2.7079607284226022</c:v>
                </c:pt>
                <c:pt idx="124">
                  <c:v>2.7086121802107948</c:v>
                </c:pt>
                <c:pt idx="125">
                  <c:v>2.7092472402310186</c:v>
                </c:pt>
                <c:pt idx="126">
                  <c:v>2.7098665857206989</c:v>
                </c:pt>
                <c:pt idx="127">
                  <c:v>2.7104708553440102</c:v>
                </c:pt>
                <c:pt idx="128">
                  <c:v>2.7110606519731397</c:v>
                </c:pt>
                <c:pt idx="129">
                  <c:v>2.7116365452282012</c:v>
                </c:pt>
                <c:pt idx="130">
                  <c:v>2.7121990738001776</c:v>
                </c:pt>
                <c:pt idx="131">
                  <c:v>2.7127487475784671</c:v>
                </c:pt>
                <c:pt idx="132">
                  <c:v>2.7132860496021758</c:v>
                </c:pt>
                <c:pt idx="133">
                  <c:v>2.7138114378521547</c:v>
                </c:pt>
                <c:pt idx="134">
                  <c:v>2.7143253468989306</c:v>
                </c:pt>
                <c:pt idx="135">
                  <c:v>2.7148281894200301</c:v>
                </c:pt>
                <c:pt idx="136">
                  <c:v>2.7153203575987583</c:v>
                </c:pt>
                <c:pt idx="137">
                  <c:v>2.7158022244152304</c:v>
                </c:pt>
                <c:pt idx="138">
                  <c:v>2.7162741448393333</c:v>
                </c:pt>
                <c:pt idx="139">
                  <c:v>2.7167364569343029</c:v>
                </c:pt>
                <c:pt idx="140">
                  <c:v>2.7171894828787244</c:v>
                </c:pt>
                <c:pt idx="141">
                  <c:v>2.7176335299140026</c:v>
                </c:pt>
                <c:pt idx="142">
                  <c:v>2.7180688912236231</c:v>
                </c:pt>
                <c:pt idx="143">
                  <c:v>2.7184958467499589</c:v>
                </c:pt>
                <c:pt idx="144">
                  <c:v>2.7189146639537767</c:v>
                </c:pt>
                <c:pt idx="145">
                  <c:v>2.7193255985211504</c:v>
                </c:pt>
                <c:pt idx="146">
                  <c:v>2.7197288950220289</c:v>
                </c:pt>
                <c:pt idx="147">
                  <c:v>2.7201247875243206</c:v>
                </c:pt>
                <c:pt idx="148">
                  <c:v>2.7205135001669958</c:v>
                </c:pt>
                <c:pt idx="149">
                  <c:v>2.7208952476954131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0D3D-4C73-8CBB-F5A03D6F65EE}"/>
            </c:ext>
          </c:extLst>
        </c:ser>
        <c:ser>
          <c:idx val="0"/>
          <c:order val="16"/>
          <c:tx>
            <c:v>UWL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'funnel_Limits&amp;Scot'!$F$11:$F$160</c:f>
              <c:numCache>
                <c:formatCode>General</c:formatCode>
                <c:ptCount val="150"/>
                <c:pt idx="0">
                  <c:v>80.475509134203321</c:v>
                </c:pt>
                <c:pt idx="1">
                  <c:v>31.599654892230916</c:v>
                </c:pt>
                <c:pt idx="2">
                  <c:v>20.466661949541368</c:v>
                </c:pt>
                <c:pt idx="3">
                  <c:v>15.854917106612426</c:v>
                </c:pt>
                <c:pt idx="4">
                  <c:v>13.312035495883723</c:v>
                </c:pt>
                <c:pt idx="5">
                  <c:v>11.690772851013278</c:v>
                </c:pt>
                <c:pt idx="6">
                  <c:v>8.1459423660890611</c:v>
                </c:pt>
                <c:pt idx="7">
                  <c:v>6.818424014851951</c:v>
                </c:pt>
                <c:pt idx="8">
                  <c:v>6.1020880104000188</c:v>
                </c:pt>
                <c:pt idx="9">
                  <c:v>5.6456594461447223</c:v>
                </c:pt>
                <c:pt idx="10">
                  <c:v>5.325563681727238</c:v>
                </c:pt>
                <c:pt idx="11">
                  <c:v>5.0865957938071107</c:v>
                </c:pt>
                <c:pt idx="12">
                  <c:v>4.9001721977922061</c:v>
                </c:pt>
                <c:pt idx="13">
                  <c:v>4.7499182486293812</c:v>
                </c:pt>
                <c:pt idx="14">
                  <c:v>4.6257337996886756</c:v>
                </c:pt>
                <c:pt idx="15">
                  <c:v>4.5210268053913412</c:v>
                </c:pt>
                <c:pt idx="16">
                  <c:v>4.4312984528683046</c:v>
                </c:pt>
                <c:pt idx="17">
                  <c:v>4.3533653730260964</c:v>
                </c:pt>
                <c:pt idx="18">
                  <c:v>4.2849065823637629</c:v>
                </c:pt>
                <c:pt idx="19">
                  <c:v>4.2241867275671616</c:v>
                </c:pt>
                <c:pt idx="20">
                  <c:v>4.169880165897343</c:v>
                </c:pt>
                <c:pt idx="21">
                  <c:v>4.1209552986045477</c:v>
                </c:pt>
                <c:pt idx="22">
                  <c:v>4.0765962770058586</c:v>
                </c:pt>
                <c:pt idx="23">
                  <c:v>4.0361486486625013</c:v>
                </c:pt>
                <c:pt idx="24">
                  <c:v>3.999080776399274</c:v>
                </c:pt>
                <c:pt idx="25">
                  <c:v>3.9649559096784444</c:v>
                </c:pt>
                <c:pt idx="26">
                  <c:v>3.93341160994397</c:v>
                </c:pt>
                <c:pt idx="27">
                  <c:v>3.9041443534992455</c:v>
                </c:pt>
                <c:pt idx="28">
                  <c:v>3.8768978445053537</c:v>
                </c:pt>
                <c:pt idx="29">
                  <c:v>3.851454029331792</c:v>
                </c:pt>
                <c:pt idx="30">
                  <c:v>3.8276261064838315</c:v>
                </c:pt>
                <c:pt idx="31">
                  <c:v>3.8052530303520578</c:v>
                </c:pt>
                <c:pt idx="32">
                  <c:v>3.7841951468191986</c:v>
                </c:pt>
                <c:pt idx="33">
                  <c:v>3.7643306960760832</c:v>
                </c:pt>
                <c:pt idx="34">
                  <c:v>3.7455529867454658</c:v>
                </c:pt>
                <c:pt idx="35">
                  <c:v>3.7277680946362106</c:v>
                </c:pt>
                <c:pt idx="36">
                  <c:v>3.7108929751376953</c:v>
                </c:pt>
                <c:pt idx="37">
                  <c:v>3.6948539044389008</c:v>
                </c:pt>
                <c:pt idx="38">
                  <c:v>3.6795851841619558</c:v>
                </c:pt>
                <c:pt idx="39">
                  <c:v>3.665028058531882</c:v>
                </c:pt>
                <c:pt idx="40">
                  <c:v>3.6511298041893752</c:v>
                </c:pt>
                <c:pt idx="41">
                  <c:v>3.6378429611306862</c:v>
                </c:pt>
                <c:pt idx="42">
                  <c:v>3.6251246797003347</c:v>
                </c:pt>
                <c:pt idx="43">
                  <c:v>3.6129361635540271</c:v>
                </c:pt>
                <c:pt idx="44">
                  <c:v>3.6012421924059437</c:v>
                </c:pt>
                <c:pt idx="45">
                  <c:v>3.5792124766677174</c:v>
                </c:pt>
                <c:pt idx="46">
                  <c:v>3.558811019331614</c:v>
                </c:pt>
                <c:pt idx="47">
                  <c:v>3.539849355003172</c:v>
                </c:pt>
                <c:pt idx="48">
                  <c:v>3.5056309217584798</c:v>
                </c:pt>
                <c:pt idx="49">
                  <c:v>3.4365285854748442</c:v>
                </c:pt>
                <c:pt idx="50">
                  <c:v>3.3836790225923616</c:v>
                </c:pt>
                <c:pt idx="51">
                  <c:v>3.3416194440126299</c:v>
                </c:pt>
                <c:pt idx="52">
                  <c:v>3.307144373971139</c:v>
                </c:pt>
                <c:pt idx="53">
                  <c:v>3.2782352886231783</c:v>
                </c:pt>
                <c:pt idx="54">
                  <c:v>3.253550718857587</c:v>
                </c:pt>
                <c:pt idx="55">
                  <c:v>3.2321604061161664</c:v>
                </c:pt>
                <c:pt idx="56">
                  <c:v>3.2133966301634507</c:v>
                </c:pt>
                <c:pt idx="57">
                  <c:v>3.1967662581652458</c:v>
                </c:pt>
                <c:pt idx="58">
                  <c:v>3.1818962595341884</c:v>
                </c:pt>
                <c:pt idx="59">
                  <c:v>3.1684986257729468</c:v>
                </c:pt>
                <c:pt idx="60">
                  <c:v>3.1563470324504856</c:v>
                </c:pt>
                <c:pt idx="61">
                  <c:v>3.1452608694872359</c:v>
                </c:pt>
                <c:pt idx="62">
                  <c:v>3.1350940424995128</c:v>
                </c:pt>
                <c:pt idx="63">
                  <c:v>3.1257269491717277</c:v>
                </c:pt>
                <c:pt idx="64">
                  <c:v>3.1090123667325966</c:v>
                </c:pt>
                <c:pt idx="65">
                  <c:v>3.0945018208590738</c:v>
                </c:pt>
                <c:pt idx="66">
                  <c:v>3.081752447117617</c:v>
                </c:pt>
                <c:pt idx="67">
                  <c:v>3.070436382955509</c:v>
                </c:pt>
                <c:pt idx="68">
                  <c:v>3.060305080798551</c:v>
                </c:pt>
                <c:pt idx="69">
                  <c:v>3.0511662700836717</c:v>
                </c:pt>
                <c:pt idx="70">
                  <c:v>3.0428685940732136</c:v>
                </c:pt>
                <c:pt idx="71">
                  <c:v>3.0352910744623749</c:v>
                </c:pt>
                <c:pt idx="72">
                  <c:v>3.028335708978688</c:v>
                </c:pt>
                <c:pt idx="73">
                  <c:v>3.0104651335050638</c:v>
                </c:pt>
                <c:pt idx="74">
                  <c:v>2.9959905034219019</c:v>
                </c:pt>
                <c:pt idx="75">
                  <c:v>2.9839601130861584</c:v>
                </c:pt>
                <c:pt idx="76">
                  <c:v>2.9737575536464238</c:v>
                </c:pt>
                <c:pt idx="77">
                  <c:v>2.9649638236353062</c:v>
                </c:pt>
                <c:pt idx="78">
                  <c:v>2.9572829173919715</c:v>
                </c:pt>
                <c:pt idx="79">
                  <c:v>2.9504990313335124</c:v>
                </c:pt>
                <c:pt idx="80">
                  <c:v>2.9444506537239108</c:v>
                </c:pt>
                <c:pt idx="81">
                  <c:v>2.9390141949762265</c:v>
                </c:pt>
                <c:pt idx="82">
                  <c:v>2.9340932686220285</c:v>
                </c:pt>
                <c:pt idx="83">
                  <c:v>2.9296114546473366</c:v>
                </c:pt>
                <c:pt idx="84">
                  <c:v>2.9255072831917044</c:v>
                </c:pt>
                <c:pt idx="85">
                  <c:v>2.9217306763195734</c:v>
                </c:pt>
                <c:pt idx="86">
                  <c:v>2.9182403723182047</c:v>
                </c:pt>
                <c:pt idx="87">
                  <c:v>2.915002027338081</c:v>
                </c:pt>
                <c:pt idx="88">
                  <c:v>2.9119867935513866</c:v>
                </c:pt>
                <c:pt idx="89">
                  <c:v>2.9091702386908271</c:v>
                </c:pt>
                <c:pt idx="90">
                  <c:v>2.9065315141904176</c:v>
                </c:pt>
                <c:pt idx="91">
                  <c:v>2.9040527070680588</c:v>
                </c:pt>
                <c:pt idx="92">
                  <c:v>2.9017183294560756</c:v>
                </c:pt>
                <c:pt idx="93">
                  <c:v>2.8995149125284625</c:v>
                </c:pt>
                <c:pt idx="94">
                  <c:v>2.8974306805069752</c:v>
                </c:pt>
                <c:pt idx="95">
                  <c:v>2.8954552867362273</c:v>
                </c:pt>
                <c:pt idx="96">
                  <c:v>2.893579598333861</c:v>
                </c:pt>
                <c:pt idx="97">
                  <c:v>2.8917955191962919</c:v>
                </c:pt>
                <c:pt idx="98">
                  <c:v>2.8900958435428348</c:v>
                </c:pt>
                <c:pt idx="99">
                  <c:v>2.8884741339629172</c:v>
                </c:pt>
                <c:pt idx="100">
                  <c:v>2.8869246192663414</c:v>
                </c:pt>
                <c:pt idx="101">
                  <c:v>2.885442108446667</c:v>
                </c:pt>
                <c:pt idx="102">
                  <c:v>2.8840219178387825</c:v>
                </c:pt>
                <c:pt idx="103">
                  <c:v>2.882659809145129</c:v>
                </c:pt>
                <c:pt idx="104">
                  <c:v>2.8813519364653808</c:v>
                </c:pt>
                <c:pt idx="105">
                  <c:v>2.8800948008240885</c:v>
                </c:pt>
                <c:pt idx="106">
                  <c:v>2.8788852109739391</c:v>
                </c:pt>
                <c:pt idx="107">
                  <c:v>2.8777202494764618</c:v>
                </c:pt>
                <c:pt idx="108">
                  <c:v>2.876597243240834</c:v>
                </c:pt>
                <c:pt idx="109">
                  <c:v>2.8755137378447042</c:v>
                </c:pt>
                <c:pt idx="110">
                  <c:v>2.8744674750765609</c:v>
                </c:pt>
                <c:pt idx="111">
                  <c:v>2.873456373232818</c:v>
                </c:pt>
                <c:pt idx="112">
                  <c:v>2.8724785097791439</c:v>
                </c:pt>
                <c:pt idx="113">
                  <c:v>2.8715321060480234</c:v>
                </c:pt>
                <c:pt idx="114">
                  <c:v>2.8706155136959612</c:v>
                </c:pt>
                <c:pt idx="115">
                  <c:v>2.8697272026861635</c:v>
                </c:pt>
                <c:pt idx="116">
                  <c:v>2.8688657505977782</c:v>
                </c:pt>
                <c:pt idx="117">
                  <c:v>2.8680298330920948</c:v>
                </c:pt>
                <c:pt idx="118">
                  <c:v>2.8672182153906389</c:v>
                </c:pt>
                <c:pt idx="119">
                  <c:v>2.8664297446406812</c:v>
                </c:pt>
                <c:pt idx="120">
                  <c:v>2.8656633430610188</c:v>
                </c:pt>
                <c:pt idx="121">
                  <c:v>2.8649180017755258</c:v>
                </c:pt>
                <c:pt idx="122">
                  <c:v>2.8641927752544141</c:v>
                </c:pt>
                <c:pt idx="123">
                  <c:v>2.8634867762936786</c:v>
                </c:pt>
                <c:pt idx="124">
                  <c:v>2.8627991714722536</c:v>
                </c:pt>
                <c:pt idx="125">
                  <c:v>2.8621291770340669</c:v>
                </c:pt>
                <c:pt idx="126">
                  <c:v>2.8614760551488514</c:v>
                </c:pt>
                <c:pt idx="127">
                  <c:v>2.860839110511213</c:v>
                </c:pt>
                <c:pt idx="128">
                  <c:v>2.8602176872424026</c:v>
                </c:pt>
                <c:pt idx="129">
                  <c:v>2.8596111660634573</c:v>
                </c:pt>
                <c:pt idx="130">
                  <c:v>2.8590189617120827</c:v>
                </c:pt>
                <c:pt idx="131">
                  <c:v>2.8584405205788164</c:v>
                </c:pt>
                <c:pt idx="132">
                  <c:v>2.8578753185408248</c:v>
                </c:pt>
                <c:pt idx="133">
                  <c:v>2.8573228589740989</c:v>
                </c:pt>
                <c:pt idx="134">
                  <c:v>2.8567826709269504</c:v>
                </c:pt>
                <c:pt idx="135">
                  <c:v>2.8562543074395665</c:v>
                </c:pt>
                <c:pt idx="136">
                  <c:v>2.8557373439960236</c:v>
                </c:pt>
                <c:pt idx="137">
                  <c:v>2.8552313770965974</c:v>
                </c:pt>
                <c:pt idx="138">
                  <c:v>2.8547360229394849</c:v>
                </c:pt>
                <c:pt idx="139">
                  <c:v>2.8542509162021572</c:v>
                </c:pt>
                <c:pt idx="140">
                  <c:v>2.8537757089135738</c:v>
                </c:pt>
                <c:pt idx="141">
                  <c:v>2.8533100694093694</c:v>
                </c:pt>
                <c:pt idx="142">
                  <c:v>2.8528536813628746</c:v>
                </c:pt>
                <c:pt idx="143">
                  <c:v>2.8524062428855799</c:v>
                </c:pt>
                <c:pt idx="144">
                  <c:v>2.851967465691216</c:v>
                </c:pt>
                <c:pt idx="145">
                  <c:v>2.8515370743182142</c:v>
                </c:pt>
                <c:pt idx="146">
                  <c:v>2.8511148054057847</c:v>
                </c:pt>
                <c:pt idx="147">
                  <c:v>2.8507004070193083</c:v>
                </c:pt>
                <c:pt idx="148">
                  <c:v>2.8502936380211059</c:v>
                </c:pt>
                <c:pt idx="149">
                  <c:v>2.8498942674830339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0D3D-4C73-8CBB-F5A03D6F65EE}"/>
            </c:ext>
          </c:extLst>
        </c:ser>
        <c:ser>
          <c:idx val="3"/>
          <c:order val="17"/>
          <c:tx>
            <c:v>Control Limits (99%)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'funnel_Limits&amp;Scot'!$G$11:$G$160</c:f>
              <c:numCache>
                <c:formatCode>General</c:formatCode>
                <c:ptCount val="150"/>
                <c:pt idx="0">
                  <c:v>1.1591517018774065E-2</c:v>
                </c:pt>
                <c:pt idx="1">
                  <c:v>0.10809235718082191</c:v>
                </c:pt>
                <c:pt idx="2">
                  <c:v>0.20154121531246452</c:v>
                </c:pt>
                <c:pt idx="3">
                  <c:v>0.28363506392642573</c:v>
                </c:pt>
                <c:pt idx="4">
                  <c:v>0.35667516843228975</c:v>
                </c:pt>
                <c:pt idx="5">
                  <c:v>0.42233466355400079</c:v>
                </c:pt>
                <c:pt idx="6">
                  <c:v>0.67522104775994951</c:v>
                </c:pt>
                <c:pt idx="7">
                  <c:v>0.85184146321304544</c:v>
                </c:pt>
                <c:pt idx="8">
                  <c:v>0.98548308782919758</c:v>
                </c:pt>
                <c:pt idx="9">
                  <c:v>1.0917749601295668</c:v>
                </c:pt>
                <c:pt idx="10">
                  <c:v>1.1792610570906235</c:v>
                </c:pt>
                <c:pt idx="11">
                  <c:v>1.2530977676004444</c:v>
                </c:pt>
                <c:pt idx="12">
                  <c:v>1.31662286604066</c:v>
                </c:pt>
                <c:pt idx="13">
                  <c:v>1.3721132787990578</c:v>
                </c:pt>
                <c:pt idx="14">
                  <c:v>1.421187023179465</c:v>
                </c:pt>
                <c:pt idx="15">
                  <c:v>1.4650321916149962</c:v>
                </c:pt>
                <c:pt idx="16">
                  <c:v>1.504544977983598</c:v>
                </c:pt>
                <c:pt idx="17">
                  <c:v>1.5404167776257127</c:v>
                </c:pt>
                <c:pt idx="18">
                  <c:v>1.5731912796961254</c:v>
                </c:pt>
                <c:pt idx="19">
                  <c:v>1.6033031092472301</c:v>
                </c:pt>
                <c:pt idx="20">
                  <c:v>1.6311047089043542</c:v>
                </c:pt>
                <c:pt idx="21">
                  <c:v>1.6568854888151394</c:v>
                </c:pt>
                <c:pt idx="22">
                  <c:v>1.6808857550777383</c:v>
                </c:pt>
                <c:pt idx="23">
                  <c:v>1.7033070278210933</c:v>
                </c:pt>
                <c:pt idx="24">
                  <c:v>1.7243198103983175</c:v>
                </c:pt>
                <c:pt idx="25">
                  <c:v>1.74406952535444</c:v>
                </c:pt>
                <c:pt idx="26">
                  <c:v>1.7626811097480735</c:v>
                </c:pt>
                <c:pt idx="27">
                  <c:v>1.7802626152101257</c:v>
                </c:pt>
                <c:pt idx="28">
                  <c:v>1.7969080590062156</c:v>
                </c:pt>
                <c:pt idx="29">
                  <c:v>1.8126997043908484</c:v>
                </c:pt>
                <c:pt idx="30">
                  <c:v>1.8277099011330054</c:v>
                </c:pt>
                <c:pt idx="31">
                  <c:v>1.8420025835214924</c:v>
                </c:pt>
                <c:pt idx="32">
                  <c:v>1.8556344990503164</c:v>
                </c:pt>
                <c:pt idx="33">
                  <c:v>1.8686562234472157</c:v>
                </c:pt>
                <c:pt idx="34">
                  <c:v>1.881113004798449</c:v>
                </c:pt>
                <c:pt idx="35">
                  <c:v>1.8930454699136698</c:v>
                </c:pt>
                <c:pt idx="36">
                  <c:v>1.9044902188484325</c:v>
                </c:pt>
                <c:pt idx="37">
                  <c:v>1.9154803280154835</c:v>
                </c:pt>
                <c:pt idx="38">
                  <c:v>1.9260457781131515</c:v>
                </c:pt>
                <c:pt idx="39">
                  <c:v>1.936213819852507</c:v>
                </c:pt>
                <c:pt idx="40">
                  <c:v>1.9460092879372104</c:v>
                </c:pt>
                <c:pt idx="41">
                  <c:v>1.9554548717673985</c:v>
                </c:pt>
                <c:pt idx="42">
                  <c:v>1.964571349773002</c:v>
                </c:pt>
                <c:pt idx="43">
                  <c:v>1.973377793037022</c:v>
                </c:pt>
                <c:pt idx="44">
                  <c:v>1.9818917428733547</c:v>
                </c:pt>
                <c:pt idx="45">
                  <c:v>1.9981055920793671</c:v>
                </c:pt>
                <c:pt idx="46">
                  <c:v>2.0133280844354928</c:v>
                </c:pt>
                <c:pt idx="47">
                  <c:v>2.0276581229435351</c:v>
                </c:pt>
                <c:pt idx="48">
                  <c:v>2.0539716175810954</c:v>
                </c:pt>
                <c:pt idx="49">
                  <c:v>2.1089570132770188</c:v>
                </c:pt>
                <c:pt idx="50">
                  <c:v>2.1527594509625079</c:v>
                </c:pt>
                <c:pt idx="51">
                  <c:v>2.1887595160586568</c:v>
                </c:pt>
                <c:pt idx="52">
                  <c:v>2.2190531279301227</c:v>
                </c:pt>
                <c:pt idx="53">
                  <c:v>2.2450199558746284</c:v>
                </c:pt>
                <c:pt idx="54">
                  <c:v>2.2676112307199707</c:v>
                </c:pt>
                <c:pt idx="55">
                  <c:v>2.2875074568222344</c:v>
                </c:pt>
                <c:pt idx="56">
                  <c:v>2.3052103662281995</c:v>
                </c:pt>
                <c:pt idx="57">
                  <c:v>2.3210992894410762</c:v>
                </c:pt>
                <c:pt idx="58">
                  <c:v>2.3354671738200898</c:v>
                </c:pt>
                <c:pt idx="59">
                  <c:v>2.3485444133429465</c:v>
                </c:pt>
                <c:pt idx="60">
                  <c:v>2.3605150898546623</c:v>
                </c:pt>
                <c:pt idx="61">
                  <c:v>2.3715283300955945</c:v>
                </c:pt>
                <c:pt idx="62">
                  <c:v>2.3817064272223352</c:v>
                </c:pt>
                <c:pt idx="63">
                  <c:v>2.391150764281357</c:v>
                </c:pt>
                <c:pt idx="64">
                  <c:v>2.4081644377382077</c:v>
                </c:pt>
                <c:pt idx="65">
                  <c:v>2.4231045584080935</c:v>
                </c:pt>
                <c:pt idx="66">
                  <c:v>2.4363636711360042</c:v>
                </c:pt>
                <c:pt idx="67">
                  <c:v>2.4482372096946712</c:v>
                </c:pt>
                <c:pt idx="68">
                  <c:v>2.4589524199350006</c:v>
                </c:pt>
                <c:pt idx="69">
                  <c:v>2.4686873904616595</c:v>
                </c:pt>
                <c:pt idx="70">
                  <c:v>2.4775839602407275</c:v>
                </c:pt>
                <c:pt idx="71">
                  <c:v>2.4857567055260175</c:v>
                </c:pt>
                <c:pt idx="72">
                  <c:v>2.4932993415387639</c:v>
                </c:pt>
                <c:pt idx="73">
                  <c:v>2.5128604202112945</c:v>
                </c:pt>
                <c:pt idx="74">
                  <c:v>2.5288986078007141</c:v>
                </c:pt>
                <c:pt idx="75">
                  <c:v>2.5423629266491314</c:v>
                </c:pt>
                <c:pt idx="76">
                  <c:v>2.5538783983663316</c:v>
                </c:pt>
                <c:pt idx="77">
                  <c:v>2.5638758506258843</c:v>
                </c:pt>
                <c:pt idx="78">
                  <c:v>2.5726632875307307</c:v>
                </c:pt>
                <c:pt idx="79">
                  <c:v>2.5804675868447569</c:v>
                </c:pt>
                <c:pt idx="80">
                  <c:v>2.5874600911568466</c:v>
                </c:pt>
                <c:pt idx="81">
                  <c:v>2.5937729685652515</c:v>
                </c:pt>
                <c:pt idx="82">
                  <c:v>2.5995100384234728</c:v>
                </c:pt>
                <c:pt idx="83">
                  <c:v>2.604754148544405</c:v>
                </c:pt>
                <c:pt idx="84">
                  <c:v>2.6095723320090971</c:v>
                </c:pt>
                <c:pt idx="85">
                  <c:v>2.6140194929768747</c:v>
                </c:pt>
                <c:pt idx="86">
                  <c:v>2.6181410932975333</c:v>
                </c:pt>
                <c:pt idx="87">
                  <c:v>2.6219751452370423</c:v>
                </c:pt>
                <c:pt idx="88">
                  <c:v>2.6255537127605506</c:v>
                </c:pt>
                <c:pt idx="89">
                  <c:v>2.6289040585572465</c:v>
                </c:pt>
                <c:pt idx="90">
                  <c:v>2.6320495316018193</c:v>
                </c:pt>
                <c:pt idx="91">
                  <c:v>2.6350102619211184</c:v>
                </c:pt>
                <c:pt idx="92">
                  <c:v>2.6378037102103771</c:v>
                </c:pt>
                <c:pt idx="93">
                  <c:v>2.6404451068486261</c:v>
                </c:pt>
                <c:pt idx="94">
                  <c:v>2.6429478057045137</c:v>
                </c:pt>
                <c:pt idx="95">
                  <c:v>2.6453235716239201</c:v>
                </c:pt>
                <c:pt idx="96">
                  <c:v>2.6475828158151358</c:v>
                </c:pt>
                <c:pt idx="97">
                  <c:v>2.649734789941915</c:v>
                </c:pt>
                <c:pt idx="98">
                  <c:v>2.6517877472255158</c:v>
                </c:pt>
                <c:pt idx="99">
                  <c:v>2.6537490769881793</c:v>
                </c:pt>
                <c:pt idx="100">
                  <c:v>2.6556254176648544</c:v>
                </c:pt>
                <c:pt idx="101">
                  <c:v>2.6574227522427312</c:v>
                </c:pt>
                <c:pt idx="102">
                  <c:v>2.6591464892707055</c:v>
                </c:pt>
                <c:pt idx="103">
                  <c:v>2.6608015319497027</c:v>
                </c:pt>
                <c:pt idx="104">
                  <c:v>2.6623923373235501</c:v>
                </c:pt>
                <c:pt idx="105">
                  <c:v>2.6639229672050768</c:v>
                </c:pt>
                <c:pt idx="106">
                  <c:v>2.6653971321682413</c:v>
                </c:pt>
                <c:pt idx="107">
                  <c:v>2.6668182296956902</c:v>
                </c:pt>
                <c:pt idx="108">
                  <c:v>2.6681893773782721</c:v>
                </c:pt>
                <c:pt idx="109">
                  <c:v>2.6695134419078981</c:v>
                </c:pt>
                <c:pt idx="110">
                  <c:v>2.6707930644798457</c:v>
                </c:pt>
                <c:pt idx="111">
                  <c:v>2.6720306831186988</c:v>
                </c:pt>
                <c:pt idx="112">
                  <c:v>2.67322855235899</c:v>
                </c:pt>
                <c:pt idx="113">
                  <c:v>2.674388760643311</c:v>
                </c:pt>
                <c:pt idx="114">
                  <c:v>2.675513245744471</c:v>
                </c:pt>
                <c:pt idx="115">
                  <c:v>2.6766038084716683</c:v>
                </c:pt>
                <c:pt idx="116">
                  <c:v>2.6776621248819716</c:v>
                </c:pt>
                <c:pt idx="117">
                  <c:v>2.6786897571860884</c:v>
                </c:pt>
                <c:pt idx="118">
                  <c:v>2.6796881635103582</c:v>
                </c:pt>
                <c:pt idx="119">
                  <c:v>2.6806587066541545</c:v>
                </c:pt>
                <c:pt idx="120">
                  <c:v>2.6816026619626765</c:v>
                </c:pt>
                <c:pt idx="121">
                  <c:v>2.6825212244188976</c:v>
                </c:pt>
                <c:pt idx="122">
                  <c:v>2.6834155150445986</c:v>
                </c:pt>
                <c:pt idx="123">
                  <c:v>2.6842865866887111</c:v>
                </c:pt>
                <c:pt idx="124">
                  <c:v>2.6851354292711038</c:v>
                </c:pt>
                <c:pt idx="125">
                  <c:v>2.6859629745413773</c:v>
                </c:pt>
                <c:pt idx="126">
                  <c:v>2.686770100404833</c:v>
                </c:pt>
                <c:pt idx="127">
                  <c:v>2.6875576348613892</c:v>
                </c:pt>
                <c:pt idx="128">
                  <c:v>2.6883263595977476</c:v>
                </c:pt>
                <c:pt idx="129">
                  <c:v>2.6890770132683302</c:v>
                </c:pt>
                <c:pt idx="130">
                  <c:v>2.6898102944963664</c:v>
                </c:pt>
                <c:pt idx="131">
                  <c:v>2.6905268646229379</c:v>
                </c:pt>
                <c:pt idx="132">
                  <c:v>2.6912273502286128</c:v>
                </c:pt>
                <c:pt idx="133">
                  <c:v>2.6919123454496012</c:v>
                </c:pt>
                <c:pt idx="134">
                  <c:v>2.692582414107926</c:v>
                </c:pt>
                <c:pt idx="135">
                  <c:v>2.6932380916730128</c:v>
                </c:pt>
                <c:pt idx="136">
                  <c:v>2.6938798870702638</c:v>
                </c:pt>
                <c:pt idx="137">
                  <c:v>2.6945082843505115</c:v>
                </c:pt>
                <c:pt idx="138">
                  <c:v>2.6951237442328431</c:v>
                </c:pt>
                <c:pt idx="139">
                  <c:v>2.6957267055319889</c:v>
                </c:pt>
                <c:pt idx="140">
                  <c:v>2.6963175864803626</c:v>
                </c:pt>
                <c:pt idx="141">
                  <c:v>2.6968967859538053</c:v>
                </c:pt>
                <c:pt idx="142">
                  <c:v>2.6974646846092352</c:v>
                </c:pt>
                <c:pt idx="143">
                  <c:v>2.6980216459415813</c:v>
                </c:pt>
                <c:pt idx="144">
                  <c:v>2.6985680172666924</c:v>
                </c:pt>
                <c:pt idx="145">
                  <c:v>2.6991041306362678</c:v>
                </c:pt>
                <c:pt idx="146">
                  <c:v>2.6996303036903031</c:v>
                </c:pt>
                <c:pt idx="147">
                  <c:v>2.7001468404520357</c:v>
                </c:pt>
                <c:pt idx="148">
                  <c:v>2.7006540320699166</c:v>
                </c:pt>
                <c:pt idx="149">
                  <c:v>2.7011521575107307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0D3D-4C73-8CBB-F5A03D6F65EE}"/>
            </c:ext>
          </c:extLst>
        </c:ser>
        <c:ser>
          <c:idx val="19"/>
          <c:order val="18"/>
          <c:tx>
            <c:v>UCL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'funnel_Limits&amp;Scot'!$C$11:$C$160</c:f>
              <c:numCache>
                <c:formatCode>General</c:formatCode>
                <c:ptCount val="15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  <c:pt idx="29">
                  <c:v>1250</c:v>
                </c:pt>
                <c:pt idx="30">
                  <c:v>1300</c:v>
                </c:pt>
                <c:pt idx="31">
                  <c:v>1350</c:v>
                </c:pt>
                <c:pt idx="32">
                  <c:v>1400</c:v>
                </c:pt>
                <c:pt idx="33">
                  <c:v>1450</c:v>
                </c:pt>
                <c:pt idx="34">
                  <c:v>1500</c:v>
                </c:pt>
                <c:pt idx="35">
                  <c:v>1550</c:v>
                </c:pt>
                <c:pt idx="36">
                  <c:v>1600</c:v>
                </c:pt>
                <c:pt idx="37">
                  <c:v>1650</c:v>
                </c:pt>
                <c:pt idx="38">
                  <c:v>1700</c:v>
                </c:pt>
                <c:pt idx="39">
                  <c:v>1750</c:v>
                </c:pt>
                <c:pt idx="40">
                  <c:v>1800</c:v>
                </c:pt>
                <c:pt idx="41">
                  <c:v>1850</c:v>
                </c:pt>
                <c:pt idx="42">
                  <c:v>1900</c:v>
                </c:pt>
                <c:pt idx="43">
                  <c:v>1950</c:v>
                </c:pt>
                <c:pt idx="44">
                  <c:v>2000</c:v>
                </c:pt>
                <c:pt idx="45">
                  <c:v>2100</c:v>
                </c:pt>
                <c:pt idx="46">
                  <c:v>2200</c:v>
                </c:pt>
                <c:pt idx="47">
                  <c:v>2300</c:v>
                </c:pt>
                <c:pt idx="48">
                  <c:v>2500</c:v>
                </c:pt>
                <c:pt idx="49">
                  <c:v>3000</c:v>
                </c:pt>
                <c:pt idx="50">
                  <c:v>3500</c:v>
                </c:pt>
                <c:pt idx="51">
                  <c:v>4000</c:v>
                </c:pt>
                <c:pt idx="52">
                  <c:v>4500</c:v>
                </c:pt>
                <c:pt idx="53">
                  <c:v>5000</c:v>
                </c:pt>
                <c:pt idx="54">
                  <c:v>5500</c:v>
                </c:pt>
                <c:pt idx="55">
                  <c:v>6000</c:v>
                </c:pt>
                <c:pt idx="56">
                  <c:v>6500</c:v>
                </c:pt>
                <c:pt idx="57">
                  <c:v>7000</c:v>
                </c:pt>
                <c:pt idx="58">
                  <c:v>7500</c:v>
                </c:pt>
                <c:pt idx="59">
                  <c:v>8000</c:v>
                </c:pt>
                <c:pt idx="60">
                  <c:v>8500</c:v>
                </c:pt>
                <c:pt idx="61">
                  <c:v>9000</c:v>
                </c:pt>
                <c:pt idx="62">
                  <c:v>9500</c:v>
                </c:pt>
                <c:pt idx="63">
                  <c:v>10000</c:v>
                </c:pt>
                <c:pt idx="64">
                  <c:v>11000</c:v>
                </c:pt>
                <c:pt idx="65">
                  <c:v>12000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16000</c:v>
                </c:pt>
                <c:pt idx="70">
                  <c:v>17000</c:v>
                </c:pt>
                <c:pt idx="71">
                  <c:v>18000</c:v>
                </c:pt>
                <c:pt idx="72">
                  <c:v>19000</c:v>
                </c:pt>
                <c:pt idx="73">
                  <c:v>22000</c:v>
                </c:pt>
                <c:pt idx="74">
                  <c:v>25000</c:v>
                </c:pt>
                <c:pt idx="75">
                  <c:v>28000</c:v>
                </c:pt>
                <c:pt idx="76">
                  <c:v>31000</c:v>
                </c:pt>
                <c:pt idx="77">
                  <c:v>34000</c:v>
                </c:pt>
                <c:pt idx="78">
                  <c:v>37000</c:v>
                </c:pt>
                <c:pt idx="79">
                  <c:v>40000</c:v>
                </c:pt>
                <c:pt idx="80">
                  <c:v>43000</c:v>
                </c:pt>
                <c:pt idx="81">
                  <c:v>46000</c:v>
                </c:pt>
                <c:pt idx="82">
                  <c:v>49000</c:v>
                </c:pt>
                <c:pt idx="83">
                  <c:v>52000</c:v>
                </c:pt>
                <c:pt idx="84">
                  <c:v>55000</c:v>
                </c:pt>
                <c:pt idx="85">
                  <c:v>58000</c:v>
                </c:pt>
                <c:pt idx="86">
                  <c:v>61000</c:v>
                </c:pt>
                <c:pt idx="87">
                  <c:v>64000</c:v>
                </c:pt>
                <c:pt idx="88">
                  <c:v>67000</c:v>
                </c:pt>
                <c:pt idx="89">
                  <c:v>70000</c:v>
                </c:pt>
                <c:pt idx="90">
                  <c:v>73000</c:v>
                </c:pt>
                <c:pt idx="91">
                  <c:v>76000</c:v>
                </c:pt>
                <c:pt idx="92">
                  <c:v>79000</c:v>
                </c:pt>
                <c:pt idx="93">
                  <c:v>82000</c:v>
                </c:pt>
                <c:pt idx="94">
                  <c:v>85000</c:v>
                </c:pt>
                <c:pt idx="95">
                  <c:v>88000</c:v>
                </c:pt>
                <c:pt idx="96">
                  <c:v>91000</c:v>
                </c:pt>
                <c:pt idx="97">
                  <c:v>94000</c:v>
                </c:pt>
                <c:pt idx="98">
                  <c:v>97000</c:v>
                </c:pt>
                <c:pt idx="99">
                  <c:v>100000</c:v>
                </c:pt>
                <c:pt idx="100">
                  <c:v>103000</c:v>
                </c:pt>
                <c:pt idx="101">
                  <c:v>106000</c:v>
                </c:pt>
                <c:pt idx="102">
                  <c:v>109000</c:v>
                </c:pt>
                <c:pt idx="103">
                  <c:v>112000</c:v>
                </c:pt>
                <c:pt idx="104">
                  <c:v>115000</c:v>
                </c:pt>
                <c:pt idx="105">
                  <c:v>118000</c:v>
                </c:pt>
                <c:pt idx="106">
                  <c:v>121000</c:v>
                </c:pt>
                <c:pt idx="107">
                  <c:v>124000</c:v>
                </c:pt>
                <c:pt idx="108">
                  <c:v>127000</c:v>
                </c:pt>
                <c:pt idx="109">
                  <c:v>130000</c:v>
                </c:pt>
                <c:pt idx="110">
                  <c:v>133000</c:v>
                </c:pt>
                <c:pt idx="111">
                  <c:v>136000</c:v>
                </c:pt>
                <c:pt idx="112">
                  <c:v>139000</c:v>
                </c:pt>
                <c:pt idx="113">
                  <c:v>142000</c:v>
                </c:pt>
                <c:pt idx="114">
                  <c:v>145000</c:v>
                </c:pt>
                <c:pt idx="115">
                  <c:v>148000</c:v>
                </c:pt>
                <c:pt idx="116">
                  <c:v>151000</c:v>
                </c:pt>
                <c:pt idx="117">
                  <c:v>154000</c:v>
                </c:pt>
                <c:pt idx="118">
                  <c:v>157000</c:v>
                </c:pt>
                <c:pt idx="119">
                  <c:v>160000</c:v>
                </c:pt>
                <c:pt idx="120">
                  <c:v>163000</c:v>
                </c:pt>
                <c:pt idx="121">
                  <c:v>166000</c:v>
                </c:pt>
                <c:pt idx="122">
                  <c:v>169000</c:v>
                </c:pt>
                <c:pt idx="123">
                  <c:v>172000</c:v>
                </c:pt>
                <c:pt idx="124">
                  <c:v>175000</c:v>
                </c:pt>
                <c:pt idx="125">
                  <c:v>178000</c:v>
                </c:pt>
                <c:pt idx="126">
                  <c:v>181000</c:v>
                </c:pt>
                <c:pt idx="127">
                  <c:v>184000</c:v>
                </c:pt>
                <c:pt idx="128">
                  <c:v>187000</c:v>
                </c:pt>
                <c:pt idx="129">
                  <c:v>190000</c:v>
                </c:pt>
                <c:pt idx="130">
                  <c:v>193000</c:v>
                </c:pt>
                <c:pt idx="131">
                  <c:v>196000</c:v>
                </c:pt>
                <c:pt idx="132">
                  <c:v>199000</c:v>
                </c:pt>
                <c:pt idx="133">
                  <c:v>202000</c:v>
                </c:pt>
                <c:pt idx="134">
                  <c:v>205000</c:v>
                </c:pt>
                <c:pt idx="135">
                  <c:v>208000</c:v>
                </c:pt>
                <c:pt idx="136">
                  <c:v>211000</c:v>
                </c:pt>
                <c:pt idx="137">
                  <c:v>214000</c:v>
                </c:pt>
                <c:pt idx="138">
                  <c:v>217000</c:v>
                </c:pt>
                <c:pt idx="139">
                  <c:v>220000</c:v>
                </c:pt>
                <c:pt idx="140">
                  <c:v>223000</c:v>
                </c:pt>
                <c:pt idx="141">
                  <c:v>226000</c:v>
                </c:pt>
                <c:pt idx="142">
                  <c:v>229000</c:v>
                </c:pt>
                <c:pt idx="143">
                  <c:v>232000</c:v>
                </c:pt>
                <c:pt idx="144">
                  <c:v>235000</c:v>
                </c:pt>
                <c:pt idx="145">
                  <c:v>238000</c:v>
                </c:pt>
                <c:pt idx="146">
                  <c:v>241000</c:v>
                </c:pt>
                <c:pt idx="147">
                  <c:v>244000</c:v>
                </c:pt>
                <c:pt idx="148">
                  <c:v>247000</c:v>
                </c:pt>
                <c:pt idx="149">
                  <c:v>250000</c:v>
                </c:pt>
              </c:numCache>
            </c:numRef>
          </c:xVal>
          <c:yVal>
            <c:numRef>
              <c:f>'funnel_Limits&amp;Scot'!$H$11:$H$160</c:f>
              <c:numCache>
                <c:formatCode>General</c:formatCode>
                <c:ptCount val="150"/>
                <c:pt idx="0">
                  <c:v>87.620112433512134</c:v>
                </c:pt>
                <c:pt idx="1">
                  <c:v>43.125302034511002</c:v>
                </c:pt>
                <c:pt idx="2">
                  <c:v>28.890985117307</c:v>
                </c:pt>
                <c:pt idx="3">
                  <c:v>22.387912916462756</c:v>
                </c:pt>
                <c:pt idx="4">
                  <c:v>18.647617023824527</c:v>
                </c:pt>
                <c:pt idx="5">
                  <c:v>16.209753381246088</c:v>
                </c:pt>
                <c:pt idx="6">
                  <c:v>10.769658181755421</c:v>
                </c:pt>
                <c:pt idx="7">
                  <c:v>8.7174848641296911</c:v>
                </c:pt>
                <c:pt idx="8">
                  <c:v>7.6159554670087264</c:v>
                </c:pt>
                <c:pt idx="9">
                  <c:v>6.9189216372598477</c:v>
                </c:pt>
                <c:pt idx="10">
                  <c:v>6.4333467883388789</c:v>
                </c:pt>
                <c:pt idx="11">
                  <c:v>6.0730449375106206</c:v>
                </c:pt>
                <c:pt idx="12">
                  <c:v>5.793502449968833</c:v>
                </c:pt>
                <c:pt idx="13">
                  <c:v>5.5693010170941291</c:v>
                </c:pt>
                <c:pt idx="14">
                  <c:v>5.3848165683175093</c:v>
                </c:pt>
                <c:pt idx="15">
                  <c:v>5.2298873600953817</c:v>
                </c:pt>
                <c:pt idx="16">
                  <c:v>5.0976020488907743</c:v>
                </c:pt>
                <c:pt idx="17">
                  <c:v>4.9830862036202364</c:v>
                </c:pt>
                <c:pt idx="18">
                  <c:v>4.8827970306532045</c:v>
                </c:pt>
                <c:pt idx="19">
                  <c:v>4.7940935485859306</c:v>
                </c:pt>
                <c:pt idx="20">
                  <c:v>4.7149640104873791</c:v>
                </c:pt>
                <c:pt idx="21">
                  <c:v>4.6438471024904375</c:v>
                </c:pt>
                <c:pt idx="22">
                  <c:v>4.5795111916059907</c:v>
                </c:pt>
                <c:pt idx="23">
                  <c:v>4.5209706837367349</c:v>
                </c:pt>
                <c:pt idx="24">
                  <c:v>4.4674267827627112</c:v>
                </c:pt>
                <c:pt idx="25">
                  <c:v>4.41822469671422</c:v>
                </c:pt>
                <c:pt idx="26">
                  <c:v>4.3728221764660589</c:v>
                </c:pt>
                <c:pt idx="27">
                  <c:v>4.3307660180087684</c:v>
                </c:pt>
                <c:pt idx="28">
                  <c:v>4.2916742607809795</c:v>
                </c:pt>
                <c:pt idx="29">
                  <c:v>4.2552225259102352</c:v>
                </c:pt>
                <c:pt idx="30">
                  <c:v>4.2211334074236104</c:v>
                </c:pt>
                <c:pt idx="31">
                  <c:v>4.1891681449520917</c:v>
                </c:pt>
                <c:pt idx="32">
                  <c:v>4.1591200222715274</c:v>
                </c:pt>
                <c:pt idx="33">
                  <c:v>4.1308090860454696</c:v>
                </c:pt>
                <c:pt idx="34">
                  <c:v>4.1040778849599402</c:v>
                </c:pt>
                <c:pt idx="35">
                  <c:v>4.0787880051040437</c:v>
                </c:pt>
                <c:pt idx="36">
                  <c:v>4.0548172322298983</c:v>
                </c:pt>
                <c:pt idx="37">
                  <c:v>4.0320572116480227</c:v>
                </c:pt>
                <c:pt idx="38">
                  <c:v>4.0104115062206258</c:v>
                </c:pt>
                <c:pt idx="39">
                  <c:v>3.9897939751320646</c:v>
                </c:pt>
                <c:pt idx="40">
                  <c:v>3.9701274128885093</c:v>
                </c:pt>
                <c:pt idx="41">
                  <c:v>3.9513424007739468</c:v>
                </c:pt>
                <c:pt idx="42">
                  <c:v>3.9333763328007332</c:v>
                </c:pt>
                <c:pt idx="43">
                  <c:v>3.9161725857867826</c:v>
                </c:pt>
                <c:pt idx="44">
                  <c:v>3.8996798091124942</c:v>
                </c:pt>
                <c:pt idx="45">
                  <c:v>3.8686445487067829</c:v>
                </c:pt>
                <c:pt idx="46">
                  <c:v>3.8399439948117946</c:v>
                </c:pt>
                <c:pt idx="47">
                  <c:v>3.8133045289131653</c:v>
                </c:pt>
                <c:pt idx="48">
                  <c:v>3.7653186223307502</c:v>
                </c:pt>
                <c:pt idx="49">
                  <c:v>3.6687665387888626</c:v>
                </c:pt>
                <c:pt idx="50">
                  <c:v>3.5952511388580586</c:v>
                </c:pt>
                <c:pt idx="51">
                  <c:v>3.5369540510798716</c:v>
                </c:pt>
                <c:pt idx="52">
                  <c:v>3.4893110156094127</c:v>
                </c:pt>
                <c:pt idx="53">
                  <c:v>3.4494600504223794</c:v>
                </c:pt>
                <c:pt idx="54">
                  <c:v>3.415505985310153</c:v>
                </c:pt>
                <c:pt idx="55">
                  <c:v>3.3861386754393172</c:v>
                </c:pt>
                <c:pt idx="56">
                  <c:v>3.3604202862627131</c:v>
                </c:pt>
                <c:pt idx="57">
                  <c:v>3.3376598675011393</c:v>
                </c:pt>
                <c:pt idx="58">
                  <c:v>3.3173358771778751</c:v>
                </c:pt>
                <c:pt idx="59">
                  <c:v>3.2990464279944316</c:v>
                </c:pt>
                <c:pt idx="60">
                  <c:v>3.2824762646818648</c:v>
                </c:pt>
                <c:pt idx="61">
                  <c:v>3.2673742152520502</c:v>
                </c:pt>
                <c:pt idx="62">
                  <c:v>3.2535374095170586</c:v>
                </c:pt>
                <c:pt idx="63">
                  <c:v>3.2407999921200337</c:v>
                </c:pt>
                <c:pt idx="64">
                  <c:v>3.2180977294163036</c:v>
                </c:pt>
                <c:pt idx="65">
                  <c:v>3.1984165937859008</c:v>
                </c:pt>
                <c:pt idx="66">
                  <c:v>3.1811454809423121</c:v>
                </c:pt>
                <c:pt idx="67">
                  <c:v>3.1658328136457534</c:v>
                </c:pt>
                <c:pt idx="68">
                  <c:v>3.1521368224265842</c:v>
                </c:pt>
                <c:pt idx="69">
                  <c:v>3.1397935140983186</c:v>
                </c:pt>
                <c:pt idx="70">
                  <c:v>3.128595350070082</c:v>
                </c:pt>
                <c:pt idx="71">
                  <c:v>3.118376649000266</c:v>
                </c:pt>
                <c:pt idx="72">
                  <c:v>3.1090033457899167</c:v>
                </c:pt>
                <c:pt idx="73">
                  <c:v>3.0849485102118916</c:v>
                </c:pt>
                <c:pt idx="74">
                  <c:v>3.0654947812203623</c:v>
                </c:pt>
                <c:pt idx="75">
                  <c:v>3.0493466493080783</c:v>
                </c:pt>
                <c:pt idx="76">
                  <c:v>3.0356667010637515</c:v>
                </c:pt>
                <c:pt idx="77">
                  <c:v>3.0238866641991127</c:v>
                </c:pt>
                <c:pt idx="78">
                  <c:v>3.0136056586361946</c:v>
                </c:pt>
                <c:pt idx="79">
                  <c:v>3.0045317888076961</c:v>
                </c:pt>
                <c:pt idx="80">
                  <c:v>2.9964468360253278</c:v>
                </c:pt>
                <c:pt idx="81">
                  <c:v>2.9891839828755549</c:v>
                </c:pt>
                <c:pt idx="82">
                  <c:v>2.9826132450873515</c:v>
                </c:pt>
                <c:pt idx="83">
                  <c:v>2.9766316472178667</c:v>
                </c:pt>
                <c:pt idx="84">
                  <c:v>2.9711564195092937</c:v>
                </c:pt>
                <c:pt idx="85">
                  <c:v>2.9661201766172955</c:v>
                </c:pt>
                <c:pt idx="86">
                  <c:v>2.9614674305551181</c:v>
                </c:pt>
                <c:pt idx="87">
                  <c:v>2.9571520226256403</c:v>
                </c:pt>
                <c:pt idx="88">
                  <c:v>2.9531352013503867</c:v>
                </c:pt>
                <c:pt idx="89">
                  <c:v>2.9493841628490429</c:v>
                </c:pt>
                <c:pt idx="90">
                  <c:v>2.9458709277537451</c:v>
                </c:pt>
                <c:pt idx="91">
                  <c:v>2.9425714666953611</c:v>
                </c:pt>
                <c:pt idx="92">
                  <c:v>2.9394650118917882</c:v>
                </c:pt>
                <c:pt idx="93">
                  <c:v>2.9365335098019045</c:v>
                </c:pt>
                <c:pt idx="94">
                  <c:v>2.9337611819279195</c:v>
                </c:pt>
                <c:pt idx="95">
                  <c:v>2.9311341694011355</c:v>
                </c:pt>
                <c:pt idx="96">
                  <c:v>2.9286402431051854</c:v>
                </c:pt>
                <c:pt idx="97">
                  <c:v>2.9262685655252296</c:v>
                </c:pt>
                <c:pt idx="98">
                  <c:v>2.9240094937632737</c:v>
                </c:pt>
                <c:pt idx="99">
                  <c:v>2.9218544155704831</c:v>
                </c:pt>
                <c:pt idx="100">
                  <c:v>2.91979561205302</c:v>
                </c:pt>
                <c:pt idx="101">
                  <c:v>2.9178261420732547</c:v>
                </c:pt>
                <c:pt idx="102">
                  <c:v>2.9159397444098789</c:v>
                </c:pt>
                <c:pt idx="103">
                  <c:v>2.9141307545419055</c:v>
                </c:pt>
                <c:pt idx="104">
                  <c:v>2.9123940335429541</c:v>
                </c:pt>
                <c:pt idx="105">
                  <c:v>2.9107249070577308</c:v>
                </c:pt>
                <c:pt idx="106">
                  <c:v>2.9091191127144991</c:v>
                </c:pt>
                <c:pt idx="107">
                  <c:v>2.9075727546297543</c:v>
                </c:pt>
                <c:pt idx="108">
                  <c:v>2.9060822639023316</c:v>
                </c:pt>
                <c:pt idx="109">
                  <c:v>2.9046443641872868</c:v>
                </c:pt>
                <c:pt idx="110">
                  <c:v>2.9032560415956454</c:v>
                </c:pt>
                <c:pt idx="111">
                  <c:v>2.9019145182922546</c:v>
                </c:pt>
                <c:pt idx="112">
                  <c:v>2.9006172292667833</c:v>
                </c:pt>
                <c:pt idx="113">
                  <c:v>2.899361801837002</c:v>
                </c:pt>
                <c:pt idx="114">
                  <c:v>2.89814603751267</c:v>
                </c:pt>
                <c:pt idx="115">
                  <c:v>2.8969678959054597</c:v>
                </c:pt>
                <c:pt idx="116">
                  <c:v>2.8958254804177397</c:v>
                </c:pt>
                <c:pt idx="117">
                  <c:v>2.8947170254824761</c:v>
                </c:pt>
                <c:pt idx="118">
                  <c:v>2.8936408851595066</c:v>
                </c:pt>
                <c:pt idx="119">
                  <c:v>2.892595522921086</c:v>
                </c:pt>
                <c:pt idx="120">
                  <c:v>2.891579502482942</c:v>
                </c:pt>
                <c:pt idx="121">
                  <c:v>2.8905914795567158</c:v>
                </c:pt>
                <c:pt idx="122">
                  <c:v>2.8896301944163847</c:v>
                </c:pt>
                <c:pt idx="123">
                  <c:v>2.8886944651854476</c:v>
                </c:pt>
                <c:pt idx="124">
                  <c:v>2.8877831817637345</c:v>
                </c:pt>
                <c:pt idx="125">
                  <c:v>2.8868953003230819</c:v>
                </c:pt>
                <c:pt idx="126">
                  <c:v>2.8860298383099781</c:v>
                </c:pt>
                <c:pt idx="127">
                  <c:v>2.8851858699009321</c:v>
                </c:pt>
                <c:pt idx="128">
                  <c:v>2.8843625218628923</c:v>
                </c:pt>
                <c:pt idx="129">
                  <c:v>2.8835589697767645</c:v>
                </c:pt>
                <c:pt idx="130">
                  <c:v>2.8827744345869775</c:v>
                </c:pt>
                <c:pt idx="131">
                  <c:v>2.8820081794443748</c:v>
                </c:pt>
                <c:pt idx="132">
                  <c:v>2.8812595068134064</c:v>
                </c:pt>
                <c:pt idx="133">
                  <c:v>2.8805277558178948</c:v>
                </c:pt>
                <c:pt idx="134">
                  <c:v>2.8798122998024525</c:v>
                </c:pt>
                <c:pt idx="135">
                  <c:v>2.8791125440891721</c:v>
                </c:pt>
                <c:pt idx="136">
                  <c:v>2.8784279239113713</c:v>
                </c:pt>
                <c:pt idx="137">
                  <c:v>2.8777579025081308</c:v>
                </c:pt>
                <c:pt idx="138">
                  <c:v>2.8771019693650297</c:v>
                </c:pt>
                <c:pt idx="139">
                  <c:v>2.876459638588027</c:v>
                </c:pt>
                <c:pt idx="140">
                  <c:v>2.8758304473987439</c:v>
                </c:pt>
                <c:pt idx="141">
                  <c:v>2.8752139547405751</c:v>
                </c:pt>
                <c:pt idx="142">
                  <c:v>2.8746097399861199</c:v>
                </c:pt>
                <c:pt idx="143">
                  <c:v>2.8740174017373463</c:v>
                </c:pt>
                <c:pt idx="144">
                  <c:v>2.8734365567107267</c:v>
                </c:pt>
                <c:pt idx="145">
                  <c:v>2.8728668387003267</c:v>
                </c:pt>
                <c:pt idx="146">
                  <c:v>2.8723078976124969</c:v>
                </c:pt>
                <c:pt idx="147">
                  <c:v>2.8717593985663816</c:v>
                </c:pt>
                <c:pt idx="148">
                  <c:v>2.87122102105503</c:v>
                </c:pt>
                <c:pt idx="149">
                  <c:v>2.870692458162325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0D3D-4C73-8CBB-F5A03D6F6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42400"/>
        <c:axId val="58409728"/>
      </c:scatterChart>
      <c:valAx>
        <c:axId val="58342400"/>
        <c:scaling>
          <c:orientation val="minMax"/>
          <c:max val="250000"/>
          <c:min val="0"/>
        </c:scaling>
        <c:delete val="0"/>
        <c:axPos val="b"/>
        <c:numFmt formatCode="#,##0" sourceLinked="0"/>
        <c:majorTickMark val="out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8409728"/>
        <c:crosses val="autoZero"/>
        <c:crossBetween val="midCat"/>
        <c:majorUnit val="25000"/>
        <c:minorUnit val="4000"/>
      </c:valAx>
      <c:valAx>
        <c:axId val="58409728"/>
        <c:scaling>
          <c:orientation val="minMax"/>
          <c:max val="4"/>
          <c:min val="1.35"/>
        </c:scaling>
        <c:delete val="0"/>
        <c:axPos val="l"/>
        <c:numFmt formatCode="0.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8342400"/>
        <c:crosses val="autoZero"/>
        <c:crossBetween val="midCat"/>
        <c:majorUnit val="0.30000000000000032"/>
        <c:minorUnit val="0.1"/>
        <c:dispUnits>
          <c:builtInUnit val="hundreds"/>
        </c:dispUnits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6"/>
        <c:delete val="1"/>
      </c:legendEntry>
      <c:legendEntry>
        <c:idx val="18"/>
        <c:delete val="1"/>
      </c:legendEntry>
      <c:layout>
        <c:manualLayout>
          <c:xMode val="edge"/>
          <c:yMode val="edge"/>
          <c:x val="0.29891478978983066"/>
          <c:y val="1.1529487179487301E-2"/>
          <c:w val="0.39223198198199088"/>
          <c:h val="5.5807051282051323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1496062992127838" l="0.6299212598425401" r="0.23622047244094491" t="0.39370078740157488" header="0.31496062992128965" footer="0.31496062992128965"/>
    <c:pageSetup paperSize="9"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84446820428852E-2"/>
          <c:y val="8.6869997669567947E-2"/>
          <c:w val="0.89242437636663607"/>
          <c:h val="0.79514633251490063"/>
        </c:manualLayout>
      </c:layout>
      <c:lineChart>
        <c:grouping val="standard"/>
        <c:varyColors val="0"/>
        <c:ser>
          <c:idx val="0"/>
          <c:order val="0"/>
          <c:tx>
            <c:strRef>
              <c:f>KPI_3!$B$95</c:f>
              <c:strCache>
                <c:ptCount val="1"/>
                <c:pt idx="0">
                  <c:v>Males</c:v>
                </c:pt>
              </c:strCache>
            </c:strRef>
          </c:tx>
          <c:spPr>
            <a:ln w="50800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KPI_3!$C$93:$P$94</c:f>
              <c:strCache>
                <c:ptCount val="14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</c:strCache>
            </c:strRef>
          </c:cat>
          <c:val>
            <c:numRef>
              <c:f>KPI_3!$C$95:$P$95</c:f>
              <c:numCache>
                <c:formatCode>###,??0.00;\-#,##0.00;\-;@</c:formatCode>
                <c:ptCount val="14"/>
                <c:pt idx="0">
                  <c:v>2.4758001270815329</c:v>
                </c:pt>
                <c:pt idx="1">
                  <c:v>2.630918327574931</c:v>
                </c:pt>
                <c:pt idx="2">
                  <c:v>3.0742705035390916</c:v>
                </c:pt>
                <c:pt idx="3">
                  <c:v>3.551017787195788</c:v>
                </c:pt>
                <c:pt idx="4">
                  <c:v>3.258348502020584</c:v>
                </c:pt>
                <c:pt idx="5">
                  <c:v>2.6777183312307185</c:v>
                </c:pt>
                <c:pt idx="6">
                  <c:v>2.4227151534675917</c:v>
                </c:pt>
                <c:pt idx="7">
                  <c:v>2.4842207306407595</c:v>
                </c:pt>
                <c:pt idx="8">
                  <c:v>2.546711600744759</c:v>
                </c:pt>
                <c:pt idx="9">
                  <c:v>2.766853989001675</c:v>
                </c:pt>
                <c:pt idx="10">
                  <c:v>3.2706015969287878</c:v>
                </c:pt>
                <c:pt idx="11">
                  <c:v>3.3577709074790842</c:v>
                </c:pt>
                <c:pt idx="12">
                  <c:v>3.2316522033385127</c:v>
                </c:pt>
                <c:pt idx="13">
                  <c:v>3.3066505421985872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E-460A-89C9-2ACBDE6F6C79}"/>
            </c:ext>
          </c:extLst>
        </c:ser>
        <c:ser>
          <c:idx val="1"/>
          <c:order val="1"/>
          <c:tx>
            <c:strRef>
              <c:f>KPI_3!$B$96</c:f>
              <c:strCache>
                <c:ptCount val="1"/>
                <c:pt idx="0">
                  <c:v>Females</c:v>
                </c:pt>
              </c:strCache>
            </c:strRef>
          </c:tx>
          <c:spPr>
            <a:ln w="50800">
              <a:solidFill>
                <a:schemeClr val="tx2">
                  <a:lumMod val="20000"/>
                  <a:lumOff val="8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KPI_3!$C$93:$P$94</c:f>
              <c:strCache>
                <c:ptCount val="14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</c:strCache>
            </c:strRef>
          </c:cat>
          <c:val>
            <c:numRef>
              <c:f>KPI_3!$C$96:$P$96</c:f>
              <c:numCache>
                <c:formatCode>###,??0.00;\-#,##0.00;\-;@</c:formatCode>
                <c:ptCount val="14"/>
                <c:pt idx="0">
                  <c:v>1.4989587928638177</c:v>
                </c:pt>
                <c:pt idx="1">
                  <c:v>1.5316317038129785</c:v>
                </c:pt>
                <c:pt idx="2">
                  <c:v>1.824393157360793</c:v>
                </c:pt>
                <c:pt idx="3">
                  <c:v>2.1897692236199284</c:v>
                </c:pt>
                <c:pt idx="4">
                  <c:v>2.066679085104612</c:v>
                </c:pt>
                <c:pt idx="5">
                  <c:v>1.7339293536163856</c:v>
                </c:pt>
                <c:pt idx="6">
                  <c:v>1.5998032831742404</c:v>
                </c:pt>
                <c:pt idx="7">
                  <c:v>1.6892658261194085</c:v>
                </c:pt>
                <c:pt idx="8">
                  <c:v>1.7306971307588823</c:v>
                </c:pt>
                <c:pt idx="9">
                  <c:v>1.896850035330182</c:v>
                </c:pt>
                <c:pt idx="10">
                  <c:v>2.2929100335627441</c:v>
                </c:pt>
                <c:pt idx="11">
                  <c:v>2.3459321077926418</c:v>
                </c:pt>
                <c:pt idx="12">
                  <c:v>2.234156733121119</c:v>
                </c:pt>
                <c:pt idx="13">
                  <c:v>2.3107991187953965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E-460A-89C9-2ACBDE6F6C79}"/>
            </c:ext>
          </c:extLst>
        </c:ser>
        <c:ser>
          <c:idx val="2"/>
          <c:order val="2"/>
          <c:tx>
            <c:strRef>
              <c:f>KPI_3!$B$97</c:f>
              <c:strCache>
                <c:ptCount val="1"/>
                <c:pt idx="0">
                  <c:v>All persons</c:v>
                </c:pt>
              </c:strCache>
            </c:strRef>
          </c:tx>
          <c:spPr>
            <a:ln w="5080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KPI_3!$C$93:$P$94</c:f>
              <c:strCache>
                <c:ptCount val="14"/>
                <c:pt idx="0">
                  <c:v>2007/09</c:v>
                </c:pt>
                <c:pt idx="1">
                  <c:v>2008/10</c:v>
                </c:pt>
                <c:pt idx="2">
                  <c:v>2009/11</c:v>
                </c:pt>
                <c:pt idx="3">
                  <c:v>2010/12</c:v>
                </c:pt>
                <c:pt idx="4">
                  <c:v>2011/13</c:v>
                </c:pt>
                <c:pt idx="5">
                  <c:v>2012/14</c:v>
                </c:pt>
                <c:pt idx="6">
                  <c:v>2013/15</c:v>
                </c:pt>
                <c:pt idx="7">
                  <c:v>2014/16</c:v>
                </c:pt>
                <c:pt idx="8">
                  <c:v>2015/17</c:v>
                </c:pt>
                <c:pt idx="9">
                  <c:v>2016/18</c:v>
                </c:pt>
                <c:pt idx="10">
                  <c:v>2017/19</c:v>
                </c:pt>
                <c:pt idx="11">
                  <c:v>2018/20</c:v>
                </c:pt>
                <c:pt idx="12">
                  <c:v>2019/21</c:v>
                </c:pt>
                <c:pt idx="13">
                  <c:v>2020/22</c:v>
                </c:pt>
              </c:strCache>
            </c:strRef>
          </c:cat>
          <c:val>
            <c:numRef>
              <c:f>KPI_3!$C$97:$P$97</c:f>
              <c:numCache>
                <c:formatCode>###,??0.00;\-#,##0.00;\-;@</c:formatCode>
                <c:ptCount val="14"/>
                <c:pt idx="0">
                  <c:v>1.9416140947953846</c:v>
                </c:pt>
                <c:pt idx="1">
                  <c:v>2.0312753346424772</c:v>
                </c:pt>
                <c:pt idx="2">
                  <c:v>2.395067610882653</c:v>
                </c:pt>
                <c:pt idx="3">
                  <c:v>2.8150258518323503</c:v>
                </c:pt>
                <c:pt idx="4">
                  <c:v>2.6195557377937306</c:v>
                </c:pt>
                <c:pt idx="5">
                  <c:v>2.1743211367847142</c:v>
                </c:pt>
                <c:pt idx="6">
                  <c:v>1.983203400792926</c:v>
                </c:pt>
                <c:pt idx="7">
                  <c:v>2.0586734668895543</c:v>
                </c:pt>
                <c:pt idx="8">
                  <c:v>2.1097897590568926</c:v>
                </c:pt>
                <c:pt idx="9">
                  <c:v>2.304513503619066</c:v>
                </c:pt>
                <c:pt idx="10">
                  <c:v>2.7559640374748553</c:v>
                </c:pt>
                <c:pt idx="11">
                  <c:v>2.8281615844846653</c:v>
                </c:pt>
                <c:pt idx="12">
                  <c:v>2.7107142667212654</c:v>
                </c:pt>
                <c:pt idx="13">
                  <c:v>2.7846692657421275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BE-460A-89C9-2ACBDE6F6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62976"/>
        <c:axId val="58464896"/>
      </c:lineChart>
      <c:catAx>
        <c:axId val="5846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Two-year reporting period</a:t>
                </a:r>
              </a:p>
            </c:rich>
          </c:tx>
          <c:layout>
            <c:manualLayout>
              <c:xMode val="edge"/>
              <c:yMode val="edge"/>
              <c:x val="0.42902888218969176"/>
              <c:y val="0.9407050088817503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58464896"/>
        <c:crosses val="autoZero"/>
        <c:auto val="1"/>
        <c:lblAlgn val="ctr"/>
        <c:lblOffset val="100"/>
        <c:noMultiLvlLbl val="0"/>
      </c:catAx>
      <c:valAx>
        <c:axId val="584648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Positivty</a:t>
                </a:r>
              </a:p>
            </c:rich>
          </c:tx>
          <c:layout>
            <c:manualLayout>
              <c:xMode val="edge"/>
              <c:yMode val="edge"/>
              <c:x val="7.6209810002691621E-3"/>
              <c:y val="0.36256284994758048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crossAx val="58462976"/>
        <c:crosses val="autoZero"/>
        <c:crossBetween val="between"/>
        <c:dispUnits>
          <c:builtInUnit val="hundreds"/>
        </c:dispUnits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91" l="0.70000000000000062" r="0.70000000000000062" t="0.750000000000009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509316770186396E-2"/>
          <c:y val="9.8944191919193264E-2"/>
          <c:w val="0.95155279503101742"/>
          <c:h val="0.719620707070739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KPI_4!$B$25</c:f>
              <c:strCache>
                <c:ptCount val="1"/>
                <c:pt idx="0">
                  <c:v>0 to 4 weeks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6350">
              <a:solidFill>
                <a:srgbClr val="002060"/>
              </a:solidFill>
            </a:ln>
          </c:spPr>
          <c:invertIfNegative val="0"/>
          <c:cat>
            <c:strRef>
              <c:f>KPI_4!$C$12:$Q$12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KPI_4!$C$25:$Q$25</c:f>
              <c:numCache>
                <c:formatCode>###,??0.0;\-#,##0.0;\-;@</c:formatCode>
                <c:ptCount val="15"/>
                <c:pt idx="0">
                  <c:v>16.129032258064516</c:v>
                </c:pt>
                <c:pt idx="1">
                  <c:v>36.131386861313871</c:v>
                </c:pt>
                <c:pt idx="2">
                  <c:v>64.020486555697815</c:v>
                </c:pt>
                <c:pt idx="3">
                  <c:v>80.548128342245988</c:v>
                </c:pt>
                <c:pt idx="4">
                  <c:v>6.96594427244582</c:v>
                </c:pt>
                <c:pt idx="5">
                  <c:v>32.749562171628725</c:v>
                </c:pt>
                <c:pt idx="6">
                  <c:v>7.5854214123006827</c:v>
                </c:pt>
                <c:pt idx="7">
                  <c:v>19.704433497536947</c:v>
                </c:pt>
                <c:pt idx="8">
                  <c:v>6.5364387678437259</c:v>
                </c:pt>
                <c:pt idx="9">
                  <c:v>63.550773369199732</c:v>
                </c:pt>
                <c:pt idx="10">
                  <c:v>58.095238095238102</c:v>
                </c:pt>
                <c:pt idx="11">
                  <c:v>65.573770491803273</c:v>
                </c:pt>
                <c:pt idx="12">
                  <c:v>49.096209912536445</c:v>
                </c:pt>
                <c:pt idx="13">
                  <c:v>83.132530120481931</c:v>
                </c:pt>
                <c:pt idx="14">
                  <c:v>31.370208859306864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9-466F-BD33-FF6F20D416BD}"/>
            </c:ext>
          </c:extLst>
        </c:ser>
        <c:ser>
          <c:idx val="1"/>
          <c:order val="1"/>
          <c:tx>
            <c:strRef>
              <c:f>KPI_4!$B$26</c:f>
              <c:strCache>
                <c:ptCount val="1"/>
                <c:pt idx="0">
                  <c:v>&gt;4 to 8 weeks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6350">
              <a:solidFill>
                <a:srgbClr val="002060"/>
              </a:solidFill>
            </a:ln>
          </c:spPr>
          <c:invertIfNegative val="0"/>
          <c:cat>
            <c:strRef>
              <c:f>KPI_4!$C$12:$Q$12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KPI_4!$C$26:$Q$26</c:f>
              <c:numCache>
                <c:formatCode>###,??0.0;\-#,##0.0;\-;@</c:formatCode>
                <c:ptCount val="15"/>
                <c:pt idx="0">
                  <c:v>55.877528704209958</c:v>
                </c:pt>
                <c:pt idx="1">
                  <c:v>57.664233576642332</c:v>
                </c:pt>
                <c:pt idx="2">
                  <c:v>32.906530089628681</c:v>
                </c:pt>
                <c:pt idx="3">
                  <c:v>13.903743315508022</c:v>
                </c:pt>
                <c:pt idx="4">
                  <c:v>77.786377708978321</c:v>
                </c:pt>
                <c:pt idx="5">
                  <c:v>48.64273204903678</c:v>
                </c:pt>
                <c:pt idx="6">
                  <c:v>15.375854214123008</c:v>
                </c:pt>
                <c:pt idx="7">
                  <c:v>44.546094299788876</c:v>
                </c:pt>
                <c:pt idx="8">
                  <c:v>17.129977460555974</c:v>
                </c:pt>
                <c:pt idx="9">
                  <c:v>32.212508406186949</c:v>
                </c:pt>
                <c:pt idx="10">
                  <c:v>30.476190476190478</c:v>
                </c:pt>
                <c:pt idx="11">
                  <c:v>27.868852459016392</c:v>
                </c:pt>
                <c:pt idx="12">
                  <c:v>42.099125364431487</c:v>
                </c:pt>
                <c:pt idx="13">
                  <c:v>13.253012048192772</c:v>
                </c:pt>
                <c:pt idx="14">
                  <c:v>34.202432866651364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9-466F-BD33-FF6F20D416BD}"/>
            </c:ext>
          </c:extLst>
        </c:ser>
        <c:ser>
          <c:idx val="2"/>
          <c:order val="2"/>
          <c:tx>
            <c:strRef>
              <c:f>KPI_4!$B$27</c:f>
              <c:strCache>
                <c:ptCount val="1"/>
                <c:pt idx="0">
                  <c:v>&gt;8 weeks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6350">
              <a:solidFill>
                <a:srgbClr val="002060"/>
              </a:solidFill>
            </a:ln>
          </c:spPr>
          <c:invertIfNegative val="0"/>
          <c:cat>
            <c:strRef>
              <c:f>KPI_4!$C$12:$Q$12</c:f>
              <c:strCache>
                <c:ptCount val="15"/>
                <c:pt idx="0">
                  <c:v>Ayrshire and Arran</c:v>
                </c:pt>
                <c:pt idx="1">
                  <c:v>Borders</c:v>
                </c:pt>
                <c:pt idx="2">
                  <c:v>Dumfries and Galloway</c:v>
                </c:pt>
                <c:pt idx="3">
                  <c:v>Fife</c:v>
                </c:pt>
                <c:pt idx="4">
                  <c:v>Forth Valley</c:v>
                </c:pt>
                <c:pt idx="5">
                  <c:v>Grampian</c:v>
                </c:pt>
                <c:pt idx="6">
                  <c:v>Greater Glasgow and Clyde</c:v>
                </c:pt>
                <c:pt idx="7">
                  <c:v>Highland</c:v>
                </c:pt>
                <c:pt idx="8">
                  <c:v>Lanarkshire</c:v>
                </c:pt>
                <c:pt idx="9">
                  <c:v>Lothian</c:v>
                </c:pt>
                <c:pt idx="10">
                  <c:v>Orkney</c:v>
                </c:pt>
                <c:pt idx="11">
                  <c:v>Shetland</c:v>
                </c:pt>
                <c:pt idx="12">
                  <c:v>Tayside</c:v>
                </c:pt>
                <c:pt idx="13">
                  <c:v>Western Isles</c:v>
                </c:pt>
                <c:pt idx="14">
                  <c:v>Scotland</c:v>
                </c:pt>
              </c:strCache>
            </c:strRef>
          </c:cat>
          <c:val>
            <c:numRef>
              <c:f>KPI_4!$C$27:$Q$27</c:f>
              <c:numCache>
                <c:formatCode>###,??0.0;\-#,##0.0;\-;@</c:formatCode>
                <c:ptCount val="15"/>
                <c:pt idx="0">
                  <c:v>27.99343903772553</c:v>
                </c:pt>
                <c:pt idx="1">
                  <c:v>6.2043795620437958</c:v>
                </c:pt>
                <c:pt idx="2">
                  <c:v>3.0729833546734953</c:v>
                </c:pt>
                <c:pt idx="3">
                  <c:v>5.5481283422459891</c:v>
                </c:pt>
                <c:pt idx="4">
                  <c:v>15.247678018575852</c:v>
                </c:pt>
                <c:pt idx="5">
                  <c:v>18.607705779334502</c:v>
                </c:pt>
                <c:pt idx="6">
                  <c:v>77.038724373576301</c:v>
                </c:pt>
                <c:pt idx="7">
                  <c:v>35.74947220267417</c:v>
                </c:pt>
                <c:pt idx="8">
                  <c:v>76.333583771600303</c:v>
                </c:pt>
                <c:pt idx="9">
                  <c:v>4.2367182246133153</c:v>
                </c:pt>
                <c:pt idx="10">
                  <c:v>11.428571428571429</c:v>
                </c:pt>
                <c:pt idx="11">
                  <c:v>6.557377049180328</c:v>
                </c:pt>
                <c:pt idx="12">
                  <c:v>8.8046647230320705</c:v>
                </c:pt>
                <c:pt idx="13">
                  <c:v>3.6144578313253009</c:v>
                </c:pt>
                <c:pt idx="14">
                  <c:v>34.427358274041772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A9-466F-BD33-FF6F20D41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9077376"/>
        <c:axId val="59078912"/>
      </c:barChart>
      <c:catAx>
        <c:axId val="5907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78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9078912"/>
        <c:scaling>
          <c:orientation val="minMax"/>
          <c:max val="100"/>
        </c:scaling>
        <c:delete val="0"/>
        <c:axPos val="l"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77376"/>
        <c:crosses val="autoZero"/>
        <c:crossBetween val="between"/>
        <c:dispUnits>
          <c:builtInUnit val="hundreds"/>
        </c:dispUnits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893460960963347"/>
          <c:y val="2.1322474747474746E-2"/>
          <c:w val="0.28447654912703302"/>
          <c:h val="6.145530303030302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1496062992127344" l="0.62992125984253466" r="0.23622047244094491" t="0.39370078740157488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19</xdr:col>
      <xdr:colOff>329293</xdr:colOff>
      <xdr:row>1</xdr:row>
      <xdr:rowOff>160562</xdr:rowOff>
    </xdr:from>
    <xdr:to>
      <xdr:col>21</xdr:col>
      <xdr:colOff>598716</xdr:colOff>
      <xdr:row>9</xdr:row>
      <xdr:rowOff>77345</xdr:rowOff>
    </xdr:to>
    <xdr:pic>
      <xdr:nvPicPr>
        <xdr:cNvPr id="5" name="Picture 42" descr="NHS National Services Scotland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911693" y="363762"/>
          <a:ext cx="1488623" cy="15423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342900</xdr:colOff>
          <xdr:row>34</xdr:row>
          <xdr:rowOff>88900</xdr:rowOff>
        </xdr:from>
        <xdr:to>
          <xdr:col>16</xdr:col>
          <xdr:colOff>298450</xdr:colOff>
          <xdr:row>39</xdr:row>
          <xdr:rowOff>50800</xdr:rowOff>
        </xdr:to>
        <xdr:sp macro="" textlink="">
          <xdr:nvSpPr>
            <xdr:cNvPr id="1025" name="Object 1" descr="Bowel Screening Scottish Bowel Screening Programme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</xdr:row>
      <xdr:rowOff>0</xdr:rowOff>
    </xdr:from>
    <xdr:to>
      <xdr:col>6</xdr:col>
      <xdr:colOff>392762</xdr:colOff>
      <xdr:row>7</xdr:row>
      <xdr:rowOff>123028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071" y="199571"/>
          <a:ext cx="3613120" cy="132045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22</xdr:row>
      <xdr:rowOff>47625</xdr:rowOff>
    </xdr:from>
    <xdr:to>
      <xdr:col>16</xdr:col>
      <xdr:colOff>366000</xdr:colOff>
      <xdr:row>46</xdr:row>
      <xdr:rowOff>155625</xdr:rowOff>
    </xdr:to>
    <xdr:graphicFrame macro="">
      <xdr:nvGraphicFramePr>
        <xdr:cNvPr id="2" name="Chart 76" descr="Figure 7 Percentage of colonoscopic complications, by NHS Board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0.35244</cdr:x>
      <cdr:y>0.93418</cdr:y>
    </cdr:from>
    <cdr:to>
      <cdr:x>0.66494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94501" y="4371974"/>
          <a:ext cx="4162500" cy="308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>
              <a:latin typeface="Arial" pitchFamily="34" charset="0"/>
              <a:cs typeface="Arial" pitchFamily="34" charset="0"/>
            </a:rPr>
            <a:t>Number of people who have had a colonoscopy performed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23</xdr:row>
      <xdr:rowOff>47625</xdr:rowOff>
    </xdr:from>
    <xdr:to>
      <xdr:col>16</xdr:col>
      <xdr:colOff>327900</xdr:colOff>
      <xdr:row>47</xdr:row>
      <xdr:rowOff>155625</xdr:rowOff>
    </xdr:to>
    <xdr:graphicFrame macro="">
      <xdr:nvGraphicFramePr>
        <xdr:cNvPr id="4" name="Chart 52" descr="Figure 8 Crude cancer detection rate, by NHS Board and sex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16</xdr:col>
      <xdr:colOff>356475</xdr:colOff>
      <xdr:row>83</xdr:row>
      <xdr:rowOff>108000</xdr:rowOff>
    </xdr:to>
    <xdr:graphicFrame macro="">
      <xdr:nvGraphicFramePr>
        <xdr:cNvPr id="5" name="Chart 76" descr="Figure 8.1 Crude cancer detection rate for both sexes, by NHS Board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557891</xdr:colOff>
      <xdr:row>103</xdr:row>
      <xdr:rowOff>68035</xdr:rowOff>
    </xdr:from>
    <xdr:to>
      <xdr:col>16</xdr:col>
      <xdr:colOff>204107</xdr:colOff>
      <xdr:row>135</xdr:row>
      <xdr:rowOff>176893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0.34528</cdr:y>
    </cdr:from>
    <cdr:to>
      <cdr:x>0.01313</cdr:x>
      <cdr:y>0.40566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512844"/>
          <a:ext cx="184731" cy="26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>
          <a:spAutoFit/>
        </a:bodyPr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0.35244</cdr:x>
      <cdr:y>0.94639</cdr:y>
    </cdr:from>
    <cdr:to>
      <cdr:x>0.66494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94501" y="4429124"/>
          <a:ext cx="4162500" cy="250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>
              <a:latin typeface="Arial" pitchFamily="34" charset="0"/>
              <a:cs typeface="Arial" pitchFamily="34" charset="0"/>
            </a:rPr>
            <a:t>Number of people with a completed screening</a:t>
          </a:r>
          <a:r>
            <a:rPr lang="en-GB" sz="1200" baseline="0">
              <a:latin typeface="Arial" pitchFamily="34" charset="0"/>
              <a:cs typeface="Arial" pitchFamily="34" charset="0"/>
            </a:rPr>
            <a:t> test result</a:t>
          </a:r>
          <a:endParaRPr lang="en-GB" sz="120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47625</xdr:rowOff>
    </xdr:from>
    <xdr:to>
      <xdr:col>16</xdr:col>
      <xdr:colOff>356475</xdr:colOff>
      <xdr:row>47</xdr:row>
      <xdr:rowOff>155625</xdr:rowOff>
    </xdr:to>
    <xdr:graphicFrame macro="">
      <xdr:nvGraphicFramePr>
        <xdr:cNvPr id="3" name="Chart 89" descr="Figure 9 Percentages of people with screen detected cancers that are: Dukes' A,  Dukes' B, Dukes' C1, Dukes' C2, Dukes' D, Not known or Not stated, by NHS Board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557891</xdr:colOff>
      <xdr:row>73</xdr:row>
      <xdr:rowOff>68035</xdr:rowOff>
    </xdr:from>
    <xdr:to>
      <xdr:col>16</xdr:col>
      <xdr:colOff>204107</xdr:colOff>
      <xdr:row>105</xdr:row>
      <xdr:rowOff>176893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527957</xdr:colOff>
      <xdr:row>21</xdr:row>
      <xdr:rowOff>65314</xdr:rowOff>
    </xdr:from>
    <xdr:to>
      <xdr:col>16</xdr:col>
      <xdr:colOff>303407</xdr:colOff>
      <xdr:row>45</xdr:row>
      <xdr:rowOff>173314</xdr:rowOff>
    </xdr:to>
    <xdr:graphicFrame macro="">
      <xdr:nvGraphicFramePr>
        <xdr:cNvPr id="2" name="Chart 52" descr="Figure 10 Polyp cancer detection rate, by NHS Board and sex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16</xdr:col>
      <xdr:colOff>356475</xdr:colOff>
      <xdr:row>83</xdr:row>
      <xdr:rowOff>108000</xdr:rowOff>
    </xdr:to>
    <xdr:graphicFrame macro="">
      <xdr:nvGraphicFramePr>
        <xdr:cNvPr id="4" name="Chart 76" descr="Figure 10.1 Polyp cancer detection rate for both sexes, by NHS Board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0.34528</cdr:y>
    </cdr:from>
    <cdr:to>
      <cdr:x>0.01313</cdr:x>
      <cdr:y>0.40566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512844"/>
          <a:ext cx="184731" cy="26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>
          <a:spAutoFit/>
        </a:bodyPr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0.35244</cdr:x>
      <cdr:y>0.93825</cdr:y>
    </cdr:from>
    <cdr:to>
      <cdr:x>0.66494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94501" y="4391024"/>
          <a:ext cx="4162500" cy="288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>
              <a:latin typeface="Arial" pitchFamily="34" charset="0"/>
              <a:cs typeface="Arial" pitchFamily="34" charset="0"/>
            </a:rPr>
            <a:t>Number of people with a completed screening</a:t>
          </a:r>
          <a:r>
            <a:rPr lang="en-GB" sz="1200" baseline="0">
              <a:latin typeface="Arial" pitchFamily="34" charset="0"/>
              <a:cs typeface="Arial" pitchFamily="34" charset="0"/>
            </a:rPr>
            <a:t> test result</a:t>
          </a:r>
          <a:endParaRPr lang="en-GB" sz="120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21</xdr:row>
      <xdr:rowOff>66675</xdr:rowOff>
    </xdr:from>
    <xdr:to>
      <xdr:col>16</xdr:col>
      <xdr:colOff>346950</xdr:colOff>
      <xdr:row>45</xdr:row>
      <xdr:rowOff>174675</xdr:rowOff>
    </xdr:to>
    <xdr:graphicFrame macro="">
      <xdr:nvGraphicFramePr>
        <xdr:cNvPr id="4" name="Chart 41" descr="Figure 11 Percentage of polyp cancers, by NHS Board and sex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19050</xdr:rowOff>
    </xdr:from>
    <xdr:to>
      <xdr:col>16</xdr:col>
      <xdr:colOff>356475</xdr:colOff>
      <xdr:row>50</xdr:row>
      <xdr:rowOff>146100</xdr:rowOff>
    </xdr:to>
    <xdr:graphicFrame macro="">
      <xdr:nvGraphicFramePr>
        <xdr:cNvPr id="4" name="Chart 41" descr="Figure 1 Overall uptake of screening, by NHS Board and sex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557891</xdr:colOff>
      <xdr:row>71</xdr:row>
      <xdr:rowOff>68035</xdr:rowOff>
    </xdr:from>
    <xdr:to>
      <xdr:col>16</xdr:col>
      <xdr:colOff>81643</xdr:colOff>
      <xdr:row>103</xdr:row>
      <xdr:rowOff>176893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60</xdr:row>
      <xdr:rowOff>0</xdr:rowOff>
    </xdr:from>
    <xdr:to>
      <xdr:col>16</xdr:col>
      <xdr:colOff>356475</xdr:colOff>
      <xdr:row>84</xdr:row>
      <xdr:rowOff>149678</xdr:rowOff>
    </xdr:to>
    <xdr:graphicFrame macro="">
      <xdr:nvGraphicFramePr>
        <xdr:cNvPr id="5" name="Chart 76" descr="Figure 12.1 Overall adenoma detection rate for both sexes, by NHS Board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21</xdr:row>
      <xdr:rowOff>47625</xdr:rowOff>
    </xdr:from>
    <xdr:to>
      <xdr:col>16</xdr:col>
      <xdr:colOff>346950</xdr:colOff>
      <xdr:row>45</xdr:row>
      <xdr:rowOff>155625</xdr:rowOff>
    </xdr:to>
    <xdr:graphicFrame macro="">
      <xdr:nvGraphicFramePr>
        <xdr:cNvPr id="6" name="Chart 52" descr="Figure 12 Overall adenoma detection rate, by NHS Board and sex">
          <a:extLst>
            <a:ext uri="{FF2B5EF4-FFF2-40B4-BE49-F238E27FC236}">
              <a16:creationId xmlns:a16="http://schemas.microsoft.com/office/drawing/2014/main" id="{00000000-0008-0000-1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557891</xdr:colOff>
      <xdr:row>102</xdr:row>
      <xdr:rowOff>68035</xdr:rowOff>
    </xdr:from>
    <xdr:to>
      <xdr:col>16</xdr:col>
      <xdr:colOff>204107</xdr:colOff>
      <xdr:row>134</xdr:row>
      <xdr:rowOff>176893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0.35244</cdr:x>
      <cdr:y>0.94029</cdr:y>
    </cdr:from>
    <cdr:to>
      <cdr:x>0.66494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94501" y="4400550"/>
          <a:ext cx="4162500" cy="279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>
              <a:latin typeface="Arial" pitchFamily="34" charset="0"/>
              <a:cs typeface="Arial" pitchFamily="34" charset="0"/>
            </a:rPr>
            <a:t>Number of people with a completed screening</a:t>
          </a:r>
          <a:r>
            <a:rPr lang="en-GB" sz="1200" baseline="0">
              <a:latin typeface="Arial" pitchFamily="34" charset="0"/>
              <a:cs typeface="Arial" pitchFamily="34" charset="0"/>
            </a:rPr>
            <a:t> test result</a:t>
          </a:r>
          <a:endParaRPr lang="en-GB" sz="120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0.34528</cdr:y>
    </cdr:from>
    <cdr:to>
      <cdr:x>0.01313</cdr:x>
      <cdr:y>0.40566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512844"/>
          <a:ext cx="184731" cy="26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>
          <a:spAutoFit/>
        </a:bodyPr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23</xdr:row>
      <xdr:rowOff>9525</xdr:rowOff>
    </xdr:from>
    <xdr:to>
      <xdr:col>16</xdr:col>
      <xdr:colOff>346950</xdr:colOff>
      <xdr:row>47</xdr:row>
      <xdr:rowOff>117525</xdr:rowOff>
    </xdr:to>
    <xdr:graphicFrame macro="">
      <xdr:nvGraphicFramePr>
        <xdr:cNvPr id="4" name="Chart 52" descr="Figure 13 High risk adenoma detection rate, by NHS Board and sex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16</xdr:col>
      <xdr:colOff>356475</xdr:colOff>
      <xdr:row>83</xdr:row>
      <xdr:rowOff>108000</xdr:rowOff>
    </xdr:to>
    <xdr:graphicFrame macro="">
      <xdr:nvGraphicFramePr>
        <xdr:cNvPr id="5" name="Chart 76" descr="Figure 13.1 High risk adenoma detection rate for both sexes, by NHS Board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0.34528</cdr:y>
    </cdr:from>
    <cdr:to>
      <cdr:x>0.01313</cdr:x>
      <cdr:y>0.40566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512844"/>
          <a:ext cx="184731" cy="26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>
          <a:spAutoFit/>
        </a:bodyPr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0.35244</cdr:x>
      <cdr:y>0.94232</cdr:y>
    </cdr:from>
    <cdr:to>
      <cdr:x>0.66494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94501" y="4410074"/>
          <a:ext cx="4162500" cy="269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>
              <a:latin typeface="Arial" pitchFamily="34" charset="0"/>
              <a:cs typeface="Arial" pitchFamily="34" charset="0"/>
            </a:rPr>
            <a:t>Number of people with a completed screening</a:t>
          </a:r>
          <a:r>
            <a:rPr lang="en-GB" sz="1200" baseline="0">
              <a:latin typeface="Arial" pitchFamily="34" charset="0"/>
              <a:cs typeface="Arial" pitchFamily="34" charset="0"/>
            </a:rPr>
            <a:t> test result</a:t>
          </a:r>
          <a:endParaRPr lang="en-GB" sz="120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22</xdr:row>
      <xdr:rowOff>95250</xdr:rowOff>
    </xdr:from>
    <xdr:to>
      <xdr:col>16</xdr:col>
      <xdr:colOff>356474</xdr:colOff>
      <xdr:row>47</xdr:row>
      <xdr:rowOff>12750</xdr:rowOff>
    </xdr:to>
    <xdr:graphicFrame macro="">
      <xdr:nvGraphicFramePr>
        <xdr:cNvPr id="2" name="Chart 41" descr="Figure 14 Positive Predictive Value of current screening test to cancer, by NHS Board and sex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557891</xdr:colOff>
      <xdr:row>66</xdr:row>
      <xdr:rowOff>68035</xdr:rowOff>
    </xdr:from>
    <xdr:to>
      <xdr:col>16</xdr:col>
      <xdr:colOff>204107</xdr:colOff>
      <xdr:row>98</xdr:row>
      <xdr:rowOff>176893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22</xdr:row>
      <xdr:rowOff>123825</xdr:rowOff>
    </xdr:from>
    <xdr:to>
      <xdr:col>16</xdr:col>
      <xdr:colOff>337425</xdr:colOff>
      <xdr:row>47</xdr:row>
      <xdr:rowOff>41325</xdr:rowOff>
    </xdr:to>
    <xdr:graphicFrame macro="">
      <xdr:nvGraphicFramePr>
        <xdr:cNvPr id="4" name="Chart 41" descr="Figure 15 Positive Predictive Value of all adenomas where adenoma is the most serious diagnosis, by NHS Board and sex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557891</xdr:colOff>
      <xdr:row>68</xdr:row>
      <xdr:rowOff>68035</xdr:rowOff>
    </xdr:from>
    <xdr:to>
      <xdr:col>16</xdr:col>
      <xdr:colOff>204107</xdr:colOff>
      <xdr:row>100</xdr:row>
      <xdr:rowOff>176893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114300</xdr:rowOff>
    </xdr:from>
    <xdr:to>
      <xdr:col>16</xdr:col>
      <xdr:colOff>356475</xdr:colOff>
      <xdr:row>48</xdr:row>
      <xdr:rowOff>31800</xdr:rowOff>
    </xdr:to>
    <xdr:graphicFrame macro="">
      <xdr:nvGraphicFramePr>
        <xdr:cNvPr id="3" name="Chart 41" descr="Figure 16 Positive Predictive Value of current screening test to high risk adenoma, by NHS Board and sex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23</xdr:row>
      <xdr:rowOff>114300</xdr:rowOff>
    </xdr:from>
    <xdr:to>
      <xdr:col>16</xdr:col>
      <xdr:colOff>337425</xdr:colOff>
      <xdr:row>48</xdr:row>
      <xdr:rowOff>31800</xdr:rowOff>
    </xdr:to>
    <xdr:graphicFrame macro="">
      <xdr:nvGraphicFramePr>
        <xdr:cNvPr id="3" name="Chart 41" descr="Figure 17 Positive Predictive Value of current screening test to high risk adenoma or cancer, by NHS Board and sex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60</xdr:row>
      <xdr:rowOff>0</xdr:rowOff>
    </xdr:from>
    <xdr:to>
      <xdr:col>16</xdr:col>
      <xdr:colOff>356475</xdr:colOff>
      <xdr:row>84</xdr:row>
      <xdr:rowOff>108000</xdr:rowOff>
    </xdr:to>
    <xdr:graphicFrame macro="">
      <xdr:nvGraphicFramePr>
        <xdr:cNvPr id="5" name="Chart 41" descr="Figure 2 Overall uptake of screening for Scotland, by SIMD and sex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557891</xdr:colOff>
      <xdr:row>103</xdr:row>
      <xdr:rowOff>68035</xdr:rowOff>
    </xdr:from>
    <xdr:to>
      <xdr:col>16</xdr:col>
      <xdr:colOff>204107</xdr:colOff>
      <xdr:row>135</xdr:row>
      <xdr:rowOff>176893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557891</xdr:colOff>
      <xdr:row>156</xdr:row>
      <xdr:rowOff>68035</xdr:rowOff>
    </xdr:from>
    <xdr:to>
      <xdr:col>16</xdr:col>
      <xdr:colOff>204107</xdr:colOff>
      <xdr:row>188</xdr:row>
      <xdr:rowOff>176893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66675</xdr:rowOff>
    </xdr:from>
    <xdr:to>
      <xdr:col>16</xdr:col>
      <xdr:colOff>356475</xdr:colOff>
      <xdr:row>46</xdr:row>
      <xdr:rowOff>174675</xdr:rowOff>
    </xdr:to>
    <xdr:graphicFrame macro="">
      <xdr:nvGraphicFramePr>
        <xdr:cNvPr id="3" name="Chart 41" descr="Figure 18 Positive Predictive Value of current screening test to any adenoma or cancer diagnosis, by NHS Board and sex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51</xdr:row>
      <xdr:rowOff>0</xdr:rowOff>
    </xdr:from>
    <xdr:to>
      <xdr:col>16</xdr:col>
      <xdr:colOff>356474</xdr:colOff>
      <xdr:row>75</xdr:row>
      <xdr:rowOff>108000</xdr:rowOff>
    </xdr:to>
    <xdr:graphicFrame macro="">
      <xdr:nvGraphicFramePr>
        <xdr:cNvPr id="2" name="Chart 89" descr="Figure 19 Percentage of people with screen detected cancers which are classified as ICD-10 C18, C19 and C20, by NHS Board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9525</xdr:rowOff>
    </xdr:from>
    <xdr:to>
      <xdr:col>7</xdr:col>
      <xdr:colOff>401531</xdr:colOff>
      <xdr:row>42</xdr:row>
      <xdr:rowOff>159525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160868</xdr:colOff>
      <xdr:row>21</xdr:row>
      <xdr:rowOff>117740</xdr:rowOff>
    </xdr:from>
    <xdr:to>
      <xdr:col>9</xdr:col>
      <xdr:colOff>1317785</xdr:colOff>
      <xdr:row>42</xdr:row>
      <xdr:rowOff>77240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170654</xdr:colOff>
      <xdr:row>45</xdr:row>
      <xdr:rowOff>141551</xdr:rowOff>
    </xdr:from>
    <xdr:to>
      <xdr:col>10</xdr:col>
      <xdr:colOff>10739</xdr:colOff>
      <xdr:row>66</xdr:row>
      <xdr:rowOff>56885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34131</xdr:colOff>
      <xdr:row>22</xdr:row>
      <xdr:rowOff>36512</xdr:rowOff>
    </xdr:from>
    <xdr:to>
      <xdr:col>9</xdr:col>
      <xdr:colOff>427155</xdr:colOff>
      <xdr:row>42</xdr:row>
      <xdr:rowOff>179388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21</xdr:row>
      <xdr:rowOff>9525</xdr:rowOff>
    </xdr:from>
    <xdr:to>
      <xdr:col>16</xdr:col>
      <xdr:colOff>346950</xdr:colOff>
      <xdr:row>45</xdr:row>
      <xdr:rowOff>152400</xdr:rowOff>
    </xdr:to>
    <xdr:graphicFrame macro="">
      <xdr:nvGraphicFramePr>
        <xdr:cNvPr id="5" name="Chart 52" descr="Figure 3 Positive screening test result rate, by NHS Board and sex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16</xdr:col>
      <xdr:colOff>356475</xdr:colOff>
      <xdr:row>83</xdr:row>
      <xdr:rowOff>108000</xdr:rowOff>
    </xdr:to>
    <xdr:graphicFrame macro="">
      <xdr:nvGraphicFramePr>
        <xdr:cNvPr id="6" name="Chart 76" descr="Figure 3.1 Positive screening test result rate for both sexes, by NHS Board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557891</xdr:colOff>
      <xdr:row>103</xdr:row>
      <xdr:rowOff>68035</xdr:rowOff>
    </xdr:from>
    <xdr:to>
      <xdr:col>16</xdr:col>
      <xdr:colOff>204107</xdr:colOff>
      <xdr:row>135</xdr:row>
      <xdr:rowOff>176893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0.34528</cdr:y>
    </cdr:from>
    <cdr:to>
      <cdr:x>0.01313</cdr:x>
      <cdr:y>0.40566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512844"/>
          <a:ext cx="184731" cy="26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>
          <a:spAutoFit/>
        </a:bodyPr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0.35244</cdr:x>
      <cdr:y>0.913</cdr:y>
    </cdr:from>
    <cdr:to>
      <cdr:x>0.66494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807491" y="2973917"/>
          <a:ext cx="4262686" cy="283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>
              <a:latin typeface="Arial" pitchFamily="34" charset="0"/>
              <a:cs typeface="Arial" pitchFamily="34" charset="0"/>
            </a:rPr>
            <a:t>Number of people with a completed screening</a:t>
          </a:r>
          <a:r>
            <a:rPr lang="en-GB" sz="1200" baseline="0">
              <a:latin typeface="Arial" pitchFamily="34" charset="0"/>
              <a:cs typeface="Arial" pitchFamily="34" charset="0"/>
            </a:rPr>
            <a:t> test result</a:t>
          </a:r>
          <a:endParaRPr lang="en-GB" sz="120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32</xdr:row>
      <xdr:rowOff>9525</xdr:rowOff>
    </xdr:from>
    <xdr:to>
      <xdr:col>16</xdr:col>
      <xdr:colOff>356476</xdr:colOff>
      <xdr:row>53</xdr:row>
      <xdr:rowOff>17034</xdr:rowOff>
    </xdr:to>
    <xdr:graphicFrame macro="">
      <xdr:nvGraphicFramePr>
        <xdr:cNvPr id="2" name="Chart 112" descr="Figure 4 Time from screening test referral date to date colonoscopy performed, by NHS Board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23</xdr:row>
      <xdr:rowOff>133350</xdr:rowOff>
    </xdr:from>
    <xdr:to>
      <xdr:col>16</xdr:col>
      <xdr:colOff>327900</xdr:colOff>
      <xdr:row>48</xdr:row>
      <xdr:rowOff>50850</xdr:rowOff>
    </xdr:to>
    <xdr:graphicFrame macro="">
      <xdr:nvGraphicFramePr>
        <xdr:cNvPr id="4" name="Chart 41" descr="Figure 5 Percentage of people with a positive screening test result going on to have a colonoscopy performed, by NHS Board and sex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21</xdr:row>
      <xdr:rowOff>47625</xdr:rowOff>
    </xdr:from>
    <xdr:to>
      <xdr:col>16</xdr:col>
      <xdr:colOff>337425</xdr:colOff>
      <xdr:row>45</xdr:row>
      <xdr:rowOff>155625</xdr:rowOff>
    </xdr:to>
    <xdr:graphicFrame macro="">
      <xdr:nvGraphicFramePr>
        <xdr:cNvPr id="4" name="Chart 41" descr="Figure 6 Colonoscopy completion rate, by NHS Board and sex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isdscotland.org/Health-Topics/Waiting-Times/Cancer/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4"/>
  <sheetViews>
    <sheetView tabSelected="1" zoomScaleNormal="100" zoomScalePageLayoutView="65" workbookViewId="0"/>
  </sheetViews>
  <sheetFormatPr defaultColWidth="9.1796875" defaultRowHeight="15.5" x14ac:dyDescent="0.35"/>
  <cols>
    <col min="1" max="16384" width="9.1796875" style="2" collapsed="1"/>
  </cols>
  <sheetData>
    <row r="1" spans="1:23" x14ac:dyDescent="0.35">
      <c r="A1" s="294"/>
      <c r="B1" s="294"/>
      <c r="C1" s="294"/>
      <c r="D1" s="295"/>
      <c r="E1" s="295"/>
      <c r="F1" s="295"/>
      <c r="G1" s="295"/>
      <c r="H1" s="295"/>
      <c r="I1" s="296"/>
      <c r="J1" s="295"/>
      <c r="K1" s="297"/>
      <c r="L1" s="295"/>
      <c r="M1" s="295"/>
      <c r="N1" s="295"/>
      <c r="O1" s="295"/>
      <c r="P1" s="295"/>
      <c r="Q1" s="295"/>
      <c r="R1" s="295"/>
      <c r="S1" s="17"/>
      <c r="T1" s="17"/>
      <c r="U1" s="17"/>
      <c r="V1" s="17"/>
      <c r="W1" s="17"/>
    </row>
    <row r="2" spans="1:23" x14ac:dyDescent="0.35">
      <c r="A2" s="294"/>
      <c r="B2" s="294"/>
      <c r="C2" s="294"/>
      <c r="D2" s="295"/>
      <c r="E2" s="295"/>
      <c r="F2" s="295"/>
      <c r="G2" s="295"/>
      <c r="H2" s="295"/>
      <c r="I2" s="296"/>
      <c r="J2" s="295"/>
      <c r="K2" s="297"/>
      <c r="L2" s="295"/>
      <c r="M2" s="295"/>
      <c r="N2" s="295"/>
      <c r="O2" s="295"/>
      <c r="P2" s="295"/>
      <c r="Q2" s="295"/>
      <c r="R2" s="295"/>
      <c r="S2" s="17"/>
      <c r="T2" s="17"/>
      <c r="U2" s="17"/>
      <c r="V2" s="17"/>
      <c r="W2" s="17"/>
    </row>
    <row r="3" spans="1:23" x14ac:dyDescent="0.35">
      <c r="A3" s="294"/>
      <c r="B3" s="294"/>
      <c r="C3" s="295"/>
      <c r="D3" s="295"/>
      <c r="E3" s="295"/>
      <c r="F3" s="295"/>
      <c r="G3" s="295"/>
      <c r="H3" s="295"/>
      <c r="I3" s="296"/>
      <c r="J3" s="295"/>
      <c r="K3" s="295"/>
      <c r="L3" s="295"/>
      <c r="M3" s="295"/>
      <c r="N3" s="295"/>
      <c r="O3" s="295"/>
      <c r="P3" s="295"/>
      <c r="Q3" s="295"/>
      <c r="R3" s="295"/>
      <c r="S3" s="17"/>
      <c r="T3" s="17"/>
      <c r="U3" s="17"/>
      <c r="V3" s="17"/>
      <c r="W3" s="17"/>
    </row>
    <row r="4" spans="1:23" x14ac:dyDescent="0.35">
      <c r="A4" s="294"/>
      <c r="B4" s="294"/>
      <c r="C4" s="294"/>
      <c r="D4" s="295"/>
      <c r="E4" s="295"/>
      <c r="F4" s="295"/>
      <c r="G4" s="295"/>
      <c r="H4" s="295"/>
      <c r="I4" s="296"/>
      <c r="J4" s="295"/>
      <c r="K4" s="295"/>
      <c r="L4" s="295"/>
      <c r="M4" s="295"/>
      <c r="N4" s="295"/>
      <c r="O4" s="295"/>
      <c r="P4" s="295"/>
      <c r="Q4" s="295"/>
      <c r="R4" s="295"/>
      <c r="S4" s="17"/>
      <c r="T4" s="17"/>
      <c r="U4" s="17"/>
      <c r="V4" s="17"/>
      <c r="W4" s="17"/>
    </row>
    <row r="5" spans="1:23" x14ac:dyDescent="0.35">
      <c r="A5" s="294"/>
      <c r="B5" s="294"/>
      <c r="C5" s="294"/>
      <c r="D5" s="295"/>
      <c r="E5" s="295"/>
      <c r="F5" s="295"/>
      <c r="G5" s="295"/>
      <c r="H5" s="295"/>
      <c r="I5" s="296"/>
      <c r="J5" s="295"/>
      <c r="K5" s="295"/>
      <c r="L5" s="295"/>
      <c r="M5" s="295"/>
      <c r="N5" s="295"/>
      <c r="O5" s="295"/>
      <c r="P5" s="295"/>
      <c r="Q5" s="295"/>
      <c r="R5" s="295"/>
      <c r="S5" s="17"/>
      <c r="T5" s="17"/>
      <c r="U5" s="17"/>
      <c r="V5" s="17"/>
      <c r="W5" s="17"/>
    </row>
    <row r="6" spans="1:23" x14ac:dyDescent="0.35">
      <c r="A6" s="294"/>
      <c r="B6" s="294"/>
      <c r="C6" s="294"/>
      <c r="D6" s="295"/>
      <c r="E6" s="295"/>
      <c r="F6" s="295"/>
      <c r="G6" s="295"/>
      <c r="H6" s="295"/>
      <c r="I6" s="296"/>
      <c r="J6" s="295"/>
      <c r="K6" s="297"/>
      <c r="L6" s="295"/>
      <c r="M6" s="295"/>
      <c r="N6" s="295"/>
      <c r="O6" s="295"/>
      <c r="P6" s="295"/>
      <c r="Q6" s="295"/>
      <c r="R6" s="295"/>
      <c r="S6" s="17"/>
      <c r="T6" s="17"/>
      <c r="U6" s="17"/>
      <c r="V6" s="17"/>
      <c r="W6" s="17"/>
    </row>
    <row r="7" spans="1:23" x14ac:dyDescent="0.35">
      <c r="A7" s="294"/>
      <c r="B7" s="294"/>
      <c r="C7" s="294"/>
      <c r="D7" s="295"/>
      <c r="E7" s="295"/>
      <c r="F7" s="295"/>
      <c r="G7" s="295"/>
      <c r="H7" s="295"/>
      <c r="I7" s="296"/>
      <c r="J7" s="295"/>
      <c r="K7" s="297"/>
      <c r="L7" s="295"/>
      <c r="M7" s="295"/>
      <c r="N7" s="295"/>
      <c r="O7" s="295"/>
      <c r="P7" s="295"/>
      <c r="Q7" s="295"/>
      <c r="R7" s="295"/>
      <c r="S7" s="17"/>
      <c r="T7" s="17"/>
      <c r="U7" s="17"/>
      <c r="V7" s="17"/>
      <c r="W7" s="17"/>
    </row>
    <row r="8" spans="1:23" x14ac:dyDescent="0.35">
      <c r="A8" s="294"/>
      <c r="B8" s="294"/>
      <c r="C8" s="294"/>
      <c r="D8" s="295"/>
      <c r="E8" s="295"/>
      <c r="F8" s="295"/>
      <c r="G8" s="295"/>
      <c r="H8" s="295"/>
      <c r="I8" s="296"/>
      <c r="J8" s="295"/>
      <c r="K8" s="297"/>
      <c r="L8" s="295"/>
      <c r="M8" s="295"/>
      <c r="N8" s="295"/>
      <c r="O8" s="295"/>
      <c r="P8" s="295"/>
      <c r="Q8" s="295"/>
      <c r="R8" s="295"/>
      <c r="S8" s="17"/>
      <c r="T8" s="17"/>
      <c r="U8" s="17"/>
      <c r="V8" s="17"/>
      <c r="W8" s="17"/>
    </row>
    <row r="9" spans="1:23" x14ac:dyDescent="0.35">
      <c r="A9" s="294"/>
      <c r="B9" s="294"/>
      <c r="C9" s="294"/>
      <c r="D9" s="295"/>
      <c r="E9" s="295"/>
      <c r="F9" s="295"/>
      <c r="G9" s="295"/>
      <c r="H9" s="295"/>
      <c r="I9" s="296"/>
      <c r="J9" s="295"/>
      <c r="K9" s="297"/>
      <c r="L9" s="295"/>
      <c r="M9" s="295"/>
      <c r="N9" s="295"/>
      <c r="O9" s="295"/>
      <c r="P9" s="295"/>
      <c r="Q9" s="295"/>
      <c r="R9" s="295"/>
      <c r="S9" s="17"/>
      <c r="T9" s="17"/>
      <c r="U9" s="17"/>
      <c r="V9" s="17"/>
      <c r="W9" s="17"/>
    </row>
    <row r="10" spans="1:23" x14ac:dyDescent="0.35">
      <c r="A10" s="294"/>
      <c r="B10" s="294"/>
      <c r="C10" s="294"/>
      <c r="D10" s="295"/>
      <c r="E10" s="295"/>
      <c r="F10" s="295"/>
      <c r="G10" s="295"/>
      <c r="H10" s="295"/>
      <c r="I10" s="296"/>
      <c r="J10" s="295"/>
      <c r="K10" s="297"/>
      <c r="L10" s="295"/>
      <c r="M10" s="295"/>
      <c r="N10" s="295"/>
      <c r="O10" s="295"/>
      <c r="P10" s="295"/>
      <c r="Q10" s="295"/>
      <c r="R10" s="295"/>
      <c r="S10" s="17"/>
      <c r="T10" s="17"/>
      <c r="U10" s="17"/>
      <c r="V10" s="17"/>
      <c r="W10" s="17"/>
    </row>
    <row r="11" spans="1:23" x14ac:dyDescent="0.35">
      <c r="A11" s="294"/>
      <c r="B11" s="294"/>
      <c r="C11" s="294"/>
      <c r="D11" s="295"/>
      <c r="E11" s="295"/>
      <c r="F11" s="295"/>
      <c r="G11" s="295"/>
      <c r="H11" s="295"/>
      <c r="I11" s="296"/>
      <c r="J11" s="295"/>
      <c r="K11" s="297"/>
      <c r="L11" s="295"/>
      <c r="M11" s="295"/>
      <c r="N11" s="295"/>
      <c r="O11" s="295"/>
      <c r="P11" s="295"/>
      <c r="Q11" s="295"/>
      <c r="R11" s="295"/>
      <c r="S11" s="17"/>
      <c r="T11" s="17"/>
      <c r="U11" s="17"/>
      <c r="V11" s="17"/>
      <c r="W11" s="17"/>
    </row>
    <row r="12" spans="1:23" x14ac:dyDescent="0.35">
      <c r="A12" s="298"/>
      <c r="B12" s="294"/>
      <c r="C12" s="294"/>
      <c r="D12" s="295"/>
      <c r="E12" s="295"/>
      <c r="F12" s="295"/>
      <c r="G12" s="295"/>
      <c r="H12" s="295"/>
      <c r="I12" s="296"/>
      <c r="J12" s="295"/>
      <c r="K12" s="297"/>
      <c r="L12" s="295"/>
      <c r="M12" s="295"/>
      <c r="N12" s="295"/>
      <c r="O12" s="295"/>
      <c r="P12" s="295"/>
      <c r="Q12" s="295"/>
      <c r="R12" s="295"/>
      <c r="S12" s="17"/>
      <c r="T12" s="17"/>
      <c r="U12" s="17"/>
      <c r="V12" s="17"/>
      <c r="W12" s="17"/>
    </row>
    <row r="13" spans="1:23" x14ac:dyDescent="0.35">
      <c r="A13" s="294"/>
      <c r="B13" s="294"/>
      <c r="C13" s="294"/>
      <c r="D13" s="295"/>
      <c r="E13" s="295"/>
      <c r="F13" s="295"/>
      <c r="G13" s="295"/>
      <c r="H13" s="295"/>
      <c r="I13" s="296"/>
      <c r="J13" s="295"/>
      <c r="K13" s="297"/>
      <c r="L13" s="295"/>
      <c r="M13" s="295"/>
      <c r="N13" s="295"/>
      <c r="O13" s="295"/>
      <c r="P13" s="295"/>
      <c r="Q13" s="295"/>
      <c r="R13" s="295"/>
      <c r="S13" s="17"/>
      <c r="T13" s="17"/>
      <c r="U13" s="17"/>
      <c r="V13" s="17"/>
      <c r="W13" s="17"/>
    </row>
    <row r="14" spans="1:23" x14ac:dyDescent="0.35">
      <c r="A14" s="294"/>
      <c r="B14" s="294"/>
      <c r="C14" s="295"/>
      <c r="D14" s="295"/>
      <c r="E14" s="295"/>
      <c r="F14" s="295"/>
      <c r="G14" s="295"/>
      <c r="H14" s="295"/>
      <c r="I14" s="295"/>
      <c r="J14" s="295"/>
      <c r="K14" s="295"/>
      <c r="L14" s="294"/>
      <c r="M14" s="295"/>
      <c r="N14" s="295"/>
      <c r="O14" s="295"/>
      <c r="P14" s="295"/>
      <c r="Q14" s="295"/>
      <c r="R14" s="295"/>
      <c r="S14" s="17"/>
      <c r="T14" s="17"/>
      <c r="U14" s="17"/>
      <c r="V14" s="17"/>
      <c r="W14" s="17"/>
    </row>
    <row r="15" spans="1:23" ht="32" x14ac:dyDescent="0.7">
      <c r="A15" s="294"/>
      <c r="B15" s="294"/>
      <c r="C15" s="295"/>
      <c r="D15" s="295"/>
      <c r="E15" s="342"/>
      <c r="F15" s="295"/>
      <c r="G15" s="295"/>
      <c r="H15" s="295"/>
      <c r="I15" s="295"/>
      <c r="J15" s="295"/>
      <c r="K15" s="295"/>
      <c r="L15" s="294"/>
      <c r="M15" s="295"/>
      <c r="N15" s="295"/>
      <c r="O15" s="295"/>
      <c r="P15" s="295"/>
      <c r="Q15" s="295"/>
      <c r="R15" s="295"/>
      <c r="S15" s="17"/>
      <c r="T15" s="17"/>
      <c r="U15" s="17"/>
      <c r="V15" s="17"/>
      <c r="W15" s="17"/>
    </row>
    <row r="16" spans="1:23" x14ac:dyDescent="0.35">
      <c r="A16" s="294"/>
      <c r="B16" s="294"/>
      <c r="C16" s="295"/>
      <c r="D16" s="295"/>
      <c r="E16" s="295"/>
      <c r="F16" s="295"/>
      <c r="G16" s="295"/>
      <c r="H16" s="295"/>
      <c r="I16" s="295"/>
      <c r="J16" s="295"/>
      <c r="K16" s="295"/>
      <c r="L16" s="294"/>
      <c r="M16" s="295"/>
      <c r="N16" s="295"/>
      <c r="O16" s="295"/>
      <c r="P16" s="295"/>
      <c r="Q16" s="295"/>
      <c r="R16" s="295"/>
      <c r="S16" s="17"/>
      <c r="T16" s="17"/>
      <c r="U16" s="17"/>
      <c r="V16" s="17"/>
      <c r="W16" s="17"/>
    </row>
    <row r="17" spans="1:23" x14ac:dyDescent="0.35">
      <c r="A17" s="294"/>
      <c r="B17" s="294"/>
      <c r="C17" s="294"/>
      <c r="D17" s="294"/>
      <c r="E17" s="294"/>
      <c r="F17" s="294"/>
      <c r="G17" s="294"/>
      <c r="H17" s="294"/>
      <c r="I17" s="294"/>
      <c r="J17" s="294"/>
      <c r="K17" s="294"/>
      <c r="L17" s="294"/>
      <c r="M17" s="295"/>
      <c r="N17" s="295"/>
      <c r="O17" s="295"/>
      <c r="P17" s="295"/>
      <c r="Q17" s="295"/>
      <c r="R17" s="295"/>
      <c r="S17" s="17"/>
      <c r="T17" s="17"/>
      <c r="U17" s="17"/>
      <c r="V17" s="17"/>
      <c r="W17" s="17"/>
    </row>
    <row r="18" spans="1:23" ht="45" x14ac:dyDescent="0.9">
      <c r="A18" s="407" t="s">
        <v>19</v>
      </c>
      <c r="B18" s="407"/>
      <c r="C18" s="407"/>
      <c r="D18" s="407"/>
      <c r="E18" s="407"/>
      <c r="F18" s="407"/>
      <c r="G18" s="407"/>
      <c r="H18" s="407"/>
      <c r="I18" s="407"/>
      <c r="J18" s="407"/>
      <c r="K18" s="407"/>
      <c r="L18" s="407"/>
      <c r="M18" s="407"/>
      <c r="N18" s="407"/>
      <c r="O18" s="407"/>
      <c r="P18" s="407"/>
      <c r="Q18" s="407"/>
      <c r="R18" s="407"/>
      <c r="S18" s="407"/>
      <c r="T18" s="407"/>
      <c r="U18" s="407"/>
      <c r="V18" s="407"/>
      <c r="W18" s="407"/>
    </row>
    <row r="19" spans="1:23" ht="30" x14ac:dyDescent="0.6">
      <c r="A19" s="405" t="s">
        <v>459</v>
      </c>
      <c r="B19" s="405"/>
      <c r="C19" s="405"/>
      <c r="D19" s="405"/>
      <c r="E19" s="405"/>
      <c r="F19" s="405"/>
      <c r="G19" s="405"/>
      <c r="H19" s="405"/>
      <c r="I19" s="405"/>
      <c r="J19" s="405"/>
      <c r="K19" s="405"/>
      <c r="L19" s="405"/>
      <c r="M19" s="405"/>
      <c r="N19" s="405"/>
      <c r="O19" s="405"/>
      <c r="P19" s="405"/>
      <c r="Q19" s="405"/>
      <c r="R19" s="405"/>
      <c r="S19" s="405"/>
      <c r="T19" s="405"/>
      <c r="U19" s="405"/>
      <c r="V19" s="405"/>
      <c r="W19" s="405"/>
    </row>
    <row r="20" spans="1:23" ht="30" x14ac:dyDescent="0.6">
      <c r="A20" s="406" t="s">
        <v>460</v>
      </c>
      <c r="B20" s="406"/>
      <c r="C20" s="406"/>
      <c r="D20" s="406"/>
      <c r="E20" s="406"/>
      <c r="F20" s="406"/>
      <c r="G20" s="406"/>
      <c r="H20" s="406"/>
      <c r="I20" s="406"/>
      <c r="J20" s="406"/>
      <c r="K20" s="406"/>
      <c r="L20" s="406"/>
      <c r="M20" s="406"/>
      <c r="N20" s="406"/>
      <c r="O20" s="406"/>
      <c r="P20" s="406"/>
      <c r="Q20" s="406"/>
      <c r="R20" s="406"/>
      <c r="S20" s="406"/>
      <c r="T20" s="406"/>
      <c r="U20" s="406"/>
      <c r="V20" s="406"/>
      <c r="W20" s="406"/>
    </row>
    <row r="21" spans="1:23" x14ac:dyDescent="0.3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 x14ac:dyDescent="0.35">
      <c r="A22" s="17"/>
      <c r="B22" s="17"/>
      <c r="C22" s="17"/>
      <c r="D22" s="17"/>
      <c r="E22" s="316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</row>
    <row r="23" spans="1:23" ht="12.75" customHeight="1" x14ac:dyDescent="0.35">
      <c r="A23" s="299"/>
      <c r="B23" s="299"/>
      <c r="C23" s="299"/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299"/>
      <c r="P23" s="299"/>
      <c r="Q23" s="299"/>
      <c r="R23" s="299"/>
      <c r="S23" s="299"/>
      <c r="T23" s="299"/>
      <c r="U23" s="299"/>
      <c r="V23" s="299"/>
      <c r="W23" s="299"/>
    </row>
    <row r="24" spans="1:23" ht="12.75" customHeight="1" x14ac:dyDescent="0.35">
      <c r="A24" s="299"/>
      <c r="B24" s="299"/>
      <c r="C24" s="299"/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299"/>
      <c r="P24" s="299"/>
      <c r="Q24" s="299"/>
      <c r="R24" s="299"/>
      <c r="S24" s="299"/>
      <c r="T24" s="299"/>
      <c r="U24" s="299"/>
      <c r="V24" s="299"/>
      <c r="W24" s="299"/>
    </row>
    <row r="25" spans="1:23" ht="12.75" customHeight="1" x14ac:dyDescent="0.35">
      <c r="A25" s="299"/>
      <c r="B25" s="299"/>
      <c r="C25" s="299"/>
      <c r="D25" s="299"/>
      <c r="E25" s="316"/>
      <c r="F25" s="299"/>
      <c r="G25" s="299"/>
      <c r="H25" s="299"/>
      <c r="I25" s="299"/>
      <c r="J25" s="299"/>
      <c r="K25" s="299"/>
      <c r="L25" s="299"/>
      <c r="M25" s="299"/>
      <c r="N25" s="299"/>
      <c r="O25" s="299"/>
      <c r="P25" s="299"/>
      <c r="Q25" s="299"/>
      <c r="R25" s="299"/>
      <c r="S25" s="299"/>
      <c r="T25" s="299"/>
      <c r="U25" s="299"/>
      <c r="V25" s="299"/>
      <c r="W25" s="299"/>
    </row>
    <row r="26" spans="1:23" ht="12.75" customHeight="1" x14ac:dyDescent="0.35">
      <c r="A26" s="299"/>
      <c r="B26" s="299"/>
      <c r="C26" s="299"/>
      <c r="D26" s="299"/>
      <c r="E26" s="316"/>
      <c r="F26" s="299"/>
      <c r="G26" s="299"/>
      <c r="H26" s="299"/>
      <c r="I26" s="299"/>
      <c r="J26" s="299"/>
      <c r="K26" s="299"/>
      <c r="L26" s="299"/>
      <c r="M26" s="299"/>
      <c r="N26" s="299"/>
      <c r="O26" s="299"/>
      <c r="P26" s="299"/>
      <c r="Q26" s="299"/>
      <c r="R26" s="299"/>
      <c r="S26" s="299"/>
      <c r="T26" s="299"/>
      <c r="U26" s="299"/>
      <c r="V26" s="299"/>
      <c r="W26" s="299"/>
    </row>
    <row r="27" spans="1:23" ht="12.75" customHeight="1" x14ac:dyDescent="0.35">
      <c r="A27" s="299"/>
      <c r="B27" s="299"/>
      <c r="C27" s="299"/>
      <c r="D27" s="299"/>
      <c r="E27" s="316"/>
      <c r="F27" s="299"/>
      <c r="G27" s="299"/>
      <c r="H27" s="299"/>
      <c r="I27" s="299"/>
      <c r="J27" s="299"/>
      <c r="K27" s="299"/>
      <c r="L27" s="299"/>
      <c r="M27" s="299"/>
      <c r="N27" s="299"/>
      <c r="O27" s="299"/>
      <c r="P27" s="299"/>
      <c r="Q27" s="299"/>
      <c r="R27" s="299"/>
      <c r="S27" s="299"/>
      <c r="T27" s="299"/>
      <c r="U27" s="299"/>
      <c r="V27" s="299"/>
      <c r="W27" s="299"/>
    </row>
    <row r="28" spans="1:23" ht="12.75" customHeight="1" x14ac:dyDescent="0.35">
      <c r="A28" s="299"/>
      <c r="B28" s="299"/>
      <c r="C28" s="299"/>
      <c r="D28" s="299"/>
      <c r="E28" s="299"/>
      <c r="F28" s="299"/>
      <c r="G28" s="299"/>
      <c r="H28" s="299"/>
      <c r="I28" s="299"/>
      <c r="J28" s="299"/>
      <c r="K28" s="299"/>
      <c r="L28" s="299"/>
      <c r="M28" s="299"/>
      <c r="N28" s="299"/>
      <c r="O28" s="299"/>
      <c r="P28" s="299"/>
      <c r="Q28" s="299"/>
      <c r="R28" s="299"/>
      <c r="S28" s="299"/>
      <c r="T28" s="299"/>
      <c r="U28" s="299"/>
      <c r="V28" s="299"/>
      <c r="W28" s="299"/>
    </row>
    <row r="29" spans="1:23" ht="12.75" customHeight="1" x14ac:dyDescent="0.35">
      <c r="A29" s="299"/>
      <c r="B29" s="299"/>
      <c r="C29" s="299"/>
      <c r="D29" s="299"/>
      <c r="E29" s="299"/>
      <c r="F29" s="299"/>
      <c r="G29" s="299"/>
      <c r="H29" s="299"/>
      <c r="I29" s="299"/>
      <c r="J29" s="299"/>
      <c r="K29" s="299"/>
      <c r="L29" s="299"/>
      <c r="M29" s="299"/>
      <c r="N29" s="299"/>
      <c r="O29" s="299"/>
      <c r="P29" s="299"/>
      <c r="Q29" s="299"/>
      <c r="R29" s="299"/>
      <c r="S29" s="299"/>
      <c r="T29" s="299"/>
      <c r="U29" s="299"/>
      <c r="V29" s="299"/>
      <c r="W29" s="299"/>
    </row>
    <row r="30" spans="1:23" ht="12.75" customHeight="1" x14ac:dyDescent="0.35">
      <c r="A30" s="299"/>
      <c r="B30" s="299"/>
      <c r="C30" s="299"/>
      <c r="D30" s="299"/>
      <c r="E30" s="299"/>
      <c r="F30" s="299"/>
      <c r="G30" s="299"/>
      <c r="H30" s="299"/>
      <c r="I30" s="299"/>
      <c r="J30" s="299"/>
      <c r="K30" s="299"/>
      <c r="L30" s="299"/>
      <c r="M30" s="299"/>
      <c r="N30" s="299"/>
      <c r="O30" s="299"/>
      <c r="P30" s="299"/>
      <c r="Q30" s="299"/>
      <c r="R30" s="299"/>
      <c r="S30" s="299"/>
      <c r="T30" s="299"/>
      <c r="U30" s="299"/>
      <c r="V30" s="299"/>
      <c r="W30" s="299"/>
    </row>
    <row r="31" spans="1:23" ht="12.75" customHeight="1" x14ac:dyDescent="0.35">
      <c r="A31" s="299"/>
      <c r="B31" s="299"/>
      <c r="C31" s="299"/>
      <c r="D31" s="299"/>
      <c r="E31" s="299"/>
      <c r="F31" s="299"/>
      <c r="G31" s="299"/>
      <c r="H31" s="299"/>
      <c r="I31" s="299"/>
      <c r="J31" s="299"/>
      <c r="K31" s="299"/>
      <c r="L31" s="299"/>
      <c r="M31" s="299"/>
      <c r="N31" s="299"/>
      <c r="O31" s="299"/>
      <c r="P31" s="299"/>
      <c r="Q31" s="299"/>
      <c r="R31" s="299"/>
      <c r="S31" s="299"/>
      <c r="T31" s="299"/>
      <c r="U31" s="299"/>
      <c r="V31" s="299"/>
      <c r="W31" s="299"/>
    </row>
    <row r="32" spans="1:23" ht="12.75" customHeight="1" x14ac:dyDescent="0.35">
      <c r="A32" s="299"/>
      <c r="B32" s="299"/>
      <c r="C32" s="299"/>
      <c r="D32" s="299"/>
      <c r="E32" s="299"/>
      <c r="F32" s="299"/>
      <c r="G32" s="299"/>
      <c r="H32" s="299"/>
      <c r="I32" s="299"/>
      <c r="J32" s="299"/>
      <c r="K32" s="299"/>
      <c r="L32" s="299"/>
      <c r="M32" s="299"/>
      <c r="N32" s="299"/>
      <c r="O32" s="299"/>
      <c r="P32" s="299"/>
      <c r="Q32" s="299"/>
      <c r="R32" s="299"/>
      <c r="S32" s="299"/>
      <c r="T32" s="299"/>
      <c r="U32" s="299"/>
      <c r="V32" s="299"/>
      <c r="W32" s="299"/>
    </row>
    <row r="33" spans="1:23" ht="12.75" customHeight="1" x14ac:dyDescent="0.35">
      <c r="A33" s="299"/>
      <c r="B33" s="299"/>
      <c r="C33" s="299"/>
      <c r="D33" s="299"/>
      <c r="E33" s="299"/>
      <c r="F33" s="299"/>
      <c r="G33" s="299"/>
      <c r="H33" s="299"/>
      <c r="I33" s="299"/>
      <c r="J33" s="299"/>
      <c r="K33" s="299"/>
      <c r="L33" s="299"/>
      <c r="M33" s="299"/>
      <c r="N33" s="299"/>
      <c r="O33" s="299"/>
      <c r="P33" s="299"/>
      <c r="Q33" s="299"/>
      <c r="R33" s="299"/>
      <c r="S33" s="299"/>
      <c r="T33" s="299"/>
      <c r="U33" s="299"/>
      <c r="V33" s="299"/>
      <c r="W33" s="299"/>
    </row>
    <row r="34" spans="1:23" ht="12.75" customHeight="1" x14ac:dyDescent="0.35">
      <c r="A34" s="299"/>
      <c r="B34" s="299"/>
      <c r="C34" s="299"/>
      <c r="D34" s="299"/>
      <c r="E34" s="299"/>
      <c r="F34" s="299"/>
      <c r="G34" s="299"/>
      <c r="H34" s="299"/>
      <c r="I34" s="299"/>
      <c r="J34" s="299"/>
      <c r="K34" s="299"/>
      <c r="L34" s="299"/>
      <c r="M34" s="299"/>
      <c r="N34" s="299"/>
      <c r="O34" s="299"/>
      <c r="P34" s="299"/>
      <c r="Q34" s="299"/>
      <c r="R34" s="299"/>
      <c r="S34" s="299"/>
      <c r="T34" s="299"/>
      <c r="U34" s="299"/>
      <c r="V34" s="299"/>
      <c r="W34" s="299"/>
    </row>
    <row r="35" spans="1:23" x14ac:dyDescent="0.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1:23" x14ac:dyDescent="0.3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spans="1:2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spans="1:23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1:23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1:23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1:23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spans="1:23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spans="1:23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spans="1:23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spans="1:23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spans="1:23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spans="1:23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spans="1:23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spans="1:23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</row>
    <row r="50" spans="1:23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</row>
    <row r="51" spans="1:23" x14ac:dyDescent="0.3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</row>
    <row r="52" spans="1:23" x14ac:dyDescent="0.3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</row>
    <row r="53" spans="1:23" x14ac:dyDescent="0.3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</row>
    <row r="54" spans="1:23" x14ac:dyDescent="0.3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</row>
  </sheetData>
  <mergeCells count="3">
    <mergeCell ref="A19:W19"/>
    <mergeCell ref="A20:W20"/>
    <mergeCell ref="A18:W18"/>
  </mergeCells>
  <pageMargins left="0.62992125984251968" right="0.23622047244094491" top="0.39370078740157483" bottom="0.31496062992125984" header="0" footer="7.874015748031496E-2"/>
  <pageSetup paperSize="9" scale="65" orientation="landscape" r:id="rId1"/>
  <headerFooter>
    <oddFooter>&amp;C&amp;12November 2019 data submission&amp;R&amp;12Page &amp;P of &amp;N</oddFooter>
  </headerFooter>
  <drawing r:id="rId2"/>
  <legacyDrawing r:id="rId3"/>
  <oleObjects>
    <mc:AlternateContent xmlns:mc="http://schemas.openxmlformats.org/markup-compatibility/2006">
      <mc:Choice Requires="x14">
        <oleObject shapeId="1025" r:id="rId4">
          <objectPr defaultSize="0" autoPict="0" altText="Bowel Screening Scottish Bowel Screening Programme" r:id="rId5">
            <anchor>
              <from>
                <xdr:col>6</xdr:col>
                <xdr:colOff>342900</xdr:colOff>
                <xdr:row>34</xdr:row>
                <xdr:rowOff>88900</xdr:rowOff>
              </from>
              <to>
                <xdr:col>16</xdr:col>
                <xdr:colOff>298450</xdr:colOff>
                <xdr:row>39</xdr:row>
                <xdr:rowOff>50800</xdr:rowOff>
              </to>
            </anchor>
          </objectPr>
        </oleObject>
      </mc:Choice>
      <mc:Fallback>
        <oleObject shapeId="1025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112"/>
  <sheetViews>
    <sheetView topLeftCell="A52" zoomScale="80" zoomScaleNormal="80" workbookViewId="0">
      <selection activeCell="P8" sqref="P8"/>
    </sheetView>
  </sheetViews>
  <sheetFormatPr defaultRowHeight="12.5" x14ac:dyDescent="0.25"/>
  <cols>
    <col min="2" max="5" width="9.1796875" collapsed="1"/>
    <col min="6" max="6" width="12.81640625" bestFit="1" customWidth="1" collapsed="1"/>
    <col min="7" max="7" width="3.81640625" customWidth="1" collapsed="1"/>
    <col min="8" max="8" width="5.81640625" bestFit="1" customWidth="1" collapsed="1"/>
    <col min="9" max="9" width="7.81640625" customWidth="1" collapsed="1"/>
    <col min="10" max="11" width="5.81640625" bestFit="1" customWidth="1" collapsed="1"/>
    <col min="12" max="12" width="7.81640625" customWidth="1" collapsed="1"/>
    <col min="13" max="13" width="8.81640625" customWidth="1" collapsed="1"/>
    <col min="14" max="14" width="9.54296875" customWidth="1"/>
  </cols>
  <sheetData>
    <row r="1" spans="1:35" ht="13" x14ac:dyDescent="0.3">
      <c r="A1" s="236" t="s">
        <v>407</v>
      </c>
      <c r="B1" s="236"/>
      <c r="C1" s="236"/>
      <c r="D1" s="236"/>
      <c r="E1" s="236"/>
      <c r="F1" s="236"/>
      <c r="G1" s="236"/>
      <c r="H1" s="236"/>
    </row>
    <row r="2" spans="1:35" x14ac:dyDescent="0.25">
      <c r="A2" s="345"/>
    </row>
    <row r="3" spans="1:35" ht="13" x14ac:dyDescent="0.3">
      <c r="A3" s="236" t="s">
        <v>412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</row>
    <row r="8" spans="1:35" x14ac:dyDescent="0.25">
      <c r="P8" s="309" t="s">
        <v>464</v>
      </c>
    </row>
    <row r="9" spans="1:35" ht="13" thickBot="1" x14ac:dyDescent="0.3"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1"/>
      <c r="AA9" s="251"/>
      <c r="AB9" s="251"/>
      <c r="AC9" s="251"/>
      <c r="AD9" s="251"/>
      <c r="AE9" s="251"/>
      <c r="AF9" s="251"/>
      <c r="AG9" s="251"/>
      <c r="AH9" s="251"/>
      <c r="AI9" s="251"/>
    </row>
    <row r="10" spans="1:35" ht="13" x14ac:dyDescent="0.3">
      <c r="A10" s="51" t="s">
        <v>231</v>
      </c>
      <c r="B10" s="51" t="s">
        <v>229</v>
      </c>
      <c r="C10" s="51" t="s">
        <v>105</v>
      </c>
      <c r="D10" s="51" t="s">
        <v>106</v>
      </c>
      <c r="E10" s="51" t="s">
        <v>247</v>
      </c>
      <c r="F10" s="51" t="s">
        <v>230</v>
      </c>
      <c r="G10" s="51"/>
      <c r="H10" s="376" t="b">
        <f>A10=U10</f>
        <v>1</v>
      </c>
      <c r="I10" s="376" t="b">
        <f>B10=P10</f>
        <v>1</v>
      </c>
      <c r="J10" s="376" t="b">
        <f>C10=Q10</f>
        <v>1</v>
      </c>
      <c r="K10" s="376" t="b">
        <f>D10=R10</f>
        <v>1</v>
      </c>
      <c r="L10" s="376" t="b">
        <f>E10=S10</f>
        <v>1</v>
      </c>
      <c r="M10" s="376" t="b">
        <f>F10=T10</f>
        <v>1</v>
      </c>
      <c r="N10" s="51" t="s">
        <v>427</v>
      </c>
      <c r="O10" s="290"/>
      <c r="P10" t="s">
        <v>229</v>
      </c>
      <c r="Q10" t="s">
        <v>105</v>
      </c>
      <c r="R10" t="s">
        <v>106</v>
      </c>
      <c r="S10" t="s">
        <v>247</v>
      </c>
      <c r="T10" t="s">
        <v>230</v>
      </c>
      <c r="U10" t="s">
        <v>231</v>
      </c>
      <c r="V10" t="s">
        <v>232</v>
      </c>
      <c r="W10" t="s">
        <v>233</v>
      </c>
      <c r="X10" t="s">
        <v>234</v>
      </c>
      <c r="Y10" t="s">
        <v>235</v>
      </c>
      <c r="Z10" t="s">
        <v>236</v>
      </c>
      <c r="AA10" t="s">
        <v>237</v>
      </c>
      <c r="AB10" t="s">
        <v>238</v>
      </c>
      <c r="AC10" t="s">
        <v>239</v>
      </c>
      <c r="AD10" t="s">
        <v>240</v>
      </c>
      <c r="AE10" t="s">
        <v>241</v>
      </c>
      <c r="AF10" t="s">
        <v>242</v>
      </c>
      <c r="AG10" t="s">
        <v>243</v>
      </c>
      <c r="AH10" t="s">
        <v>244</v>
      </c>
      <c r="AI10" t="s">
        <v>245</v>
      </c>
    </row>
    <row r="11" spans="1:35" ht="13" x14ac:dyDescent="0.3">
      <c r="A11" s="51" t="s">
        <v>232</v>
      </c>
      <c r="B11">
        <v>1</v>
      </c>
      <c r="C11" t="s">
        <v>137</v>
      </c>
      <c r="D11" t="s">
        <v>54</v>
      </c>
      <c r="H11" s="293" t="b">
        <f>A11=V10</f>
        <v>1</v>
      </c>
      <c r="I11" s="293" t="b">
        <f t="shared" ref="I11:I70" si="0">B11=P11</f>
        <v>1</v>
      </c>
      <c r="J11" s="293" t="b">
        <f t="shared" ref="J11:J25" si="1">C11=Q11</f>
        <v>1</v>
      </c>
      <c r="K11" s="293" t="b">
        <f t="shared" ref="K11:K25" si="2">D11=R11</f>
        <v>1</v>
      </c>
      <c r="L11" s="293" t="b">
        <f t="shared" ref="L11:L25" si="3">E11=S11</f>
        <v>1</v>
      </c>
      <c r="M11" s="293" t="b">
        <f t="shared" ref="M11:M25" si="4">F11=T11</f>
        <v>1</v>
      </c>
      <c r="O11" s="290"/>
      <c r="P11">
        <v>1</v>
      </c>
      <c r="Q11" t="s">
        <v>137</v>
      </c>
      <c r="R11" t="s">
        <v>54</v>
      </c>
      <c r="U11" s="344">
        <v>63.916015625</v>
      </c>
      <c r="V11" s="344">
        <v>69.475006279829188</v>
      </c>
      <c r="W11" s="344">
        <v>68.062973296133919</v>
      </c>
      <c r="X11" s="344">
        <v>64.748528270457513</v>
      </c>
      <c r="Y11" s="344">
        <v>65.362145580041954</v>
      </c>
      <c r="Z11" s="344">
        <v>68.91567165108259</v>
      </c>
      <c r="AA11" s="344">
        <v>59.69971746257481</v>
      </c>
      <c r="AB11" s="344">
        <v>68.003482408160949</v>
      </c>
      <c r="AC11" s="344">
        <v>61.4380722690304</v>
      </c>
      <c r="AD11" s="344">
        <v>64.760764945342984</v>
      </c>
      <c r="AE11" s="344">
        <v>67.201374964193633</v>
      </c>
      <c r="AF11" s="344">
        <v>71.8359034041315</v>
      </c>
      <c r="AG11" s="344">
        <v>66.111506042449477</v>
      </c>
      <c r="AH11" s="344">
        <v>65.036940460669285</v>
      </c>
      <c r="AI11" s="344">
        <v>64.310970443489296</v>
      </c>
    </row>
    <row r="12" spans="1:35" ht="13" x14ac:dyDescent="0.3">
      <c r="A12" s="51" t="s">
        <v>233</v>
      </c>
      <c r="B12">
        <v>1</v>
      </c>
      <c r="C12" t="s">
        <v>137</v>
      </c>
      <c r="D12" t="s">
        <v>55</v>
      </c>
      <c r="H12" s="293" t="b">
        <f>A12=W10</f>
        <v>1</v>
      </c>
      <c r="I12" s="293" t="b">
        <f>B12=P12</f>
        <v>1</v>
      </c>
      <c r="J12" s="293" t="b">
        <f t="shared" si="1"/>
        <v>1</v>
      </c>
      <c r="K12" s="293" t="b">
        <f t="shared" si="2"/>
        <v>1</v>
      </c>
      <c r="L12" s="293" t="b">
        <f t="shared" si="3"/>
        <v>1</v>
      </c>
      <c r="M12" s="293" t="b">
        <f t="shared" si="4"/>
        <v>1</v>
      </c>
      <c r="O12" s="290"/>
      <c r="P12">
        <v>1</v>
      </c>
      <c r="Q12" t="s">
        <v>137</v>
      </c>
      <c r="R12" t="s">
        <v>55</v>
      </c>
      <c r="U12" s="344">
        <v>67.933835377684233</v>
      </c>
      <c r="V12" s="344">
        <v>74.439043550842044</v>
      </c>
      <c r="W12" s="344">
        <v>71.985542909873885</v>
      </c>
      <c r="X12" s="344">
        <v>68.753641130206816</v>
      </c>
      <c r="Y12" s="344">
        <v>69.199860996481476</v>
      </c>
      <c r="Z12" s="344">
        <v>74.005421550663883</v>
      </c>
      <c r="AA12" s="344">
        <v>65.032203033637032</v>
      </c>
      <c r="AB12" s="344">
        <v>72.879355183798438</v>
      </c>
      <c r="AC12" s="344">
        <v>65.676965586536056</v>
      </c>
      <c r="AD12" s="344">
        <v>69.780884859563741</v>
      </c>
      <c r="AE12" s="344">
        <v>72.966909702748168</v>
      </c>
      <c r="AF12" s="344">
        <v>76.881067961165044</v>
      </c>
      <c r="AG12" s="344">
        <v>71.371746414247283</v>
      </c>
      <c r="AH12" s="344">
        <v>70.923423423423429</v>
      </c>
      <c r="AI12" s="344">
        <v>69.053915815766189</v>
      </c>
    </row>
    <row r="13" spans="1:35" ht="13" x14ac:dyDescent="0.3">
      <c r="A13" s="51" t="s">
        <v>234</v>
      </c>
      <c r="B13">
        <v>1</v>
      </c>
      <c r="C13" t="s">
        <v>137</v>
      </c>
      <c r="D13" t="s">
        <v>138</v>
      </c>
      <c r="H13" s="293" t="b">
        <f>A13=X10</f>
        <v>1</v>
      </c>
      <c r="I13" s="293" t="b">
        <f t="shared" si="0"/>
        <v>1</v>
      </c>
      <c r="J13" s="293" t="b">
        <f t="shared" si="1"/>
        <v>1</v>
      </c>
      <c r="K13" s="293" t="b">
        <f t="shared" si="2"/>
        <v>1</v>
      </c>
      <c r="L13" s="293" t="b">
        <f t="shared" si="3"/>
        <v>1</v>
      </c>
      <c r="M13" s="293" t="b">
        <f t="shared" si="4"/>
        <v>1</v>
      </c>
      <c r="O13" s="290"/>
      <c r="P13">
        <v>1</v>
      </c>
      <c r="Q13" t="s">
        <v>137</v>
      </c>
      <c r="R13" t="s">
        <v>138</v>
      </c>
      <c r="U13" s="344">
        <v>65.983988084155655</v>
      </c>
      <c r="V13" s="344">
        <v>71.985498609455703</v>
      </c>
      <c r="W13" s="344">
        <v>70.059493522251358</v>
      </c>
      <c r="X13" s="344">
        <v>66.790092522991557</v>
      </c>
      <c r="Y13" s="344">
        <v>67.317289073305673</v>
      </c>
      <c r="Z13" s="344">
        <v>71.450446565291031</v>
      </c>
      <c r="AA13" s="344">
        <v>62.389812380925655</v>
      </c>
      <c r="AB13" s="344">
        <v>70.472845479851287</v>
      </c>
      <c r="AC13" s="344">
        <v>63.598148546383626</v>
      </c>
      <c r="AD13" s="344">
        <v>67.300034986588471</v>
      </c>
      <c r="AE13" s="344">
        <v>70.114779651409947</v>
      </c>
      <c r="AF13" s="344">
        <v>74.305658695975055</v>
      </c>
      <c r="AG13" s="344">
        <v>68.77470355731225</v>
      </c>
      <c r="AH13" s="344">
        <v>67.927449679274503</v>
      </c>
      <c r="AI13" s="344">
        <v>66.712726408312619</v>
      </c>
    </row>
    <row r="14" spans="1:35" ht="13" x14ac:dyDescent="0.3">
      <c r="A14" s="51" t="s">
        <v>235</v>
      </c>
      <c r="B14">
        <v>2</v>
      </c>
      <c r="C14" t="s">
        <v>137</v>
      </c>
      <c r="D14" t="s">
        <v>54</v>
      </c>
      <c r="E14" t="s">
        <v>56</v>
      </c>
      <c r="H14" s="293" t="b">
        <f>A14=Y10</f>
        <v>1</v>
      </c>
      <c r="I14" s="293" t="b">
        <f t="shared" si="0"/>
        <v>1</v>
      </c>
      <c r="J14" s="293" t="b">
        <f t="shared" si="1"/>
        <v>1</v>
      </c>
      <c r="K14" s="293" t="b">
        <f t="shared" si="2"/>
        <v>1</v>
      </c>
      <c r="L14" s="293" t="b">
        <f t="shared" si="3"/>
        <v>1</v>
      </c>
      <c r="M14" s="293" t="b">
        <f t="shared" si="4"/>
        <v>1</v>
      </c>
      <c r="O14" s="290"/>
      <c r="P14">
        <v>2</v>
      </c>
      <c r="Q14" t="s">
        <v>137</v>
      </c>
      <c r="R14" t="s">
        <v>54</v>
      </c>
      <c r="S14" t="s">
        <v>56</v>
      </c>
      <c r="U14" s="344">
        <v>74.08163265306122</v>
      </c>
      <c r="V14" s="344">
        <v>76.70141017780503</v>
      </c>
      <c r="W14" s="344">
        <v>75.584167858845973</v>
      </c>
      <c r="X14" s="344">
        <v>72.864270440891971</v>
      </c>
      <c r="Y14" s="344">
        <v>73.740410532863365</v>
      </c>
      <c r="Z14" s="344">
        <v>74.579959954731436</v>
      </c>
      <c r="AA14" s="344">
        <v>70.400622325943203</v>
      </c>
      <c r="AB14" s="344">
        <v>74.056603773584911</v>
      </c>
      <c r="AC14" s="344">
        <v>70.668066281772511</v>
      </c>
      <c r="AD14" s="344">
        <v>73.012274255335782</v>
      </c>
      <c r="AE14" s="344"/>
      <c r="AG14" s="344">
        <v>75.458946022467813</v>
      </c>
      <c r="AI14" s="344">
        <v>72.847998656512999</v>
      </c>
    </row>
    <row r="15" spans="1:35" ht="13" x14ac:dyDescent="0.3">
      <c r="A15" s="51" t="s">
        <v>236</v>
      </c>
      <c r="B15">
        <v>2</v>
      </c>
      <c r="C15" t="s">
        <v>137</v>
      </c>
      <c r="D15" t="s">
        <v>54</v>
      </c>
      <c r="E15">
        <v>4</v>
      </c>
      <c r="H15" s="293" t="b">
        <f>A15=Z10</f>
        <v>1</v>
      </c>
      <c r="I15" s="293" t="b">
        <f t="shared" si="0"/>
        <v>1</v>
      </c>
      <c r="J15" s="293" t="b">
        <f t="shared" si="1"/>
        <v>1</v>
      </c>
      <c r="K15" s="293" t="b">
        <f t="shared" si="2"/>
        <v>1</v>
      </c>
      <c r="L15" s="293" t="b">
        <f t="shared" si="3"/>
        <v>0</v>
      </c>
      <c r="M15" s="293" t="b">
        <f t="shared" si="4"/>
        <v>1</v>
      </c>
      <c r="O15" s="290"/>
      <c r="P15">
        <v>2</v>
      </c>
      <c r="Q15" t="s">
        <v>137</v>
      </c>
      <c r="R15" t="s">
        <v>54</v>
      </c>
      <c r="S15" t="s">
        <v>425</v>
      </c>
      <c r="U15" s="344">
        <v>69.78288364249579</v>
      </c>
      <c r="V15" s="344">
        <v>71.628630705394187</v>
      </c>
      <c r="W15" s="344">
        <v>73.06771173524929</v>
      </c>
      <c r="X15" s="344">
        <v>69.077568134171912</v>
      </c>
      <c r="Y15" s="344">
        <v>70.287141073657935</v>
      </c>
      <c r="Z15" s="344">
        <v>71.811088295687881</v>
      </c>
      <c r="AA15" s="344">
        <v>66.006819892830265</v>
      </c>
      <c r="AB15" s="344">
        <v>71.967470785211503</v>
      </c>
      <c r="AC15" s="344">
        <v>67.682999169533758</v>
      </c>
      <c r="AD15" s="344">
        <v>67.614683021072025</v>
      </c>
      <c r="AE15" s="344">
        <v>68.926056338028175</v>
      </c>
      <c r="AF15" s="344">
        <v>74.384236453201964</v>
      </c>
      <c r="AG15" s="344">
        <v>70.576310454677099</v>
      </c>
      <c r="AH15" s="344"/>
      <c r="AI15" s="344">
        <v>69.507510676942701</v>
      </c>
    </row>
    <row r="16" spans="1:35" ht="13" x14ac:dyDescent="0.3">
      <c r="A16" s="51" t="s">
        <v>237</v>
      </c>
      <c r="B16">
        <v>2</v>
      </c>
      <c r="C16" t="s">
        <v>137</v>
      </c>
      <c r="D16" t="s">
        <v>54</v>
      </c>
      <c r="E16">
        <v>3</v>
      </c>
      <c r="H16" s="293" t="b">
        <f>A16=AA10</f>
        <v>1</v>
      </c>
      <c r="I16" s="293" t="b">
        <f t="shared" si="0"/>
        <v>1</v>
      </c>
      <c r="J16" s="293" t="b">
        <f t="shared" si="1"/>
        <v>1</v>
      </c>
      <c r="K16" s="293" t="b">
        <f t="shared" si="2"/>
        <v>1</v>
      </c>
      <c r="L16" s="293" t="b">
        <f t="shared" si="3"/>
        <v>0</v>
      </c>
      <c r="M16" s="293" t="b">
        <f t="shared" si="4"/>
        <v>1</v>
      </c>
      <c r="O16" s="290"/>
      <c r="P16">
        <v>2</v>
      </c>
      <c r="Q16" t="s">
        <v>137</v>
      </c>
      <c r="R16" t="s">
        <v>54</v>
      </c>
      <c r="S16" t="s">
        <v>424</v>
      </c>
      <c r="U16" s="344">
        <v>66.596523330283617</v>
      </c>
      <c r="V16" s="344">
        <v>69.583533943187291</v>
      </c>
      <c r="W16" s="344">
        <v>69.049244271087275</v>
      </c>
      <c r="X16" s="344">
        <v>66.170968948746719</v>
      </c>
      <c r="Y16" s="344">
        <v>65.853658536585371</v>
      </c>
      <c r="Z16" s="344">
        <v>67.147678342837196</v>
      </c>
      <c r="AA16" s="344">
        <v>61.933839792287714</v>
      </c>
      <c r="AB16" s="344">
        <v>68.732501304987423</v>
      </c>
      <c r="AC16" s="344">
        <v>63.482234112908074</v>
      </c>
      <c r="AD16" s="344">
        <v>63.481330482772336</v>
      </c>
      <c r="AE16" s="344">
        <v>66.450567260940034</v>
      </c>
      <c r="AF16" s="344">
        <v>69.978858350951384</v>
      </c>
      <c r="AG16" s="344">
        <v>66.918009365822684</v>
      </c>
      <c r="AH16" s="344">
        <v>66.236502501975252</v>
      </c>
      <c r="AI16" s="344">
        <v>65.918282565399608</v>
      </c>
    </row>
    <row r="17" spans="1:35" ht="13" x14ac:dyDescent="0.3">
      <c r="A17" s="51" t="s">
        <v>238</v>
      </c>
      <c r="B17">
        <v>2</v>
      </c>
      <c r="C17" t="s">
        <v>137</v>
      </c>
      <c r="D17" t="s">
        <v>54</v>
      </c>
      <c r="E17">
        <v>2</v>
      </c>
      <c r="H17" s="293" t="b">
        <f>A17=AB10</f>
        <v>1</v>
      </c>
      <c r="I17" s="293" t="b">
        <f t="shared" si="0"/>
        <v>1</v>
      </c>
      <c r="J17" s="293" t="b">
        <f t="shared" si="1"/>
        <v>1</v>
      </c>
      <c r="K17" s="293" t="b">
        <f t="shared" si="2"/>
        <v>1</v>
      </c>
      <c r="L17" s="293" t="b">
        <f t="shared" si="3"/>
        <v>0</v>
      </c>
      <c r="M17" s="293" t="b">
        <f t="shared" si="4"/>
        <v>1</v>
      </c>
      <c r="O17" s="290"/>
      <c r="P17">
        <v>2</v>
      </c>
      <c r="Q17" t="s">
        <v>137</v>
      </c>
      <c r="R17" t="s">
        <v>54</v>
      </c>
      <c r="S17" t="s">
        <v>423</v>
      </c>
      <c r="U17" s="344">
        <v>61.865536989095474</v>
      </c>
      <c r="V17" s="344">
        <v>65.081391637408231</v>
      </c>
      <c r="W17" s="344">
        <v>64.466359153809449</v>
      </c>
      <c r="X17" s="344">
        <v>60.603033330306054</v>
      </c>
      <c r="Y17" s="344">
        <v>59.543041772444042</v>
      </c>
      <c r="Z17" s="344">
        <v>60.51277579140141</v>
      </c>
      <c r="AA17" s="344">
        <v>57.554162936436882</v>
      </c>
      <c r="AB17" s="344">
        <v>62.979976442873962</v>
      </c>
      <c r="AC17" s="344">
        <v>58.741711143457863</v>
      </c>
      <c r="AD17" s="344">
        <v>57.703399813152444</v>
      </c>
      <c r="AE17" s="344">
        <v>61.5</v>
      </c>
      <c r="AF17" s="344">
        <v>61.702127659574465</v>
      </c>
      <c r="AG17" s="344">
        <v>59.770719394194359</v>
      </c>
      <c r="AH17" s="344">
        <v>58.9873417721519</v>
      </c>
      <c r="AI17" s="344">
        <v>59.626539160778627</v>
      </c>
    </row>
    <row r="18" spans="1:35" ht="13" x14ac:dyDescent="0.3">
      <c r="A18" s="51" t="s">
        <v>239</v>
      </c>
      <c r="B18">
        <v>2</v>
      </c>
      <c r="C18" t="s">
        <v>137</v>
      </c>
      <c r="D18" t="s">
        <v>54</v>
      </c>
      <c r="E18" t="s">
        <v>57</v>
      </c>
      <c r="H18" s="293" t="b">
        <f>A18=AC10</f>
        <v>1</v>
      </c>
      <c r="I18" s="293" t="b">
        <f t="shared" si="0"/>
        <v>1</v>
      </c>
      <c r="J18" s="293" t="b">
        <f t="shared" si="1"/>
        <v>1</v>
      </c>
      <c r="K18" s="293" t="b">
        <f t="shared" si="2"/>
        <v>1</v>
      </c>
      <c r="L18" s="293" t="b">
        <f t="shared" si="3"/>
        <v>1</v>
      </c>
      <c r="M18" s="293" t="b">
        <f t="shared" si="4"/>
        <v>1</v>
      </c>
      <c r="O18" s="290"/>
      <c r="P18">
        <v>2</v>
      </c>
      <c r="Q18" t="s">
        <v>137</v>
      </c>
      <c r="R18" t="s">
        <v>54</v>
      </c>
      <c r="S18" t="s">
        <v>57</v>
      </c>
      <c r="U18" s="344">
        <v>54.868038893799721</v>
      </c>
      <c r="V18" s="344">
        <v>59.009900990099005</v>
      </c>
      <c r="W18" s="344">
        <v>54.327708219923785</v>
      </c>
      <c r="X18" s="344">
        <v>54.662869927794169</v>
      </c>
      <c r="Y18" s="344">
        <v>54.017479560191717</v>
      </c>
      <c r="Z18" s="344">
        <v>52.099860009332708</v>
      </c>
      <c r="AA18" s="344">
        <v>50.750272910614832</v>
      </c>
      <c r="AB18" s="344">
        <v>55.109070034443164</v>
      </c>
      <c r="AC18" s="344">
        <v>53.353456830962621</v>
      </c>
      <c r="AD18" s="344">
        <v>51.152912621359228</v>
      </c>
      <c r="AG18" s="344">
        <v>51.53916838961635</v>
      </c>
      <c r="AI18" s="344">
        <v>52.424259215648249</v>
      </c>
    </row>
    <row r="19" spans="1:35" ht="13" x14ac:dyDescent="0.3">
      <c r="A19" s="51" t="s">
        <v>240</v>
      </c>
      <c r="B19">
        <v>2</v>
      </c>
      <c r="C19" t="s">
        <v>137</v>
      </c>
      <c r="D19" t="s">
        <v>55</v>
      </c>
      <c r="E19" t="s">
        <v>56</v>
      </c>
      <c r="H19" s="293" t="b">
        <f>A19=AD10</f>
        <v>1</v>
      </c>
      <c r="I19" s="293" t="b">
        <f t="shared" si="0"/>
        <v>1</v>
      </c>
      <c r="J19" s="293" t="b">
        <f t="shared" si="1"/>
        <v>1</v>
      </c>
      <c r="K19" s="293" t="b">
        <f t="shared" si="2"/>
        <v>1</v>
      </c>
      <c r="L19" s="293" t="b">
        <f t="shared" si="3"/>
        <v>1</v>
      </c>
      <c r="M19" s="293" t="b">
        <f t="shared" si="4"/>
        <v>1</v>
      </c>
      <c r="O19" s="290"/>
      <c r="P19">
        <v>2</v>
      </c>
      <c r="Q19" t="s">
        <v>137</v>
      </c>
      <c r="R19" t="s">
        <v>55</v>
      </c>
      <c r="S19" t="s">
        <v>56</v>
      </c>
      <c r="U19" s="344">
        <v>78.465620163608236</v>
      </c>
      <c r="V19" s="344">
        <v>80.504991192014103</v>
      </c>
      <c r="W19" s="344">
        <v>79.281767955801115</v>
      </c>
      <c r="X19" s="344">
        <v>77.303149606299215</v>
      </c>
      <c r="Y19" s="344">
        <v>77.471668620554908</v>
      </c>
      <c r="Z19" s="344">
        <v>79.396233057560281</v>
      </c>
      <c r="AA19" s="344">
        <v>76.014013899965818</v>
      </c>
      <c r="AB19" s="344">
        <v>79.635258358662625</v>
      </c>
      <c r="AC19" s="344">
        <v>75.585757768811504</v>
      </c>
      <c r="AD19" s="344">
        <v>77.993311036789294</v>
      </c>
      <c r="AE19" s="344"/>
      <c r="AG19" s="344">
        <v>79.496887094060241</v>
      </c>
      <c r="AI19" s="344">
        <v>77.698326370176261</v>
      </c>
    </row>
    <row r="20" spans="1:35" ht="13" x14ac:dyDescent="0.3">
      <c r="A20" s="51" t="s">
        <v>241</v>
      </c>
      <c r="B20">
        <v>2</v>
      </c>
      <c r="C20" t="s">
        <v>137</v>
      </c>
      <c r="D20" t="s">
        <v>55</v>
      </c>
      <c r="E20">
        <v>4</v>
      </c>
      <c r="H20" s="293" t="b">
        <f>A20=AE10</f>
        <v>1</v>
      </c>
      <c r="I20" s="293" t="b">
        <f t="shared" si="0"/>
        <v>1</v>
      </c>
      <c r="J20" s="293" t="b">
        <f t="shared" si="1"/>
        <v>1</v>
      </c>
      <c r="K20" s="293" t="b">
        <f t="shared" si="2"/>
        <v>1</v>
      </c>
      <c r="L20" s="293" t="b">
        <f t="shared" si="3"/>
        <v>0</v>
      </c>
      <c r="M20" s="293" t="b">
        <f t="shared" si="4"/>
        <v>1</v>
      </c>
      <c r="O20" s="290"/>
      <c r="P20">
        <v>2</v>
      </c>
      <c r="Q20" t="s">
        <v>137</v>
      </c>
      <c r="R20" t="s">
        <v>55</v>
      </c>
      <c r="S20" t="s">
        <v>425</v>
      </c>
      <c r="U20" s="344">
        <v>74.565963707699851</v>
      </c>
      <c r="V20" s="344">
        <v>76.34551495016612</v>
      </c>
      <c r="W20" s="344">
        <v>77.056994818652839</v>
      </c>
      <c r="X20" s="344">
        <v>74.077452525084993</v>
      </c>
      <c r="Y20" s="344">
        <v>74.438287153652396</v>
      </c>
      <c r="Z20" s="344">
        <v>76.526324462387734</v>
      </c>
      <c r="AA20" s="344">
        <v>72.392767921412542</v>
      </c>
      <c r="AB20" s="344">
        <v>76.783024428580788</v>
      </c>
      <c r="AC20" s="344">
        <v>72.017740913541843</v>
      </c>
      <c r="AD20" s="344">
        <v>73.533067021748778</v>
      </c>
      <c r="AE20" s="344">
        <v>74.713619007212557</v>
      </c>
      <c r="AF20" s="344">
        <v>79.69713965227146</v>
      </c>
      <c r="AG20" s="344">
        <v>75.894315813193629</v>
      </c>
      <c r="AH20" s="344"/>
      <c r="AI20" s="344">
        <v>74.632961432670896</v>
      </c>
    </row>
    <row r="21" spans="1:35" ht="13" x14ac:dyDescent="0.3">
      <c r="A21" s="51" t="s">
        <v>242</v>
      </c>
      <c r="B21">
        <v>2</v>
      </c>
      <c r="C21" t="s">
        <v>137</v>
      </c>
      <c r="D21" t="s">
        <v>55</v>
      </c>
      <c r="E21">
        <v>3</v>
      </c>
      <c r="H21" s="293" t="b">
        <f>A21=AF10</f>
        <v>1</v>
      </c>
      <c r="I21" s="293" t="b">
        <f t="shared" si="0"/>
        <v>1</v>
      </c>
      <c r="J21" s="293" t="b">
        <f t="shared" si="1"/>
        <v>1</v>
      </c>
      <c r="K21" s="293" t="b">
        <f t="shared" si="2"/>
        <v>1</v>
      </c>
      <c r="L21" s="293" t="b">
        <f t="shared" si="3"/>
        <v>0</v>
      </c>
      <c r="M21" s="293" t="b">
        <f t="shared" si="4"/>
        <v>1</v>
      </c>
      <c r="O21" s="290"/>
      <c r="P21">
        <v>2</v>
      </c>
      <c r="Q21" t="s">
        <v>137</v>
      </c>
      <c r="R21" t="s">
        <v>55</v>
      </c>
      <c r="S21" t="s">
        <v>424</v>
      </c>
      <c r="U21" s="344">
        <v>70.967461284148243</v>
      </c>
      <c r="V21" s="344">
        <v>74.935003545261168</v>
      </c>
      <c r="W21" s="344">
        <v>73.800772782961076</v>
      </c>
      <c r="X21" s="344">
        <v>69.968902709906715</v>
      </c>
      <c r="Y21" s="344">
        <v>69.312711256785818</v>
      </c>
      <c r="Z21" s="344">
        <v>72.372407364250762</v>
      </c>
      <c r="AA21" s="344">
        <v>66.932455611700888</v>
      </c>
      <c r="AB21" s="344">
        <v>73.157336040983992</v>
      </c>
      <c r="AC21" s="344">
        <v>67.815500685871058</v>
      </c>
      <c r="AD21" s="344">
        <v>68.352486625718242</v>
      </c>
      <c r="AE21" s="344">
        <v>72.310126582278471</v>
      </c>
      <c r="AF21" s="344">
        <v>73.720397249809011</v>
      </c>
      <c r="AG21" s="344">
        <v>72.100630890256241</v>
      </c>
      <c r="AH21" s="344">
        <v>71.698615548455805</v>
      </c>
      <c r="AI21" s="344">
        <v>70.578513379348067</v>
      </c>
    </row>
    <row r="22" spans="1:35" ht="13" x14ac:dyDescent="0.3">
      <c r="A22" s="51" t="s">
        <v>243</v>
      </c>
      <c r="B22">
        <v>2</v>
      </c>
      <c r="C22" t="s">
        <v>137</v>
      </c>
      <c r="D22" t="s">
        <v>55</v>
      </c>
      <c r="E22">
        <v>2</v>
      </c>
      <c r="H22" s="293" t="b">
        <f>A22=AG10</f>
        <v>1</v>
      </c>
      <c r="I22" s="293" t="b">
        <f t="shared" si="0"/>
        <v>1</v>
      </c>
      <c r="J22" s="293" t="b">
        <f t="shared" si="1"/>
        <v>1</v>
      </c>
      <c r="K22" s="293" t="b">
        <f t="shared" si="2"/>
        <v>1</v>
      </c>
      <c r="L22" s="293" t="b">
        <f t="shared" si="3"/>
        <v>0</v>
      </c>
      <c r="M22" s="293" t="b">
        <f t="shared" si="4"/>
        <v>1</v>
      </c>
      <c r="O22" s="290"/>
      <c r="P22">
        <v>2</v>
      </c>
      <c r="Q22" t="s">
        <v>137</v>
      </c>
      <c r="R22" t="s">
        <v>55</v>
      </c>
      <c r="S22" t="s">
        <v>423</v>
      </c>
      <c r="U22" s="344">
        <v>65.235144002916513</v>
      </c>
      <c r="V22" s="344">
        <v>70.272812793979298</v>
      </c>
      <c r="W22" s="344">
        <v>66.73738445218973</v>
      </c>
      <c r="X22" s="344">
        <v>63.945105532875878</v>
      </c>
      <c r="Y22" s="344">
        <v>63.464305478693973</v>
      </c>
      <c r="Z22" s="344">
        <v>66.488522866654989</v>
      </c>
      <c r="AA22" s="344">
        <v>62.28902771545922</v>
      </c>
      <c r="AB22" s="344">
        <v>67.794066720535611</v>
      </c>
      <c r="AC22" s="344">
        <v>63.052504947805502</v>
      </c>
      <c r="AD22" s="344">
        <v>62.323832145684875</v>
      </c>
      <c r="AE22" s="344">
        <v>66.551126516464478</v>
      </c>
      <c r="AF22" s="344">
        <v>72.549019607843135</v>
      </c>
      <c r="AG22" s="344">
        <v>65.085310029130255</v>
      </c>
      <c r="AH22" s="344">
        <v>66.666666666666657</v>
      </c>
      <c r="AI22" s="344">
        <v>64.063919585038178</v>
      </c>
    </row>
    <row r="23" spans="1:35" ht="13" x14ac:dyDescent="0.3">
      <c r="A23" s="51" t="s">
        <v>244</v>
      </c>
      <c r="B23">
        <v>2</v>
      </c>
      <c r="C23" t="s">
        <v>137</v>
      </c>
      <c r="D23" t="s">
        <v>55</v>
      </c>
      <c r="E23" t="s">
        <v>57</v>
      </c>
      <c r="H23" s="293" t="b">
        <f>A23=AH10</f>
        <v>1</v>
      </c>
      <c r="I23" s="293" t="b">
        <f t="shared" si="0"/>
        <v>1</v>
      </c>
      <c r="J23" s="293" t="b">
        <f t="shared" si="1"/>
        <v>1</v>
      </c>
      <c r="K23" s="293" t="b">
        <f t="shared" si="2"/>
        <v>1</v>
      </c>
      <c r="L23" s="293" t="b">
        <f t="shared" si="3"/>
        <v>1</v>
      </c>
      <c r="M23" s="293" t="b">
        <f t="shared" si="4"/>
        <v>1</v>
      </c>
      <c r="O23" s="290"/>
      <c r="P23">
        <v>2</v>
      </c>
      <c r="Q23" t="s">
        <v>137</v>
      </c>
      <c r="R23" t="s">
        <v>55</v>
      </c>
      <c r="S23" t="s">
        <v>57</v>
      </c>
      <c r="U23" s="344">
        <v>58.087201125175817</v>
      </c>
      <c r="V23" s="344">
        <v>62.473794549266245</v>
      </c>
      <c r="W23" s="344">
        <v>58.690744920993232</v>
      </c>
      <c r="X23" s="344">
        <v>57.709739147950444</v>
      </c>
      <c r="Y23" s="344">
        <v>57.193479801559178</v>
      </c>
      <c r="Z23" s="344">
        <v>57.093765341188018</v>
      </c>
      <c r="AA23" s="344">
        <v>55.134639974045307</v>
      </c>
      <c r="AB23" s="344">
        <v>61.233480176211451</v>
      </c>
      <c r="AC23" s="344">
        <v>56.798609145675819</v>
      </c>
      <c r="AD23" s="344">
        <v>54.624432997616665</v>
      </c>
      <c r="AG23" s="344">
        <v>56.58997050147493</v>
      </c>
      <c r="AI23" s="344">
        <v>56.412514678745175</v>
      </c>
    </row>
    <row r="24" spans="1:35" ht="13" x14ac:dyDescent="0.3">
      <c r="A24" s="51" t="s">
        <v>245</v>
      </c>
      <c r="B24">
        <v>2</v>
      </c>
      <c r="C24" t="s">
        <v>137</v>
      </c>
      <c r="D24" t="s">
        <v>138</v>
      </c>
      <c r="E24" t="s">
        <v>56</v>
      </c>
      <c r="H24" s="293" t="b">
        <f>A24=AI10</f>
        <v>1</v>
      </c>
      <c r="I24" s="293" t="b">
        <f t="shared" si="0"/>
        <v>1</v>
      </c>
      <c r="J24" s="293" t="b">
        <f t="shared" si="1"/>
        <v>1</v>
      </c>
      <c r="K24" s="293" t="b">
        <f t="shared" si="2"/>
        <v>1</v>
      </c>
      <c r="L24" s="293" t="b">
        <f t="shared" si="3"/>
        <v>1</v>
      </c>
      <c r="M24" s="293" t="b">
        <f t="shared" si="4"/>
        <v>1</v>
      </c>
      <c r="O24" s="290"/>
      <c r="P24">
        <v>2</v>
      </c>
      <c r="Q24" t="s">
        <v>137</v>
      </c>
      <c r="R24" t="s">
        <v>138</v>
      </c>
      <c r="S24" t="s">
        <v>56</v>
      </c>
      <c r="U24" s="344">
        <v>76.363950276243102</v>
      </c>
      <c r="V24" s="344">
        <v>78.644271145770844</v>
      </c>
      <c r="W24" s="344">
        <v>77.465448582806275</v>
      </c>
      <c r="X24" s="344">
        <v>75.121365297032185</v>
      </c>
      <c r="Y24" s="344">
        <v>75.661402273413131</v>
      </c>
      <c r="Z24" s="344">
        <v>76.974922316075094</v>
      </c>
      <c r="AA24" s="344">
        <v>73.276327501422713</v>
      </c>
      <c r="AB24" s="344">
        <v>76.858048608665015</v>
      </c>
      <c r="AC24" s="344">
        <v>73.19764054762598</v>
      </c>
      <c r="AD24" s="344">
        <v>75.565800502933783</v>
      </c>
      <c r="AE24" s="344"/>
      <c r="AG24" s="344">
        <v>77.56076198817604</v>
      </c>
      <c r="AI24" s="344">
        <v>75.326648243189894</v>
      </c>
    </row>
    <row r="25" spans="1:35" x14ac:dyDescent="0.25">
      <c r="B25">
        <v>2</v>
      </c>
      <c r="C25" t="s">
        <v>137</v>
      </c>
      <c r="D25" t="s">
        <v>138</v>
      </c>
      <c r="E25">
        <v>4</v>
      </c>
      <c r="I25" s="293" t="b">
        <f t="shared" si="0"/>
        <v>1</v>
      </c>
      <c r="J25" s="293" t="b">
        <f t="shared" si="1"/>
        <v>1</v>
      </c>
      <c r="K25" s="293" t="b">
        <f t="shared" si="2"/>
        <v>1</v>
      </c>
      <c r="L25" s="293" t="b">
        <f t="shared" si="3"/>
        <v>0</v>
      </c>
      <c r="M25" s="293" t="b">
        <f t="shared" si="4"/>
        <v>1</v>
      </c>
      <c r="O25" s="290"/>
      <c r="P25">
        <v>2</v>
      </c>
      <c r="Q25" t="s">
        <v>137</v>
      </c>
      <c r="R25" t="s">
        <v>138</v>
      </c>
      <c r="S25" t="s">
        <v>425</v>
      </c>
      <c r="U25" s="344">
        <v>72.260326169791185</v>
      </c>
      <c r="V25" s="344">
        <v>74.03422568620806</v>
      </c>
      <c r="W25" s="344">
        <v>75.111488638776819</v>
      </c>
      <c r="X25" s="344">
        <v>71.642489471221339</v>
      </c>
      <c r="Y25" s="344">
        <v>72.395966627424883</v>
      </c>
      <c r="Z25" s="344">
        <v>74.165021388614676</v>
      </c>
      <c r="AA25" s="344">
        <v>69.271397030174469</v>
      </c>
      <c r="AB25" s="344">
        <v>74.426459768577359</v>
      </c>
      <c r="AC25" s="344">
        <v>69.88222917092844</v>
      </c>
      <c r="AD25" s="344">
        <v>70.591912831848518</v>
      </c>
      <c r="AE25" s="344">
        <v>71.872974724562539</v>
      </c>
      <c r="AF25" s="344">
        <v>77.00831024930747</v>
      </c>
      <c r="AG25" s="344">
        <v>73.272218414439124</v>
      </c>
      <c r="AH25" s="344"/>
      <c r="AI25" s="344">
        <v>72.108940151208401</v>
      </c>
    </row>
    <row r="26" spans="1:35" x14ac:dyDescent="0.25">
      <c r="B26">
        <v>2</v>
      </c>
      <c r="C26" t="s">
        <v>137</v>
      </c>
      <c r="D26" t="s">
        <v>138</v>
      </c>
      <c r="E26">
        <v>3</v>
      </c>
      <c r="I26" s="293" t="b">
        <f t="shared" si="0"/>
        <v>1</v>
      </c>
      <c r="J26" s="293" t="b">
        <f t="shared" ref="J26:J70" si="5">C26=Q26</f>
        <v>1</v>
      </c>
      <c r="K26" s="293" t="b">
        <f t="shared" ref="K26:K70" si="6">D26=R26</f>
        <v>1</v>
      </c>
      <c r="L26" s="293" t="b">
        <f t="shared" ref="L26:L70" si="7">E26=S26</f>
        <v>0</v>
      </c>
      <c r="M26" s="293" t="b">
        <f t="shared" ref="M26:M70" si="8">F26=T26</f>
        <v>1</v>
      </c>
      <c r="O26" s="290"/>
      <c r="P26">
        <v>2</v>
      </c>
      <c r="Q26" t="s">
        <v>137</v>
      </c>
      <c r="R26" t="s">
        <v>138</v>
      </c>
      <c r="S26" t="s">
        <v>424</v>
      </c>
      <c r="U26" s="344">
        <v>68.836960399571893</v>
      </c>
      <c r="V26" s="344">
        <v>72.283840190816946</v>
      </c>
      <c r="W26" s="344">
        <v>71.465542030096813</v>
      </c>
      <c r="X26" s="344">
        <v>68.118649473732177</v>
      </c>
      <c r="Y26" s="344">
        <v>67.628356718692515</v>
      </c>
      <c r="Z26" s="344">
        <v>69.758369723435223</v>
      </c>
      <c r="AA26" s="344">
        <v>64.4787462531568</v>
      </c>
      <c r="AB26" s="344">
        <v>70.975666822648577</v>
      </c>
      <c r="AC26" s="344">
        <v>65.70365378417182</v>
      </c>
      <c r="AD26" s="344">
        <v>65.921441155306312</v>
      </c>
      <c r="AE26" s="344">
        <v>69.415532425940754</v>
      </c>
      <c r="AF26" s="344">
        <v>71.774193548387103</v>
      </c>
      <c r="AG26" s="344">
        <v>69.533768378017129</v>
      </c>
      <c r="AH26" s="344">
        <v>68.952734012974986</v>
      </c>
      <c r="AI26" s="344">
        <v>68.280138478365018</v>
      </c>
    </row>
    <row r="27" spans="1:35" x14ac:dyDescent="0.25">
      <c r="B27">
        <v>2</v>
      </c>
      <c r="C27" t="s">
        <v>137</v>
      </c>
      <c r="D27" t="s">
        <v>138</v>
      </c>
      <c r="E27">
        <v>2</v>
      </c>
      <c r="I27" s="293" t="b">
        <f t="shared" si="0"/>
        <v>1</v>
      </c>
      <c r="J27" s="293" t="b">
        <f t="shared" si="5"/>
        <v>1</v>
      </c>
      <c r="K27" s="293" t="b">
        <f t="shared" si="6"/>
        <v>1</v>
      </c>
      <c r="L27" s="293" t="b">
        <f t="shared" si="7"/>
        <v>0</v>
      </c>
      <c r="M27" s="293" t="b">
        <f t="shared" si="8"/>
        <v>1</v>
      </c>
      <c r="O27" s="290"/>
      <c r="P27">
        <v>2</v>
      </c>
      <c r="Q27" t="s">
        <v>137</v>
      </c>
      <c r="R27" t="s">
        <v>138</v>
      </c>
      <c r="S27" t="s">
        <v>423</v>
      </c>
      <c r="U27" s="344">
        <v>63.611971884211329</v>
      </c>
      <c r="V27" s="344">
        <v>67.700094906675105</v>
      </c>
      <c r="W27" s="344">
        <v>65.629365202545401</v>
      </c>
      <c r="X27" s="344">
        <v>62.31131237790801</v>
      </c>
      <c r="Y27" s="344">
        <v>61.544545505903628</v>
      </c>
      <c r="Z27" s="344">
        <v>63.493728420960629</v>
      </c>
      <c r="AA27" s="344">
        <v>59.965200885795632</v>
      </c>
      <c r="AB27" s="344">
        <v>65.411298315163521</v>
      </c>
      <c r="AC27" s="344">
        <v>60.941367497673312</v>
      </c>
      <c r="AD27" s="344">
        <v>60.043304797610219</v>
      </c>
      <c r="AE27" s="344">
        <v>63.976210705182666</v>
      </c>
      <c r="AF27" s="344">
        <v>67.346938775510196</v>
      </c>
      <c r="AG27" s="344">
        <v>62.44246861924686</v>
      </c>
      <c r="AH27" s="344">
        <v>62.517099863201096</v>
      </c>
      <c r="AI27" s="344">
        <v>61.881791209007133</v>
      </c>
    </row>
    <row r="28" spans="1:35" x14ac:dyDescent="0.25">
      <c r="B28">
        <v>2</v>
      </c>
      <c r="C28" t="s">
        <v>137</v>
      </c>
      <c r="D28" t="s">
        <v>138</v>
      </c>
      <c r="E28" t="s">
        <v>57</v>
      </c>
      <c r="I28" s="293" t="b">
        <f t="shared" si="0"/>
        <v>1</v>
      </c>
      <c r="J28" s="293" t="b">
        <f t="shared" si="5"/>
        <v>1</v>
      </c>
      <c r="K28" s="293" t="b">
        <f t="shared" si="6"/>
        <v>1</v>
      </c>
      <c r="L28" s="293" t="b">
        <f t="shared" si="7"/>
        <v>1</v>
      </c>
      <c r="M28" s="293" t="b">
        <f t="shared" si="8"/>
        <v>1</v>
      </c>
      <c r="O28" s="290"/>
      <c r="P28">
        <v>2</v>
      </c>
      <c r="Q28" t="s">
        <v>137</v>
      </c>
      <c r="R28" t="s">
        <v>138</v>
      </c>
      <c r="S28" t="s">
        <v>57</v>
      </c>
      <c r="U28" s="344">
        <v>56.503370507284643</v>
      </c>
      <c r="V28" s="344">
        <v>60.692464358452135</v>
      </c>
      <c r="W28" s="344">
        <v>56.469936270435028</v>
      </c>
      <c r="X28" s="344">
        <v>56.193705090577872</v>
      </c>
      <c r="Y28" s="344">
        <v>55.601102551417057</v>
      </c>
      <c r="Z28" s="344">
        <v>54.533492822966508</v>
      </c>
      <c r="AA28" s="344">
        <v>52.908516994532441</v>
      </c>
      <c r="AB28" s="344">
        <v>58.156437471158284</v>
      </c>
      <c r="AC28" s="344">
        <v>55.09536561931435</v>
      </c>
      <c r="AD28" s="344">
        <v>52.876942461150776</v>
      </c>
      <c r="AG28" s="344">
        <v>54.030615214481116</v>
      </c>
      <c r="AI28" s="344">
        <v>54.409298700937249</v>
      </c>
    </row>
    <row r="29" spans="1:35" x14ac:dyDescent="0.25">
      <c r="B29">
        <v>3</v>
      </c>
      <c r="C29" t="s">
        <v>137</v>
      </c>
      <c r="D29" t="s">
        <v>54</v>
      </c>
      <c r="I29" s="293" t="b">
        <f t="shared" si="0"/>
        <v>1</v>
      </c>
      <c r="J29" s="293" t="b">
        <f t="shared" si="5"/>
        <v>1</v>
      </c>
      <c r="K29" s="293" t="b">
        <f t="shared" si="6"/>
        <v>1</v>
      </c>
      <c r="L29" s="293" t="b">
        <f t="shared" si="7"/>
        <v>1</v>
      </c>
      <c r="M29" s="293" t="b">
        <f t="shared" si="8"/>
        <v>1</v>
      </c>
      <c r="O29" s="290"/>
      <c r="P29">
        <v>3</v>
      </c>
      <c r="Q29" t="s">
        <v>137</v>
      </c>
      <c r="R29" t="s">
        <v>54</v>
      </c>
      <c r="U29" s="344">
        <v>3.4977627414602206</v>
      </c>
      <c r="V29" s="344">
        <v>2.8056981705112447</v>
      </c>
      <c r="W29" s="344">
        <v>3.1972828951220937</v>
      </c>
      <c r="X29" s="344">
        <v>3.0813307606852596</v>
      </c>
      <c r="Y29" s="344">
        <v>3.2853642544086687</v>
      </c>
      <c r="Z29" s="344">
        <v>3.0008491264837129</v>
      </c>
      <c r="AA29" s="344">
        <v>3.6901963677758687</v>
      </c>
      <c r="AB29" s="344">
        <v>3.1310010854137094</v>
      </c>
      <c r="AC29" s="344">
        <v>3.7249770587635527</v>
      </c>
      <c r="AD29" s="344">
        <v>3.1351674952497457</v>
      </c>
      <c r="AE29" s="344">
        <v>3.0264279624893438</v>
      </c>
      <c r="AF29" s="344">
        <v>3.4426893479141354</v>
      </c>
      <c r="AG29" s="344">
        <v>2.9339477726574503</v>
      </c>
      <c r="AH29" s="344">
        <v>3.4413631807550948</v>
      </c>
      <c r="AI29" s="344">
        <v>3.3066505421985872</v>
      </c>
    </row>
    <row r="30" spans="1:35" x14ac:dyDescent="0.25">
      <c r="B30">
        <v>3</v>
      </c>
      <c r="C30" t="s">
        <v>137</v>
      </c>
      <c r="D30" t="s">
        <v>55</v>
      </c>
      <c r="I30" s="293" t="b">
        <f t="shared" si="0"/>
        <v>1</v>
      </c>
      <c r="J30" s="293" t="b">
        <f t="shared" si="5"/>
        <v>1</v>
      </c>
      <c r="K30" s="293" t="b">
        <f t="shared" si="6"/>
        <v>1</v>
      </c>
      <c r="L30" s="293" t="b">
        <f t="shared" si="7"/>
        <v>1</v>
      </c>
      <c r="M30" s="293" t="b">
        <f t="shared" si="8"/>
        <v>1</v>
      </c>
      <c r="O30" s="290"/>
      <c r="P30">
        <v>3</v>
      </c>
      <c r="Q30" t="s">
        <v>137</v>
      </c>
      <c r="R30" t="s">
        <v>55</v>
      </c>
      <c r="U30" s="344">
        <v>2.4542550101655536</v>
      </c>
      <c r="V30" s="344">
        <v>1.9325901985357168</v>
      </c>
      <c r="W30" s="344">
        <v>2.2593739985044334</v>
      </c>
      <c r="X30" s="344">
        <v>2.0786442473189464</v>
      </c>
      <c r="Y30" s="344">
        <v>2.3006183107874829</v>
      </c>
      <c r="Z30" s="344">
        <v>2.1265410639488542</v>
      </c>
      <c r="AA30" s="344">
        <v>2.5253533308621559</v>
      </c>
      <c r="AB30" s="344">
        <v>2.3410016956444712</v>
      </c>
      <c r="AC30" s="344">
        <v>2.6405568729442361</v>
      </c>
      <c r="AD30" s="344">
        <v>2.145284621920136</v>
      </c>
      <c r="AE30" s="344">
        <v>1.8831667947732513</v>
      </c>
      <c r="AF30" s="344">
        <v>2.0126282557221784</v>
      </c>
      <c r="AG30" s="344">
        <v>2.0859349706304058</v>
      </c>
      <c r="AH30" s="344">
        <v>2.6357573832962848</v>
      </c>
      <c r="AI30" s="344">
        <v>2.3107991187953965</v>
      </c>
    </row>
    <row r="31" spans="1:35" x14ac:dyDescent="0.25">
      <c r="B31">
        <v>3</v>
      </c>
      <c r="C31" t="s">
        <v>137</v>
      </c>
      <c r="D31" t="s">
        <v>138</v>
      </c>
      <c r="I31" s="293" t="b">
        <f t="shared" si="0"/>
        <v>1</v>
      </c>
      <c r="J31" s="293" t="b">
        <f t="shared" si="5"/>
        <v>1</v>
      </c>
      <c r="K31" s="293" t="b">
        <f t="shared" si="6"/>
        <v>1</v>
      </c>
      <c r="L31" s="293" t="b">
        <f t="shared" si="7"/>
        <v>1</v>
      </c>
      <c r="M31" s="293" t="b">
        <f t="shared" si="8"/>
        <v>1</v>
      </c>
      <c r="O31" s="290"/>
      <c r="P31">
        <v>3</v>
      </c>
      <c r="Q31" t="s">
        <v>137</v>
      </c>
      <c r="R31" t="s">
        <v>138</v>
      </c>
      <c r="U31" s="344">
        <v>2.9447978657910938</v>
      </c>
      <c r="V31" s="344">
        <v>2.3490858916867885</v>
      </c>
      <c r="W31" s="344">
        <v>2.7067795189809769</v>
      </c>
      <c r="X31" s="344">
        <v>2.5551958427700043</v>
      </c>
      <c r="Y31" s="344">
        <v>2.7696505473552713</v>
      </c>
      <c r="Z31" s="344">
        <v>2.549860041987404</v>
      </c>
      <c r="AA31" s="344">
        <v>3.0776765990624031</v>
      </c>
      <c r="AB31" s="344">
        <v>2.7172472297333119</v>
      </c>
      <c r="AC31" s="344">
        <v>3.1543100047499819</v>
      </c>
      <c r="AD31" s="344">
        <v>2.616009208946541</v>
      </c>
      <c r="AE31" s="344">
        <v>2.4252223120452707</v>
      </c>
      <c r="AF31" s="344">
        <v>2.7183689786128324</v>
      </c>
      <c r="AG31" s="344">
        <v>2.4883963937692886</v>
      </c>
      <c r="AH31" s="344">
        <v>3.0283295343536309</v>
      </c>
      <c r="AI31" s="344">
        <v>2.7846692657421275</v>
      </c>
    </row>
    <row r="32" spans="1:35" x14ac:dyDescent="0.25">
      <c r="B32">
        <v>4</v>
      </c>
      <c r="C32" t="s">
        <v>137</v>
      </c>
      <c r="D32" t="s">
        <v>54</v>
      </c>
      <c r="F32" t="s">
        <v>62</v>
      </c>
      <c r="I32" s="293" t="b">
        <f t="shared" si="0"/>
        <v>1</v>
      </c>
      <c r="J32" s="293" t="b">
        <f t="shared" si="5"/>
        <v>1</v>
      </c>
      <c r="K32" s="293" t="b">
        <f t="shared" si="6"/>
        <v>1</v>
      </c>
      <c r="L32" s="293" t="b">
        <f t="shared" si="7"/>
        <v>1</v>
      </c>
      <c r="M32" s="293" t="b">
        <f t="shared" si="8"/>
        <v>1</v>
      </c>
      <c r="O32" s="290"/>
      <c r="P32">
        <v>4</v>
      </c>
      <c r="Q32" t="s">
        <v>137</v>
      </c>
      <c r="R32" t="s">
        <v>54</v>
      </c>
      <c r="T32" t="s">
        <v>62</v>
      </c>
      <c r="U32" s="344">
        <v>15.891472868217054</v>
      </c>
      <c r="V32" s="344">
        <v>36.334405144694529</v>
      </c>
      <c r="W32" s="344">
        <v>64.073226544622429</v>
      </c>
      <c r="X32" s="344">
        <v>78.060046189376436</v>
      </c>
      <c r="Y32" s="344">
        <v>6.9387755102040813</v>
      </c>
      <c r="Z32" s="344">
        <v>33.10554290053151</v>
      </c>
      <c r="AA32" s="344">
        <v>7.2475247524752469</v>
      </c>
      <c r="AB32" s="344">
        <v>18.251928020565554</v>
      </c>
      <c r="AC32" s="344">
        <v>6.7613252197430693</v>
      </c>
      <c r="AD32" s="344">
        <v>63.530099357101108</v>
      </c>
      <c r="AE32" s="344">
        <v>58.461538461538467</v>
      </c>
      <c r="AF32" s="344">
        <v>69.230769230769226</v>
      </c>
      <c r="AG32" s="344">
        <v>49.639546858908339</v>
      </c>
      <c r="AH32" s="344">
        <v>82.022471910112358</v>
      </c>
      <c r="AI32" s="344">
        <v>31.297401968694526</v>
      </c>
    </row>
    <row r="33" spans="2:35" x14ac:dyDescent="0.25">
      <c r="B33">
        <v>4</v>
      </c>
      <c r="C33" t="s">
        <v>137</v>
      </c>
      <c r="D33" t="s">
        <v>54</v>
      </c>
      <c r="F33" t="s">
        <v>426</v>
      </c>
      <c r="I33" s="293" t="b">
        <f t="shared" si="0"/>
        <v>1</v>
      </c>
      <c r="J33" s="293" t="b">
        <f t="shared" si="5"/>
        <v>1</v>
      </c>
      <c r="K33" s="293" t="b">
        <f t="shared" si="6"/>
        <v>1</v>
      </c>
      <c r="L33" s="293" t="b">
        <f t="shared" si="7"/>
        <v>1</v>
      </c>
      <c r="M33" s="293" t="b">
        <f t="shared" si="8"/>
        <v>1</v>
      </c>
      <c r="O33" s="290"/>
      <c r="P33">
        <v>4</v>
      </c>
      <c r="Q33" t="s">
        <v>137</v>
      </c>
      <c r="R33" t="s">
        <v>54</v>
      </c>
      <c r="T33" t="s">
        <v>426</v>
      </c>
      <c r="U33" s="344">
        <v>55.426356589147282</v>
      </c>
      <c r="V33" s="344">
        <v>56.59163987138264</v>
      </c>
      <c r="W33" s="344">
        <v>32.951945080091534</v>
      </c>
      <c r="X33" s="344">
        <v>15.819861431870669</v>
      </c>
      <c r="Y33" s="344">
        <v>77.687074829931973</v>
      </c>
      <c r="Z33" s="344">
        <v>48.519362186788157</v>
      </c>
      <c r="AA33" s="344">
        <v>14.93069306930693</v>
      </c>
      <c r="AB33" s="344">
        <v>44.2159383033419</v>
      </c>
      <c r="AC33" s="344">
        <v>17.308992562542258</v>
      </c>
      <c r="AD33" s="344">
        <v>31.502045587375804</v>
      </c>
      <c r="AE33" s="344">
        <v>30.76923076923077</v>
      </c>
      <c r="AF33" s="344">
        <v>26.923076923076923</v>
      </c>
      <c r="AG33" s="344">
        <v>41.606591143151391</v>
      </c>
      <c r="AH33" s="344">
        <v>13.48314606741573</v>
      </c>
      <c r="AI33" s="344">
        <v>33.984185896401485</v>
      </c>
    </row>
    <row r="34" spans="2:35" x14ac:dyDescent="0.25">
      <c r="B34">
        <v>4</v>
      </c>
      <c r="C34" t="s">
        <v>137</v>
      </c>
      <c r="D34" t="s">
        <v>54</v>
      </c>
      <c r="F34" t="s">
        <v>246</v>
      </c>
      <c r="I34" s="293" t="b">
        <f t="shared" si="0"/>
        <v>1</v>
      </c>
      <c r="J34" s="293" t="b">
        <f t="shared" si="5"/>
        <v>1</v>
      </c>
      <c r="K34" s="293" t="b">
        <f t="shared" si="6"/>
        <v>1</v>
      </c>
      <c r="L34" s="293" t="b">
        <f t="shared" si="7"/>
        <v>1</v>
      </c>
      <c r="M34" s="293" t="b">
        <f t="shared" si="8"/>
        <v>1</v>
      </c>
      <c r="O34" s="290"/>
      <c r="P34">
        <v>4</v>
      </c>
      <c r="Q34" t="s">
        <v>137</v>
      </c>
      <c r="R34" t="s">
        <v>54</v>
      </c>
      <c r="T34" t="s">
        <v>246</v>
      </c>
      <c r="U34" s="344">
        <v>28.68217054263566</v>
      </c>
      <c r="V34" s="344">
        <v>7.07395498392283</v>
      </c>
      <c r="W34" s="344">
        <v>2.9748283752860414</v>
      </c>
      <c r="X34" s="344">
        <v>6.1200923787528865</v>
      </c>
      <c r="Y34" s="344">
        <v>15.374149659863946</v>
      </c>
      <c r="Z34" s="344">
        <v>18.375094912680336</v>
      </c>
      <c r="AA34" s="344">
        <v>77.821782178217831</v>
      </c>
      <c r="AB34" s="344">
        <v>37.532133676092542</v>
      </c>
      <c r="AC34" s="344">
        <v>75.929682217714671</v>
      </c>
      <c r="AD34" s="344">
        <v>4.9678550555230858</v>
      </c>
      <c r="AE34" s="344">
        <v>10.76923076923077</v>
      </c>
      <c r="AF34" s="344">
        <v>3.8461538461538463</v>
      </c>
      <c r="AG34" s="344">
        <v>8.7538619979402679</v>
      </c>
      <c r="AH34" s="344">
        <v>4.4943820224719104</v>
      </c>
      <c r="AI34" s="344">
        <v>34.718412134903986</v>
      </c>
    </row>
    <row r="35" spans="2:35" x14ac:dyDescent="0.25">
      <c r="B35">
        <v>4</v>
      </c>
      <c r="C35" t="s">
        <v>137</v>
      </c>
      <c r="D35" t="s">
        <v>55</v>
      </c>
      <c r="F35" t="s">
        <v>62</v>
      </c>
      <c r="I35" s="293" t="b">
        <f t="shared" si="0"/>
        <v>1</v>
      </c>
      <c r="J35" s="293" t="b">
        <f t="shared" si="5"/>
        <v>1</v>
      </c>
      <c r="K35" s="293" t="b">
        <f t="shared" si="6"/>
        <v>1</v>
      </c>
      <c r="L35" s="293" t="b">
        <f t="shared" si="7"/>
        <v>1</v>
      </c>
      <c r="M35" s="293" t="b">
        <f t="shared" si="8"/>
        <v>1</v>
      </c>
      <c r="O35" s="290"/>
      <c r="P35">
        <v>4</v>
      </c>
      <c r="Q35" t="s">
        <v>137</v>
      </c>
      <c r="R35" t="s">
        <v>55</v>
      </c>
      <c r="T35" t="s">
        <v>62</v>
      </c>
      <c r="U35" s="344">
        <v>16.436637390213299</v>
      </c>
      <c r="V35" s="344">
        <v>35.864978902953588</v>
      </c>
      <c r="W35" s="344">
        <v>63.953488372093027</v>
      </c>
      <c r="X35" s="344">
        <v>83.968253968253975</v>
      </c>
      <c r="Y35" s="344">
        <v>7.0017953321364459</v>
      </c>
      <c r="Z35" s="344">
        <v>32.264736297828335</v>
      </c>
      <c r="AA35" s="344">
        <v>8.0428954423592494</v>
      </c>
      <c r="AB35" s="344">
        <v>21.461897356143076</v>
      </c>
      <c r="AC35" s="344">
        <v>6.2552831783601022</v>
      </c>
      <c r="AD35" s="344">
        <v>63.578780680918442</v>
      </c>
      <c r="AE35" s="344">
        <v>57.499999999999993</v>
      </c>
      <c r="AF35" s="344">
        <v>59.090909090909093</v>
      </c>
      <c r="AG35" s="344">
        <v>48.387096774193552</v>
      </c>
      <c r="AH35" s="344">
        <v>84.415584415584405</v>
      </c>
      <c r="AI35" s="344">
        <v>31.466297518901076</v>
      </c>
    </row>
    <row r="36" spans="2:35" x14ac:dyDescent="0.25">
      <c r="B36">
        <v>4</v>
      </c>
      <c r="C36" t="s">
        <v>137</v>
      </c>
      <c r="D36" t="s">
        <v>55</v>
      </c>
      <c r="F36" t="s">
        <v>426</v>
      </c>
      <c r="I36" s="293" t="b">
        <f t="shared" si="0"/>
        <v>1</v>
      </c>
      <c r="J36" s="293" t="b">
        <f t="shared" si="5"/>
        <v>1</v>
      </c>
      <c r="K36" s="293" t="b">
        <f t="shared" si="6"/>
        <v>1</v>
      </c>
      <c r="L36" s="293" t="b">
        <f t="shared" si="7"/>
        <v>1</v>
      </c>
      <c r="M36" s="293" t="b">
        <f t="shared" si="8"/>
        <v>1</v>
      </c>
      <c r="O36" s="290"/>
      <c r="P36">
        <v>4</v>
      </c>
      <c r="Q36" t="s">
        <v>137</v>
      </c>
      <c r="R36" t="s">
        <v>55</v>
      </c>
      <c r="T36" t="s">
        <v>426</v>
      </c>
      <c r="U36" s="344">
        <v>56.461731493099123</v>
      </c>
      <c r="V36" s="344">
        <v>59.071729957805907</v>
      </c>
      <c r="W36" s="344">
        <v>32.848837209302324</v>
      </c>
      <c r="X36" s="344">
        <v>11.269841269841271</v>
      </c>
      <c r="Y36" s="344">
        <v>77.917414721723517</v>
      </c>
      <c r="Z36" s="344">
        <v>48.810754912099277</v>
      </c>
      <c r="AA36" s="344">
        <v>15.978552278820377</v>
      </c>
      <c r="AB36" s="344">
        <v>44.94556765163297</v>
      </c>
      <c r="AC36" s="344">
        <v>16.906170752324599</v>
      </c>
      <c r="AD36" s="344">
        <v>33.174980205859065</v>
      </c>
      <c r="AE36" s="344">
        <v>30</v>
      </c>
      <c r="AF36" s="344">
        <v>29.545454545454547</v>
      </c>
      <c r="AG36" s="344">
        <v>42.741935483870968</v>
      </c>
      <c r="AH36" s="344">
        <v>12.987012987012985</v>
      </c>
      <c r="AI36" s="344">
        <v>34.490469598551805</v>
      </c>
    </row>
    <row r="37" spans="2:35" x14ac:dyDescent="0.25">
      <c r="B37">
        <v>4</v>
      </c>
      <c r="C37" t="s">
        <v>137</v>
      </c>
      <c r="D37" t="s">
        <v>55</v>
      </c>
      <c r="F37" t="s">
        <v>246</v>
      </c>
      <c r="I37" s="293" t="b">
        <f t="shared" si="0"/>
        <v>1</v>
      </c>
      <c r="J37" s="293" t="b">
        <f t="shared" si="5"/>
        <v>1</v>
      </c>
      <c r="K37" s="293" t="b">
        <f t="shared" si="6"/>
        <v>1</v>
      </c>
      <c r="L37" s="293" t="b">
        <f t="shared" si="7"/>
        <v>1</v>
      </c>
      <c r="M37" s="293" t="b">
        <f t="shared" si="8"/>
        <v>1</v>
      </c>
      <c r="O37" s="290"/>
      <c r="P37">
        <v>4</v>
      </c>
      <c r="Q37" t="s">
        <v>137</v>
      </c>
      <c r="R37" t="s">
        <v>55</v>
      </c>
      <c r="T37" t="s">
        <v>246</v>
      </c>
      <c r="U37" s="344">
        <v>27.101631116687582</v>
      </c>
      <c r="V37" s="344">
        <v>5.0632911392405067</v>
      </c>
      <c r="W37" s="344">
        <v>3.1976744186046515</v>
      </c>
      <c r="X37" s="344">
        <v>4.7619047619047619</v>
      </c>
      <c r="Y37" s="344">
        <v>15.080789946140035</v>
      </c>
      <c r="Z37" s="344">
        <v>18.924508790072387</v>
      </c>
      <c r="AA37" s="344">
        <v>75.978552278820374</v>
      </c>
      <c r="AB37" s="344">
        <v>33.592534992223946</v>
      </c>
      <c r="AC37" s="344">
        <v>76.838546069315299</v>
      </c>
      <c r="AD37" s="344">
        <v>3.2462391132224862</v>
      </c>
      <c r="AE37" s="344">
        <v>12.5</v>
      </c>
      <c r="AF37">
        <v>11.363636363636363</v>
      </c>
      <c r="AG37" s="344">
        <v>8.870967741935484</v>
      </c>
      <c r="AH37" s="344">
        <v>2.5974025974025974</v>
      </c>
      <c r="AI37" s="344">
        <v>34.043232882547123</v>
      </c>
    </row>
    <row r="38" spans="2:35" x14ac:dyDescent="0.25">
      <c r="B38">
        <v>4</v>
      </c>
      <c r="C38" t="s">
        <v>137</v>
      </c>
      <c r="D38" t="s">
        <v>138</v>
      </c>
      <c r="F38" t="s">
        <v>62</v>
      </c>
      <c r="I38" s="293" t="b">
        <f t="shared" si="0"/>
        <v>1</v>
      </c>
      <c r="J38" s="293" t="b">
        <f t="shared" si="5"/>
        <v>1</v>
      </c>
      <c r="K38" s="293" t="b">
        <f t="shared" si="6"/>
        <v>1</v>
      </c>
      <c r="L38" s="293" t="b">
        <f t="shared" si="7"/>
        <v>1</v>
      </c>
      <c r="M38" s="293" t="b">
        <f t="shared" si="8"/>
        <v>1</v>
      </c>
      <c r="O38" s="290"/>
      <c r="P38">
        <v>4</v>
      </c>
      <c r="Q38" t="s">
        <v>137</v>
      </c>
      <c r="R38" t="s">
        <v>138</v>
      </c>
      <c r="T38" t="s">
        <v>62</v>
      </c>
      <c r="U38" s="344">
        <v>16.129032258064516</v>
      </c>
      <c r="V38" s="344">
        <v>36.131386861313871</v>
      </c>
      <c r="W38" s="344">
        <v>64.020486555697815</v>
      </c>
      <c r="X38" s="344">
        <v>80.548128342245988</v>
      </c>
      <c r="Y38" s="344">
        <v>6.96594427244582</v>
      </c>
      <c r="Z38" s="344">
        <v>32.749562171628725</v>
      </c>
      <c r="AA38" s="344">
        <v>7.5854214123006827</v>
      </c>
      <c r="AB38" s="344">
        <v>19.704433497536947</v>
      </c>
      <c r="AC38" s="344">
        <v>6.5364387678437259</v>
      </c>
      <c r="AD38" s="344">
        <v>63.550773369199732</v>
      </c>
      <c r="AE38" s="344">
        <v>58.095238095238102</v>
      </c>
      <c r="AF38" s="344">
        <v>65.573770491803273</v>
      </c>
      <c r="AG38" s="344">
        <v>49.096209912536445</v>
      </c>
      <c r="AH38" s="344">
        <v>83.132530120481931</v>
      </c>
      <c r="AI38" s="344">
        <v>31.370208859306864</v>
      </c>
    </row>
    <row r="39" spans="2:35" x14ac:dyDescent="0.25">
      <c r="B39">
        <v>4</v>
      </c>
      <c r="C39" t="s">
        <v>137</v>
      </c>
      <c r="D39" t="s">
        <v>138</v>
      </c>
      <c r="F39" t="s">
        <v>426</v>
      </c>
      <c r="I39" s="293" t="b">
        <f t="shared" si="0"/>
        <v>1</v>
      </c>
      <c r="J39" s="293" t="b">
        <f t="shared" si="5"/>
        <v>1</v>
      </c>
      <c r="K39" s="293" t="b">
        <f t="shared" si="6"/>
        <v>1</v>
      </c>
      <c r="L39" s="293" t="b">
        <f t="shared" si="7"/>
        <v>1</v>
      </c>
      <c r="M39" s="293" t="b">
        <f t="shared" si="8"/>
        <v>1</v>
      </c>
      <c r="O39" s="290"/>
      <c r="P39">
        <v>4</v>
      </c>
      <c r="Q39" t="s">
        <v>137</v>
      </c>
      <c r="R39" t="s">
        <v>138</v>
      </c>
      <c r="T39" t="s">
        <v>426</v>
      </c>
      <c r="U39" s="344">
        <v>55.877528704209958</v>
      </c>
      <c r="V39" s="344">
        <v>57.664233576642332</v>
      </c>
      <c r="W39" s="344">
        <v>32.906530089628681</v>
      </c>
      <c r="X39" s="344">
        <v>13.903743315508022</v>
      </c>
      <c r="Y39" s="344">
        <v>77.786377708978321</v>
      </c>
      <c r="Z39" s="344">
        <v>48.64273204903678</v>
      </c>
      <c r="AA39" s="344">
        <v>15.375854214123008</v>
      </c>
      <c r="AB39" s="344">
        <v>44.546094299788876</v>
      </c>
      <c r="AC39" s="344">
        <v>17.129977460555974</v>
      </c>
      <c r="AD39" s="344">
        <v>32.212508406186949</v>
      </c>
      <c r="AE39" s="344">
        <v>30.476190476190478</v>
      </c>
      <c r="AF39" s="344">
        <v>27.868852459016392</v>
      </c>
      <c r="AG39" s="344">
        <v>42.099125364431487</v>
      </c>
      <c r="AH39" s="344">
        <v>13.253012048192772</v>
      </c>
      <c r="AI39" s="344">
        <v>34.202432866651364</v>
      </c>
    </row>
    <row r="40" spans="2:35" x14ac:dyDescent="0.25">
      <c r="B40">
        <v>4</v>
      </c>
      <c r="C40" t="s">
        <v>137</v>
      </c>
      <c r="D40" t="s">
        <v>138</v>
      </c>
      <c r="F40" t="s">
        <v>246</v>
      </c>
      <c r="I40" s="293" t="b">
        <f t="shared" si="0"/>
        <v>1</v>
      </c>
      <c r="J40" s="293" t="b">
        <f t="shared" si="5"/>
        <v>1</v>
      </c>
      <c r="K40" s="293" t="b">
        <f t="shared" si="6"/>
        <v>1</v>
      </c>
      <c r="L40" s="293" t="b">
        <f t="shared" si="7"/>
        <v>1</v>
      </c>
      <c r="M40" s="293" t="b">
        <f t="shared" si="8"/>
        <v>1</v>
      </c>
      <c r="O40" s="290"/>
      <c r="P40">
        <v>4</v>
      </c>
      <c r="Q40" t="s">
        <v>137</v>
      </c>
      <c r="R40" t="s">
        <v>138</v>
      </c>
      <c r="T40" t="s">
        <v>246</v>
      </c>
      <c r="U40" s="344">
        <v>27.99343903772553</v>
      </c>
      <c r="V40" s="344">
        <v>6.2043795620437958</v>
      </c>
      <c r="W40" s="344">
        <v>3.0729833546734953</v>
      </c>
      <c r="X40" s="344">
        <v>5.5481283422459891</v>
      </c>
      <c r="Y40" s="344">
        <v>15.247678018575852</v>
      </c>
      <c r="Z40" s="344">
        <v>18.607705779334502</v>
      </c>
      <c r="AA40" s="344">
        <v>77.038724373576301</v>
      </c>
      <c r="AB40" s="344">
        <v>35.74947220267417</v>
      </c>
      <c r="AC40" s="344">
        <v>76.333583771600303</v>
      </c>
      <c r="AD40" s="344">
        <v>4.2367182246133153</v>
      </c>
      <c r="AE40" s="344">
        <v>11.428571428571429</v>
      </c>
      <c r="AF40" s="344">
        <v>6.557377049180328</v>
      </c>
      <c r="AG40" s="344">
        <v>8.8046647230320705</v>
      </c>
      <c r="AH40" s="344">
        <v>3.6144578313253009</v>
      </c>
      <c r="AI40" s="344">
        <v>34.427358274041772</v>
      </c>
    </row>
    <row r="41" spans="2:35" x14ac:dyDescent="0.25">
      <c r="B41">
        <v>5</v>
      </c>
      <c r="C41" t="s">
        <v>137</v>
      </c>
      <c r="D41" t="s">
        <v>54</v>
      </c>
      <c r="I41" s="293" t="b">
        <f t="shared" si="0"/>
        <v>1</v>
      </c>
      <c r="J41" s="293" t="b">
        <f t="shared" si="5"/>
        <v>1</v>
      </c>
      <c r="K41" s="293" t="b">
        <f t="shared" si="6"/>
        <v>1</v>
      </c>
      <c r="L41" s="293" t="b">
        <f t="shared" si="7"/>
        <v>1</v>
      </c>
      <c r="M41" s="293" t="b">
        <f t="shared" si="8"/>
        <v>1</v>
      </c>
      <c r="O41" s="290"/>
      <c r="P41">
        <v>5</v>
      </c>
      <c r="Q41" t="s">
        <v>137</v>
      </c>
      <c r="R41" t="s">
        <v>54</v>
      </c>
      <c r="U41" s="344">
        <v>80.499219968798755</v>
      </c>
      <c r="V41" s="344">
        <v>80.154639175257742</v>
      </c>
      <c r="W41" s="344">
        <v>80.036630036630044</v>
      </c>
      <c r="X41" s="344">
        <v>82.163187855787484</v>
      </c>
      <c r="Y41" s="344">
        <v>77.205882352941174</v>
      </c>
      <c r="Z41" s="344">
        <v>79.28958458759783</v>
      </c>
      <c r="AA41" s="344">
        <v>72.122250785489854</v>
      </c>
      <c r="AB41" s="344">
        <v>69.155555555555566</v>
      </c>
      <c r="AC41" s="344">
        <v>67.472627737226276</v>
      </c>
      <c r="AD41" s="344">
        <v>71.025321710253223</v>
      </c>
      <c r="AE41" s="344">
        <v>91.549295774647888</v>
      </c>
      <c r="AF41" s="344">
        <v>91.764705882352942</v>
      </c>
      <c r="AG41" s="344">
        <v>84.72949389179756</v>
      </c>
      <c r="AH41" s="344">
        <v>86.40776699029125</v>
      </c>
      <c r="AI41" s="344">
        <v>75.046927036027853</v>
      </c>
    </row>
    <row r="42" spans="2:35" x14ac:dyDescent="0.25">
      <c r="B42">
        <v>5</v>
      </c>
      <c r="C42" t="s">
        <v>137</v>
      </c>
      <c r="D42" t="s">
        <v>55</v>
      </c>
      <c r="I42" s="293" t="b">
        <f t="shared" si="0"/>
        <v>1</v>
      </c>
      <c r="J42" s="293" t="b">
        <f t="shared" si="5"/>
        <v>1</v>
      </c>
      <c r="K42" s="293" t="b">
        <f t="shared" si="6"/>
        <v>1</v>
      </c>
      <c r="L42" s="293" t="b">
        <f t="shared" si="7"/>
        <v>1</v>
      </c>
      <c r="M42" s="293" t="b">
        <f t="shared" si="8"/>
        <v>1</v>
      </c>
      <c r="O42" s="290"/>
      <c r="P42">
        <v>5</v>
      </c>
      <c r="Q42" t="s">
        <v>137</v>
      </c>
      <c r="R42" t="s">
        <v>55</v>
      </c>
      <c r="U42" s="344">
        <v>78.599605522682452</v>
      </c>
      <c r="V42" s="344">
        <v>80.887372013651884</v>
      </c>
      <c r="W42" s="344">
        <v>81.32387706855792</v>
      </c>
      <c r="X42" s="344">
        <v>80.254777070063696</v>
      </c>
      <c r="Y42" s="344">
        <v>75.989085948158248</v>
      </c>
      <c r="Z42" s="344">
        <v>77.113237639553432</v>
      </c>
      <c r="AA42" s="344">
        <v>70.19194580353782</v>
      </c>
      <c r="AB42" s="344">
        <v>69.513513513513516</v>
      </c>
      <c r="AC42" s="344">
        <v>68.539976825028972</v>
      </c>
      <c r="AD42" s="344">
        <v>69.471947194719476</v>
      </c>
      <c r="AE42" s="344">
        <v>81.632653061224488</v>
      </c>
      <c r="AF42" s="344">
        <v>86.274509803921575</v>
      </c>
      <c r="AG42" s="344">
        <v>82.483370288248338</v>
      </c>
      <c r="AH42" s="344">
        <v>92.771084337349393</v>
      </c>
      <c r="AI42" s="344">
        <v>73.869267678754042</v>
      </c>
    </row>
    <row r="43" spans="2:35" x14ac:dyDescent="0.25">
      <c r="B43">
        <v>5</v>
      </c>
      <c r="C43" t="s">
        <v>137</v>
      </c>
      <c r="D43" t="s">
        <v>138</v>
      </c>
      <c r="I43" s="293" t="b">
        <f t="shared" si="0"/>
        <v>1</v>
      </c>
      <c r="J43" s="293" t="b">
        <f t="shared" si="5"/>
        <v>1</v>
      </c>
      <c r="K43" s="293" t="b">
        <f t="shared" si="6"/>
        <v>1</v>
      </c>
      <c r="L43" s="293" t="b">
        <f t="shared" si="7"/>
        <v>1</v>
      </c>
      <c r="M43" s="293" t="b">
        <f t="shared" si="8"/>
        <v>1</v>
      </c>
      <c r="O43" s="290"/>
      <c r="P43">
        <v>5</v>
      </c>
      <c r="Q43" t="s">
        <v>137</v>
      </c>
      <c r="R43" t="s">
        <v>138</v>
      </c>
      <c r="U43" s="344">
        <v>79.660278745644604</v>
      </c>
      <c r="V43" s="344">
        <v>80.469897209985319</v>
      </c>
      <c r="W43" s="344">
        <v>80.598555211558306</v>
      </c>
      <c r="X43" s="344">
        <v>81.348558999456216</v>
      </c>
      <c r="Y43" s="344">
        <v>76.676557863501486</v>
      </c>
      <c r="Z43" s="344">
        <v>78.353344768439101</v>
      </c>
      <c r="AA43" s="344">
        <v>71.289379668723612</v>
      </c>
      <c r="AB43" s="344">
        <v>69.317073170731703</v>
      </c>
      <c r="AC43" s="344">
        <v>67.942827973455849</v>
      </c>
      <c r="AD43" s="344">
        <v>70.357227348000947</v>
      </c>
      <c r="AE43" s="344">
        <v>87.5</v>
      </c>
      <c r="AF43" s="344">
        <v>89.705882352941174</v>
      </c>
      <c r="AG43" s="344">
        <v>83.740234375</v>
      </c>
      <c r="AH43" s="344">
        <v>89.247311827956992</v>
      </c>
      <c r="AI43" s="344">
        <v>74.534692760366767</v>
      </c>
    </row>
    <row r="44" spans="2:35" x14ac:dyDescent="0.25">
      <c r="B44">
        <v>6</v>
      </c>
      <c r="C44" t="s">
        <v>137</v>
      </c>
      <c r="D44" t="s">
        <v>54</v>
      </c>
      <c r="I44" s="293" t="b">
        <f t="shared" si="0"/>
        <v>1</v>
      </c>
      <c r="J44" s="293" t="b">
        <f t="shared" si="5"/>
        <v>1</v>
      </c>
      <c r="K44" s="293" t="b">
        <f t="shared" si="6"/>
        <v>1</v>
      </c>
      <c r="L44" s="293" t="b">
        <f t="shared" si="7"/>
        <v>1</v>
      </c>
      <c r="M44" s="293" t="b">
        <f t="shared" si="8"/>
        <v>1</v>
      </c>
      <c r="O44" s="290"/>
      <c r="P44">
        <v>6</v>
      </c>
      <c r="Q44" t="s">
        <v>137</v>
      </c>
      <c r="R44" t="s">
        <v>54</v>
      </c>
      <c r="U44" s="344">
        <v>94.573643410852711</v>
      </c>
      <c r="V44" s="344">
        <v>96.141479099678463</v>
      </c>
      <c r="W44" s="344">
        <v>96.109839816933643</v>
      </c>
      <c r="X44" s="344">
        <v>96.42032332563511</v>
      </c>
      <c r="Y44" s="344">
        <v>96.326530612244895</v>
      </c>
      <c r="Z44" s="344">
        <v>93.621867881548965</v>
      </c>
      <c r="AA44" s="344">
        <v>95.96039603960395</v>
      </c>
      <c r="AB44" s="344">
        <v>96.272493573264782</v>
      </c>
      <c r="AC44" s="344">
        <v>97.498309668695057</v>
      </c>
      <c r="AD44" s="344">
        <v>95.032144944476912</v>
      </c>
      <c r="AE44" s="344">
        <v>96.92307692307692</v>
      </c>
      <c r="AF44" s="344">
        <v>100</v>
      </c>
      <c r="AG44" s="344">
        <v>95.6745623069001</v>
      </c>
      <c r="AH44" s="344">
        <v>96.629213483146074</v>
      </c>
      <c r="AI44" s="344">
        <v>95.747942552848158</v>
      </c>
    </row>
    <row r="45" spans="2:35" x14ac:dyDescent="0.25">
      <c r="B45">
        <v>6</v>
      </c>
      <c r="C45" t="s">
        <v>137</v>
      </c>
      <c r="D45" t="s">
        <v>55</v>
      </c>
      <c r="I45" s="293" t="b">
        <f t="shared" si="0"/>
        <v>1</v>
      </c>
      <c r="J45" s="293" t="b">
        <f t="shared" si="5"/>
        <v>1</v>
      </c>
      <c r="K45" s="293" t="b">
        <f t="shared" si="6"/>
        <v>1</v>
      </c>
      <c r="L45" s="293" t="b">
        <f t="shared" si="7"/>
        <v>1</v>
      </c>
      <c r="M45" s="293" t="b">
        <f t="shared" si="8"/>
        <v>1</v>
      </c>
      <c r="O45" s="290"/>
      <c r="P45">
        <v>6</v>
      </c>
      <c r="Q45" t="s">
        <v>137</v>
      </c>
      <c r="R45" t="s">
        <v>55</v>
      </c>
      <c r="U45" s="344">
        <v>90.338770388958594</v>
      </c>
      <c r="V45" s="344">
        <v>89.87341772151899</v>
      </c>
      <c r="W45" s="344">
        <v>86.918604651162795</v>
      </c>
      <c r="X45" s="344">
        <v>92.698412698412696</v>
      </c>
      <c r="Y45" s="344">
        <v>92.459605026929978</v>
      </c>
      <c r="Z45" s="344">
        <v>87.693898655635977</v>
      </c>
      <c r="AA45" s="344">
        <v>92.493297587131366</v>
      </c>
      <c r="AB45" s="344">
        <v>94.401244167962673</v>
      </c>
      <c r="AC45" s="344">
        <v>94.590025359256131</v>
      </c>
      <c r="AD45" s="344">
        <v>92.557403008709429</v>
      </c>
      <c r="AE45" s="344">
        <v>90</v>
      </c>
      <c r="AF45" s="344">
        <v>97.727272727272734</v>
      </c>
      <c r="AG45" s="344">
        <v>91.263440860215056</v>
      </c>
      <c r="AH45" s="344">
        <v>90.909090909090907</v>
      </c>
      <c r="AI45" s="344">
        <v>91.864551166010017</v>
      </c>
    </row>
    <row r="46" spans="2:35" x14ac:dyDescent="0.25">
      <c r="B46">
        <v>6</v>
      </c>
      <c r="C46" t="s">
        <v>137</v>
      </c>
      <c r="D46" t="s">
        <v>138</v>
      </c>
      <c r="I46" s="293" t="b">
        <f t="shared" si="0"/>
        <v>1</v>
      </c>
      <c r="J46" s="293" t="b">
        <f t="shared" si="5"/>
        <v>1</v>
      </c>
      <c r="K46" s="293" t="b">
        <f t="shared" si="6"/>
        <v>1</v>
      </c>
      <c r="L46" s="293" t="b">
        <f t="shared" si="7"/>
        <v>1</v>
      </c>
      <c r="M46" s="293" t="b">
        <f t="shared" si="8"/>
        <v>1</v>
      </c>
      <c r="O46" s="290"/>
      <c r="P46">
        <v>6</v>
      </c>
      <c r="Q46" t="s">
        <v>137</v>
      </c>
      <c r="R46" t="s">
        <v>138</v>
      </c>
      <c r="U46" s="344">
        <v>92.728266812465833</v>
      </c>
      <c r="V46" s="344">
        <v>93.430656934306569</v>
      </c>
      <c r="W46" s="344">
        <v>92.061459667093473</v>
      </c>
      <c r="X46" s="344">
        <v>94.85294117647058</v>
      </c>
      <c r="Y46" s="344">
        <v>94.659442724458216</v>
      </c>
      <c r="Z46" s="344">
        <v>91.112084063047277</v>
      </c>
      <c r="AA46" s="344">
        <v>94.487471526195904</v>
      </c>
      <c r="AB46" s="344">
        <v>95.425756509500346</v>
      </c>
      <c r="AC46" s="344">
        <v>96.205860255447035</v>
      </c>
      <c r="AD46" s="344">
        <v>93.981170141223942</v>
      </c>
      <c r="AE46" s="344">
        <v>94.285714285714278</v>
      </c>
      <c r="AF46" s="344">
        <v>99.180327868852459</v>
      </c>
      <c r="AG46" s="344">
        <v>93.760932944606409</v>
      </c>
      <c r="AH46" s="344">
        <v>93.975903614457835</v>
      </c>
      <c r="AI46" s="344">
        <v>94.073904062428284</v>
      </c>
    </row>
    <row r="47" spans="2:35" x14ac:dyDescent="0.25">
      <c r="B47">
        <v>7</v>
      </c>
      <c r="C47" t="s">
        <v>137</v>
      </c>
      <c r="D47" t="s">
        <v>54</v>
      </c>
      <c r="I47" s="293" t="b">
        <f t="shared" si="0"/>
        <v>1</v>
      </c>
      <c r="J47" s="293" t="b">
        <f t="shared" si="5"/>
        <v>1</v>
      </c>
      <c r="K47" s="293" t="b">
        <f t="shared" si="6"/>
        <v>1</v>
      </c>
      <c r="L47" s="293" t="b">
        <f t="shared" si="7"/>
        <v>1</v>
      </c>
      <c r="M47" s="293" t="b">
        <f t="shared" si="8"/>
        <v>1</v>
      </c>
      <c r="O47" s="290"/>
      <c r="P47">
        <v>7</v>
      </c>
      <c r="Q47" t="s">
        <v>137</v>
      </c>
      <c r="R47" t="s">
        <v>54</v>
      </c>
      <c r="U47" s="344">
        <v>9.6899224806201556E-2</v>
      </c>
      <c r="V47" s="344">
        <v>0</v>
      </c>
      <c r="W47" s="344">
        <v>0.2288329519450801</v>
      </c>
      <c r="X47" s="344">
        <v>0.46189376443418012</v>
      </c>
      <c r="Y47" s="344">
        <v>0.13605442176870747</v>
      </c>
      <c r="Z47" s="344">
        <v>0.22779043280182232</v>
      </c>
      <c r="AA47" s="344">
        <v>0.23762376237623761</v>
      </c>
      <c r="AB47" s="344">
        <v>0.77120822622107965</v>
      </c>
      <c r="AC47" s="344">
        <v>0.47329276538201487</v>
      </c>
      <c r="AD47" s="344">
        <v>0.11689070718877849</v>
      </c>
      <c r="AE47" s="344">
        <v>1.5384615384615385</v>
      </c>
      <c r="AF47" s="344">
        <v>3.8461538461538463</v>
      </c>
      <c r="AG47" s="344">
        <v>0.20597322348094746</v>
      </c>
      <c r="AH47" s="344">
        <v>0</v>
      </c>
      <c r="AI47" s="344">
        <v>0.29853154752299499</v>
      </c>
    </row>
    <row r="48" spans="2:35" x14ac:dyDescent="0.25">
      <c r="B48">
        <v>7</v>
      </c>
      <c r="C48" t="s">
        <v>137</v>
      </c>
      <c r="D48" t="s">
        <v>55</v>
      </c>
      <c r="I48" s="293" t="b">
        <f t="shared" si="0"/>
        <v>1</v>
      </c>
      <c r="J48" s="293" t="b">
        <f t="shared" si="5"/>
        <v>1</v>
      </c>
      <c r="K48" s="293" t="b">
        <f t="shared" si="6"/>
        <v>1</v>
      </c>
      <c r="L48" s="293" t="b">
        <f t="shared" si="7"/>
        <v>1</v>
      </c>
      <c r="M48" s="293" t="b">
        <f t="shared" si="8"/>
        <v>1</v>
      </c>
      <c r="O48" s="290"/>
      <c r="P48">
        <v>7</v>
      </c>
      <c r="Q48" t="s">
        <v>137</v>
      </c>
      <c r="R48" t="s">
        <v>55</v>
      </c>
      <c r="U48" s="344">
        <v>0</v>
      </c>
      <c r="V48" s="344">
        <v>0</v>
      </c>
      <c r="W48" s="344">
        <v>0</v>
      </c>
      <c r="X48" s="344">
        <v>0.79365079365079361</v>
      </c>
      <c r="Y48" s="344">
        <v>0</v>
      </c>
      <c r="Z48" s="344">
        <v>0.10341261633919339</v>
      </c>
      <c r="AA48" s="344">
        <v>0.21447721179624668</v>
      </c>
      <c r="AB48" s="344">
        <v>0.62208398133748055</v>
      </c>
      <c r="AC48" s="344">
        <v>0.16906170752324598</v>
      </c>
      <c r="AD48" s="344">
        <v>0</v>
      </c>
      <c r="AE48" s="344">
        <v>5</v>
      </c>
      <c r="AF48" s="344">
        <v>2.2727272727272729</v>
      </c>
      <c r="AG48" s="344">
        <v>0.26881720430107531</v>
      </c>
      <c r="AH48" s="344">
        <v>0</v>
      </c>
      <c r="AI48" s="344">
        <v>0.22361835800234264</v>
      </c>
    </row>
    <row r="49" spans="2:35" x14ac:dyDescent="0.25">
      <c r="B49">
        <v>7</v>
      </c>
      <c r="C49" t="s">
        <v>137</v>
      </c>
      <c r="D49" t="s">
        <v>138</v>
      </c>
      <c r="I49" s="293" t="b">
        <f t="shared" si="0"/>
        <v>1</v>
      </c>
      <c r="J49" s="293" t="b">
        <f t="shared" si="5"/>
        <v>1</v>
      </c>
      <c r="K49" s="293" t="b">
        <f t="shared" si="6"/>
        <v>1</v>
      </c>
      <c r="L49" s="293" t="b">
        <f t="shared" si="7"/>
        <v>1</v>
      </c>
      <c r="M49" s="293" t="b">
        <f t="shared" si="8"/>
        <v>1</v>
      </c>
      <c r="O49" s="290"/>
      <c r="P49">
        <v>7</v>
      </c>
      <c r="Q49" t="s">
        <v>137</v>
      </c>
      <c r="R49" t="s">
        <v>138</v>
      </c>
      <c r="U49" s="344">
        <v>5.4674685620557675E-2</v>
      </c>
      <c r="V49" s="344">
        <v>0</v>
      </c>
      <c r="W49" s="344">
        <v>0.12804097311139565</v>
      </c>
      <c r="X49" s="344">
        <v>0.60160427807486627</v>
      </c>
      <c r="Y49" s="344">
        <v>7.7399380804953566E-2</v>
      </c>
      <c r="Z49" s="344">
        <v>0.17513134851138354</v>
      </c>
      <c r="AA49" s="344">
        <v>0.22779043280182232</v>
      </c>
      <c r="AB49" s="344">
        <v>0.70372976776917662</v>
      </c>
      <c r="AC49" s="344">
        <v>0.33809166040570998</v>
      </c>
      <c r="AD49" s="344">
        <v>6.7249495628782782E-2</v>
      </c>
      <c r="AE49" s="344">
        <v>2.8571428571428572</v>
      </c>
      <c r="AF49" s="344">
        <v>3.278688524590164</v>
      </c>
      <c r="AG49" s="344">
        <v>0.23323615160349853</v>
      </c>
      <c r="AH49" s="344">
        <v>0</v>
      </c>
      <c r="AI49" s="344">
        <v>0.26623823731925639</v>
      </c>
    </row>
    <row r="50" spans="2:35" x14ac:dyDescent="0.25">
      <c r="B50">
        <v>8</v>
      </c>
      <c r="C50" t="s">
        <v>137</v>
      </c>
      <c r="D50" t="s">
        <v>54</v>
      </c>
      <c r="I50" s="293" t="b">
        <f t="shared" si="0"/>
        <v>1</v>
      </c>
      <c r="J50" s="293" t="b">
        <f t="shared" si="5"/>
        <v>1</v>
      </c>
      <c r="K50" s="293" t="b">
        <f t="shared" si="6"/>
        <v>1</v>
      </c>
      <c r="L50" s="293" t="b">
        <f t="shared" si="7"/>
        <v>1</v>
      </c>
      <c r="M50" s="293" t="b">
        <f t="shared" si="8"/>
        <v>1</v>
      </c>
      <c r="O50" s="290"/>
      <c r="P50">
        <v>8</v>
      </c>
      <c r="Q50" t="s">
        <v>137</v>
      </c>
      <c r="R50" t="s">
        <v>54</v>
      </c>
      <c r="U50" s="344">
        <v>0.15278838808250572</v>
      </c>
      <c r="V50" s="344">
        <v>0.16631715959216142</v>
      </c>
      <c r="W50" s="344">
        <v>0.12297241904315745</v>
      </c>
      <c r="X50" s="344">
        <v>0.15202011343039235</v>
      </c>
      <c r="Y50" s="344">
        <v>0.16909963074162268</v>
      </c>
      <c r="Z50" s="344">
        <v>0.12646564651045147</v>
      </c>
      <c r="AA50" s="344">
        <v>0.1043500258239963</v>
      </c>
      <c r="AB50" s="344">
        <v>0.11132448303693189</v>
      </c>
      <c r="AC50" s="344">
        <v>0.14104612038201406</v>
      </c>
      <c r="AD50" s="344">
        <v>0.14966553007626435</v>
      </c>
      <c r="AE50" s="344">
        <v>8.525149190110827E-2</v>
      </c>
      <c r="AF50" s="344">
        <v>0.20251113811259619</v>
      </c>
      <c r="AG50" s="344">
        <v>0.13824884792626729</v>
      </c>
      <c r="AH50" s="344">
        <v>0.10023387905111927</v>
      </c>
      <c r="AI50" s="344">
        <v>0.13454854158991525</v>
      </c>
    </row>
    <row r="51" spans="2:35" x14ac:dyDescent="0.25">
      <c r="B51">
        <v>8</v>
      </c>
      <c r="C51" t="s">
        <v>137</v>
      </c>
      <c r="D51" t="s">
        <v>55</v>
      </c>
      <c r="I51" s="293" t="b">
        <f t="shared" si="0"/>
        <v>1</v>
      </c>
      <c r="J51" s="293" t="b">
        <f t="shared" si="5"/>
        <v>1</v>
      </c>
      <c r="K51" s="293" t="b">
        <f t="shared" si="6"/>
        <v>1</v>
      </c>
      <c r="L51" s="293" t="b">
        <f t="shared" si="7"/>
        <v>1</v>
      </c>
      <c r="M51" s="293" t="b">
        <f t="shared" si="8"/>
        <v>1</v>
      </c>
      <c r="O51" s="290"/>
      <c r="P51">
        <v>8</v>
      </c>
      <c r="Q51" t="s">
        <v>137</v>
      </c>
      <c r="R51" t="s">
        <v>55</v>
      </c>
      <c r="U51" s="344">
        <v>0.10407590279794754</v>
      </c>
      <c r="V51" s="344">
        <v>0.1055339357562166</v>
      </c>
      <c r="W51" s="344">
        <v>0.1121675034718513</v>
      </c>
      <c r="X51" s="344">
        <v>6.6198861379584265E-2</v>
      </c>
      <c r="Y51" s="344">
        <v>0.10671353692602241</v>
      </c>
      <c r="Z51" s="344">
        <v>7.1223863385846797E-2</v>
      </c>
      <c r="AA51" s="344">
        <v>7.6036231264197396E-2</v>
      </c>
      <c r="AB51" s="344">
        <v>6.0739503454559259E-2</v>
      </c>
      <c r="AC51" s="344">
        <v>7.6493536296182982E-2</v>
      </c>
      <c r="AD51" s="344">
        <v>0.12036250354007365</v>
      </c>
      <c r="AE51" s="344">
        <v>7.6863950807071479E-2</v>
      </c>
      <c r="AF51" s="344">
        <v>0.11838989739542227</v>
      </c>
      <c r="AG51" s="344">
        <v>7.8627260533740348E-2</v>
      </c>
      <c r="AH51" s="344">
        <v>0.25404890441409972</v>
      </c>
      <c r="AI51" s="344">
        <v>8.7975047077556184E-2</v>
      </c>
    </row>
    <row r="52" spans="2:35" x14ac:dyDescent="0.25">
      <c r="B52">
        <v>8</v>
      </c>
      <c r="C52" t="s">
        <v>137</v>
      </c>
      <c r="D52" t="s">
        <v>138</v>
      </c>
      <c r="I52" s="293" t="b">
        <f t="shared" si="0"/>
        <v>1</v>
      </c>
      <c r="J52" s="293" t="b">
        <f t="shared" si="5"/>
        <v>1</v>
      </c>
      <c r="K52" s="293" t="b">
        <f t="shared" si="6"/>
        <v>1</v>
      </c>
      <c r="L52" s="293" t="b">
        <f t="shared" si="7"/>
        <v>1</v>
      </c>
      <c r="M52" s="293" t="b">
        <f t="shared" si="8"/>
        <v>1</v>
      </c>
      <c r="O52" s="290"/>
      <c r="P52">
        <v>8</v>
      </c>
      <c r="Q52" t="s">
        <v>137</v>
      </c>
      <c r="R52" t="s">
        <v>138</v>
      </c>
      <c r="U52" s="344">
        <v>0.12697516930022573</v>
      </c>
      <c r="V52" s="344">
        <v>0.13452914798206278</v>
      </c>
      <c r="W52" s="344">
        <v>0.1173217128970083</v>
      </c>
      <c r="X52" s="344">
        <v>0.10698753664670493</v>
      </c>
      <c r="Y52" s="344">
        <v>0.13642789046319737</v>
      </c>
      <c r="Z52" s="344">
        <v>9.7970608817354796E-2</v>
      </c>
      <c r="AA52" s="344">
        <v>8.9461531541437184E-2</v>
      </c>
      <c r="AB52" s="344">
        <v>8.4831133025820474E-2</v>
      </c>
      <c r="AC52" s="344">
        <v>0.10707586284628574</v>
      </c>
      <c r="AD52" s="344">
        <v>0.1342971370573455</v>
      </c>
      <c r="AE52" s="344">
        <v>8.084074373484236E-2</v>
      </c>
      <c r="AF52" s="344">
        <v>0.15990405756546072</v>
      </c>
      <c r="AG52" s="344">
        <v>0.10692328254477412</v>
      </c>
      <c r="AH52" s="344">
        <v>0.17909475740801042</v>
      </c>
      <c r="AI52" s="344">
        <v>0.11013677539338645</v>
      </c>
    </row>
    <row r="53" spans="2:35" x14ac:dyDescent="0.25">
      <c r="B53">
        <v>9</v>
      </c>
      <c r="C53" t="s">
        <v>137</v>
      </c>
      <c r="D53" t="s">
        <v>54</v>
      </c>
      <c r="I53" s="293" t="b">
        <f t="shared" si="0"/>
        <v>1</v>
      </c>
      <c r="J53" s="293" t="b">
        <f t="shared" si="5"/>
        <v>1</v>
      </c>
      <c r="K53" s="293" t="b">
        <f t="shared" si="6"/>
        <v>1</v>
      </c>
      <c r="L53" s="293" t="b">
        <f t="shared" si="7"/>
        <v>1</v>
      </c>
      <c r="M53" s="293" t="b">
        <f t="shared" si="8"/>
        <v>1</v>
      </c>
      <c r="O53" s="290"/>
      <c r="P53">
        <v>9</v>
      </c>
      <c r="Q53" t="s">
        <v>137</v>
      </c>
      <c r="R53" t="s">
        <v>54</v>
      </c>
      <c r="U53" s="344">
        <v>39.285714285714285</v>
      </c>
      <c r="V53" s="344">
        <v>34.782608695652172</v>
      </c>
      <c r="W53" s="344">
        <v>38.095238095238095</v>
      </c>
      <c r="X53" s="344">
        <v>51.923076923076927</v>
      </c>
      <c r="Y53" s="344">
        <v>42.857142857142854</v>
      </c>
      <c r="Z53" s="344">
        <v>31.428571428571427</v>
      </c>
      <c r="AA53" s="344">
        <v>34.343434343434339</v>
      </c>
      <c r="AB53" s="344">
        <v>27.500000000000004</v>
      </c>
      <c r="AC53" s="344">
        <v>36.144578313253014</v>
      </c>
      <c r="AD53" s="344">
        <v>40.869565217391305</v>
      </c>
      <c r="AF53" s="344">
        <v>40</v>
      </c>
      <c r="AG53" s="344">
        <v>24.074074074074073</v>
      </c>
      <c r="AH53">
        <v>33.333333333333329</v>
      </c>
      <c r="AI53" s="344">
        <v>36.607142857142854</v>
      </c>
    </row>
    <row r="54" spans="2:35" x14ac:dyDescent="0.25">
      <c r="B54">
        <v>9</v>
      </c>
      <c r="C54" t="s">
        <v>137</v>
      </c>
      <c r="D54" t="s">
        <v>55</v>
      </c>
      <c r="I54" s="293" t="b">
        <f t="shared" si="0"/>
        <v>1</v>
      </c>
      <c r="J54" s="293" t="b">
        <f t="shared" si="5"/>
        <v>1</v>
      </c>
      <c r="K54" s="293" t="b">
        <f t="shared" si="6"/>
        <v>1</v>
      </c>
      <c r="L54" s="293" t="b">
        <f t="shared" si="7"/>
        <v>1</v>
      </c>
      <c r="M54" s="293" t="b">
        <f t="shared" si="8"/>
        <v>1</v>
      </c>
      <c r="O54" s="290"/>
      <c r="P54">
        <v>9</v>
      </c>
      <c r="Q54" t="s">
        <v>137</v>
      </c>
      <c r="R54" t="s">
        <v>55</v>
      </c>
      <c r="U54" s="344">
        <v>37.209302325581397</v>
      </c>
      <c r="V54" s="344">
        <v>43.75</v>
      </c>
      <c r="W54" s="344">
        <v>14.285714285714285</v>
      </c>
      <c r="X54" s="344">
        <v>48</v>
      </c>
      <c r="Y54" s="344">
        <v>44.117647058823529</v>
      </c>
      <c r="Z54" s="344">
        <v>19.047619047619047</v>
      </c>
      <c r="AA54" s="344">
        <v>36.25</v>
      </c>
      <c r="AB54" s="344">
        <v>45.833333333333329</v>
      </c>
      <c r="AC54" s="344">
        <v>46</v>
      </c>
      <c r="AD54" s="344">
        <v>40.196078431372548</v>
      </c>
      <c r="AE54" s="344"/>
      <c r="AF54">
        <v>66.666666666666657</v>
      </c>
      <c r="AG54" s="344">
        <v>23.52941176470588</v>
      </c>
      <c r="AH54" s="344">
        <v>25</v>
      </c>
      <c r="AI54" s="344">
        <v>36.570247933884296</v>
      </c>
    </row>
    <row r="55" spans="2:35" x14ac:dyDescent="0.25">
      <c r="B55">
        <v>9</v>
      </c>
      <c r="C55" t="s">
        <v>137</v>
      </c>
      <c r="D55" t="s">
        <v>138</v>
      </c>
      <c r="I55" s="293" t="b">
        <f t="shared" si="0"/>
        <v>1</v>
      </c>
      <c r="J55" s="293" t="b">
        <f t="shared" si="5"/>
        <v>1</v>
      </c>
      <c r="K55" s="293" t="b">
        <f t="shared" si="6"/>
        <v>1</v>
      </c>
      <c r="L55" s="293" t="b">
        <f t="shared" si="7"/>
        <v>1</v>
      </c>
      <c r="M55" s="293" t="b">
        <f t="shared" si="8"/>
        <v>1</v>
      </c>
      <c r="O55" s="290"/>
      <c r="P55">
        <v>9</v>
      </c>
      <c r="Q55" t="s">
        <v>137</v>
      </c>
      <c r="R55" t="s">
        <v>138</v>
      </c>
      <c r="U55" s="344">
        <v>38.383838383838381</v>
      </c>
      <c r="V55" s="344">
        <v>38.461538461538467</v>
      </c>
      <c r="W55" s="344">
        <v>26.190476190476193</v>
      </c>
      <c r="X55" s="344">
        <v>50.649350649350644</v>
      </c>
      <c r="Y55" s="344">
        <v>43.373493975903614</v>
      </c>
      <c r="Z55" s="344">
        <v>26.785714285714285</v>
      </c>
      <c r="AA55" s="344">
        <v>35.195530726256983</v>
      </c>
      <c r="AB55" s="344">
        <v>34.375</v>
      </c>
      <c r="AC55" s="344">
        <v>39.849624060150376</v>
      </c>
      <c r="AD55" s="344">
        <v>40.552995391705068</v>
      </c>
      <c r="AE55" s="344"/>
      <c r="AF55" s="344">
        <v>50</v>
      </c>
      <c r="AG55" s="344">
        <v>23.863636363636363</v>
      </c>
      <c r="AH55" s="344">
        <v>27.27272727272727</v>
      </c>
      <c r="AI55" s="344">
        <v>36.591695501730101</v>
      </c>
    </row>
    <row r="56" spans="2:35" x14ac:dyDescent="0.25">
      <c r="B56">
        <v>10</v>
      </c>
      <c r="C56" t="s">
        <v>137</v>
      </c>
      <c r="D56" t="s">
        <v>54</v>
      </c>
      <c r="I56" s="293" t="b">
        <f t="shared" si="0"/>
        <v>1</v>
      </c>
      <c r="J56" s="293" t="b">
        <f t="shared" si="5"/>
        <v>1</v>
      </c>
      <c r="K56" s="293" t="b">
        <f t="shared" si="6"/>
        <v>1</v>
      </c>
      <c r="L56" s="293" t="b">
        <f t="shared" si="7"/>
        <v>1</v>
      </c>
      <c r="M56" s="293" t="b">
        <f t="shared" si="8"/>
        <v>1</v>
      </c>
      <c r="O56" s="290"/>
      <c r="P56">
        <v>10</v>
      </c>
      <c r="Q56" t="s">
        <v>137</v>
      </c>
      <c r="R56" t="s">
        <v>54</v>
      </c>
      <c r="U56" s="344">
        <v>28.571428571428569</v>
      </c>
      <c r="V56" s="344">
        <v>30.434782608695656</v>
      </c>
      <c r="W56" s="344">
        <v>19.047619047619047</v>
      </c>
      <c r="X56" s="344">
        <v>13.461538461538462</v>
      </c>
      <c r="Y56" s="344">
        <v>20.408163265306122</v>
      </c>
      <c r="Z56" s="344">
        <v>21.428571428571427</v>
      </c>
      <c r="AA56" s="344">
        <v>27.27272727272727</v>
      </c>
      <c r="AB56" s="344">
        <v>20</v>
      </c>
      <c r="AC56" s="344">
        <v>20.481927710843372</v>
      </c>
      <c r="AD56" s="344">
        <v>23.478260869565219</v>
      </c>
      <c r="AE56" s="344">
        <v>50</v>
      </c>
      <c r="AF56" s="344">
        <v>40</v>
      </c>
      <c r="AG56" s="344">
        <v>25.925925925925924</v>
      </c>
      <c r="AH56" s="344"/>
      <c r="AI56" s="344">
        <v>23.065476190476193</v>
      </c>
    </row>
    <row r="57" spans="2:35" x14ac:dyDescent="0.25">
      <c r="B57">
        <v>10</v>
      </c>
      <c r="C57" t="s">
        <v>137</v>
      </c>
      <c r="D57" t="s">
        <v>55</v>
      </c>
      <c r="I57" s="293" t="b">
        <f t="shared" si="0"/>
        <v>1</v>
      </c>
      <c r="J57" s="293" t="b">
        <f t="shared" si="5"/>
        <v>1</v>
      </c>
      <c r="K57" s="293" t="b">
        <f t="shared" si="6"/>
        <v>1</v>
      </c>
      <c r="L57" s="293" t="b">
        <f t="shared" si="7"/>
        <v>1</v>
      </c>
      <c r="M57" s="293" t="b">
        <f t="shared" si="8"/>
        <v>1</v>
      </c>
      <c r="O57" s="290"/>
      <c r="P57">
        <v>10</v>
      </c>
      <c r="Q57" t="s">
        <v>137</v>
      </c>
      <c r="R57" t="s">
        <v>55</v>
      </c>
      <c r="U57" s="344">
        <v>34.883720930232556</v>
      </c>
      <c r="V57" s="344">
        <v>6.25</v>
      </c>
      <c r="W57" s="344">
        <v>42.857142857142854</v>
      </c>
      <c r="X57" s="344">
        <v>36</v>
      </c>
      <c r="Y57" s="344">
        <v>26.47058823529412</v>
      </c>
      <c r="Z57" s="344">
        <v>38.095238095238095</v>
      </c>
      <c r="AA57" s="344">
        <v>26.25</v>
      </c>
      <c r="AB57" s="344">
        <v>16.666666666666664</v>
      </c>
      <c r="AC57" s="344">
        <v>20</v>
      </c>
      <c r="AD57" s="344">
        <v>23.52941176470588</v>
      </c>
      <c r="AE57">
        <v>100</v>
      </c>
      <c r="AF57" s="344"/>
      <c r="AG57" s="344">
        <v>23.52941176470588</v>
      </c>
      <c r="AH57" s="344">
        <v>25</v>
      </c>
      <c r="AI57" s="344">
        <v>26.859504132231404</v>
      </c>
    </row>
    <row r="58" spans="2:35" x14ac:dyDescent="0.25">
      <c r="B58">
        <v>10</v>
      </c>
      <c r="C58" t="s">
        <v>137</v>
      </c>
      <c r="D58" t="s">
        <v>138</v>
      </c>
      <c r="I58" s="293" t="b">
        <f t="shared" si="0"/>
        <v>1</v>
      </c>
      <c r="J58" s="293" t="b">
        <f t="shared" si="5"/>
        <v>1</v>
      </c>
      <c r="K58" s="293" t="b">
        <f t="shared" si="6"/>
        <v>1</v>
      </c>
      <c r="L58" s="293" t="b">
        <f t="shared" si="7"/>
        <v>1</v>
      </c>
      <c r="M58" s="293" t="b">
        <f t="shared" si="8"/>
        <v>1</v>
      </c>
      <c r="O58" s="290"/>
      <c r="P58">
        <v>10</v>
      </c>
      <c r="Q58" t="s">
        <v>137</v>
      </c>
      <c r="R58" t="s">
        <v>138</v>
      </c>
      <c r="U58" s="344">
        <v>31.313131313131315</v>
      </c>
      <c r="V58" s="344">
        <v>20.512820512820511</v>
      </c>
      <c r="W58" s="344">
        <v>30.952380952380953</v>
      </c>
      <c r="X58" s="344">
        <v>20.779220779220779</v>
      </c>
      <c r="Y58" s="344">
        <v>22.891566265060241</v>
      </c>
      <c r="Z58" s="344">
        <v>27.678571428571431</v>
      </c>
      <c r="AA58" s="344">
        <v>26.815642458100559</v>
      </c>
      <c r="AB58" s="344">
        <v>18.75</v>
      </c>
      <c r="AC58" s="344">
        <v>20.300751879699249</v>
      </c>
      <c r="AD58" s="344">
        <v>23.502304147465438</v>
      </c>
      <c r="AE58" s="344">
        <v>75</v>
      </c>
      <c r="AF58" s="344">
        <v>25</v>
      </c>
      <c r="AG58" s="344">
        <v>25</v>
      </c>
      <c r="AH58" s="344">
        <v>18.181818181818183</v>
      </c>
      <c r="AI58" s="344">
        <v>24.653979238754324</v>
      </c>
    </row>
    <row r="59" spans="2:35" x14ac:dyDescent="0.25">
      <c r="B59">
        <v>11</v>
      </c>
      <c r="C59" t="s">
        <v>137</v>
      </c>
      <c r="D59" t="s">
        <v>54</v>
      </c>
      <c r="I59" s="293" t="b">
        <f t="shared" si="0"/>
        <v>1</v>
      </c>
      <c r="J59" s="293" t="b">
        <f t="shared" si="5"/>
        <v>1</v>
      </c>
      <c r="K59" s="293" t="b">
        <f t="shared" si="6"/>
        <v>1</v>
      </c>
      <c r="L59" s="293" t="b">
        <f t="shared" si="7"/>
        <v>1</v>
      </c>
      <c r="M59" s="293" t="b">
        <f t="shared" si="8"/>
        <v>1</v>
      </c>
      <c r="O59" s="290"/>
      <c r="P59">
        <v>11</v>
      </c>
      <c r="Q59" t="s">
        <v>137</v>
      </c>
      <c r="R59" t="s">
        <v>54</v>
      </c>
      <c r="U59" s="344">
        <v>17.857142857142858</v>
      </c>
      <c r="V59" s="344">
        <v>8.695652173913043</v>
      </c>
      <c r="W59" s="344">
        <v>14.285714285714285</v>
      </c>
      <c r="X59" s="344">
        <v>23.076923076923077</v>
      </c>
      <c r="Y59" s="344">
        <v>32.653061224489797</v>
      </c>
      <c r="Z59" s="344">
        <v>27.142857142857142</v>
      </c>
      <c r="AA59" s="344">
        <v>27.27272727272727</v>
      </c>
      <c r="AB59" s="344">
        <v>47.5</v>
      </c>
      <c r="AC59" s="344">
        <v>30.120481927710845</v>
      </c>
      <c r="AD59" s="344">
        <v>28.695652173913043</v>
      </c>
      <c r="AF59" s="344"/>
      <c r="AG59" s="344">
        <v>31.481481481481481</v>
      </c>
      <c r="AH59" s="344">
        <v>33.333333333333329</v>
      </c>
      <c r="AI59" s="344">
        <v>27.380952380952383</v>
      </c>
    </row>
    <row r="60" spans="2:35" x14ac:dyDescent="0.25">
      <c r="B60">
        <v>11</v>
      </c>
      <c r="C60" t="s">
        <v>137</v>
      </c>
      <c r="D60" t="s">
        <v>55</v>
      </c>
      <c r="I60" s="293" t="b">
        <f t="shared" si="0"/>
        <v>1</v>
      </c>
      <c r="J60" s="293" t="b">
        <f t="shared" si="5"/>
        <v>1</v>
      </c>
      <c r="K60" s="293" t="b">
        <f t="shared" si="6"/>
        <v>1</v>
      </c>
      <c r="L60" s="293" t="b">
        <f t="shared" si="7"/>
        <v>1</v>
      </c>
      <c r="M60" s="293" t="b">
        <f t="shared" si="8"/>
        <v>1</v>
      </c>
      <c r="O60" s="290"/>
      <c r="P60">
        <v>11</v>
      </c>
      <c r="Q60" t="s">
        <v>137</v>
      </c>
      <c r="R60" t="s">
        <v>55</v>
      </c>
      <c r="U60" s="344">
        <v>16.279069767441861</v>
      </c>
      <c r="V60" s="344">
        <v>43.75</v>
      </c>
      <c r="W60" s="344">
        <v>28.571428571428569</v>
      </c>
      <c r="X60" s="344">
        <v>12</v>
      </c>
      <c r="Y60" s="344">
        <v>23.52941176470588</v>
      </c>
      <c r="Z60" s="344">
        <v>30.952380952380953</v>
      </c>
      <c r="AA60" s="344">
        <v>25</v>
      </c>
      <c r="AB60" s="344">
        <v>29.166666666666668</v>
      </c>
      <c r="AC60" s="344">
        <v>16</v>
      </c>
      <c r="AD60" s="344">
        <v>30.392156862745097</v>
      </c>
      <c r="AF60" s="344">
        <v>33.333333333333329</v>
      </c>
      <c r="AG60" s="344">
        <v>29.411764705882355</v>
      </c>
      <c r="AH60" s="344"/>
      <c r="AI60" s="344">
        <v>25</v>
      </c>
    </row>
    <row r="61" spans="2:35" x14ac:dyDescent="0.25">
      <c r="B61">
        <v>11</v>
      </c>
      <c r="C61" t="s">
        <v>137</v>
      </c>
      <c r="D61" t="s">
        <v>138</v>
      </c>
      <c r="I61" s="293" t="b">
        <f t="shared" si="0"/>
        <v>1</v>
      </c>
      <c r="J61" s="293" t="b">
        <f t="shared" si="5"/>
        <v>1</v>
      </c>
      <c r="K61" s="293" t="b">
        <f t="shared" si="6"/>
        <v>1</v>
      </c>
      <c r="L61" s="293" t="b">
        <f t="shared" si="7"/>
        <v>1</v>
      </c>
      <c r="M61" s="293" t="b">
        <f t="shared" si="8"/>
        <v>1</v>
      </c>
      <c r="O61" s="290"/>
      <c r="P61">
        <v>11</v>
      </c>
      <c r="Q61" t="s">
        <v>137</v>
      </c>
      <c r="R61" t="s">
        <v>138</v>
      </c>
      <c r="U61" s="344">
        <v>17.171717171717169</v>
      </c>
      <c r="V61" s="344">
        <v>23.076923076923077</v>
      </c>
      <c r="W61" s="344">
        <v>21.428571428571427</v>
      </c>
      <c r="X61" s="344">
        <v>19.480519480519483</v>
      </c>
      <c r="Y61" s="344">
        <v>28.915662650602407</v>
      </c>
      <c r="Z61" s="344">
        <v>28.571428571428569</v>
      </c>
      <c r="AA61" s="344">
        <v>26.256983240223462</v>
      </c>
      <c r="AB61" s="344">
        <v>40.625</v>
      </c>
      <c r="AC61" s="344">
        <v>24.81203007518797</v>
      </c>
      <c r="AD61" s="344">
        <v>29.493087557603687</v>
      </c>
      <c r="AF61" s="344">
        <v>12.5</v>
      </c>
      <c r="AG61" s="344">
        <v>30.681818181818183</v>
      </c>
      <c r="AH61" s="344">
        <v>9.0909090909090917</v>
      </c>
      <c r="AI61" s="344">
        <v>26.384083044982699</v>
      </c>
    </row>
    <row r="62" spans="2:35" x14ac:dyDescent="0.25">
      <c r="B62">
        <v>12</v>
      </c>
      <c r="C62" t="s">
        <v>137</v>
      </c>
      <c r="D62" t="s">
        <v>54</v>
      </c>
      <c r="I62" s="293" t="b">
        <f t="shared" si="0"/>
        <v>1</v>
      </c>
      <c r="J62" s="293" t="b">
        <f t="shared" si="5"/>
        <v>1</v>
      </c>
      <c r="K62" s="293" t="b">
        <f t="shared" si="6"/>
        <v>1</v>
      </c>
      <c r="L62" s="293" t="b">
        <f t="shared" si="7"/>
        <v>1</v>
      </c>
      <c r="M62" s="293" t="b">
        <f t="shared" si="8"/>
        <v>1</v>
      </c>
      <c r="O62" s="290"/>
      <c r="P62">
        <v>12</v>
      </c>
      <c r="Q62" t="s">
        <v>137</v>
      </c>
      <c r="R62" t="s">
        <v>54</v>
      </c>
      <c r="U62" s="344"/>
      <c r="V62" s="344"/>
      <c r="W62" s="344"/>
      <c r="X62" s="344"/>
      <c r="Y62" s="344"/>
      <c r="Z62" s="344"/>
      <c r="AA62" s="344"/>
      <c r="AB62" s="344"/>
      <c r="AC62" s="344"/>
      <c r="AD62" s="344"/>
      <c r="AG62" s="344"/>
      <c r="AH62" s="344"/>
      <c r="AI62" s="344"/>
    </row>
    <row r="63" spans="2:35" x14ac:dyDescent="0.25">
      <c r="B63">
        <v>12</v>
      </c>
      <c r="C63" t="s">
        <v>137</v>
      </c>
      <c r="D63" t="s">
        <v>55</v>
      </c>
      <c r="I63" s="293" t="b">
        <f t="shared" si="0"/>
        <v>1</v>
      </c>
      <c r="J63" s="293" t="b">
        <f t="shared" si="5"/>
        <v>1</v>
      </c>
      <c r="K63" s="293" t="b">
        <f t="shared" si="6"/>
        <v>1</v>
      </c>
      <c r="L63" s="293" t="b">
        <f t="shared" si="7"/>
        <v>1</v>
      </c>
      <c r="M63" s="293" t="b">
        <f t="shared" si="8"/>
        <v>1</v>
      </c>
      <c r="N63" t="s">
        <v>429</v>
      </c>
      <c r="O63" s="290"/>
      <c r="P63">
        <v>12</v>
      </c>
      <c r="Q63" t="s">
        <v>137</v>
      </c>
      <c r="R63" t="s">
        <v>55</v>
      </c>
      <c r="U63" s="344"/>
      <c r="W63" s="344"/>
      <c r="X63" s="344"/>
      <c r="Y63" s="344"/>
      <c r="Z63" s="344"/>
      <c r="AA63" s="344"/>
      <c r="AB63" s="344"/>
      <c r="AC63" s="344"/>
      <c r="AG63" s="344"/>
      <c r="AI63" s="344"/>
    </row>
    <row r="64" spans="2:35" x14ac:dyDescent="0.25">
      <c r="B64">
        <v>12</v>
      </c>
      <c r="C64" t="s">
        <v>137</v>
      </c>
      <c r="D64" t="s">
        <v>138</v>
      </c>
      <c r="I64" s="293" t="b">
        <f t="shared" si="0"/>
        <v>1</v>
      </c>
      <c r="J64" s="293" t="b">
        <f t="shared" si="5"/>
        <v>1</v>
      </c>
      <c r="K64" s="293" t="b">
        <f t="shared" si="6"/>
        <v>1</v>
      </c>
      <c r="L64" s="293" t="b">
        <f t="shared" si="7"/>
        <v>1</v>
      </c>
      <c r="M64" s="293" t="b">
        <f t="shared" si="8"/>
        <v>1</v>
      </c>
      <c r="N64" t="s">
        <v>428</v>
      </c>
      <c r="O64" s="290"/>
      <c r="P64">
        <v>12</v>
      </c>
      <c r="Q64" t="s">
        <v>137</v>
      </c>
      <c r="R64" t="s">
        <v>138</v>
      </c>
      <c r="U64" s="344"/>
      <c r="V64" s="344"/>
      <c r="W64" s="344"/>
      <c r="X64" s="344"/>
      <c r="Y64" s="344"/>
      <c r="Z64" s="344"/>
      <c r="AA64" s="344"/>
      <c r="AB64" s="344"/>
      <c r="AC64" s="344"/>
      <c r="AD64" s="344"/>
      <c r="AG64" s="344"/>
      <c r="AH64" s="344"/>
      <c r="AI64" s="344"/>
    </row>
    <row r="65" spans="2:35" x14ac:dyDescent="0.25">
      <c r="B65">
        <v>13</v>
      </c>
      <c r="C65" t="s">
        <v>137</v>
      </c>
      <c r="D65" t="s">
        <v>54</v>
      </c>
      <c r="I65" s="293" t="b">
        <f t="shared" si="0"/>
        <v>1</v>
      </c>
      <c r="J65" s="293" t="b">
        <f t="shared" si="5"/>
        <v>1</v>
      </c>
      <c r="K65" s="293" t="b">
        <f t="shared" si="6"/>
        <v>1</v>
      </c>
      <c r="L65" s="293" t="b">
        <f t="shared" si="7"/>
        <v>1</v>
      </c>
      <c r="M65" s="293" t="b">
        <f t="shared" si="8"/>
        <v>1</v>
      </c>
      <c r="N65" t="s">
        <v>430</v>
      </c>
      <c r="O65" s="290"/>
      <c r="P65">
        <v>13</v>
      </c>
      <c r="Q65" t="s">
        <v>137</v>
      </c>
      <c r="R65" t="s">
        <v>54</v>
      </c>
      <c r="U65" s="344"/>
      <c r="V65" s="344">
        <v>4.3478260869565215</v>
      </c>
      <c r="X65" s="344">
        <v>7.6923076923076925</v>
      </c>
      <c r="Y65">
        <v>2.0408163265306123</v>
      </c>
      <c r="Z65" s="344">
        <v>4.2857142857142856</v>
      </c>
      <c r="AA65" s="344">
        <v>9.0909090909090917</v>
      </c>
      <c r="AB65" s="344">
        <v>5</v>
      </c>
      <c r="AC65" s="344">
        <v>10.843373493975903</v>
      </c>
      <c r="AD65" s="344">
        <v>3.4782608695652173</v>
      </c>
      <c r="AE65" s="344"/>
      <c r="AF65">
        <v>20</v>
      </c>
      <c r="AG65" s="344">
        <v>1.8518518518518516</v>
      </c>
      <c r="AH65" s="344">
        <v>33.333333333333329</v>
      </c>
      <c r="AI65" s="344">
        <v>5.3571428571428568</v>
      </c>
    </row>
    <row r="66" spans="2:35" x14ac:dyDescent="0.25">
      <c r="B66">
        <v>13</v>
      </c>
      <c r="C66" t="s">
        <v>137</v>
      </c>
      <c r="D66" t="s">
        <v>55</v>
      </c>
      <c r="I66" s="293" t="b">
        <f t="shared" si="0"/>
        <v>1</v>
      </c>
      <c r="J66" s="293" t="b">
        <f t="shared" si="5"/>
        <v>1</v>
      </c>
      <c r="K66" s="293" t="b">
        <f t="shared" si="6"/>
        <v>1</v>
      </c>
      <c r="L66" s="293" t="b">
        <f t="shared" si="7"/>
        <v>1</v>
      </c>
      <c r="M66" s="293" t="b">
        <f t="shared" si="8"/>
        <v>1</v>
      </c>
      <c r="O66" s="290"/>
      <c r="P66">
        <v>13</v>
      </c>
      <c r="Q66" t="s">
        <v>137</v>
      </c>
      <c r="R66" t="s">
        <v>55</v>
      </c>
      <c r="V66" s="344"/>
      <c r="X66" s="344">
        <v>4</v>
      </c>
      <c r="Y66">
        <v>2.9411764705882351</v>
      </c>
      <c r="Z66" s="344"/>
      <c r="AA66" s="344">
        <v>10</v>
      </c>
      <c r="AB66" s="344">
        <v>8.3333333333333321</v>
      </c>
      <c r="AC66" s="344">
        <v>8</v>
      </c>
      <c r="AD66" s="344">
        <v>1.9607843137254901</v>
      </c>
      <c r="AG66" s="344">
        <v>8.8235294117647065</v>
      </c>
      <c r="AH66" s="344">
        <v>12.5</v>
      </c>
      <c r="AI66" s="344">
        <v>4.5454545454545459</v>
      </c>
    </row>
    <row r="67" spans="2:35" x14ac:dyDescent="0.25">
      <c r="B67">
        <v>13</v>
      </c>
      <c r="C67" t="s">
        <v>137</v>
      </c>
      <c r="D67" t="s">
        <v>138</v>
      </c>
      <c r="I67" s="293" t="b">
        <f t="shared" si="0"/>
        <v>1</v>
      </c>
      <c r="J67" s="293" t="b">
        <f t="shared" si="5"/>
        <v>1</v>
      </c>
      <c r="K67" s="293" t="b">
        <f t="shared" si="6"/>
        <v>1</v>
      </c>
      <c r="L67" s="293" t="b">
        <f t="shared" si="7"/>
        <v>1</v>
      </c>
      <c r="M67" s="293" t="b">
        <f t="shared" si="8"/>
        <v>1</v>
      </c>
      <c r="O67" s="290"/>
      <c r="P67">
        <v>13</v>
      </c>
      <c r="Q67" t="s">
        <v>137</v>
      </c>
      <c r="R67" t="s">
        <v>138</v>
      </c>
      <c r="U67" s="344"/>
      <c r="V67" s="344">
        <v>2.5641025641025639</v>
      </c>
      <c r="X67" s="344">
        <v>6.4935064935064926</v>
      </c>
      <c r="Y67">
        <v>2.4096385542168677</v>
      </c>
      <c r="Z67" s="344">
        <v>2.6785714285714284</v>
      </c>
      <c r="AA67" s="344">
        <v>9.4972067039106136</v>
      </c>
      <c r="AB67" s="344">
        <v>6.25</v>
      </c>
      <c r="AC67" s="344">
        <v>9.7744360902255636</v>
      </c>
      <c r="AD67" s="344">
        <v>2.7649769585253456</v>
      </c>
      <c r="AE67" s="344"/>
      <c r="AF67">
        <v>12.5</v>
      </c>
      <c r="AG67" s="344">
        <v>4.5454545454545459</v>
      </c>
      <c r="AH67" s="344">
        <v>18.181818181818183</v>
      </c>
      <c r="AI67" s="344">
        <v>5.0173010380622838</v>
      </c>
    </row>
    <row r="68" spans="2:35" x14ac:dyDescent="0.25">
      <c r="B68">
        <v>14</v>
      </c>
      <c r="C68" t="s">
        <v>137</v>
      </c>
      <c r="D68" t="s">
        <v>54</v>
      </c>
      <c r="I68" s="293" t="b">
        <f t="shared" si="0"/>
        <v>1</v>
      </c>
      <c r="J68" s="293" t="b">
        <f t="shared" si="5"/>
        <v>1</v>
      </c>
      <c r="K68" s="293" t="b">
        <f t="shared" si="6"/>
        <v>1</v>
      </c>
      <c r="L68" s="293" t="b">
        <f t="shared" si="7"/>
        <v>1</v>
      </c>
      <c r="M68" s="293" t="b">
        <f t="shared" si="8"/>
        <v>1</v>
      </c>
      <c r="O68" s="290"/>
      <c r="P68">
        <v>14</v>
      </c>
      <c r="Q68" t="s">
        <v>137</v>
      </c>
      <c r="R68" t="s">
        <v>54</v>
      </c>
      <c r="U68" s="344">
        <v>14.285714285714285</v>
      </c>
      <c r="V68">
        <v>21.739130434782609</v>
      </c>
      <c r="W68">
        <v>28.571428571428569</v>
      </c>
      <c r="X68">
        <v>3.8461538461538463</v>
      </c>
      <c r="Y68">
        <v>2.0408163265306123</v>
      </c>
      <c r="Z68">
        <v>15.714285714285714</v>
      </c>
      <c r="AA68">
        <v>2.0202020202020203</v>
      </c>
      <c r="AC68">
        <v>2.4096385542168677</v>
      </c>
      <c r="AD68">
        <v>3.4782608695652173</v>
      </c>
      <c r="AE68">
        <v>50</v>
      </c>
      <c r="AG68">
        <v>16.666666666666664</v>
      </c>
      <c r="AI68" s="344">
        <v>7.5892857142857135</v>
      </c>
    </row>
    <row r="69" spans="2:35" x14ac:dyDescent="0.25">
      <c r="B69">
        <v>14</v>
      </c>
      <c r="C69" t="s">
        <v>137</v>
      </c>
      <c r="D69" t="s">
        <v>55</v>
      </c>
      <c r="I69" s="293" t="b">
        <f t="shared" si="0"/>
        <v>1</v>
      </c>
      <c r="J69" s="293" t="b">
        <f t="shared" si="5"/>
        <v>1</v>
      </c>
      <c r="K69" s="293" t="b">
        <f t="shared" si="6"/>
        <v>1</v>
      </c>
      <c r="L69" s="293" t="b">
        <f t="shared" si="7"/>
        <v>1</v>
      </c>
      <c r="M69" s="293" t="b">
        <f t="shared" si="8"/>
        <v>1</v>
      </c>
      <c r="O69" s="290"/>
      <c r="P69">
        <v>14</v>
      </c>
      <c r="Q69" t="s">
        <v>137</v>
      </c>
      <c r="R69" t="s">
        <v>55</v>
      </c>
      <c r="U69" s="344">
        <v>11.627906976744185</v>
      </c>
      <c r="V69">
        <v>6.25</v>
      </c>
      <c r="W69">
        <v>14.285714285714285</v>
      </c>
      <c r="Y69">
        <v>2.9411764705882351</v>
      </c>
      <c r="Z69">
        <v>11.904761904761903</v>
      </c>
      <c r="AA69" s="344">
        <v>2.5</v>
      </c>
      <c r="AC69">
        <v>10</v>
      </c>
      <c r="AD69">
        <v>3.9215686274509802</v>
      </c>
      <c r="AG69">
        <v>14.705882352941178</v>
      </c>
      <c r="AH69">
        <v>37.5</v>
      </c>
      <c r="AI69" s="344">
        <v>7.0247933884297522</v>
      </c>
    </row>
    <row r="70" spans="2:35" x14ac:dyDescent="0.25">
      <c r="B70">
        <v>14</v>
      </c>
      <c r="C70" t="s">
        <v>137</v>
      </c>
      <c r="D70" t="s">
        <v>138</v>
      </c>
      <c r="I70" s="293" t="b">
        <f t="shared" si="0"/>
        <v>1</v>
      </c>
      <c r="J70" s="293" t="b">
        <f t="shared" si="5"/>
        <v>1</v>
      </c>
      <c r="K70" s="293" t="b">
        <f t="shared" si="6"/>
        <v>1</v>
      </c>
      <c r="L70" s="293" t="b">
        <f t="shared" si="7"/>
        <v>1</v>
      </c>
      <c r="M70" s="293" t="b">
        <f t="shared" si="8"/>
        <v>1</v>
      </c>
      <c r="O70" s="290"/>
      <c r="P70">
        <v>14</v>
      </c>
      <c r="Q70" t="s">
        <v>137</v>
      </c>
      <c r="R70" t="s">
        <v>138</v>
      </c>
      <c r="U70" s="344">
        <v>13.131313131313133</v>
      </c>
      <c r="V70">
        <v>15.384615384615385</v>
      </c>
      <c r="W70">
        <v>21.428571428571427</v>
      </c>
      <c r="X70">
        <v>2.5974025974025974</v>
      </c>
      <c r="Y70">
        <v>2.4096385542168677</v>
      </c>
      <c r="Z70">
        <v>14.285714285714285</v>
      </c>
      <c r="AA70" s="344">
        <v>2.2346368715083798</v>
      </c>
      <c r="AC70">
        <v>5.2631578947368416</v>
      </c>
      <c r="AD70">
        <v>3.6866359447004609</v>
      </c>
      <c r="AE70">
        <v>25</v>
      </c>
      <c r="AG70">
        <v>15.909090909090908</v>
      </c>
      <c r="AH70">
        <v>27.27272727272727</v>
      </c>
      <c r="AI70" s="344">
        <v>7.3529411764705888</v>
      </c>
    </row>
    <row r="71" spans="2:35" x14ac:dyDescent="0.25">
      <c r="B71">
        <v>15</v>
      </c>
      <c r="C71" t="s">
        <v>137</v>
      </c>
      <c r="D71" t="s">
        <v>54</v>
      </c>
      <c r="I71" s="293" t="b">
        <f t="shared" ref="I71:I77" si="9">B71=P71</f>
        <v>1</v>
      </c>
      <c r="J71" s="293" t="b">
        <f t="shared" ref="J71:J77" si="10">C71=Q71</f>
        <v>1</v>
      </c>
      <c r="K71" s="293" t="b">
        <f t="shared" ref="K71:K77" si="11">D71=R71</f>
        <v>1</v>
      </c>
      <c r="L71" s="293" t="b">
        <f t="shared" ref="L71:L77" si="12">E71=S71</f>
        <v>1</v>
      </c>
      <c r="M71" s="293" t="b">
        <f t="shared" ref="M71:M77" si="13">F71=T71</f>
        <v>1</v>
      </c>
      <c r="N71" t="s">
        <v>431</v>
      </c>
      <c r="O71" s="290"/>
      <c r="P71">
        <v>15</v>
      </c>
      <c r="Q71" t="s">
        <v>137</v>
      </c>
      <c r="R71" t="s">
        <v>54</v>
      </c>
      <c r="U71" s="344"/>
      <c r="V71" s="344"/>
      <c r="W71" s="344"/>
      <c r="X71" s="344"/>
      <c r="Y71" s="344"/>
      <c r="Z71" s="344"/>
      <c r="AA71" s="344"/>
      <c r="AB71" s="344"/>
      <c r="AC71" s="344"/>
      <c r="AD71" s="344"/>
      <c r="AE71" s="344"/>
      <c r="AF71" s="344"/>
      <c r="AG71" s="344"/>
      <c r="AH71" s="344"/>
      <c r="AI71" s="344"/>
    </row>
    <row r="72" spans="2:35" x14ac:dyDescent="0.25">
      <c r="B72">
        <v>15</v>
      </c>
      <c r="C72" t="s">
        <v>137</v>
      </c>
      <c r="D72" t="s">
        <v>55</v>
      </c>
      <c r="I72" s="293" t="b">
        <f t="shared" si="9"/>
        <v>1</v>
      </c>
      <c r="J72" s="293" t="b">
        <f t="shared" si="10"/>
        <v>1</v>
      </c>
      <c r="K72" s="293" t="b">
        <f t="shared" si="11"/>
        <v>1</v>
      </c>
      <c r="L72" s="293" t="b">
        <f t="shared" si="12"/>
        <v>1</v>
      </c>
      <c r="M72" s="293" t="b">
        <f t="shared" si="13"/>
        <v>1</v>
      </c>
      <c r="N72" t="s">
        <v>428</v>
      </c>
      <c r="O72" s="290"/>
      <c r="P72">
        <v>15</v>
      </c>
      <c r="Q72" t="s">
        <v>137</v>
      </c>
      <c r="R72" t="s">
        <v>55</v>
      </c>
      <c r="U72" s="344"/>
      <c r="V72" s="344"/>
      <c r="W72" s="344"/>
      <c r="X72" s="344"/>
      <c r="Y72" s="344"/>
      <c r="Z72" s="344"/>
      <c r="AA72" s="344"/>
      <c r="AB72" s="344"/>
      <c r="AC72" s="344"/>
      <c r="AD72" s="344"/>
      <c r="AE72" s="344"/>
      <c r="AF72" s="344"/>
      <c r="AG72" s="344"/>
      <c r="AH72" s="344"/>
      <c r="AI72" s="344"/>
    </row>
    <row r="73" spans="2:35" x14ac:dyDescent="0.25">
      <c r="B73">
        <v>15</v>
      </c>
      <c r="C73" t="s">
        <v>137</v>
      </c>
      <c r="D73" t="s">
        <v>138</v>
      </c>
      <c r="I73" s="293" t="b">
        <f t="shared" si="9"/>
        <v>1</v>
      </c>
      <c r="J73" s="293" t="b">
        <f t="shared" si="10"/>
        <v>1</v>
      </c>
      <c r="K73" s="293" t="b">
        <f t="shared" si="11"/>
        <v>1</v>
      </c>
      <c r="L73" s="293" t="b">
        <f t="shared" si="12"/>
        <v>1</v>
      </c>
      <c r="M73" s="293" t="b">
        <f t="shared" si="13"/>
        <v>1</v>
      </c>
      <c r="O73" s="290"/>
      <c r="P73">
        <v>15</v>
      </c>
      <c r="Q73" t="s">
        <v>137</v>
      </c>
      <c r="R73" t="s">
        <v>138</v>
      </c>
      <c r="U73" s="344"/>
      <c r="V73" s="344"/>
      <c r="W73" s="344"/>
      <c r="X73" s="344"/>
      <c r="Y73" s="344"/>
      <c r="Z73" s="344"/>
      <c r="AA73" s="344"/>
      <c r="AB73" s="344"/>
      <c r="AC73" s="344"/>
      <c r="AD73" s="344"/>
      <c r="AE73" s="344"/>
      <c r="AF73" s="344"/>
      <c r="AG73" s="344"/>
      <c r="AH73" s="344"/>
      <c r="AI73" s="344"/>
    </row>
    <row r="74" spans="2:35" x14ac:dyDescent="0.25">
      <c r="B74">
        <v>16</v>
      </c>
      <c r="C74" t="s">
        <v>137</v>
      </c>
      <c r="D74" t="s">
        <v>54</v>
      </c>
      <c r="I74" s="293" t="b">
        <f t="shared" si="9"/>
        <v>1</v>
      </c>
      <c r="J74" s="293" t="b">
        <f t="shared" si="10"/>
        <v>1</v>
      </c>
      <c r="K74" s="293" t="b">
        <f t="shared" si="11"/>
        <v>1</v>
      </c>
      <c r="L74" s="293" t="b">
        <f t="shared" si="12"/>
        <v>1</v>
      </c>
      <c r="M74" s="293" t="b">
        <f t="shared" si="13"/>
        <v>1</v>
      </c>
      <c r="N74" t="s">
        <v>432</v>
      </c>
      <c r="O74" s="290"/>
      <c r="P74">
        <v>16</v>
      </c>
      <c r="Q74" t="s">
        <v>137</v>
      </c>
      <c r="R74" t="s">
        <v>54</v>
      </c>
      <c r="U74" s="344"/>
      <c r="V74" s="344"/>
      <c r="W74" s="344"/>
      <c r="X74" s="344"/>
      <c r="Y74" s="344"/>
      <c r="Z74" s="344"/>
      <c r="AA74" s="344"/>
      <c r="AB74" s="344"/>
      <c r="AC74" s="344"/>
      <c r="AD74" s="344"/>
      <c r="AE74" s="344"/>
      <c r="AF74" s="344"/>
      <c r="AG74" s="344"/>
      <c r="AH74" s="344"/>
      <c r="AI74" s="344"/>
    </row>
    <row r="75" spans="2:35" x14ac:dyDescent="0.25">
      <c r="B75">
        <v>16</v>
      </c>
      <c r="C75" t="s">
        <v>137</v>
      </c>
      <c r="D75" t="s">
        <v>55</v>
      </c>
      <c r="I75" s="293" t="b">
        <f t="shared" si="9"/>
        <v>1</v>
      </c>
      <c r="J75" s="293" t="b">
        <f t="shared" si="10"/>
        <v>1</v>
      </c>
      <c r="K75" s="293" t="b">
        <f t="shared" si="11"/>
        <v>1</v>
      </c>
      <c r="L75" s="293" t="b">
        <f t="shared" si="12"/>
        <v>1</v>
      </c>
      <c r="M75" s="293" t="b">
        <f t="shared" si="13"/>
        <v>1</v>
      </c>
      <c r="N75" t="s">
        <v>428</v>
      </c>
      <c r="O75" s="290"/>
      <c r="P75">
        <v>16</v>
      </c>
      <c r="Q75" t="s">
        <v>137</v>
      </c>
      <c r="R75" t="s">
        <v>55</v>
      </c>
      <c r="U75" s="344"/>
      <c r="V75" s="344"/>
      <c r="W75" s="344"/>
      <c r="X75" s="344"/>
      <c r="Y75" s="344"/>
      <c r="Z75" s="344"/>
      <c r="AA75" s="344"/>
      <c r="AB75" s="344"/>
      <c r="AC75" s="344"/>
      <c r="AD75" s="344"/>
      <c r="AE75" s="344"/>
      <c r="AF75" s="344"/>
      <c r="AG75" s="344"/>
      <c r="AH75" s="344"/>
      <c r="AI75" s="344"/>
    </row>
    <row r="76" spans="2:35" x14ac:dyDescent="0.25">
      <c r="B76">
        <v>16</v>
      </c>
      <c r="C76" t="s">
        <v>137</v>
      </c>
      <c r="D76" t="s">
        <v>138</v>
      </c>
      <c r="I76" s="293" t="b">
        <f>B76=P76</f>
        <v>1</v>
      </c>
      <c r="J76" s="293" t="b">
        <f t="shared" si="10"/>
        <v>1</v>
      </c>
      <c r="K76" s="293" t="b">
        <f t="shared" si="11"/>
        <v>1</v>
      </c>
      <c r="L76" s="293" t="b">
        <f t="shared" si="12"/>
        <v>1</v>
      </c>
      <c r="M76" s="293" t="b">
        <f t="shared" si="13"/>
        <v>1</v>
      </c>
      <c r="O76" s="290"/>
      <c r="P76">
        <v>16</v>
      </c>
      <c r="Q76" t="s">
        <v>137</v>
      </c>
      <c r="R76" t="s">
        <v>138</v>
      </c>
      <c r="U76" s="344"/>
      <c r="V76" s="344"/>
      <c r="W76" s="344"/>
      <c r="X76" s="344"/>
      <c r="Y76" s="344"/>
      <c r="Z76" s="344"/>
      <c r="AA76" s="344"/>
      <c r="AB76" s="344"/>
      <c r="AC76" s="344"/>
      <c r="AD76" s="344"/>
      <c r="AE76" s="344"/>
      <c r="AF76" s="344"/>
      <c r="AG76" s="344"/>
      <c r="AH76" s="344"/>
      <c r="AI76" s="344"/>
    </row>
    <row r="77" spans="2:35" x14ac:dyDescent="0.25">
      <c r="B77">
        <v>17</v>
      </c>
      <c r="C77" t="s">
        <v>137</v>
      </c>
      <c r="D77" t="s">
        <v>54</v>
      </c>
      <c r="I77" s="293" t="b">
        <f t="shared" si="9"/>
        <v>1</v>
      </c>
      <c r="J77" s="293" t="b">
        <f t="shared" si="10"/>
        <v>1</v>
      </c>
      <c r="K77" s="293" t="b">
        <f t="shared" si="11"/>
        <v>1</v>
      </c>
      <c r="L77" s="293" t="b">
        <f t="shared" si="12"/>
        <v>1</v>
      </c>
      <c r="M77" s="293" t="b">
        <f t="shared" si="13"/>
        <v>1</v>
      </c>
      <c r="O77" s="290"/>
      <c r="P77">
        <v>17</v>
      </c>
      <c r="Q77" t="s">
        <v>137</v>
      </c>
      <c r="R77" t="s">
        <v>54</v>
      </c>
      <c r="U77" s="344">
        <v>4.092546109352832E-2</v>
      </c>
      <c r="V77" s="344">
        <v>5.7849446814664834E-2</v>
      </c>
      <c r="W77" s="344">
        <v>1.756748843473678E-2</v>
      </c>
      <c r="X77" s="344">
        <v>3.8005028357598086E-2</v>
      </c>
      <c r="Y77" s="344">
        <v>3.7961141595058152E-2</v>
      </c>
      <c r="Z77" s="344">
        <v>2.7099781395096747E-2</v>
      </c>
      <c r="AA77" s="344">
        <v>0</v>
      </c>
      <c r="AB77" s="344">
        <v>8.3493362277698921E-3</v>
      </c>
      <c r="AC77" s="344">
        <v>4.2483771199401825E-2</v>
      </c>
      <c r="AD77" s="344">
        <v>2.6028787839350323E-2</v>
      </c>
      <c r="AE77" s="344">
        <v>8.525149190110827E-2</v>
      </c>
      <c r="AF77" s="344">
        <v>8.1004455245038479E-2</v>
      </c>
      <c r="AG77" s="344">
        <v>3.3282130056323606E-2</v>
      </c>
      <c r="AH77" s="344">
        <v>0</v>
      </c>
      <c r="AI77" s="344">
        <v>2.6028735724239561E-2</v>
      </c>
    </row>
    <row r="78" spans="2:35" x14ac:dyDescent="0.25">
      <c r="B78">
        <v>17</v>
      </c>
      <c r="C78" t="s">
        <v>137</v>
      </c>
      <c r="D78" t="s">
        <v>55</v>
      </c>
      <c r="I78" s="293" t="b">
        <f t="shared" ref="I78:I112" si="14">B78=P78</f>
        <v>1</v>
      </c>
      <c r="J78" s="293" t="b">
        <f t="shared" ref="J78:J112" si="15">C78=Q78</f>
        <v>1</v>
      </c>
      <c r="K78" s="293" t="b">
        <f t="shared" ref="K78:K112" si="16">D78=R78</f>
        <v>1</v>
      </c>
      <c r="L78" s="293" t="b">
        <f t="shared" ref="L78:L112" si="17">E78=S78</f>
        <v>1</v>
      </c>
      <c r="M78" s="293" t="b">
        <f t="shared" ref="M78:M112" si="18">F78=T78</f>
        <v>1</v>
      </c>
      <c r="O78" s="290"/>
      <c r="P78">
        <v>17</v>
      </c>
      <c r="Q78" t="s">
        <v>137</v>
      </c>
      <c r="R78" t="s">
        <v>55</v>
      </c>
      <c r="U78" s="344">
        <v>3.630554748765611E-2</v>
      </c>
      <c r="V78" s="344">
        <v>3.2979354923817691E-2</v>
      </c>
      <c r="W78" s="344">
        <v>5.341309689135776E-3</v>
      </c>
      <c r="X78" s="344">
        <v>1.3239772275916854E-2</v>
      </c>
      <c r="Y78" s="344">
        <v>3.7663601268007912E-2</v>
      </c>
      <c r="Z78" s="344">
        <v>5.087418813274772E-3</v>
      </c>
      <c r="AA78" s="344">
        <v>0</v>
      </c>
      <c r="AB78" s="344">
        <v>7.5924379318199073E-3</v>
      </c>
      <c r="AC78" s="344">
        <v>1.5298707259236594E-2</v>
      </c>
      <c r="AD78" s="344">
        <v>3.1860662701784198E-2</v>
      </c>
      <c r="AE78" s="344">
        <v>0</v>
      </c>
      <c r="AF78" s="344">
        <v>7.8926598263614839E-2</v>
      </c>
      <c r="AG78" s="344">
        <v>1.8500531890291848E-2</v>
      </c>
      <c r="AH78" s="344">
        <v>9.5268339155287401E-2</v>
      </c>
      <c r="AI78" s="344">
        <v>1.7086062862170001E-2</v>
      </c>
    </row>
    <row r="79" spans="2:35" x14ac:dyDescent="0.25">
      <c r="B79">
        <v>17</v>
      </c>
      <c r="C79" t="s">
        <v>137</v>
      </c>
      <c r="D79" t="s">
        <v>138</v>
      </c>
      <c r="I79" s="293" t="b">
        <f t="shared" si="14"/>
        <v>1</v>
      </c>
      <c r="J79" s="293" t="b">
        <f t="shared" si="15"/>
        <v>1</v>
      </c>
      <c r="K79" s="293" t="b">
        <f t="shared" si="16"/>
        <v>1</v>
      </c>
      <c r="L79" s="293" t="b">
        <f t="shared" si="17"/>
        <v>1</v>
      </c>
      <c r="M79" s="293" t="b">
        <f t="shared" si="18"/>
        <v>1</v>
      </c>
      <c r="O79" s="290"/>
      <c r="P79">
        <v>17</v>
      </c>
      <c r="Q79" t="s">
        <v>137</v>
      </c>
      <c r="R79" t="s">
        <v>138</v>
      </c>
      <c r="U79" s="344">
        <v>3.8477324030371435E-2</v>
      </c>
      <c r="V79" s="344">
        <v>4.4843049327354258E-2</v>
      </c>
      <c r="W79" s="344">
        <v>1.1173496466381742E-2</v>
      </c>
      <c r="X79" s="344">
        <v>2.5010073501827126E-2</v>
      </c>
      <c r="Y79" s="344">
        <v>3.7805319044018543E-2</v>
      </c>
      <c r="Z79" s="344">
        <v>1.5745276417074877E-2</v>
      </c>
      <c r="AA79" s="344">
        <v>0</v>
      </c>
      <c r="AB79" s="344">
        <v>7.9529187211706698E-3</v>
      </c>
      <c r="AC79" s="344">
        <v>2.8177858643759407E-2</v>
      </c>
      <c r="AD79" s="344">
        <v>2.9087398348825982E-2</v>
      </c>
      <c r="AE79" s="344">
        <v>4.042037186742118E-2</v>
      </c>
      <c r="AF79" s="344">
        <v>7.9952028782730361E-2</v>
      </c>
      <c r="AG79" s="344">
        <v>2.5515783334548372E-2</v>
      </c>
      <c r="AH79" s="344">
        <v>4.8844024747639207E-2</v>
      </c>
      <c r="AI79" s="344">
        <v>2.134138208314755E-2</v>
      </c>
    </row>
    <row r="80" spans="2:35" x14ac:dyDescent="0.25">
      <c r="B80">
        <v>18</v>
      </c>
      <c r="C80" t="s">
        <v>137</v>
      </c>
      <c r="D80" t="s">
        <v>54</v>
      </c>
      <c r="I80" s="293" t="b">
        <f t="shared" si="14"/>
        <v>1</v>
      </c>
      <c r="J80" s="293" t="b">
        <f t="shared" si="15"/>
        <v>1</v>
      </c>
      <c r="K80" s="293" t="b">
        <f t="shared" si="16"/>
        <v>1</v>
      </c>
      <c r="L80" s="293" t="b">
        <f t="shared" si="17"/>
        <v>1</v>
      </c>
      <c r="M80" s="293" t="b">
        <f t="shared" si="18"/>
        <v>1</v>
      </c>
      <c r="O80" s="290"/>
      <c r="P80">
        <v>18</v>
      </c>
      <c r="Q80" t="s">
        <v>137</v>
      </c>
      <c r="R80" t="s">
        <v>54</v>
      </c>
      <c r="U80" s="344">
        <v>26.785714285714285</v>
      </c>
      <c r="V80" s="344">
        <v>34.782608695652172</v>
      </c>
      <c r="W80" s="344">
        <v>14.285714285714285</v>
      </c>
      <c r="X80" s="344">
        <v>25</v>
      </c>
      <c r="Y80" s="344">
        <v>22.448979591836736</v>
      </c>
      <c r="Z80" s="344">
        <v>21.428571428571427</v>
      </c>
      <c r="AA80" s="344">
        <v>0</v>
      </c>
      <c r="AB80" s="344">
        <v>7.5</v>
      </c>
      <c r="AC80" s="344">
        <v>30.120481927710845</v>
      </c>
      <c r="AD80" s="344">
        <v>17.391304347826086</v>
      </c>
      <c r="AE80" s="344">
        <v>100</v>
      </c>
      <c r="AF80" s="344">
        <v>40</v>
      </c>
      <c r="AG80" s="344">
        <v>24.074074074074073</v>
      </c>
      <c r="AH80" s="344">
        <v>0</v>
      </c>
      <c r="AI80" s="344">
        <v>19.345238095238095</v>
      </c>
    </row>
    <row r="81" spans="2:35" x14ac:dyDescent="0.25">
      <c r="B81">
        <v>18</v>
      </c>
      <c r="C81" t="s">
        <v>137</v>
      </c>
      <c r="D81" t="s">
        <v>55</v>
      </c>
      <c r="I81" s="293" t="b">
        <f t="shared" si="14"/>
        <v>1</v>
      </c>
      <c r="J81" s="293" t="b">
        <f t="shared" si="15"/>
        <v>1</v>
      </c>
      <c r="K81" s="293" t="b">
        <f t="shared" si="16"/>
        <v>1</v>
      </c>
      <c r="L81" s="293" t="b">
        <f t="shared" si="17"/>
        <v>1</v>
      </c>
      <c r="M81" s="293" t="b">
        <f t="shared" si="18"/>
        <v>1</v>
      </c>
      <c r="O81" s="290"/>
      <c r="P81">
        <v>18</v>
      </c>
      <c r="Q81" t="s">
        <v>137</v>
      </c>
      <c r="R81" t="s">
        <v>55</v>
      </c>
      <c r="U81" s="344">
        <v>34.883720930232556</v>
      </c>
      <c r="V81" s="344">
        <v>31.25</v>
      </c>
      <c r="W81" s="344">
        <v>4.7619047619047619</v>
      </c>
      <c r="X81" s="344">
        <v>20</v>
      </c>
      <c r="Y81" s="344">
        <v>35.294117647058826</v>
      </c>
      <c r="Z81" s="344">
        <v>7.1428571428571423</v>
      </c>
      <c r="AA81" s="344">
        <v>0</v>
      </c>
      <c r="AB81" s="344">
        <v>12.5</v>
      </c>
      <c r="AC81" s="344">
        <v>20</v>
      </c>
      <c r="AD81" s="344">
        <v>26.47058823529412</v>
      </c>
      <c r="AE81" s="344">
        <v>0</v>
      </c>
      <c r="AF81" s="344">
        <v>66.666666666666657</v>
      </c>
      <c r="AG81" s="344">
        <v>23.52941176470588</v>
      </c>
      <c r="AH81" s="344">
        <v>37.5</v>
      </c>
      <c r="AI81" s="344">
        <v>19.421487603305785</v>
      </c>
    </row>
    <row r="82" spans="2:35" x14ac:dyDescent="0.25">
      <c r="B82">
        <v>18</v>
      </c>
      <c r="C82" t="s">
        <v>137</v>
      </c>
      <c r="D82" t="s">
        <v>138</v>
      </c>
      <c r="I82" s="293" t="b">
        <f t="shared" si="14"/>
        <v>1</v>
      </c>
      <c r="J82" s="293" t="b">
        <f t="shared" si="15"/>
        <v>1</v>
      </c>
      <c r="K82" s="293" t="b">
        <f t="shared" si="16"/>
        <v>1</v>
      </c>
      <c r="L82" s="293" t="b">
        <f t="shared" si="17"/>
        <v>1</v>
      </c>
      <c r="M82" s="293" t="b">
        <f t="shared" si="18"/>
        <v>1</v>
      </c>
      <c r="O82" s="290"/>
      <c r="P82">
        <v>18</v>
      </c>
      <c r="Q82" t="s">
        <v>137</v>
      </c>
      <c r="R82" t="s">
        <v>138</v>
      </c>
      <c r="U82" s="344">
        <v>30.303030303030305</v>
      </c>
      <c r="V82" s="344">
        <v>33.333333333333329</v>
      </c>
      <c r="W82" s="344">
        <v>9.5238095238095237</v>
      </c>
      <c r="X82" s="344">
        <v>23.376623376623375</v>
      </c>
      <c r="Y82" s="344">
        <v>27.710843373493976</v>
      </c>
      <c r="Z82" s="344">
        <v>16.071428571428573</v>
      </c>
      <c r="AA82" s="344">
        <v>0</v>
      </c>
      <c r="AB82" s="344">
        <v>9.375</v>
      </c>
      <c r="AC82" s="344">
        <v>26.315789473684209</v>
      </c>
      <c r="AD82" s="344">
        <v>21.658986175115206</v>
      </c>
      <c r="AE82" s="344">
        <v>50</v>
      </c>
      <c r="AF82" s="344">
        <v>50</v>
      </c>
      <c r="AG82" s="344">
        <v>23.863636363636363</v>
      </c>
      <c r="AH82" s="344">
        <v>27.27272727272727</v>
      </c>
      <c r="AI82" s="344">
        <v>19.377162629757784</v>
      </c>
    </row>
    <row r="83" spans="2:35" x14ac:dyDescent="0.25">
      <c r="B83">
        <v>19</v>
      </c>
      <c r="C83" t="s">
        <v>137</v>
      </c>
      <c r="D83" t="s">
        <v>54</v>
      </c>
      <c r="I83" s="293" t="b">
        <f t="shared" si="14"/>
        <v>1</v>
      </c>
      <c r="J83" s="293" t="b">
        <f t="shared" si="15"/>
        <v>1</v>
      </c>
      <c r="K83" s="293" t="b">
        <f t="shared" si="16"/>
        <v>1</v>
      </c>
      <c r="L83" s="293" t="b">
        <f t="shared" si="17"/>
        <v>1</v>
      </c>
      <c r="M83" s="293" t="b">
        <f t="shared" si="18"/>
        <v>1</v>
      </c>
      <c r="O83" s="290"/>
      <c r="P83">
        <v>19</v>
      </c>
      <c r="Q83" t="s">
        <v>137</v>
      </c>
      <c r="R83" t="s">
        <v>54</v>
      </c>
      <c r="U83" s="344">
        <v>1.4296627742005894</v>
      </c>
      <c r="V83" s="344">
        <v>1.0991394894786317</v>
      </c>
      <c r="W83" s="344">
        <v>1.4873806874743807</v>
      </c>
      <c r="X83" s="344">
        <v>1.2337016897620301</v>
      </c>
      <c r="Y83" s="344">
        <v>1.2906788142319772</v>
      </c>
      <c r="Z83" s="344">
        <v>1.1472240790590955</v>
      </c>
      <c r="AA83" s="344">
        <v>1.454576117546615</v>
      </c>
      <c r="AB83" s="344">
        <v>1.1382928390526288</v>
      </c>
      <c r="AC83" s="344">
        <v>1.3322910648132413</v>
      </c>
      <c r="AD83" s="344">
        <v>1.2858221192639059</v>
      </c>
      <c r="AE83" s="344">
        <v>1.4919011082693947</v>
      </c>
      <c r="AF83" s="344">
        <v>1.7820980153908466</v>
      </c>
      <c r="AG83" s="344">
        <v>1.2724014336917562</v>
      </c>
      <c r="AH83" s="344">
        <v>1.4032743067156699</v>
      </c>
      <c r="AI83" s="344">
        <v>1.3094456279732825</v>
      </c>
    </row>
    <row r="84" spans="2:35" x14ac:dyDescent="0.25">
      <c r="B84">
        <v>19</v>
      </c>
      <c r="C84" t="s">
        <v>137</v>
      </c>
      <c r="D84" t="s">
        <v>55</v>
      </c>
      <c r="I84" s="293" t="b">
        <f t="shared" si="14"/>
        <v>1</v>
      </c>
      <c r="J84" s="293" t="b">
        <f t="shared" si="15"/>
        <v>1</v>
      </c>
      <c r="K84" s="293" t="b">
        <f t="shared" si="16"/>
        <v>1</v>
      </c>
      <c r="L84" s="293" t="b">
        <f t="shared" si="17"/>
        <v>1</v>
      </c>
      <c r="M84" s="293" t="b">
        <f t="shared" si="18"/>
        <v>1</v>
      </c>
      <c r="O84" s="290"/>
      <c r="P84">
        <v>19</v>
      </c>
      <c r="Q84" t="s">
        <v>137</v>
      </c>
      <c r="R84" t="s">
        <v>55</v>
      </c>
      <c r="U84" s="344">
        <v>0.64139800561525806</v>
      </c>
      <c r="V84" s="344">
        <v>0.64639535650682667</v>
      </c>
      <c r="W84" s="344">
        <v>0.7744899049246875</v>
      </c>
      <c r="X84" s="344">
        <v>0.62756520587845888</v>
      </c>
      <c r="Y84" s="344">
        <v>0.70933115721414897</v>
      </c>
      <c r="Z84" s="344">
        <v>0.63592735165934644</v>
      </c>
      <c r="AA84" s="344">
        <v>0.68432608137777651</v>
      </c>
      <c r="AB84" s="344">
        <v>0.68838103915167159</v>
      </c>
      <c r="AC84" s="344">
        <v>0.66855350722863915</v>
      </c>
      <c r="AD84" s="344">
        <v>0.65727367129236292</v>
      </c>
      <c r="AE84" s="344">
        <v>0.42275172943889316</v>
      </c>
      <c r="AF84" s="344">
        <v>0.86819258089976326</v>
      </c>
      <c r="AG84" s="344">
        <v>0.64751861616021456</v>
      </c>
      <c r="AH84" s="344">
        <v>0.41282946967291201</v>
      </c>
      <c r="AI84" s="344">
        <v>0.66490231861508375</v>
      </c>
    </row>
    <row r="85" spans="2:35" x14ac:dyDescent="0.25">
      <c r="B85">
        <v>19</v>
      </c>
      <c r="C85" t="s">
        <v>137</v>
      </c>
      <c r="D85" t="s">
        <v>138</v>
      </c>
      <c r="I85" s="293" t="b">
        <f t="shared" si="14"/>
        <v>1</v>
      </c>
      <c r="J85" s="293" t="b">
        <f t="shared" si="15"/>
        <v>1</v>
      </c>
      <c r="K85" s="293" t="b">
        <f t="shared" si="16"/>
        <v>1</v>
      </c>
      <c r="L85" s="293" t="b">
        <f t="shared" si="17"/>
        <v>1</v>
      </c>
      <c r="M85" s="293" t="b">
        <f t="shared" si="18"/>
        <v>1</v>
      </c>
      <c r="O85" s="290"/>
      <c r="P85">
        <v>19</v>
      </c>
      <c r="Q85" t="s">
        <v>137</v>
      </c>
      <c r="R85" t="s">
        <v>138</v>
      </c>
      <c r="U85" s="344">
        <v>1.0119536219987688</v>
      </c>
      <c r="V85" s="344">
        <v>0.86236633321835121</v>
      </c>
      <c r="W85" s="344">
        <v>1.1145562725215787</v>
      </c>
      <c r="X85" s="344">
        <v>0.91564657987244868</v>
      </c>
      <c r="Y85" s="344">
        <v>0.98622571419178795</v>
      </c>
      <c r="Z85" s="344">
        <v>0.88348495451364595</v>
      </c>
      <c r="AA85" s="344">
        <v>1.0495486940615535</v>
      </c>
      <c r="AB85" s="344">
        <v>0.90265627485287092</v>
      </c>
      <c r="AC85" s="344">
        <v>0.98300472582943543</v>
      </c>
      <c r="AD85" s="344">
        <v>0.9561708606156627</v>
      </c>
      <c r="AE85" s="344">
        <v>0.92966855295068718</v>
      </c>
      <c r="AF85" s="344">
        <v>1.319208474915051</v>
      </c>
      <c r="AG85" s="344">
        <v>0.94408398337828969</v>
      </c>
      <c r="AH85" s="344">
        <v>0.8954737870400522</v>
      </c>
      <c r="AI85" s="344">
        <v>0.97160452894615501</v>
      </c>
    </row>
    <row r="86" spans="2:35" x14ac:dyDescent="0.25">
      <c r="B86">
        <v>20</v>
      </c>
      <c r="C86" t="s">
        <v>137</v>
      </c>
      <c r="D86" t="s">
        <v>54</v>
      </c>
      <c r="I86" s="293" t="b">
        <f t="shared" si="14"/>
        <v>1</v>
      </c>
      <c r="J86" s="293" t="b">
        <f t="shared" si="15"/>
        <v>1</v>
      </c>
      <c r="K86" s="293" t="b">
        <f t="shared" si="16"/>
        <v>1</v>
      </c>
      <c r="L86" s="293" t="b">
        <f t="shared" si="17"/>
        <v>1</v>
      </c>
      <c r="M86" s="293" t="b">
        <f t="shared" si="18"/>
        <v>1</v>
      </c>
      <c r="O86" s="290"/>
      <c r="P86">
        <v>20</v>
      </c>
      <c r="Q86" t="s">
        <v>137</v>
      </c>
      <c r="R86" t="s">
        <v>54</v>
      </c>
      <c r="U86" s="344">
        <v>0.22099748990505294</v>
      </c>
      <c r="V86" s="344">
        <v>0.15908597874032829</v>
      </c>
      <c r="W86" s="344">
        <v>0.26351232652105172</v>
      </c>
      <c r="X86" s="344">
        <v>0.27188212594281708</v>
      </c>
      <c r="Y86" s="344">
        <v>0.29678710701590916</v>
      </c>
      <c r="Z86" s="344">
        <v>0.21137829488175461</v>
      </c>
      <c r="AA86" s="344">
        <v>0.25718592223287973</v>
      </c>
      <c r="AB86" s="344">
        <v>0.23656452645348028</v>
      </c>
      <c r="AC86" s="344">
        <v>0.33307276620331033</v>
      </c>
      <c r="AD86" s="344">
        <v>0.31885265103204147</v>
      </c>
      <c r="AE86" s="344">
        <v>8.525149190110827E-2</v>
      </c>
      <c r="AF86" s="344">
        <v>0.32401782098015391</v>
      </c>
      <c r="AG86" s="344">
        <v>0.24321556579621098</v>
      </c>
      <c r="AH86" s="344">
        <v>0.23387905111927834</v>
      </c>
      <c r="AI86" s="344">
        <v>0.26549310438724355</v>
      </c>
    </row>
    <row r="87" spans="2:35" x14ac:dyDescent="0.25">
      <c r="B87">
        <v>20</v>
      </c>
      <c r="C87" t="s">
        <v>137</v>
      </c>
      <c r="D87" t="s">
        <v>55</v>
      </c>
      <c r="I87" s="293" t="b">
        <f t="shared" si="14"/>
        <v>1</v>
      </c>
      <c r="J87" s="293" t="b">
        <f t="shared" si="15"/>
        <v>1</v>
      </c>
      <c r="K87" s="293" t="b">
        <f t="shared" si="16"/>
        <v>1</v>
      </c>
      <c r="L87" s="293" t="b">
        <f t="shared" si="17"/>
        <v>1</v>
      </c>
      <c r="M87" s="293" t="b">
        <f t="shared" si="18"/>
        <v>1</v>
      </c>
      <c r="O87" s="290"/>
      <c r="P87">
        <v>20</v>
      </c>
      <c r="Q87" t="s">
        <v>137</v>
      </c>
      <c r="R87" t="s">
        <v>55</v>
      </c>
      <c r="U87" s="344">
        <v>7.5031464807822634E-2</v>
      </c>
      <c r="V87" s="344">
        <v>9.2342193786689536E-2</v>
      </c>
      <c r="W87" s="344">
        <v>0.1335327422283944</v>
      </c>
      <c r="X87" s="344">
        <v>0.11121408711770157</v>
      </c>
      <c r="Y87" s="344">
        <v>7.2188569097015154E-2</v>
      </c>
      <c r="Z87" s="344">
        <v>7.6311282199121575E-2</v>
      </c>
      <c r="AA87" s="344">
        <v>9.4094836189444267E-2</v>
      </c>
      <c r="AB87" s="344">
        <v>6.327031609849923E-2</v>
      </c>
      <c r="AC87" s="344">
        <v>0.11932991662204544</v>
      </c>
      <c r="AD87" s="344">
        <v>8.8501840838289436E-2</v>
      </c>
      <c r="AE87" s="344">
        <v>3.843197540353574E-2</v>
      </c>
      <c r="AF87" s="344">
        <v>0.31570639305445936</v>
      </c>
      <c r="AG87" s="344">
        <v>8.3252393506313305E-2</v>
      </c>
      <c r="AH87" s="344">
        <v>3.1756113051762465E-2</v>
      </c>
      <c r="AI87" s="344">
        <v>9.1428612975228835E-2</v>
      </c>
    </row>
    <row r="88" spans="2:35" x14ac:dyDescent="0.25">
      <c r="B88">
        <v>20</v>
      </c>
      <c r="C88" t="s">
        <v>137</v>
      </c>
      <c r="D88" t="s">
        <v>138</v>
      </c>
      <c r="I88" s="293" t="b">
        <f t="shared" si="14"/>
        <v>1</v>
      </c>
      <c r="J88" s="293" t="b">
        <f t="shared" si="15"/>
        <v>1</v>
      </c>
      <c r="K88" s="293" t="b">
        <f t="shared" si="16"/>
        <v>1</v>
      </c>
      <c r="L88" s="293" t="b">
        <f t="shared" si="17"/>
        <v>1</v>
      </c>
      <c r="M88" s="293" t="b">
        <f t="shared" si="18"/>
        <v>1</v>
      </c>
      <c r="O88" s="290"/>
      <c r="P88">
        <v>20</v>
      </c>
      <c r="Q88" t="s">
        <v>137</v>
      </c>
      <c r="R88" t="s">
        <v>138</v>
      </c>
      <c r="U88" s="344">
        <v>0.14364867638005335</v>
      </c>
      <c r="V88" s="344">
        <v>0.12418075198344257</v>
      </c>
      <c r="W88" s="344">
        <v>0.19553618816168047</v>
      </c>
      <c r="X88" s="344">
        <v>0.18757555126370343</v>
      </c>
      <c r="Y88" s="344">
        <v>0.17916433807817483</v>
      </c>
      <c r="Z88" s="344">
        <v>0.14170748775367389</v>
      </c>
      <c r="AA88" s="344">
        <v>0.17142628669672039</v>
      </c>
      <c r="AB88" s="344">
        <v>0.14580350988812893</v>
      </c>
      <c r="AC88" s="344">
        <v>0.22059237909685939</v>
      </c>
      <c r="AD88" s="344">
        <v>0.19804186109838967</v>
      </c>
      <c r="AE88" s="344">
        <v>6.0630557801131774E-2</v>
      </c>
      <c r="AF88" s="344">
        <v>0.31980811513092144</v>
      </c>
      <c r="AG88" s="344">
        <v>0.15916988651551603</v>
      </c>
      <c r="AH88" s="344">
        <v>0.13025073266037121</v>
      </c>
      <c r="AI88" s="344">
        <v>0.17425619566998601</v>
      </c>
    </row>
    <row r="89" spans="2:35" x14ac:dyDescent="0.25">
      <c r="B89">
        <v>21</v>
      </c>
      <c r="C89" t="s">
        <v>137</v>
      </c>
      <c r="D89" t="s">
        <v>54</v>
      </c>
      <c r="I89" s="293" t="b">
        <f t="shared" si="14"/>
        <v>1</v>
      </c>
      <c r="J89" s="293" t="b">
        <f t="shared" si="15"/>
        <v>1</v>
      </c>
      <c r="K89" s="293" t="b">
        <f t="shared" si="16"/>
        <v>1</v>
      </c>
      <c r="L89" s="293" t="b">
        <f t="shared" si="17"/>
        <v>1</v>
      </c>
      <c r="M89" s="293" t="b">
        <f t="shared" si="18"/>
        <v>1</v>
      </c>
      <c r="O89" s="290"/>
      <c r="P89">
        <v>21</v>
      </c>
      <c r="Q89" t="s">
        <v>137</v>
      </c>
      <c r="R89" t="s">
        <v>54</v>
      </c>
      <c r="U89" s="344">
        <v>5.329457364341085</v>
      </c>
      <c r="V89" s="344">
        <v>7.395498392282958</v>
      </c>
      <c r="W89" s="344">
        <v>4.805491990846682</v>
      </c>
      <c r="X89" s="344">
        <v>5.8891454965357966</v>
      </c>
      <c r="Y89" s="344">
        <v>6.5306122448979593</v>
      </c>
      <c r="Z89" s="344">
        <v>5.3151100987091873</v>
      </c>
      <c r="AA89" s="344">
        <v>3.9207920792079207</v>
      </c>
      <c r="AB89" s="344">
        <v>5.1413881748071981</v>
      </c>
      <c r="AC89" s="344">
        <v>5.4090601757944556</v>
      </c>
      <c r="AD89" s="344">
        <v>6.3120981881940388</v>
      </c>
      <c r="AE89" s="344">
        <v>3.0769230769230771</v>
      </c>
      <c r="AF89" s="344">
        <v>6.4102564102564097</v>
      </c>
      <c r="AG89" s="344">
        <v>5.4582904222451081</v>
      </c>
      <c r="AH89" s="344">
        <v>3.3707865168539324</v>
      </c>
      <c r="AI89" s="344">
        <v>5.3090204937873162</v>
      </c>
    </row>
    <row r="90" spans="2:35" x14ac:dyDescent="0.25">
      <c r="B90">
        <v>21</v>
      </c>
      <c r="C90" t="s">
        <v>137</v>
      </c>
      <c r="D90" t="s">
        <v>55</v>
      </c>
      <c r="I90" s="293" t="b">
        <f t="shared" si="14"/>
        <v>1</v>
      </c>
      <c r="J90" s="293" t="b">
        <f t="shared" si="15"/>
        <v>1</v>
      </c>
      <c r="K90" s="293" t="b">
        <f t="shared" si="16"/>
        <v>1</v>
      </c>
      <c r="L90" s="293" t="b">
        <f t="shared" si="17"/>
        <v>1</v>
      </c>
      <c r="M90" s="293" t="b">
        <f t="shared" si="18"/>
        <v>1</v>
      </c>
      <c r="O90" s="290"/>
      <c r="P90">
        <v>21</v>
      </c>
      <c r="Q90" t="s">
        <v>137</v>
      </c>
      <c r="R90" t="s">
        <v>55</v>
      </c>
      <c r="U90" s="344">
        <v>5.395232120451694</v>
      </c>
      <c r="V90" s="344">
        <v>6.7510548523206744</v>
      </c>
      <c r="W90" s="344">
        <v>5.8139534883720927</v>
      </c>
      <c r="X90" s="344">
        <v>3.9682539682539679</v>
      </c>
      <c r="Y90" s="344">
        <v>6.1041292639138236</v>
      </c>
      <c r="Z90" s="344">
        <v>4.3433298862461225</v>
      </c>
      <c r="AA90" s="344">
        <v>4.2895442359249332</v>
      </c>
      <c r="AB90" s="344">
        <v>3.7325038880248838</v>
      </c>
      <c r="AC90" s="344">
        <v>4.0574809805579033</v>
      </c>
      <c r="AD90" s="344">
        <v>7.5217735550277123</v>
      </c>
      <c r="AE90" s="344">
        <v>5</v>
      </c>
      <c r="AF90" s="344">
        <v>6.8181818181818175</v>
      </c>
      <c r="AG90" s="344">
        <v>4.56989247311828</v>
      </c>
      <c r="AH90" s="344">
        <v>10.38961038961039</v>
      </c>
      <c r="AI90" s="344">
        <v>5.0473857949100207</v>
      </c>
    </row>
    <row r="91" spans="2:35" x14ac:dyDescent="0.25">
      <c r="B91">
        <v>21</v>
      </c>
      <c r="C91" t="s">
        <v>137</v>
      </c>
      <c r="D91" t="s">
        <v>138</v>
      </c>
      <c r="I91" s="293" t="b">
        <f t="shared" si="14"/>
        <v>1</v>
      </c>
      <c r="J91" s="293" t="b">
        <f t="shared" si="15"/>
        <v>1</v>
      </c>
      <c r="K91" s="293" t="b">
        <f t="shared" si="16"/>
        <v>1</v>
      </c>
      <c r="L91" s="293" t="b">
        <f t="shared" si="17"/>
        <v>1</v>
      </c>
      <c r="M91" s="293" t="b">
        <f t="shared" si="18"/>
        <v>1</v>
      </c>
      <c r="O91" s="290"/>
      <c r="P91">
        <v>21</v>
      </c>
      <c r="Q91" t="s">
        <v>137</v>
      </c>
      <c r="R91" t="s">
        <v>138</v>
      </c>
      <c r="U91" s="344">
        <v>5.3581191908146533</v>
      </c>
      <c r="V91" s="344">
        <v>7.1167883211678831</v>
      </c>
      <c r="W91" s="344">
        <v>5.249679897567221</v>
      </c>
      <c r="X91" s="344">
        <v>5.0802139037433154</v>
      </c>
      <c r="Y91" s="344">
        <v>6.3467492260061915</v>
      </c>
      <c r="Z91" s="344">
        <v>4.9036777583187394</v>
      </c>
      <c r="AA91" s="344">
        <v>4.0774487471526202</v>
      </c>
      <c r="AB91" s="344">
        <v>4.5038705137227302</v>
      </c>
      <c r="AC91" s="344">
        <v>4.8084147257700982</v>
      </c>
      <c r="AD91" s="344">
        <v>6.8258238063214529</v>
      </c>
      <c r="AE91" s="344">
        <v>3.8095238095238098</v>
      </c>
      <c r="AF91" s="344">
        <v>6.557377049180328</v>
      </c>
      <c r="AG91" s="344">
        <v>5.0728862973760931</v>
      </c>
      <c r="AH91" s="344">
        <v>6.6265060240963862</v>
      </c>
      <c r="AI91" s="344">
        <v>5.1962359421620388</v>
      </c>
    </row>
    <row r="92" spans="2:35" x14ac:dyDescent="0.25">
      <c r="B92">
        <v>22</v>
      </c>
      <c r="C92" t="s">
        <v>137</v>
      </c>
      <c r="D92" t="s">
        <v>54</v>
      </c>
      <c r="I92" s="293" t="b">
        <f t="shared" si="14"/>
        <v>1</v>
      </c>
      <c r="J92" s="293" t="b">
        <f t="shared" si="15"/>
        <v>1</v>
      </c>
      <c r="K92" s="293" t="b">
        <f t="shared" si="16"/>
        <v>1</v>
      </c>
      <c r="L92" s="293" t="b">
        <f t="shared" si="17"/>
        <v>1</v>
      </c>
      <c r="M92" s="293" t="b">
        <f t="shared" si="18"/>
        <v>1</v>
      </c>
      <c r="O92" s="290"/>
      <c r="P92">
        <v>22</v>
      </c>
      <c r="Q92" t="s">
        <v>137</v>
      </c>
      <c r="R92" t="s">
        <v>54</v>
      </c>
      <c r="U92" s="344">
        <v>50.581395348837212</v>
      </c>
      <c r="V92" s="344">
        <v>48.553054662379417</v>
      </c>
      <c r="W92" s="344">
        <v>56.750572082379861</v>
      </c>
      <c r="X92" s="344">
        <v>48.729792147806009</v>
      </c>
      <c r="Y92" s="344">
        <v>50.476190476190474</v>
      </c>
      <c r="Z92" s="344">
        <v>48.215641609719057</v>
      </c>
      <c r="AA92" s="344">
        <v>54.613861386138616</v>
      </c>
      <c r="AB92" s="344">
        <v>52.570694087403602</v>
      </c>
      <c r="AC92" s="344">
        <v>52.332657200811362</v>
      </c>
      <c r="AD92" s="344">
        <v>56.282875511396846</v>
      </c>
      <c r="AE92" s="344">
        <v>53.846153846153847</v>
      </c>
      <c r="AF92" s="344">
        <v>55.128205128205131</v>
      </c>
      <c r="AG92" s="344">
        <v>51.184346035015452</v>
      </c>
      <c r="AH92" s="344">
        <v>47.191011235955052</v>
      </c>
      <c r="AI92" s="344">
        <v>52.372115539777312</v>
      </c>
    </row>
    <row r="93" spans="2:35" x14ac:dyDescent="0.25">
      <c r="B93">
        <v>22</v>
      </c>
      <c r="C93" t="s">
        <v>137</v>
      </c>
      <c r="D93" t="s">
        <v>55</v>
      </c>
      <c r="I93" s="293" t="b">
        <f t="shared" si="14"/>
        <v>1</v>
      </c>
      <c r="J93" s="293" t="b">
        <f t="shared" si="15"/>
        <v>1</v>
      </c>
      <c r="K93" s="293" t="b">
        <f t="shared" si="16"/>
        <v>1</v>
      </c>
      <c r="L93" s="293" t="b">
        <f t="shared" si="17"/>
        <v>1</v>
      </c>
      <c r="M93" s="293" t="b">
        <f t="shared" si="18"/>
        <v>1</v>
      </c>
      <c r="O93" s="290"/>
      <c r="P93">
        <v>22</v>
      </c>
      <c r="Q93" t="s">
        <v>137</v>
      </c>
      <c r="R93" t="s">
        <v>55</v>
      </c>
      <c r="U93" s="344">
        <v>33.12421580928482</v>
      </c>
      <c r="V93" s="344">
        <v>40.928270042194093</v>
      </c>
      <c r="W93" s="344">
        <v>40.988372093023258</v>
      </c>
      <c r="X93" s="344">
        <v>37.61904761904762</v>
      </c>
      <c r="Y93" s="344">
        <v>39.856373429084378</v>
      </c>
      <c r="Z93" s="344">
        <v>38.572905894519131</v>
      </c>
      <c r="AA93" s="344">
        <v>38.605898123324394</v>
      </c>
      <c r="AB93" s="344">
        <v>42.301710730948678</v>
      </c>
      <c r="AC93" s="344">
        <v>36.432797971259511</v>
      </c>
      <c r="AD93" s="344">
        <v>42.99287410926366</v>
      </c>
      <c r="AE93" s="344">
        <v>27.500000000000004</v>
      </c>
      <c r="AF93" s="344">
        <v>50</v>
      </c>
      <c r="AG93" s="344">
        <v>37.634408602150536</v>
      </c>
      <c r="AH93" s="344">
        <v>16.883116883116884</v>
      </c>
      <c r="AI93" s="344">
        <v>38.611436481737833</v>
      </c>
    </row>
    <row r="94" spans="2:35" x14ac:dyDescent="0.25">
      <c r="B94">
        <v>22</v>
      </c>
      <c r="C94" t="s">
        <v>137</v>
      </c>
      <c r="D94" t="s">
        <v>138</v>
      </c>
      <c r="I94" s="293" t="b">
        <f t="shared" si="14"/>
        <v>1</v>
      </c>
      <c r="J94" s="293" t="b">
        <f t="shared" si="15"/>
        <v>1</v>
      </c>
      <c r="K94" s="293" t="b">
        <f t="shared" si="16"/>
        <v>1</v>
      </c>
      <c r="L94" s="293" t="b">
        <f t="shared" si="17"/>
        <v>1</v>
      </c>
      <c r="M94" s="293" t="b">
        <f t="shared" si="18"/>
        <v>1</v>
      </c>
      <c r="O94" s="290"/>
      <c r="P94">
        <v>22</v>
      </c>
      <c r="Q94" t="s">
        <v>137</v>
      </c>
      <c r="R94" t="s">
        <v>138</v>
      </c>
      <c r="U94" s="344">
        <v>42.974302897758335</v>
      </c>
      <c r="V94" s="344">
        <v>45.255474452554743</v>
      </c>
      <c r="W94" s="344">
        <v>49.807938540332906</v>
      </c>
      <c r="X94" s="344">
        <v>44.05080213903743</v>
      </c>
      <c r="Y94" s="344">
        <v>45.897832817337466</v>
      </c>
      <c r="Z94" s="344">
        <v>44.133099824868651</v>
      </c>
      <c r="AA94" s="344">
        <v>47.813211845102508</v>
      </c>
      <c r="AB94" s="344">
        <v>47.923997185080928</v>
      </c>
      <c r="AC94" s="344">
        <v>45.266716754320058</v>
      </c>
      <c r="AD94" s="344">
        <v>50.638870208473442</v>
      </c>
      <c r="AE94" s="344">
        <v>43.80952380952381</v>
      </c>
      <c r="AF94" s="344">
        <v>53.278688524590166</v>
      </c>
      <c r="AG94" s="344">
        <v>45.306122448979593</v>
      </c>
      <c r="AH94" s="344">
        <v>33.132530120481931</v>
      </c>
      <c r="AI94" s="344">
        <v>46.44021115446408</v>
      </c>
    </row>
    <row r="95" spans="2:35" x14ac:dyDescent="0.25">
      <c r="B95">
        <v>23</v>
      </c>
      <c r="C95" t="s">
        <v>137</v>
      </c>
      <c r="D95" t="s">
        <v>54</v>
      </c>
      <c r="I95" s="293" t="b">
        <f t="shared" si="14"/>
        <v>1</v>
      </c>
      <c r="J95" s="293" t="b">
        <f t="shared" si="15"/>
        <v>1</v>
      </c>
      <c r="K95" s="293" t="b">
        <f t="shared" si="16"/>
        <v>1</v>
      </c>
      <c r="L95" s="293" t="b">
        <f t="shared" si="17"/>
        <v>1</v>
      </c>
      <c r="M95" s="293" t="b">
        <f t="shared" si="18"/>
        <v>1</v>
      </c>
      <c r="O95" s="290"/>
      <c r="P95">
        <v>23</v>
      </c>
      <c r="Q95" t="s">
        <v>137</v>
      </c>
      <c r="R95" t="s">
        <v>54</v>
      </c>
      <c r="U95">
        <v>7.7519379844961236</v>
      </c>
      <c r="V95" s="344">
        <v>7.07395498392283</v>
      </c>
      <c r="W95" s="344">
        <v>10.068649885583524</v>
      </c>
      <c r="X95" s="344">
        <v>10.739030023094688</v>
      </c>
      <c r="Y95" s="344">
        <v>11.564625850340136</v>
      </c>
      <c r="Z95" s="344">
        <v>8.8838268792710693</v>
      </c>
      <c r="AA95">
        <v>9.6633663366336631</v>
      </c>
      <c r="AB95">
        <v>10.925449871465295</v>
      </c>
      <c r="AC95" s="344">
        <v>12.981744421906694</v>
      </c>
      <c r="AD95" s="344">
        <v>14.026884862653418</v>
      </c>
      <c r="AE95">
        <v>3.0769230769230771</v>
      </c>
      <c r="AF95" s="344">
        <v>10.256410256410255</v>
      </c>
      <c r="AG95">
        <v>9.7837281153450064</v>
      </c>
      <c r="AH95">
        <v>7.8651685393258424</v>
      </c>
      <c r="AI95" s="344">
        <v>10.601904147167984</v>
      </c>
    </row>
    <row r="96" spans="2:35" x14ac:dyDescent="0.25">
      <c r="B96">
        <v>23</v>
      </c>
      <c r="C96" t="s">
        <v>137</v>
      </c>
      <c r="D96" t="s">
        <v>55</v>
      </c>
      <c r="I96" s="293" t="b">
        <f t="shared" si="14"/>
        <v>1</v>
      </c>
      <c r="J96" s="293" t="b">
        <f t="shared" si="15"/>
        <v>1</v>
      </c>
      <c r="K96" s="293" t="b">
        <f t="shared" si="16"/>
        <v>1</v>
      </c>
      <c r="L96" s="293" t="b">
        <f t="shared" si="17"/>
        <v>1</v>
      </c>
      <c r="M96" s="293" t="b">
        <f t="shared" si="18"/>
        <v>1</v>
      </c>
      <c r="O96" s="290"/>
      <c r="P96">
        <v>23</v>
      </c>
      <c r="Q96" t="s">
        <v>137</v>
      </c>
      <c r="R96" t="s">
        <v>55</v>
      </c>
      <c r="U96">
        <v>3.8895859473023839</v>
      </c>
      <c r="V96" s="344">
        <v>5.9071729957805905</v>
      </c>
      <c r="W96" s="344">
        <v>7.2674418604651168</v>
      </c>
      <c r="X96" s="344">
        <v>6.666666666666667</v>
      </c>
      <c r="Y96">
        <v>3.9497307001795332</v>
      </c>
      <c r="Z96" s="344">
        <v>4.6535677352637022</v>
      </c>
      <c r="AA96">
        <v>5.3083109919571045</v>
      </c>
      <c r="AB96">
        <v>3.8880248833592534</v>
      </c>
      <c r="AC96" s="344">
        <v>6.4243448858833467</v>
      </c>
      <c r="AD96" s="344">
        <v>5.7007125890736345</v>
      </c>
      <c r="AE96">
        <v>2.5</v>
      </c>
      <c r="AF96">
        <v>18.181818181818183</v>
      </c>
      <c r="AG96">
        <v>4.838709677419355</v>
      </c>
      <c r="AH96">
        <v>1.2987012987012987</v>
      </c>
      <c r="AI96" s="344">
        <v>5.2923011393887762</v>
      </c>
    </row>
    <row r="97" spans="2:35" x14ac:dyDescent="0.25">
      <c r="B97">
        <v>23</v>
      </c>
      <c r="C97" t="s">
        <v>137</v>
      </c>
      <c r="D97" t="s">
        <v>138</v>
      </c>
      <c r="I97" s="293" t="b">
        <f t="shared" si="14"/>
        <v>1</v>
      </c>
      <c r="J97" s="293" t="b">
        <f t="shared" si="15"/>
        <v>1</v>
      </c>
      <c r="K97" s="293" t="b">
        <f t="shared" si="16"/>
        <v>1</v>
      </c>
      <c r="L97" s="293" t="b">
        <f t="shared" si="17"/>
        <v>1</v>
      </c>
      <c r="M97" s="293" t="b">
        <f t="shared" si="18"/>
        <v>1</v>
      </c>
      <c r="O97" s="290"/>
      <c r="P97">
        <v>23</v>
      </c>
      <c r="Q97" t="s">
        <v>137</v>
      </c>
      <c r="R97" t="s">
        <v>138</v>
      </c>
      <c r="U97">
        <v>6.0688901038819028</v>
      </c>
      <c r="V97" s="344">
        <v>6.5693430656934311</v>
      </c>
      <c r="W97" s="344">
        <v>8.8348271446862991</v>
      </c>
      <c r="X97" s="344">
        <v>9.0240641711229941</v>
      </c>
      <c r="Y97" s="344">
        <v>8.2817337461300315</v>
      </c>
      <c r="Z97" s="344">
        <v>7.0928196147110336</v>
      </c>
      <c r="AA97">
        <v>7.8132118451025052</v>
      </c>
      <c r="AB97">
        <v>7.7410274454609436</v>
      </c>
      <c r="AC97" s="344">
        <v>10.067618332081143</v>
      </c>
      <c r="AD97" s="344">
        <v>10.490921318090114</v>
      </c>
      <c r="AE97">
        <v>2.8571428571428572</v>
      </c>
      <c r="AF97" s="344">
        <v>13.114754098360656</v>
      </c>
      <c r="AG97">
        <v>7.6384839650145766</v>
      </c>
      <c r="AH97">
        <v>4.8192771084337354</v>
      </c>
      <c r="AI97" s="344">
        <v>8.3130594445719534</v>
      </c>
    </row>
    <row r="98" spans="2:35" x14ac:dyDescent="0.25">
      <c r="B98">
        <v>24</v>
      </c>
      <c r="C98" t="s">
        <v>137</v>
      </c>
      <c r="D98" t="s">
        <v>54</v>
      </c>
      <c r="I98" s="293" t="b">
        <f t="shared" si="14"/>
        <v>1</v>
      </c>
      <c r="J98" s="293" t="b">
        <f t="shared" si="15"/>
        <v>1</v>
      </c>
      <c r="K98" s="293" t="b">
        <f t="shared" si="16"/>
        <v>1</v>
      </c>
      <c r="L98" s="293" t="b">
        <f t="shared" si="17"/>
        <v>1</v>
      </c>
      <c r="M98" s="293" t="b">
        <f t="shared" si="18"/>
        <v>1</v>
      </c>
      <c r="O98" s="290"/>
      <c r="P98">
        <v>24</v>
      </c>
      <c r="Q98" t="s">
        <v>137</v>
      </c>
      <c r="R98" t="s">
        <v>54</v>
      </c>
      <c r="U98" s="344">
        <v>13.08139534883721</v>
      </c>
      <c r="V98" s="344">
        <v>14.469453376205788</v>
      </c>
      <c r="W98" s="344">
        <v>14.874141876430205</v>
      </c>
      <c r="X98" s="344">
        <v>16.628175519630485</v>
      </c>
      <c r="Y98" s="344">
        <v>18.095238095238095</v>
      </c>
      <c r="Z98" s="344">
        <v>14.198936977980258</v>
      </c>
      <c r="AA98" s="344">
        <v>13.584158415841586</v>
      </c>
      <c r="AB98" s="344">
        <v>16.066838046272494</v>
      </c>
      <c r="AC98" s="344">
        <v>18.390804597701148</v>
      </c>
      <c r="AD98" s="344">
        <v>20.33898305084746</v>
      </c>
      <c r="AE98" s="344">
        <v>6.1538461538461542</v>
      </c>
      <c r="AF98">
        <v>16.666666666666664</v>
      </c>
      <c r="AG98" s="344">
        <v>15.242018537590113</v>
      </c>
      <c r="AH98">
        <v>11.235955056179774</v>
      </c>
      <c r="AI98" s="344">
        <v>15.910924640955301</v>
      </c>
    </row>
    <row r="99" spans="2:35" x14ac:dyDescent="0.25">
      <c r="B99">
        <v>24</v>
      </c>
      <c r="C99" t="s">
        <v>137</v>
      </c>
      <c r="D99" t="s">
        <v>55</v>
      </c>
      <c r="I99" s="293" t="b">
        <f t="shared" si="14"/>
        <v>1</v>
      </c>
      <c r="J99" s="293" t="b">
        <f t="shared" si="15"/>
        <v>1</v>
      </c>
      <c r="K99" s="293" t="b">
        <f t="shared" si="16"/>
        <v>1</v>
      </c>
      <c r="L99" s="293" t="b">
        <f t="shared" si="17"/>
        <v>1</v>
      </c>
      <c r="M99" s="293" t="b">
        <f t="shared" si="18"/>
        <v>1</v>
      </c>
      <c r="O99" s="290"/>
      <c r="P99">
        <v>24</v>
      </c>
      <c r="Q99" t="s">
        <v>137</v>
      </c>
      <c r="R99" t="s">
        <v>55</v>
      </c>
      <c r="U99" s="344">
        <v>9.2848180677540775</v>
      </c>
      <c r="V99" s="344">
        <v>12.658227848101266</v>
      </c>
      <c r="W99" s="344">
        <v>13.08139534883721</v>
      </c>
      <c r="X99" s="344">
        <v>10.634920634920634</v>
      </c>
      <c r="Y99" s="344">
        <v>10.053859964093357</v>
      </c>
      <c r="Z99" s="344">
        <v>8.9968976215098238</v>
      </c>
      <c r="AA99" s="344">
        <v>9.5978552278820377</v>
      </c>
      <c r="AB99" s="344">
        <v>7.6205287713841372</v>
      </c>
      <c r="AC99" s="344">
        <v>10.48182586644125</v>
      </c>
      <c r="AD99" s="344">
        <v>13.222486144101344</v>
      </c>
      <c r="AE99">
        <v>7.5</v>
      </c>
      <c r="AF99">
        <v>25</v>
      </c>
      <c r="AG99" s="344">
        <v>9.408602150537634</v>
      </c>
      <c r="AH99" s="344">
        <v>11.688311688311687</v>
      </c>
      <c r="AI99" s="344">
        <v>10.339686934298797</v>
      </c>
    </row>
    <row r="100" spans="2:35" x14ac:dyDescent="0.25">
      <c r="B100">
        <v>24</v>
      </c>
      <c r="C100" t="s">
        <v>137</v>
      </c>
      <c r="D100" t="s">
        <v>138</v>
      </c>
      <c r="I100" s="293" t="b">
        <f t="shared" si="14"/>
        <v>1</v>
      </c>
      <c r="J100" s="293" t="b">
        <f t="shared" si="15"/>
        <v>1</v>
      </c>
      <c r="K100" s="293" t="b">
        <f t="shared" si="16"/>
        <v>1</v>
      </c>
      <c r="L100" s="293" t="b">
        <f t="shared" si="17"/>
        <v>1</v>
      </c>
      <c r="M100" s="293" t="b">
        <f t="shared" si="18"/>
        <v>1</v>
      </c>
      <c r="O100" s="290"/>
      <c r="P100">
        <v>24</v>
      </c>
      <c r="Q100" t="s">
        <v>137</v>
      </c>
      <c r="R100" t="s">
        <v>138</v>
      </c>
      <c r="U100" s="344">
        <v>11.427009294696555</v>
      </c>
      <c r="V100" s="344">
        <v>13.686131386861314</v>
      </c>
      <c r="W100" s="344">
        <v>14.084507042253522</v>
      </c>
      <c r="X100" s="344">
        <v>14.104278074866311</v>
      </c>
      <c r="Y100" s="344">
        <v>14.628482972136222</v>
      </c>
      <c r="Z100" s="344">
        <v>11.996497373029772</v>
      </c>
      <c r="AA100" s="344">
        <v>11.890660592255125</v>
      </c>
      <c r="AB100" s="344">
        <v>12.244897959183673</v>
      </c>
      <c r="AC100" s="344">
        <v>14.87603305785124</v>
      </c>
      <c r="AD100" s="344">
        <v>17.316745124411568</v>
      </c>
      <c r="AE100" s="344">
        <v>6.666666666666667</v>
      </c>
      <c r="AF100">
        <v>19.672131147540984</v>
      </c>
      <c r="AG100" s="344">
        <v>12.71137026239067</v>
      </c>
      <c r="AH100" s="344">
        <v>11.445783132530121</v>
      </c>
      <c r="AI100" s="344">
        <v>13.50929538673399</v>
      </c>
    </row>
    <row r="101" spans="2:35" x14ac:dyDescent="0.25">
      <c r="B101">
        <v>25</v>
      </c>
      <c r="C101" t="s">
        <v>137</v>
      </c>
      <c r="D101" t="s">
        <v>54</v>
      </c>
      <c r="I101" s="293" t="b">
        <f t="shared" si="14"/>
        <v>1</v>
      </c>
      <c r="J101" s="293" t="b">
        <f t="shared" si="15"/>
        <v>1</v>
      </c>
      <c r="K101" s="293" t="b">
        <f t="shared" si="16"/>
        <v>1</v>
      </c>
      <c r="L101" s="293" t="b">
        <f t="shared" si="17"/>
        <v>1</v>
      </c>
      <c r="M101" s="293" t="b">
        <f t="shared" si="18"/>
        <v>1</v>
      </c>
      <c r="O101" s="290"/>
      <c r="P101">
        <v>25</v>
      </c>
      <c r="Q101" t="s">
        <v>137</v>
      </c>
      <c r="R101" t="s">
        <v>54</v>
      </c>
      <c r="U101">
        <v>55.910852713178294</v>
      </c>
      <c r="V101">
        <v>55.948553054662376</v>
      </c>
      <c r="W101">
        <v>61.556064073226544</v>
      </c>
      <c r="X101">
        <v>54.618937644341806</v>
      </c>
      <c r="Y101">
        <v>57.006802721088434</v>
      </c>
      <c r="Z101">
        <v>53.530751708428248</v>
      </c>
      <c r="AA101">
        <v>58.53465346534653</v>
      </c>
      <c r="AB101">
        <v>57.712082262210792</v>
      </c>
      <c r="AC101">
        <v>57.74171737660582</v>
      </c>
      <c r="AD101">
        <v>62.594973699590881</v>
      </c>
      <c r="AE101">
        <v>56.92307692307692</v>
      </c>
      <c r="AF101">
        <v>61.53846153846154</v>
      </c>
      <c r="AG101">
        <v>56.642636457260551</v>
      </c>
      <c r="AH101">
        <v>50.561797752808992</v>
      </c>
      <c r="AI101">
        <v>57.681136033564627</v>
      </c>
    </row>
    <row r="102" spans="2:35" x14ac:dyDescent="0.25">
      <c r="B102">
        <v>25</v>
      </c>
      <c r="C102" t="s">
        <v>137</v>
      </c>
      <c r="D102" t="s">
        <v>55</v>
      </c>
      <c r="I102" s="293" t="b">
        <f t="shared" si="14"/>
        <v>1</v>
      </c>
      <c r="J102" s="293" t="b">
        <f t="shared" si="15"/>
        <v>1</v>
      </c>
      <c r="K102" s="293" t="b">
        <f t="shared" si="16"/>
        <v>1</v>
      </c>
      <c r="L102" s="293" t="b">
        <f t="shared" si="17"/>
        <v>1</v>
      </c>
      <c r="M102" s="293" t="b">
        <f t="shared" si="18"/>
        <v>1</v>
      </c>
      <c r="O102" s="290"/>
      <c r="P102">
        <v>25</v>
      </c>
      <c r="Q102" t="s">
        <v>137</v>
      </c>
      <c r="R102" t="s">
        <v>55</v>
      </c>
      <c r="U102">
        <v>38.519447929736508</v>
      </c>
      <c r="V102">
        <v>47.679324894514771</v>
      </c>
      <c r="W102">
        <v>46.802325581395351</v>
      </c>
      <c r="X102">
        <v>41.587301587301589</v>
      </c>
      <c r="Y102">
        <v>45.960502692998205</v>
      </c>
      <c r="Z102">
        <v>42.916235780765255</v>
      </c>
      <c r="AA102">
        <v>42.89544235924933</v>
      </c>
      <c r="AB102">
        <v>46.034214618973564</v>
      </c>
      <c r="AC102">
        <v>40.490278951817416</v>
      </c>
      <c r="AD102">
        <v>50.514647664291367</v>
      </c>
      <c r="AE102">
        <v>32.5</v>
      </c>
      <c r="AF102">
        <v>56.81818181818182</v>
      </c>
      <c r="AG102">
        <v>42.204301075268816</v>
      </c>
      <c r="AH102">
        <v>27.27272727272727</v>
      </c>
      <c r="AI102">
        <v>43.658822276647854</v>
      </c>
    </row>
    <row r="103" spans="2:35" x14ac:dyDescent="0.25">
      <c r="B103">
        <v>25</v>
      </c>
      <c r="C103" t="s">
        <v>137</v>
      </c>
      <c r="D103" t="s">
        <v>138</v>
      </c>
      <c r="I103" s="293" t="b">
        <f t="shared" si="14"/>
        <v>1</v>
      </c>
      <c r="J103" s="293" t="b">
        <f t="shared" si="15"/>
        <v>1</v>
      </c>
      <c r="K103" s="293" t="b">
        <f t="shared" si="16"/>
        <v>1</v>
      </c>
      <c r="L103" s="293" t="b">
        <f t="shared" si="17"/>
        <v>1</v>
      </c>
      <c r="M103" s="293" t="b">
        <f t="shared" si="18"/>
        <v>1</v>
      </c>
      <c r="O103" s="290"/>
      <c r="P103">
        <v>25</v>
      </c>
      <c r="Q103" t="s">
        <v>137</v>
      </c>
      <c r="R103" t="s">
        <v>138</v>
      </c>
      <c r="U103">
        <v>48.33242208857299</v>
      </c>
      <c r="V103">
        <v>52.372262773722632</v>
      </c>
      <c r="W103">
        <v>55.057618437900125</v>
      </c>
      <c r="X103">
        <v>49.13101604278075</v>
      </c>
      <c r="Y103">
        <v>52.244582043343655</v>
      </c>
      <c r="Z103">
        <v>49.036777583187394</v>
      </c>
      <c r="AA103">
        <v>51.890660592255124</v>
      </c>
      <c r="AB103">
        <v>52.427867698803652</v>
      </c>
      <c r="AC103">
        <v>50.075131480090164</v>
      </c>
      <c r="AD103">
        <v>57.464694014794894</v>
      </c>
      <c r="AE103">
        <v>47.619047619047613</v>
      </c>
      <c r="AF103">
        <v>59.83606557377049</v>
      </c>
      <c r="AG103">
        <v>50.37900874635568</v>
      </c>
      <c r="AH103">
        <v>39.75903614457831</v>
      </c>
      <c r="AI103">
        <v>51.636447096626114</v>
      </c>
    </row>
    <row r="104" spans="2:35" x14ac:dyDescent="0.25">
      <c r="B104">
        <v>26</v>
      </c>
      <c r="C104" t="s">
        <v>137</v>
      </c>
      <c r="D104" t="s">
        <v>54</v>
      </c>
      <c r="I104" s="293" t="b">
        <f t="shared" si="14"/>
        <v>1</v>
      </c>
      <c r="J104" s="293" t="b">
        <f t="shared" si="15"/>
        <v>1</v>
      </c>
      <c r="K104" s="293" t="b">
        <f t="shared" si="16"/>
        <v>1</v>
      </c>
      <c r="L104" s="293" t="b">
        <f t="shared" si="17"/>
        <v>1</v>
      </c>
      <c r="M104" s="293" t="b">
        <f t="shared" si="18"/>
        <v>1</v>
      </c>
      <c r="O104" s="290"/>
      <c r="P104">
        <v>26</v>
      </c>
      <c r="Q104" t="s">
        <v>137</v>
      </c>
      <c r="R104" t="s">
        <v>54</v>
      </c>
      <c r="U104">
        <v>66.071428571428569</v>
      </c>
      <c r="V104">
        <v>52.173913043478258</v>
      </c>
      <c r="W104">
        <v>66.666666666666657</v>
      </c>
      <c r="X104">
        <v>59.615384615384613</v>
      </c>
      <c r="Y104">
        <v>77.551020408163268</v>
      </c>
      <c r="Z104">
        <v>60.869565217391312</v>
      </c>
      <c r="AA104">
        <v>66.666666666666657</v>
      </c>
      <c r="AB104">
        <v>65</v>
      </c>
      <c r="AC104">
        <v>55.421686746987952</v>
      </c>
      <c r="AD104">
        <v>56.521739130434781</v>
      </c>
      <c r="AE104">
        <v>100</v>
      </c>
      <c r="AF104">
        <v>40</v>
      </c>
      <c r="AG104">
        <v>62.745098039215684</v>
      </c>
      <c r="AH104">
        <v>33.333333333333329</v>
      </c>
      <c r="AI104">
        <v>61.97604790419161</v>
      </c>
    </row>
    <row r="105" spans="2:35" x14ac:dyDescent="0.25">
      <c r="B105">
        <v>26</v>
      </c>
      <c r="C105" t="s">
        <v>137</v>
      </c>
      <c r="D105" t="s">
        <v>55</v>
      </c>
      <c r="I105" s="293" t="b">
        <f t="shared" si="14"/>
        <v>1</v>
      </c>
      <c r="J105" s="293" t="b">
        <f t="shared" si="15"/>
        <v>1</v>
      </c>
      <c r="K105" s="293" t="b">
        <f t="shared" si="16"/>
        <v>1</v>
      </c>
      <c r="L105" s="293" t="b">
        <f t="shared" si="17"/>
        <v>1</v>
      </c>
      <c r="M105" s="293" t="b">
        <f t="shared" si="18"/>
        <v>1</v>
      </c>
      <c r="O105" s="290"/>
      <c r="P105">
        <v>26</v>
      </c>
      <c r="Q105" t="s">
        <v>137</v>
      </c>
      <c r="R105" t="s">
        <v>55</v>
      </c>
      <c r="U105">
        <v>81.395348837209298</v>
      </c>
      <c r="V105">
        <v>56.25</v>
      </c>
      <c r="W105">
        <v>80.952380952380949</v>
      </c>
      <c r="X105">
        <v>80</v>
      </c>
      <c r="Y105">
        <v>76.470588235294116</v>
      </c>
      <c r="Z105">
        <v>83.333333333333343</v>
      </c>
      <c r="AA105">
        <v>72.5</v>
      </c>
      <c r="AB105">
        <v>66.666666666666657</v>
      </c>
      <c r="AC105">
        <v>68</v>
      </c>
      <c r="AD105">
        <v>75.247524752475243</v>
      </c>
      <c r="AE105">
        <v>100</v>
      </c>
      <c r="AF105">
        <v>66.666666666666657</v>
      </c>
      <c r="AG105">
        <v>75.757575757575751</v>
      </c>
      <c r="AH105">
        <v>75</v>
      </c>
      <c r="AI105">
        <v>74.896265560165972</v>
      </c>
    </row>
    <row r="106" spans="2:35" x14ac:dyDescent="0.25">
      <c r="B106">
        <v>26</v>
      </c>
      <c r="C106" t="s">
        <v>137</v>
      </c>
      <c r="D106" t="s">
        <v>138</v>
      </c>
      <c r="I106" s="293" t="b">
        <f t="shared" si="14"/>
        <v>1</v>
      </c>
      <c r="J106" s="293" t="b">
        <f t="shared" si="15"/>
        <v>1</v>
      </c>
      <c r="K106" s="293" t="b">
        <f t="shared" si="16"/>
        <v>1</v>
      </c>
      <c r="L106" s="293" t="b">
        <f t="shared" si="17"/>
        <v>1</v>
      </c>
      <c r="M106" s="293" t="b">
        <f t="shared" si="18"/>
        <v>1</v>
      </c>
      <c r="O106" s="290"/>
      <c r="P106">
        <v>26</v>
      </c>
      <c r="Q106" t="s">
        <v>137</v>
      </c>
      <c r="R106" t="s">
        <v>138</v>
      </c>
      <c r="U106">
        <v>72.727272727272734</v>
      </c>
      <c r="V106">
        <v>53.846153846153847</v>
      </c>
      <c r="W106">
        <v>73.80952380952381</v>
      </c>
      <c r="X106">
        <v>66.233766233766232</v>
      </c>
      <c r="Y106">
        <v>77.108433734939766</v>
      </c>
      <c r="Z106">
        <v>69.369369369369366</v>
      </c>
      <c r="AA106">
        <v>69.273743016759781</v>
      </c>
      <c r="AB106">
        <v>65.625</v>
      </c>
      <c r="AC106">
        <v>60.150375939849624</v>
      </c>
      <c r="AD106">
        <v>65.277777777777786</v>
      </c>
      <c r="AE106">
        <v>100</v>
      </c>
      <c r="AF106">
        <v>50</v>
      </c>
      <c r="AG106">
        <v>67.857142857142861</v>
      </c>
      <c r="AH106">
        <v>63.636363636363633</v>
      </c>
      <c r="AI106">
        <v>67.391304347826093</v>
      </c>
    </row>
    <row r="107" spans="2:35" x14ac:dyDescent="0.25">
      <c r="B107">
        <v>27</v>
      </c>
      <c r="C107" t="s">
        <v>137</v>
      </c>
      <c r="D107" t="s">
        <v>54</v>
      </c>
      <c r="I107" s="293" t="b">
        <f t="shared" si="14"/>
        <v>1</v>
      </c>
      <c r="J107" s="293" t="b">
        <f t="shared" si="15"/>
        <v>1</v>
      </c>
      <c r="K107" s="293" t="b">
        <f t="shared" si="16"/>
        <v>1</v>
      </c>
      <c r="L107" s="293" t="b">
        <f t="shared" si="17"/>
        <v>1</v>
      </c>
      <c r="M107" s="293" t="b">
        <f t="shared" si="18"/>
        <v>1</v>
      </c>
      <c r="O107" s="290"/>
      <c r="P107">
        <v>27</v>
      </c>
      <c r="Q107" t="s">
        <v>137</v>
      </c>
      <c r="R107" t="s">
        <v>54</v>
      </c>
      <c r="V107">
        <v>8.695652173913043</v>
      </c>
      <c r="X107">
        <v>13.461538461538462</v>
      </c>
      <c r="Y107">
        <v>2.0408163265306123</v>
      </c>
      <c r="Z107">
        <v>5.7971014492753623</v>
      </c>
      <c r="AC107">
        <v>12.048192771084338</v>
      </c>
      <c r="AD107">
        <v>12.173913043478262</v>
      </c>
      <c r="AG107">
        <v>7.8431372549019605</v>
      </c>
      <c r="AH107">
        <v>33.333333333333329</v>
      </c>
      <c r="AI107">
        <v>6.4371257485029938</v>
      </c>
    </row>
    <row r="108" spans="2:35" x14ac:dyDescent="0.25">
      <c r="B108">
        <v>27</v>
      </c>
      <c r="C108" t="s">
        <v>137</v>
      </c>
      <c r="D108" t="s">
        <v>55</v>
      </c>
      <c r="I108" s="293" t="b">
        <f t="shared" si="14"/>
        <v>1</v>
      </c>
      <c r="J108" s="293" t="b">
        <f t="shared" si="15"/>
        <v>1</v>
      </c>
      <c r="K108" s="293" t="b">
        <f t="shared" si="16"/>
        <v>1</v>
      </c>
      <c r="L108" s="293" t="b">
        <f t="shared" si="17"/>
        <v>1</v>
      </c>
      <c r="M108" s="293" t="b">
        <f t="shared" si="18"/>
        <v>1</v>
      </c>
      <c r="O108" s="290"/>
      <c r="P108">
        <v>27</v>
      </c>
      <c r="Q108" t="s">
        <v>137</v>
      </c>
      <c r="R108" t="s">
        <v>55</v>
      </c>
      <c r="V108">
        <v>18.75</v>
      </c>
      <c r="Z108">
        <v>2.3809523809523809</v>
      </c>
      <c r="AC108">
        <v>2</v>
      </c>
      <c r="AD108">
        <v>4.9504950495049505</v>
      </c>
      <c r="AG108">
        <v>9.0909090909090917</v>
      </c>
      <c r="AI108">
        <v>2.6970954356846475</v>
      </c>
    </row>
    <row r="109" spans="2:35" x14ac:dyDescent="0.25">
      <c r="B109">
        <v>27</v>
      </c>
      <c r="C109" t="s">
        <v>137</v>
      </c>
      <c r="D109" t="s">
        <v>138</v>
      </c>
      <c r="I109" s="293" t="b">
        <f t="shared" si="14"/>
        <v>1</v>
      </c>
      <c r="J109" s="293" t="b">
        <f t="shared" si="15"/>
        <v>1</v>
      </c>
      <c r="K109" s="293" t="b">
        <f t="shared" si="16"/>
        <v>1</v>
      </c>
      <c r="L109" s="293" t="b">
        <f t="shared" si="17"/>
        <v>1</v>
      </c>
      <c r="M109" s="293" t="b">
        <f t="shared" si="18"/>
        <v>1</v>
      </c>
      <c r="O109" s="290"/>
      <c r="P109">
        <v>27</v>
      </c>
      <c r="Q109" t="s">
        <v>137</v>
      </c>
      <c r="R109" t="s">
        <v>138</v>
      </c>
      <c r="V109">
        <v>12.820512820512819</v>
      </c>
      <c r="X109">
        <v>9.0909090909090917</v>
      </c>
      <c r="Y109">
        <v>1.2048192771084338</v>
      </c>
      <c r="Z109">
        <v>4.5045045045045047</v>
      </c>
      <c r="AC109">
        <v>8.2706766917293226</v>
      </c>
      <c r="AD109">
        <v>8.7962962962962958</v>
      </c>
      <c r="AG109">
        <v>8.3333333333333321</v>
      </c>
      <c r="AH109">
        <v>9.0909090909090917</v>
      </c>
      <c r="AI109">
        <v>4.8695652173913047</v>
      </c>
    </row>
    <row r="110" spans="2:35" x14ac:dyDescent="0.25">
      <c r="B110">
        <v>28</v>
      </c>
      <c r="C110" t="s">
        <v>137</v>
      </c>
      <c r="D110" t="s">
        <v>54</v>
      </c>
      <c r="I110" s="293" t="b">
        <f t="shared" si="14"/>
        <v>1</v>
      </c>
      <c r="J110" s="293" t="b">
        <f t="shared" si="15"/>
        <v>1</v>
      </c>
      <c r="K110" s="293" t="b">
        <f t="shared" si="16"/>
        <v>1</v>
      </c>
      <c r="L110" s="293" t="b">
        <f t="shared" si="17"/>
        <v>1</v>
      </c>
      <c r="M110" s="293" t="b">
        <f t="shared" si="18"/>
        <v>1</v>
      </c>
      <c r="O110" s="290"/>
      <c r="P110">
        <v>28</v>
      </c>
      <c r="Q110" t="s">
        <v>137</v>
      </c>
      <c r="R110" t="s">
        <v>54</v>
      </c>
      <c r="U110">
        <v>33.928571428571431</v>
      </c>
      <c r="V110">
        <v>39.130434782608695</v>
      </c>
      <c r="W110">
        <v>33.333333333333329</v>
      </c>
      <c r="X110">
        <v>26.923076923076923</v>
      </c>
      <c r="Y110">
        <v>20.408163265306122</v>
      </c>
      <c r="Z110">
        <v>33.333333333333329</v>
      </c>
      <c r="AA110">
        <v>33.333333333333329</v>
      </c>
      <c r="AB110">
        <v>35</v>
      </c>
      <c r="AC110">
        <v>32.53012048192771</v>
      </c>
      <c r="AD110">
        <v>31.304347826086961</v>
      </c>
      <c r="AF110">
        <v>60</v>
      </c>
      <c r="AG110">
        <v>29.411764705882355</v>
      </c>
      <c r="AH110">
        <v>33.333333333333329</v>
      </c>
      <c r="AI110">
        <v>31.58682634730539</v>
      </c>
    </row>
    <row r="111" spans="2:35" x14ac:dyDescent="0.25">
      <c r="B111">
        <v>28</v>
      </c>
      <c r="C111" t="s">
        <v>137</v>
      </c>
      <c r="D111" t="s">
        <v>55</v>
      </c>
      <c r="I111" s="293" t="b">
        <f t="shared" si="14"/>
        <v>1</v>
      </c>
      <c r="J111" s="293" t="b">
        <f t="shared" si="15"/>
        <v>1</v>
      </c>
      <c r="K111" s="293" t="b">
        <f t="shared" si="16"/>
        <v>1</v>
      </c>
      <c r="L111" s="293" t="b">
        <f t="shared" si="17"/>
        <v>1</v>
      </c>
      <c r="M111" s="293" t="b">
        <f t="shared" si="18"/>
        <v>1</v>
      </c>
      <c r="O111" s="290"/>
      <c r="P111">
        <v>28</v>
      </c>
      <c r="Q111" t="s">
        <v>137</v>
      </c>
      <c r="R111" t="s">
        <v>55</v>
      </c>
      <c r="U111">
        <v>18.604651162790699</v>
      </c>
      <c r="V111">
        <v>25</v>
      </c>
      <c r="W111">
        <v>19.047619047619047</v>
      </c>
      <c r="X111">
        <v>20</v>
      </c>
      <c r="Y111">
        <v>23.52941176470588</v>
      </c>
      <c r="Z111">
        <v>14.285714285714285</v>
      </c>
      <c r="AA111">
        <v>27.500000000000004</v>
      </c>
      <c r="AB111">
        <v>33.333333333333329</v>
      </c>
      <c r="AC111">
        <v>30</v>
      </c>
      <c r="AD111">
        <v>19.801980198019802</v>
      </c>
      <c r="AF111">
        <v>33.333333333333329</v>
      </c>
      <c r="AG111">
        <v>15.151515151515152</v>
      </c>
      <c r="AH111">
        <v>25</v>
      </c>
      <c r="AI111">
        <v>22.40663900414938</v>
      </c>
    </row>
    <row r="112" spans="2:35" x14ac:dyDescent="0.25">
      <c r="B112">
        <v>28</v>
      </c>
      <c r="C112" t="s">
        <v>137</v>
      </c>
      <c r="D112" t="s">
        <v>138</v>
      </c>
      <c r="I112" s="293" t="b">
        <f t="shared" si="14"/>
        <v>1</v>
      </c>
      <c r="J112" s="293" t="b">
        <f t="shared" si="15"/>
        <v>1</v>
      </c>
      <c r="K112" s="293" t="b">
        <f t="shared" si="16"/>
        <v>1</v>
      </c>
      <c r="L112" s="293" t="b">
        <f t="shared" si="17"/>
        <v>1</v>
      </c>
      <c r="M112" s="293" t="b">
        <f t="shared" si="18"/>
        <v>1</v>
      </c>
      <c r="O112" s="290"/>
      <c r="P112">
        <v>28</v>
      </c>
      <c r="Q112" t="s">
        <v>137</v>
      </c>
      <c r="R112" t="s">
        <v>138</v>
      </c>
      <c r="U112">
        <v>27.27272727272727</v>
      </c>
      <c r="V112">
        <v>33.333333333333329</v>
      </c>
      <c r="W112">
        <v>26.190476190476193</v>
      </c>
      <c r="X112">
        <v>24.675324675324674</v>
      </c>
      <c r="Y112">
        <v>21.686746987951807</v>
      </c>
      <c r="Z112">
        <v>26.126126126126124</v>
      </c>
      <c r="AA112">
        <v>30.726256983240223</v>
      </c>
      <c r="AB112">
        <v>34.375</v>
      </c>
      <c r="AC112">
        <v>31.578947368421051</v>
      </c>
      <c r="AD112">
        <v>25.925925925925924</v>
      </c>
      <c r="AF112">
        <v>50</v>
      </c>
      <c r="AG112">
        <v>23.809523809523807</v>
      </c>
      <c r="AH112">
        <v>27.27272727272727</v>
      </c>
      <c r="AI112">
        <v>27.739130434782609</v>
      </c>
    </row>
  </sheetData>
  <autoFilter ref="P10:AI106" xr:uid="{00000000-0009-0000-0000-000009000000}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106"/>
  <sheetViews>
    <sheetView zoomScaleNormal="100" zoomScaleSheetLayoutView="70" zoomScalePageLayoutView="65" workbookViewId="0"/>
  </sheetViews>
  <sheetFormatPr defaultColWidth="9.1796875" defaultRowHeight="15" customHeight="1" x14ac:dyDescent="0.25"/>
  <cols>
    <col min="1" max="1" width="8.81640625" style="1" customWidth="1" collapsed="1"/>
    <col min="2" max="2" width="13.81640625" style="1" customWidth="1" collapsed="1"/>
    <col min="3" max="8" width="12.81640625" style="1" customWidth="1" collapsed="1"/>
    <col min="9" max="9" width="13.453125" style="1" customWidth="1" collapsed="1"/>
    <col min="10" max="10" width="12.81640625" style="1" customWidth="1" collapsed="1"/>
    <col min="11" max="11" width="14.81640625" style="1" customWidth="1" collapsed="1"/>
    <col min="12" max="16" width="12.81640625" style="1" customWidth="1" collapsed="1"/>
    <col min="17" max="17" width="13.81640625" style="1" customWidth="1" collapsed="1"/>
    <col min="18" max="19" width="9.1796875" style="311" collapsed="1"/>
    <col min="20" max="16384" width="9.1796875" style="1" collapsed="1"/>
  </cols>
  <sheetData>
    <row r="1" spans="1:19" s="2" customFormat="1" ht="20" x14ac:dyDescent="0.4">
      <c r="A1" s="389" t="s">
        <v>139</v>
      </c>
      <c r="B1" s="24"/>
      <c r="C1" s="25"/>
      <c r="D1" s="25"/>
      <c r="E1" s="25"/>
      <c r="F1" s="25"/>
      <c r="G1" s="25"/>
      <c r="H1" s="25"/>
      <c r="I1" s="26"/>
      <c r="J1" s="24"/>
      <c r="K1" s="24"/>
      <c r="L1" s="24"/>
      <c r="M1" s="24"/>
      <c r="N1" s="24"/>
      <c r="O1" s="24"/>
      <c r="P1" s="420" t="s">
        <v>53</v>
      </c>
      <c r="Q1" s="420"/>
      <c r="R1" s="17"/>
      <c r="S1" s="17"/>
    </row>
    <row r="2" spans="1:19" s="2" customFormat="1" ht="15.5" x14ac:dyDescent="0.35">
      <c r="A2" s="197" t="s">
        <v>390</v>
      </c>
      <c r="B2" s="17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17"/>
      <c r="S2" s="17"/>
    </row>
    <row r="3" spans="1:19" s="2" customFormat="1" ht="15.5" x14ac:dyDescent="0.35">
      <c r="A3" s="265"/>
      <c r="B3" s="27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17"/>
      <c r="S3" s="17"/>
    </row>
    <row r="4" spans="1:19" s="2" customFormat="1" ht="15" customHeight="1" x14ac:dyDescent="0.35">
      <c r="A4" s="59"/>
      <c r="B4" s="27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17"/>
      <c r="S4" s="17"/>
    </row>
    <row r="5" spans="1:19" s="2" customFormat="1" ht="15" customHeight="1" x14ac:dyDescent="0.3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</row>
    <row r="6" spans="1:19" s="2" customFormat="1" ht="18.5" x14ac:dyDescent="0.35">
      <c r="A6" s="419" t="s">
        <v>155</v>
      </c>
      <c r="B6" s="419"/>
      <c r="C6" s="419"/>
      <c r="D6" s="419"/>
      <c r="E6" s="419"/>
      <c r="F6" s="419"/>
      <c r="G6" s="419"/>
      <c r="H6" s="419"/>
      <c r="I6" s="419"/>
      <c r="J6" s="419"/>
      <c r="K6" s="419"/>
      <c r="L6" s="419"/>
      <c r="M6" s="419"/>
      <c r="N6" s="419"/>
      <c r="O6" s="419"/>
      <c r="P6" s="419"/>
      <c r="Q6" s="419"/>
      <c r="R6" s="17"/>
      <c r="S6" s="17"/>
    </row>
    <row r="7" spans="1:19" s="2" customFormat="1" ht="18.5" x14ac:dyDescent="0.35">
      <c r="A7" s="421" t="s">
        <v>156</v>
      </c>
      <c r="B7" s="421"/>
      <c r="C7" s="421"/>
      <c r="D7" s="421"/>
      <c r="E7" s="421"/>
      <c r="F7" s="421"/>
      <c r="G7" s="421"/>
      <c r="H7" s="421"/>
      <c r="I7" s="421"/>
      <c r="J7" s="421"/>
      <c r="K7" s="421"/>
      <c r="L7" s="421"/>
      <c r="M7" s="421"/>
      <c r="N7" s="421"/>
      <c r="O7" s="421"/>
      <c r="P7" s="421"/>
      <c r="Q7" s="421"/>
      <c r="R7" s="17"/>
      <c r="S7" s="17"/>
    </row>
    <row r="8" spans="1:19" s="2" customFormat="1" ht="15" customHeight="1" x14ac:dyDescent="0.35">
      <c r="A8" s="257"/>
      <c r="B8" s="257"/>
      <c r="C8" s="257"/>
      <c r="D8" s="257"/>
      <c r="E8" s="257"/>
      <c r="F8" s="257"/>
      <c r="G8" s="257"/>
      <c r="H8" s="257"/>
      <c r="I8" s="257"/>
      <c r="J8" s="257"/>
      <c r="K8" s="257"/>
      <c r="L8" s="257"/>
      <c r="M8" s="257"/>
      <c r="N8" s="257"/>
      <c r="O8" s="257"/>
      <c r="P8" s="257"/>
      <c r="Q8" s="257"/>
      <c r="R8" s="17"/>
      <c r="S8" s="17"/>
    </row>
    <row r="9" spans="1:19" s="2" customFormat="1" ht="18.5" x14ac:dyDescent="0.35">
      <c r="A9" s="257"/>
      <c r="B9" s="28" t="s">
        <v>363</v>
      </c>
      <c r="C9" s="257"/>
      <c r="D9" s="257"/>
      <c r="E9" s="257"/>
      <c r="F9" s="257"/>
      <c r="G9" s="257"/>
      <c r="H9" s="257"/>
      <c r="I9" s="257"/>
      <c r="J9" s="257"/>
      <c r="K9" s="257"/>
      <c r="L9" s="257"/>
      <c r="M9" s="257"/>
      <c r="N9" s="257"/>
      <c r="O9" s="257"/>
      <c r="P9" s="257"/>
      <c r="Q9" s="257"/>
      <c r="R9" s="17"/>
      <c r="S9" s="17"/>
    </row>
    <row r="10" spans="1:19" s="2" customFormat="1" ht="18.5" x14ac:dyDescent="0.35">
      <c r="A10" s="257"/>
      <c r="B10" s="28" t="s">
        <v>365</v>
      </c>
      <c r="C10" s="257"/>
      <c r="D10" s="257"/>
      <c r="E10" s="257"/>
      <c r="F10" s="257"/>
      <c r="G10" s="257"/>
      <c r="H10" s="257"/>
      <c r="I10" s="257"/>
      <c r="J10" s="257"/>
      <c r="K10" s="257"/>
      <c r="L10" s="257"/>
      <c r="M10" s="257"/>
      <c r="N10" s="257"/>
      <c r="O10" s="257"/>
      <c r="P10" s="257"/>
      <c r="Q10" s="257"/>
      <c r="R10" s="17"/>
      <c r="S10" s="17"/>
    </row>
    <row r="11" spans="1:19" s="2" customFormat="1" ht="15" customHeight="1" x14ac:dyDescent="0.35">
      <c r="A11" s="257"/>
      <c r="B11" s="257"/>
      <c r="C11" s="257"/>
      <c r="D11" s="257"/>
      <c r="E11" s="257"/>
      <c r="F11" s="257"/>
      <c r="G11" s="257"/>
      <c r="H11" s="257"/>
      <c r="I11" s="257"/>
      <c r="J11" s="257"/>
      <c r="K11" s="257"/>
      <c r="L11" s="257"/>
      <c r="M11" s="257"/>
      <c r="N11" s="257"/>
      <c r="O11" s="257"/>
      <c r="P11" s="257"/>
      <c r="Q11" s="257"/>
      <c r="R11" s="17"/>
      <c r="S11" s="17"/>
    </row>
    <row r="12" spans="1:19" s="2" customFormat="1" ht="15" customHeight="1" x14ac:dyDescent="0.35">
      <c r="A12" s="23"/>
      <c r="B12" s="27"/>
      <c r="C12" s="24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17"/>
      <c r="S12" s="17"/>
    </row>
    <row r="13" spans="1:19" s="2" customFormat="1" ht="15" customHeight="1" x14ac:dyDescent="0.3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</row>
    <row r="14" spans="1:19" s="2" customFormat="1" ht="15.5" x14ac:dyDescent="0.35">
      <c r="A14" s="29" t="s">
        <v>0</v>
      </c>
      <c r="B14" s="29"/>
      <c r="C14" s="30"/>
      <c r="D14" s="24"/>
      <c r="E14" s="24"/>
      <c r="F14" s="24"/>
      <c r="G14" s="24"/>
      <c r="H14" s="24"/>
      <c r="I14" s="24"/>
      <c r="J14" s="24"/>
      <c r="K14" s="24"/>
      <c r="L14" s="27"/>
      <c r="M14" s="27"/>
      <c r="N14" s="27"/>
      <c r="O14" s="27"/>
      <c r="P14" s="27"/>
      <c r="Q14" s="27"/>
      <c r="R14" s="17"/>
      <c r="S14" s="17"/>
    </row>
    <row r="15" spans="1:19" s="2" customFormat="1" ht="15" customHeight="1" thickBot="1" x14ac:dyDescent="0.4">
      <c r="A15" s="201"/>
      <c r="B15" s="201"/>
      <c r="C15" s="202"/>
      <c r="D15" s="198"/>
      <c r="E15" s="198"/>
      <c r="F15" s="198"/>
      <c r="G15" s="198"/>
      <c r="H15" s="198"/>
      <c r="I15" s="198"/>
      <c r="J15" s="198"/>
      <c r="K15" s="198"/>
      <c r="L15" s="198"/>
      <c r="M15" s="198"/>
      <c r="N15" s="198"/>
      <c r="O15" s="198"/>
      <c r="P15" s="198"/>
      <c r="Q15" s="198"/>
      <c r="R15" s="17"/>
      <c r="S15" s="17"/>
    </row>
    <row r="16" spans="1:19" s="2" customFormat="1" ht="46.5" x14ac:dyDescent="0.35">
      <c r="A16" s="203"/>
      <c r="B16" s="203"/>
      <c r="C16" s="204" t="s">
        <v>1</v>
      </c>
      <c r="D16" s="204" t="s">
        <v>2</v>
      </c>
      <c r="E16" s="204" t="s">
        <v>3</v>
      </c>
      <c r="F16" s="204" t="s">
        <v>4</v>
      </c>
      <c r="G16" s="204" t="s">
        <v>5</v>
      </c>
      <c r="H16" s="204" t="s">
        <v>6</v>
      </c>
      <c r="I16" s="204" t="s">
        <v>17</v>
      </c>
      <c r="J16" s="204" t="s">
        <v>7</v>
      </c>
      <c r="K16" s="204" t="s">
        <v>8</v>
      </c>
      <c r="L16" s="204" t="s">
        <v>9</v>
      </c>
      <c r="M16" s="204" t="s">
        <v>10</v>
      </c>
      <c r="N16" s="204" t="s">
        <v>11</v>
      </c>
      <c r="O16" s="204" t="s">
        <v>12</v>
      </c>
      <c r="P16" s="204" t="s">
        <v>13</v>
      </c>
      <c r="Q16" s="204" t="s">
        <v>14</v>
      </c>
      <c r="R16" s="17"/>
      <c r="S16" s="17"/>
    </row>
    <row r="17" spans="1:19" s="2" customFormat="1" ht="15" customHeight="1" x14ac:dyDescent="0.35">
      <c r="A17" s="24"/>
      <c r="B17" s="24"/>
      <c r="C17" s="24"/>
      <c r="D17" s="24"/>
      <c r="E17" s="24"/>
      <c r="F17" s="24"/>
      <c r="G17" s="24"/>
      <c r="H17" s="26"/>
      <c r="I17" s="24"/>
      <c r="J17" s="24"/>
      <c r="K17" s="24"/>
      <c r="L17" s="24"/>
      <c r="M17" s="24"/>
      <c r="N17" s="24"/>
      <c r="O17" s="24"/>
      <c r="P17" s="24"/>
      <c r="Q17" s="24"/>
      <c r="R17" s="17"/>
      <c r="S17" s="17"/>
    </row>
    <row r="18" spans="1:19" s="2" customFormat="1" ht="15.5" x14ac:dyDescent="0.35">
      <c r="A18" s="24"/>
      <c r="B18" s="197" t="s">
        <v>54</v>
      </c>
      <c r="C18" s="284">
        <f>data!U11</f>
        <v>63.916015625</v>
      </c>
      <c r="D18" s="284">
        <f>data!V11</f>
        <v>69.475006279829188</v>
      </c>
      <c r="E18" s="284">
        <f>data!W11</f>
        <v>68.062973296133919</v>
      </c>
      <c r="F18" s="284">
        <f>data!X11</f>
        <v>64.748528270457513</v>
      </c>
      <c r="G18" s="284">
        <f>data!Y11</f>
        <v>65.362145580041954</v>
      </c>
      <c r="H18" s="284">
        <f>data!Z11</f>
        <v>68.91567165108259</v>
      </c>
      <c r="I18" s="284">
        <f>data!AA11</f>
        <v>59.69971746257481</v>
      </c>
      <c r="J18" s="284">
        <f>data!AB11</f>
        <v>68.003482408160949</v>
      </c>
      <c r="K18" s="284">
        <f>data!AC11</f>
        <v>61.4380722690304</v>
      </c>
      <c r="L18" s="284">
        <f>data!AD11</f>
        <v>64.760764945342984</v>
      </c>
      <c r="M18" s="284">
        <f>data!AE11</f>
        <v>67.201374964193633</v>
      </c>
      <c r="N18" s="284">
        <f>data!AF11</f>
        <v>71.8359034041315</v>
      </c>
      <c r="O18" s="284">
        <f>data!AG11</f>
        <v>66.111506042449477</v>
      </c>
      <c r="P18" s="284">
        <f>data!AH11</f>
        <v>65.036940460669285</v>
      </c>
      <c r="Q18" s="285">
        <f>data!AI11</f>
        <v>64.310970443489296</v>
      </c>
      <c r="R18" s="17"/>
      <c r="S18" s="17"/>
    </row>
    <row r="19" spans="1:19" s="2" customFormat="1" ht="15.5" x14ac:dyDescent="0.35">
      <c r="A19" s="24"/>
      <c r="B19" s="197" t="s">
        <v>55</v>
      </c>
      <c r="C19" s="284">
        <f>data!U12</f>
        <v>67.933835377684233</v>
      </c>
      <c r="D19" s="284">
        <f>data!V12</f>
        <v>74.439043550842044</v>
      </c>
      <c r="E19" s="284">
        <f>data!W12</f>
        <v>71.985542909873885</v>
      </c>
      <c r="F19" s="284">
        <f>data!X12</f>
        <v>68.753641130206816</v>
      </c>
      <c r="G19" s="284">
        <f>data!Y12</f>
        <v>69.199860996481476</v>
      </c>
      <c r="H19" s="284">
        <f>data!Z12</f>
        <v>74.005421550663883</v>
      </c>
      <c r="I19" s="284">
        <f>data!AA12</f>
        <v>65.032203033637032</v>
      </c>
      <c r="J19" s="284">
        <f>data!AB12</f>
        <v>72.879355183798438</v>
      </c>
      <c r="K19" s="284">
        <f>data!AC12</f>
        <v>65.676965586536056</v>
      </c>
      <c r="L19" s="284">
        <f>data!AD12</f>
        <v>69.780884859563741</v>
      </c>
      <c r="M19" s="284">
        <f>data!AE12</f>
        <v>72.966909702748168</v>
      </c>
      <c r="N19" s="284">
        <f>data!AF12</f>
        <v>76.881067961165044</v>
      </c>
      <c r="O19" s="284">
        <f>data!AG12</f>
        <v>71.371746414247283</v>
      </c>
      <c r="P19" s="284">
        <f>data!AH12</f>
        <v>70.923423423423429</v>
      </c>
      <c r="Q19" s="285">
        <f>data!AI12</f>
        <v>69.053915815766189</v>
      </c>
      <c r="R19" s="17"/>
      <c r="S19" s="17"/>
    </row>
    <row r="20" spans="1:19" s="2" customFormat="1" ht="15.5" x14ac:dyDescent="0.35">
      <c r="A20" s="24"/>
      <c r="B20" s="197" t="s">
        <v>15</v>
      </c>
      <c r="C20" s="284">
        <f>data!U13</f>
        <v>65.983988084155655</v>
      </c>
      <c r="D20" s="284">
        <f>data!V13</f>
        <v>71.985498609455703</v>
      </c>
      <c r="E20" s="284">
        <f>data!W13</f>
        <v>70.059493522251358</v>
      </c>
      <c r="F20" s="284">
        <f>data!X13</f>
        <v>66.790092522991557</v>
      </c>
      <c r="G20" s="284">
        <f>data!Y13</f>
        <v>67.317289073305673</v>
      </c>
      <c r="H20" s="284">
        <f>data!Z13</f>
        <v>71.450446565291031</v>
      </c>
      <c r="I20" s="284">
        <f>data!AA13</f>
        <v>62.389812380925655</v>
      </c>
      <c r="J20" s="284">
        <f>data!AB13</f>
        <v>70.472845479851287</v>
      </c>
      <c r="K20" s="284">
        <f>data!AC13</f>
        <v>63.598148546383626</v>
      </c>
      <c r="L20" s="284">
        <f>data!AD13</f>
        <v>67.300034986588471</v>
      </c>
      <c r="M20" s="284">
        <f>data!AE13</f>
        <v>70.114779651409947</v>
      </c>
      <c r="N20" s="284">
        <f>data!AF13</f>
        <v>74.305658695975055</v>
      </c>
      <c r="O20" s="284">
        <f>data!AG13</f>
        <v>68.77470355731225</v>
      </c>
      <c r="P20" s="284">
        <f>data!AH13</f>
        <v>67.927449679274503</v>
      </c>
      <c r="Q20" s="285">
        <f>data!AI13</f>
        <v>66.712726408312619</v>
      </c>
      <c r="R20" s="17"/>
      <c r="S20" s="17"/>
    </row>
    <row r="21" spans="1:19" s="2" customFormat="1" ht="15" customHeight="1" thickBot="1" x14ac:dyDescent="0.4">
      <c r="A21" s="198"/>
      <c r="B21" s="199"/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17"/>
      <c r="S21" s="17"/>
    </row>
    <row r="22" spans="1:19" s="2" customFormat="1" ht="15" customHeight="1" x14ac:dyDescent="0.3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</row>
    <row r="23" spans="1:19" s="2" customFormat="1" ht="15" customHeight="1" x14ac:dyDescent="0.3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</row>
    <row r="24" spans="1:19" s="2" customFormat="1" ht="15" customHeight="1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</row>
    <row r="25" spans="1:19" s="2" customFormat="1" ht="15.5" x14ac:dyDescent="0.3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</row>
    <row r="26" spans="1:19" s="2" customFormat="1" ht="15" customHeight="1" x14ac:dyDescent="0.35">
      <c r="A26" s="33" t="s">
        <v>18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</row>
    <row r="27" spans="1:19" s="2" customFormat="1" ht="15" customHeight="1" x14ac:dyDescent="0.3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</row>
    <row r="28" spans="1:19" s="2" customFormat="1" ht="15" customHeight="1" x14ac:dyDescent="0.3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</row>
    <row r="29" spans="1:19" s="2" customFormat="1" ht="15" customHeight="1" x14ac:dyDescent="0.3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</row>
    <row r="30" spans="1:19" s="2" customFormat="1" ht="15" customHeight="1" x14ac:dyDescent="0.3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</row>
    <row r="31" spans="1:19" s="2" customFormat="1" ht="15" customHeight="1" x14ac:dyDescent="0.3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</row>
    <row r="32" spans="1:19" s="2" customFormat="1" ht="15" customHeight="1" x14ac:dyDescent="0.3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</row>
    <row r="33" spans="1:19" s="2" customFormat="1" ht="15" customHeight="1" x14ac:dyDescent="0.3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</row>
    <row r="34" spans="1:19" s="2" customFormat="1" ht="15" customHeight="1" x14ac:dyDescent="0.3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</row>
    <row r="35" spans="1:19" s="2" customFormat="1" ht="15" customHeight="1" x14ac:dyDescent="0.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</row>
    <row r="36" spans="1:19" s="2" customFormat="1" ht="15" customHeight="1" x14ac:dyDescent="0.3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</row>
    <row r="37" spans="1:19" s="2" customFormat="1" ht="15" customHeight="1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</row>
    <row r="38" spans="1:19" s="2" customFormat="1" ht="15" customHeight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</row>
    <row r="39" spans="1:19" s="2" customFormat="1" ht="15" customHeight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</row>
    <row r="40" spans="1:19" s="2" customFormat="1" ht="15.5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</row>
    <row r="41" spans="1:19" s="2" customFormat="1" ht="15" customHeight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</row>
    <row r="42" spans="1:19" s="2" customFormat="1" ht="15" customHeight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</row>
    <row r="43" spans="1:19" s="2" customFormat="1" ht="15" customHeight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</row>
    <row r="44" spans="1:19" s="2" customFormat="1" ht="15" customHeight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</row>
    <row r="45" spans="1:19" s="2" customFormat="1" ht="15" customHeight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</row>
    <row r="46" spans="1:19" s="2" customFormat="1" ht="15" customHeight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</row>
    <row r="47" spans="1:19" s="2" customFormat="1" ht="15" customHeight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</row>
    <row r="48" spans="1:19" s="2" customFormat="1" ht="15" customHeight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</row>
    <row r="49" spans="1:19" s="2" customFormat="1" ht="15" customHeight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</row>
    <row r="50" spans="1:19" s="2" customFormat="1" ht="15" customHeight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</row>
    <row r="51" spans="1:19" s="2" customFormat="1" ht="15" customHeight="1" x14ac:dyDescent="0.3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</row>
    <row r="52" spans="1:19" s="2" customFormat="1" ht="15" customHeight="1" x14ac:dyDescent="0.3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422"/>
      <c r="Q52" s="422"/>
      <c r="R52" s="17"/>
      <c r="S52" s="17"/>
    </row>
    <row r="53" spans="1:19" s="2" customFormat="1" ht="15" customHeight="1" x14ac:dyDescent="0.3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423" t="s">
        <v>89</v>
      </c>
      <c r="P53" s="423"/>
      <c r="Q53" s="423"/>
      <c r="R53" s="17"/>
      <c r="S53" s="17"/>
    </row>
    <row r="54" spans="1:19" s="2" customFormat="1" ht="15" customHeight="1" x14ac:dyDescent="0.3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310"/>
      <c r="Q54" s="310"/>
      <c r="R54" s="17"/>
      <c r="S54" s="17"/>
    </row>
    <row r="55" spans="1:19" s="2" customFormat="1" ht="15" customHeight="1" x14ac:dyDescent="0.3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310"/>
      <c r="Q55" s="310"/>
      <c r="R55" s="17"/>
      <c r="S55" s="17"/>
    </row>
    <row r="56" spans="1:19" s="2" customFormat="1" ht="15" customHeight="1" x14ac:dyDescent="0.35">
      <c r="A56" s="288" t="s">
        <v>309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310"/>
      <c r="Q56" s="310"/>
      <c r="R56" s="17"/>
      <c r="S56" s="17"/>
    </row>
    <row r="57" spans="1:19" s="2" customFormat="1" ht="15" customHeight="1" x14ac:dyDescent="0.3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310"/>
      <c r="Q57" s="310"/>
      <c r="R57" s="17"/>
      <c r="S57" s="17"/>
    </row>
    <row r="58" spans="1:19" s="2" customFormat="1" ht="15" customHeight="1" x14ac:dyDescent="0.3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310"/>
      <c r="Q58" s="310"/>
      <c r="R58" s="17"/>
      <c r="S58" s="17"/>
    </row>
    <row r="59" spans="1:19" s="2" customFormat="1" ht="15" customHeight="1" x14ac:dyDescent="0.35">
      <c r="A59" s="29" t="s">
        <v>329</v>
      </c>
      <c r="B59" s="29"/>
      <c r="C59" s="30"/>
      <c r="D59" s="24"/>
      <c r="E59" s="24"/>
      <c r="F59" s="24"/>
      <c r="G59" s="24"/>
      <c r="H59" s="24"/>
      <c r="I59" s="24"/>
      <c r="J59" s="24"/>
      <c r="K59" s="24"/>
      <c r="L59" s="27"/>
      <c r="M59" s="27"/>
      <c r="N59" s="27"/>
      <c r="O59" s="27"/>
      <c r="P59" s="27"/>
      <c r="Q59" s="27"/>
      <c r="R59" s="17"/>
      <c r="S59" s="17"/>
    </row>
    <row r="60" spans="1:19" s="2" customFormat="1" ht="15" customHeight="1" thickBot="1" x14ac:dyDescent="0.4">
      <c r="A60" s="201"/>
      <c r="B60" s="201"/>
      <c r="C60" s="202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24"/>
      <c r="R60" s="17"/>
      <c r="S60" s="17"/>
    </row>
    <row r="61" spans="1:19" ht="15" customHeight="1" x14ac:dyDescent="0.35">
      <c r="A61" s="203"/>
      <c r="B61" s="203"/>
      <c r="C61" s="204" t="s">
        <v>300</v>
      </c>
      <c r="D61" s="204" t="s">
        <v>301</v>
      </c>
      <c r="E61" s="204" t="s">
        <v>302</v>
      </c>
      <c r="F61" s="204" t="s">
        <v>303</v>
      </c>
      <c r="G61" s="204" t="s">
        <v>304</v>
      </c>
      <c r="H61" s="204" t="s">
        <v>305</v>
      </c>
      <c r="I61" s="204" t="s">
        <v>306</v>
      </c>
      <c r="J61" s="204" t="s">
        <v>307</v>
      </c>
      <c r="K61" s="204" t="s">
        <v>308</v>
      </c>
      <c r="L61" s="204" t="s">
        <v>331</v>
      </c>
      <c r="M61" s="204" t="s">
        <v>387</v>
      </c>
      <c r="N61" s="204" t="s">
        <v>391</v>
      </c>
      <c r="O61" s="204" t="s">
        <v>421</v>
      </c>
      <c r="P61" s="204" t="s">
        <v>468</v>
      </c>
      <c r="Q61" s="312"/>
    </row>
    <row r="62" spans="1:19" ht="15" customHeight="1" x14ac:dyDescent="0.35">
      <c r="A62" s="24"/>
      <c r="B62" s="24"/>
      <c r="C62" s="24"/>
      <c r="D62" s="24"/>
      <c r="E62" s="24"/>
      <c r="F62" s="24"/>
      <c r="G62" s="24"/>
      <c r="H62" s="26"/>
      <c r="I62" s="24"/>
      <c r="J62" s="24"/>
      <c r="K62" s="24"/>
      <c r="L62" s="24"/>
      <c r="M62" s="24"/>
      <c r="N62" s="347"/>
      <c r="O62" s="347"/>
      <c r="P62" s="347"/>
      <c r="Q62" s="24"/>
    </row>
    <row r="63" spans="1:19" ht="15" customHeight="1" x14ac:dyDescent="0.35">
      <c r="A63" s="24"/>
      <c r="B63" s="197" t="s">
        <v>54</v>
      </c>
      <c r="C63" s="284">
        <f>TSData!C7</f>
        <v>50.082710970312924</v>
      </c>
      <c r="D63" s="284">
        <f>TSData!D7</f>
        <v>50.103684138230079</v>
      </c>
      <c r="E63" s="284">
        <f>TSData!E7</f>
        <v>51.06621802182638</v>
      </c>
      <c r="F63" s="284">
        <f>TSData!F7</f>
        <v>51.69918222359933</v>
      </c>
      <c r="G63" s="284">
        <f>TSData!G7</f>
        <v>52.745130717059887</v>
      </c>
      <c r="H63" s="284">
        <f>TSData!H7</f>
        <v>54.254556928690555</v>
      </c>
      <c r="I63" s="284">
        <f>TSData!I7</f>
        <v>54.925119465446691</v>
      </c>
      <c r="J63" s="284">
        <f>TSData!J7</f>
        <v>54.041541769545454</v>
      </c>
      <c r="K63" s="284">
        <f>TSData!K7</f>
        <v>53.103065833993234</v>
      </c>
      <c r="L63" s="284">
        <f>TSData!L7</f>
        <v>54.922512986203579</v>
      </c>
      <c r="M63" s="284">
        <f>TSData!M7</f>
        <v>59.302187965329956</v>
      </c>
      <c r="N63" s="284">
        <f>TSData!N7</f>
        <v>61.534607703281033</v>
      </c>
      <c r="O63" s="284">
        <f>TSData!O7</f>
        <v>63.101362380977797</v>
      </c>
      <c r="P63" s="284">
        <f>TSData!P7</f>
        <v>64.310970443489296</v>
      </c>
      <c r="Q63" s="285"/>
    </row>
    <row r="64" spans="1:19" ht="15" customHeight="1" x14ac:dyDescent="0.35">
      <c r="A64" s="24"/>
      <c r="B64" s="197" t="s">
        <v>55</v>
      </c>
      <c r="C64" s="284">
        <f>TSData!C8</f>
        <v>57.438634635976491</v>
      </c>
      <c r="D64" s="284">
        <f>TSData!D8</f>
        <v>57.256723770322594</v>
      </c>
      <c r="E64" s="284">
        <f>TSData!E8</f>
        <v>57.907937372295358</v>
      </c>
      <c r="F64" s="284">
        <f>TSData!F8</f>
        <v>58.116689446565871</v>
      </c>
      <c r="G64" s="284">
        <f>TSData!G8</f>
        <v>58.473938954313653</v>
      </c>
      <c r="H64" s="284">
        <f>TSData!H8</f>
        <v>59.821086320472439</v>
      </c>
      <c r="I64" s="284">
        <f>TSData!I8</f>
        <v>60.841213901896616</v>
      </c>
      <c r="J64" s="284">
        <f>TSData!J8</f>
        <v>60.298543025318352</v>
      </c>
      <c r="K64" s="284">
        <f>TSData!K8</f>
        <v>59.406109227164642</v>
      </c>
      <c r="L64" s="284">
        <f>TSData!L8</f>
        <v>60.638045400705956</v>
      </c>
      <c r="M64" s="284">
        <f>TSData!M8</f>
        <v>64.293908292199617</v>
      </c>
      <c r="N64" s="284">
        <f>TSData!N8</f>
        <v>66.091880899924774</v>
      </c>
      <c r="O64" s="284">
        <f>TSData!O8</f>
        <v>67.436836293516905</v>
      </c>
      <c r="P64" s="284">
        <f>TSData!P8</f>
        <v>69.053915815766189</v>
      </c>
      <c r="Q64" s="285"/>
    </row>
    <row r="65" spans="1:17" ht="15" customHeight="1" x14ac:dyDescent="0.35">
      <c r="A65" s="24"/>
      <c r="B65" s="197" t="s">
        <v>15</v>
      </c>
      <c r="C65" s="284">
        <f>TSData!C9</f>
        <v>53.854277843280784</v>
      </c>
      <c r="D65" s="284">
        <f>TSData!D9</f>
        <v>53.767791181256939</v>
      </c>
      <c r="E65" s="284">
        <f>TSData!E9</f>
        <v>54.569794550488126</v>
      </c>
      <c r="F65" s="284">
        <f>TSData!F9</f>
        <v>54.981798044483519</v>
      </c>
      <c r="G65" s="284">
        <f>TSData!G9</f>
        <v>55.668727133168275</v>
      </c>
      <c r="H65" s="284">
        <f>TSData!H9</f>
        <v>57.087975547237157</v>
      </c>
      <c r="I65" s="284">
        <f>TSData!I9</f>
        <v>57.933875503708165</v>
      </c>
      <c r="J65" s="284">
        <f>TSData!J9</f>
        <v>57.219969606498289</v>
      </c>
      <c r="K65" s="284">
        <f>TSData!K9</f>
        <v>56.301559599988913</v>
      </c>
      <c r="L65" s="284">
        <f>TSData!L9</f>
        <v>57.818657298730301</v>
      </c>
      <c r="M65" s="284">
        <f>TSData!M9</f>
        <v>61.828995848021108</v>
      </c>
      <c r="N65" s="284">
        <f>TSData!N9</f>
        <v>63.838619687219989</v>
      </c>
      <c r="O65" s="284">
        <f>TSData!O9</f>
        <v>65.293586582867462</v>
      </c>
      <c r="P65" s="284">
        <f>TSData!P9</f>
        <v>66.712726408312619</v>
      </c>
      <c r="Q65" s="285"/>
    </row>
    <row r="66" spans="1:17" ht="15" customHeight="1" thickBot="1" x14ac:dyDescent="0.4">
      <c r="A66" s="198"/>
      <c r="B66" s="199"/>
      <c r="C66" s="200"/>
      <c r="D66" s="200"/>
      <c r="E66" s="200"/>
      <c r="F66" s="200"/>
      <c r="G66" s="200"/>
      <c r="H66" s="200"/>
      <c r="I66" s="200"/>
      <c r="J66" s="200"/>
      <c r="K66" s="200"/>
      <c r="L66" s="200"/>
      <c r="M66" s="200"/>
      <c r="N66" s="348"/>
      <c r="O66" s="348"/>
      <c r="P66" s="348"/>
      <c r="Q66" s="313"/>
    </row>
    <row r="67" spans="1:17" ht="15" customHeight="1" x14ac:dyDescent="0.35">
      <c r="A67" s="311"/>
      <c r="B67" s="311"/>
      <c r="C67" s="311"/>
      <c r="D67" s="311"/>
      <c r="E67" s="311"/>
      <c r="F67" s="311"/>
      <c r="G67" s="311"/>
      <c r="H67" s="311"/>
      <c r="I67" s="311"/>
      <c r="J67" s="311"/>
      <c r="K67" s="311"/>
      <c r="L67" s="311"/>
      <c r="M67" s="311"/>
      <c r="N67" s="311"/>
      <c r="O67" s="27"/>
      <c r="P67" s="311"/>
      <c r="Q67" s="311"/>
    </row>
    <row r="68" spans="1:17" ht="15" customHeight="1" x14ac:dyDescent="0.25">
      <c r="A68" s="311"/>
      <c r="B68" s="311"/>
      <c r="C68" s="311"/>
      <c r="D68" s="311"/>
      <c r="E68" s="311"/>
      <c r="F68" s="311"/>
      <c r="G68" s="311"/>
      <c r="H68" s="311"/>
      <c r="I68" s="311"/>
      <c r="J68" s="311"/>
      <c r="K68" s="311"/>
      <c r="L68" s="311"/>
      <c r="M68" s="311"/>
      <c r="N68" s="311"/>
      <c r="O68" s="311"/>
      <c r="P68" s="311"/>
      <c r="Q68" s="311"/>
    </row>
    <row r="69" spans="1:17" ht="15" customHeight="1" x14ac:dyDescent="0.25">
      <c r="A69" s="311"/>
      <c r="B69" s="311"/>
      <c r="C69" s="311"/>
      <c r="D69" s="311"/>
      <c r="E69" s="311"/>
      <c r="F69" s="311"/>
      <c r="G69" s="311"/>
      <c r="H69" s="311"/>
      <c r="I69" s="311"/>
      <c r="J69" s="311"/>
      <c r="K69" s="311"/>
      <c r="L69" s="311"/>
      <c r="M69" s="311"/>
      <c r="N69" s="311"/>
      <c r="O69" s="311"/>
      <c r="P69" s="311"/>
      <c r="Q69" s="311"/>
    </row>
    <row r="70" spans="1:17" ht="15" customHeight="1" x14ac:dyDescent="0.25">
      <c r="A70" s="311"/>
      <c r="B70" s="311"/>
      <c r="C70" s="311"/>
      <c r="D70" s="311"/>
      <c r="E70" s="311"/>
      <c r="F70" s="311"/>
      <c r="G70" s="311"/>
      <c r="H70" s="311"/>
      <c r="I70" s="311"/>
      <c r="J70" s="311"/>
      <c r="K70" s="311"/>
      <c r="L70" s="311"/>
      <c r="M70" s="311"/>
      <c r="N70" s="311"/>
      <c r="O70" s="311"/>
      <c r="P70" s="311"/>
      <c r="Q70" s="311"/>
    </row>
    <row r="71" spans="1:17" ht="15" customHeight="1" x14ac:dyDescent="0.35">
      <c r="A71" s="33" t="s">
        <v>330</v>
      </c>
      <c r="B71" s="17"/>
      <c r="C71" s="17"/>
      <c r="D71" s="17"/>
      <c r="E71" s="17"/>
      <c r="F71" s="17"/>
      <c r="G71" s="311"/>
      <c r="H71" s="311"/>
      <c r="I71" s="311"/>
      <c r="J71" s="311"/>
      <c r="K71" s="311"/>
      <c r="L71" s="311"/>
      <c r="M71" s="311"/>
      <c r="N71" s="311"/>
      <c r="O71" s="311"/>
      <c r="P71" s="311"/>
      <c r="Q71" s="311"/>
    </row>
    <row r="72" spans="1:17" ht="15" customHeight="1" x14ac:dyDescent="0.25">
      <c r="A72" s="311"/>
      <c r="B72" s="311"/>
      <c r="C72" s="311"/>
      <c r="D72" s="311"/>
      <c r="E72" s="311"/>
      <c r="F72" s="311"/>
      <c r="G72" s="311"/>
      <c r="H72" s="311"/>
      <c r="I72" s="311"/>
      <c r="J72" s="311"/>
      <c r="K72" s="311"/>
      <c r="L72" s="311"/>
      <c r="M72" s="311"/>
      <c r="N72" s="311"/>
      <c r="O72" s="311"/>
      <c r="P72" s="311"/>
      <c r="Q72" s="311"/>
    </row>
    <row r="73" spans="1:17" ht="15" customHeight="1" x14ac:dyDescent="0.25">
      <c r="A73" s="311"/>
      <c r="B73" s="311"/>
      <c r="C73" s="311"/>
      <c r="D73" s="311"/>
      <c r="E73" s="311"/>
      <c r="F73" s="311"/>
      <c r="G73" s="311"/>
      <c r="H73" s="311"/>
      <c r="I73" s="311"/>
      <c r="J73" s="311"/>
      <c r="K73" s="311"/>
      <c r="L73" s="311"/>
      <c r="M73" s="311"/>
      <c r="N73" s="311"/>
      <c r="O73" s="311"/>
      <c r="P73" s="311"/>
      <c r="Q73" s="311"/>
    </row>
    <row r="74" spans="1:17" ht="15" customHeight="1" x14ac:dyDescent="0.25">
      <c r="A74" s="311"/>
      <c r="B74" s="311"/>
      <c r="C74" s="311"/>
      <c r="D74" s="311"/>
      <c r="E74" s="311"/>
      <c r="F74" s="311"/>
      <c r="G74" s="311"/>
      <c r="H74" s="311"/>
      <c r="I74" s="311"/>
      <c r="J74" s="311"/>
      <c r="K74" s="311"/>
      <c r="L74" s="311"/>
      <c r="M74" s="311"/>
      <c r="N74" s="311"/>
      <c r="O74" s="311"/>
      <c r="P74" s="311"/>
      <c r="Q74" s="311"/>
    </row>
    <row r="75" spans="1:17" ht="15" customHeight="1" x14ac:dyDescent="0.25">
      <c r="A75" s="311"/>
      <c r="B75" s="311"/>
      <c r="C75" s="311"/>
      <c r="D75" s="311"/>
      <c r="E75" s="311"/>
      <c r="F75" s="311"/>
      <c r="G75" s="311"/>
      <c r="H75" s="311"/>
      <c r="I75" s="311"/>
      <c r="J75" s="311"/>
      <c r="K75" s="311"/>
      <c r="L75" s="311"/>
      <c r="M75" s="311"/>
      <c r="N75" s="311"/>
      <c r="O75" s="311"/>
      <c r="P75" s="311"/>
      <c r="Q75" s="311"/>
    </row>
    <row r="76" spans="1:17" ht="15" customHeight="1" x14ac:dyDescent="0.25">
      <c r="A76" s="311"/>
      <c r="B76" s="311"/>
      <c r="C76" s="311"/>
      <c r="D76" s="311"/>
      <c r="E76" s="311"/>
      <c r="F76" s="311"/>
      <c r="G76" s="311"/>
      <c r="H76" s="311"/>
      <c r="I76" s="311"/>
      <c r="J76" s="311"/>
      <c r="K76" s="311"/>
      <c r="L76" s="311"/>
      <c r="M76" s="311"/>
      <c r="N76" s="311"/>
      <c r="O76" s="311"/>
      <c r="P76" s="311"/>
      <c r="Q76" s="311"/>
    </row>
    <row r="77" spans="1:17" ht="15" customHeight="1" x14ac:dyDescent="0.25">
      <c r="A77" s="311"/>
      <c r="B77" s="311"/>
      <c r="C77" s="311"/>
      <c r="D77" s="311"/>
      <c r="E77" s="311"/>
      <c r="F77" s="311"/>
      <c r="G77" s="311"/>
      <c r="H77" s="311"/>
      <c r="I77" s="311"/>
      <c r="J77" s="311"/>
      <c r="K77" s="311"/>
      <c r="L77" s="311"/>
      <c r="M77" s="311"/>
      <c r="N77" s="311"/>
      <c r="O77" s="311"/>
      <c r="P77" s="311"/>
      <c r="Q77" s="311"/>
    </row>
    <row r="78" spans="1:17" ht="15" customHeight="1" x14ac:dyDescent="0.25">
      <c r="A78" s="311"/>
      <c r="B78" s="311"/>
      <c r="C78" s="311"/>
      <c r="D78" s="311"/>
      <c r="E78" s="311"/>
      <c r="F78" s="311"/>
      <c r="G78" s="311"/>
      <c r="H78" s="311"/>
      <c r="I78" s="311"/>
      <c r="J78" s="311"/>
      <c r="K78" s="311"/>
      <c r="L78" s="311"/>
      <c r="M78" s="311"/>
      <c r="N78" s="311"/>
      <c r="O78" s="311"/>
      <c r="P78" s="311"/>
      <c r="Q78" s="311"/>
    </row>
    <row r="79" spans="1:17" ht="15" customHeight="1" x14ac:dyDescent="0.25">
      <c r="A79" s="311"/>
      <c r="B79" s="311"/>
      <c r="C79" s="311"/>
      <c r="D79" s="311"/>
      <c r="E79" s="311"/>
      <c r="F79" s="311"/>
      <c r="G79" s="311"/>
      <c r="H79" s="311"/>
      <c r="I79" s="311"/>
      <c r="J79" s="311"/>
      <c r="K79" s="311"/>
      <c r="L79" s="311"/>
      <c r="M79" s="311"/>
      <c r="N79" s="311"/>
      <c r="O79" s="311"/>
      <c r="P79" s="311"/>
      <c r="Q79" s="311"/>
    </row>
    <row r="80" spans="1:17" ht="15" customHeight="1" x14ac:dyDescent="0.25">
      <c r="A80" s="311"/>
      <c r="B80" s="311"/>
      <c r="C80" s="311"/>
      <c r="D80" s="311"/>
      <c r="E80" s="311"/>
      <c r="F80" s="311"/>
      <c r="G80" s="311"/>
      <c r="H80" s="311"/>
      <c r="I80" s="311"/>
      <c r="J80" s="311"/>
      <c r="K80" s="311"/>
      <c r="L80" s="311"/>
      <c r="M80" s="311"/>
      <c r="N80" s="311"/>
      <c r="O80" s="311"/>
      <c r="P80" s="311"/>
      <c r="Q80" s="311"/>
    </row>
    <row r="81" spans="1:17" ht="15" customHeight="1" x14ac:dyDescent="0.25">
      <c r="A81" s="311"/>
      <c r="B81" s="311"/>
      <c r="C81" s="311"/>
      <c r="D81" s="311"/>
      <c r="E81" s="311"/>
      <c r="F81" s="311"/>
      <c r="G81" s="311"/>
      <c r="H81" s="311"/>
      <c r="I81" s="311"/>
      <c r="J81" s="311"/>
      <c r="K81" s="311"/>
      <c r="L81" s="311"/>
      <c r="M81" s="311"/>
      <c r="N81" s="311"/>
      <c r="O81" s="311"/>
      <c r="P81" s="311"/>
      <c r="Q81" s="311"/>
    </row>
    <row r="82" spans="1:17" ht="15" customHeight="1" x14ac:dyDescent="0.25">
      <c r="A82" s="311"/>
      <c r="B82" s="311"/>
      <c r="C82" s="311"/>
      <c r="D82" s="311"/>
      <c r="E82" s="311"/>
      <c r="F82" s="311"/>
      <c r="G82" s="311"/>
      <c r="H82" s="311"/>
      <c r="I82" s="311"/>
      <c r="J82" s="311"/>
      <c r="K82" s="311"/>
      <c r="L82" s="311"/>
      <c r="M82" s="311"/>
      <c r="N82" s="311"/>
      <c r="O82" s="311"/>
      <c r="P82" s="311"/>
      <c r="Q82" s="311"/>
    </row>
    <row r="83" spans="1:17" ht="15" customHeight="1" x14ac:dyDescent="0.25">
      <c r="A83" s="311"/>
      <c r="B83" s="311"/>
      <c r="C83" s="311"/>
      <c r="D83" s="311"/>
      <c r="E83" s="311"/>
      <c r="F83" s="311"/>
      <c r="G83" s="311"/>
      <c r="H83" s="311"/>
      <c r="I83" s="311"/>
      <c r="J83" s="311"/>
      <c r="K83" s="311"/>
      <c r="L83" s="311"/>
      <c r="M83" s="311"/>
      <c r="N83" s="311"/>
      <c r="O83" s="311"/>
      <c r="P83" s="311"/>
      <c r="Q83" s="311"/>
    </row>
    <row r="84" spans="1:17" ht="15" customHeight="1" x14ac:dyDescent="0.25">
      <c r="A84" s="311"/>
      <c r="B84" s="311"/>
      <c r="C84" s="311"/>
      <c r="D84" s="311"/>
      <c r="E84" s="311"/>
      <c r="F84" s="311"/>
      <c r="G84" s="311"/>
      <c r="H84" s="311"/>
      <c r="I84" s="311"/>
      <c r="J84" s="311"/>
      <c r="K84" s="311"/>
      <c r="L84" s="311"/>
      <c r="M84" s="311"/>
      <c r="N84" s="311"/>
      <c r="O84" s="311"/>
      <c r="P84" s="311"/>
      <c r="Q84" s="311"/>
    </row>
    <row r="85" spans="1:17" ht="15" customHeight="1" x14ac:dyDescent="0.25">
      <c r="A85" s="311"/>
      <c r="B85" s="311"/>
      <c r="C85" s="311"/>
      <c r="D85" s="311"/>
      <c r="E85" s="311"/>
      <c r="F85" s="311"/>
      <c r="G85" s="311"/>
      <c r="H85" s="311"/>
      <c r="I85" s="311"/>
      <c r="J85" s="311"/>
      <c r="K85" s="311"/>
      <c r="L85" s="311"/>
      <c r="M85" s="311"/>
      <c r="N85" s="311"/>
      <c r="O85" s="311"/>
      <c r="P85" s="311"/>
      <c r="Q85" s="311"/>
    </row>
    <row r="86" spans="1:17" ht="15" customHeight="1" x14ac:dyDescent="0.25">
      <c r="A86" s="311"/>
      <c r="B86" s="311"/>
      <c r="C86" s="311"/>
      <c r="D86" s="311"/>
      <c r="E86" s="311"/>
      <c r="F86" s="311"/>
      <c r="G86" s="311"/>
      <c r="H86" s="311"/>
      <c r="I86" s="311"/>
      <c r="J86" s="311"/>
      <c r="K86" s="311"/>
      <c r="L86" s="311"/>
      <c r="M86" s="311"/>
      <c r="N86" s="311"/>
      <c r="O86" s="311"/>
      <c r="P86" s="311"/>
      <c r="Q86" s="311"/>
    </row>
    <row r="87" spans="1:17" ht="15" customHeight="1" x14ac:dyDescent="0.25">
      <c r="A87" s="311"/>
      <c r="B87" s="311"/>
      <c r="C87" s="311"/>
      <c r="D87" s="311"/>
      <c r="E87" s="311"/>
      <c r="F87" s="311"/>
      <c r="G87" s="311"/>
      <c r="H87" s="311"/>
      <c r="I87" s="311"/>
      <c r="J87" s="311"/>
      <c r="K87" s="311"/>
      <c r="L87" s="311"/>
      <c r="M87" s="311"/>
      <c r="N87" s="311"/>
      <c r="O87" s="311"/>
      <c r="P87" s="311"/>
      <c r="Q87" s="311"/>
    </row>
    <row r="88" spans="1:17" ht="15" customHeight="1" x14ac:dyDescent="0.25">
      <c r="A88" s="311"/>
      <c r="B88" s="311"/>
      <c r="C88" s="311"/>
      <c r="D88" s="311"/>
      <c r="E88" s="311"/>
      <c r="F88" s="311"/>
      <c r="G88" s="311"/>
      <c r="H88" s="311"/>
      <c r="I88" s="311"/>
      <c r="J88" s="311"/>
      <c r="K88" s="311"/>
      <c r="L88" s="311"/>
      <c r="M88" s="311"/>
      <c r="N88" s="311"/>
      <c r="O88" s="311"/>
      <c r="P88" s="311"/>
      <c r="Q88" s="311"/>
    </row>
    <row r="89" spans="1:17" ht="15" customHeight="1" x14ac:dyDescent="0.25">
      <c r="A89" s="311"/>
      <c r="B89" s="311"/>
      <c r="C89" s="311"/>
      <c r="D89" s="311"/>
      <c r="E89" s="311"/>
      <c r="F89" s="311"/>
      <c r="G89" s="311"/>
      <c r="H89" s="311"/>
      <c r="I89" s="311"/>
      <c r="J89" s="311"/>
      <c r="K89" s="311"/>
      <c r="L89" s="311"/>
      <c r="M89" s="311"/>
      <c r="N89" s="311"/>
      <c r="O89" s="311"/>
      <c r="P89" s="311"/>
      <c r="Q89" s="311"/>
    </row>
    <row r="90" spans="1:17" ht="15" customHeight="1" x14ac:dyDescent="0.25">
      <c r="A90" s="311"/>
      <c r="B90" s="311"/>
      <c r="C90" s="311"/>
      <c r="D90" s="311"/>
      <c r="E90" s="311"/>
      <c r="F90" s="311"/>
      <c r="G90" s="311"/>
      <c r="H90" s="311"/>
      <c r="I90" s="311"/>
      <c r="J90" s="311"/>
      <c r="K90" s="311"/>
      <c r="L90" s="311"/>
      <c r="M90" s="311"/>
      <c r="N90" s="311"/>
      <c r="O90" s="311"/>
      <c r="P90" s="311"/>
      <c r="Q90" s="311"/>
    </row>
    <row r="91" spans="1:17" ht="15" customHeight="1" x14ac:dyDescent="0.25">
      <c r="A91" s="311"/>
      <c r="B91" s="311"/>
      <c r="C91" s="311"/>
      <c r="D91" s="311"/>
      <c r="E91" s="311"/>
      <c r="F91" s="311"/>
      <c r="G91" s="311"/>
      <c r="H91" s="311"/>
      <c r="I91" s="311"/>
      <c r="J91" s="311"/>
      <c r="K91" s="311"/>
      <c r="L91" s="311"/>
      <c r="M91" s="311"/>
      <c r="N91" s="311"/>
      <c r="O91" s="311"/>
      <c r="P91" s="311"/>
      <c r="Q91" s="311"/>
    </row>
    <row r="92" spans="1:17" ht="15" customHeight="1" x14ac:dyDescent="0.25">
      <c r="A92" s="311"/>
      <c r="B92" s="311"/>
      <c r="C92" s="311"/>
      <c r="D92" s="311"/>
      <c r="E92" s="311"/>
      <c r="F92" s="311"/>
      <c r="G92" s="311"/>
      <c r="H92" s="311"/>
      <c r="I92" s="311"/>
      <c r="J92" s="311"/>
      <c r="K92" s="311"/>
      <c r="L92" s="311"/>
      <c r="M92" s="311"/>
      <c r="N92" s="311"/>
      <c r="O92" s="311"/>
      <c r="P92" s="311"/>
      <c r="Q92" s="311"/>
    </row>
    <row r="93" spans="1:17" ht="15" customHeight="1" x14ac:dyDescent="0.25">
      <c r="A93" s="311"/>
      <c r="B93" s="311"/>
      <c r="C93" s="311"/>
      <c r="D93" s="311"/>
      <c r="E93" s="311"/>
      <c r="F93" s="311"/>
      <c r="G93" s="311"/>
      <c r="H93" s="311"/>
      <c r="I93" s="311"/>
      <c r="J93" s="311"/>
      <c r="K93" s="311"/>
      <c r="L93" s="311"/>
      <c r="M93" s="311"/>
      <c r="N93" s="311"/>
      <c r="O93" s="311"/>
      <c r="P93" s="311"/>
      <c r="Q93" s="311"/>
    </row>
    <row r="94" spans="1:17" ht="15" customHeight="1" x14ac:dyDescent="0.25">
      <c r="A94" s="311"/>
      <c r="B94" s="311"/>
      <c r="C94" s="311"/>
      <c r="D94" s="311"/>
      <c r="E94" s="311"/>
      <c r="F94" s="311"/>
      <c r="G94" s="311"/>
      <c r="H94" s="311"/>
      <c r="I94" s="311"/>
      <c r="J94" s="311"/>
      <c r="K94" s="311"/>
      <c r="L94" s="311"/>
      <c r="M94" s="311"/>
      <c r="N94" s="311"/>
      <c r="O94" s="311"/>
      <c r="P94" s="311"/>
      <c r="Q94" s="311"/>
    </row>
    <row r="95" spans="1:17" ht="15" customHeight="1" x14ac:dyDescent="0.25">
      <c r="A95" s="311"/>
      <c r="B95" s="311"/>
      <c r="C95" s="311"/>
      <c r="D95" s="311"/>
      <c r="E95" s="311"/>
      <c r="F95" s="311"/>
      <c r="G95" s="311"/>
      <c r="H95" s="311"/>
      <c r="I95" s="311"/>
      <c r="J95" s="311"/>
      <c r="K95" s="311"/>
      <c r="L95" s="311"/>
      <c r="M95" s="311"/>
      <c r="N95" s="311"/>
      <c r="O95" s="311"/>
      <c r="P95" s="311"/>
      <c r="Q95" s="311"/>
    </row>
    <row r="96" spans="1:17" ht="15" customHeight="1" x14ac:dyDescent="0.25">
      <c r="A96" s="311"/>
      <c r="B96" s="311"/>
      <c r="C96" s="311"/>
      <c r="D96" s="311"/>
      <c r="E96" s="311"/>
      <c r="F96" s="311"/>
      <c r="G96" s="311"/>
      <c r="H96" s="311"/>
      <c r="I96" s="311"/>
      <c r="J96" s="311"/>
      <c r="K96" s="311"/>
      <c r="L96" s="311"/>
      <c r="M96" s="311"/>
      <c r="N96" s="311"/>
      <c r="O96" s="311"/>
      <c r="P96" s="311"/>
      <c r="Q96" s="311"/>
    </row>
    <row r="97" spans="1:17" ht="15" customHeight="1" x14ac:dyDescent="0.25">
      <c r="A97" s="311"/>
      <c r="B97" s="311"/>
      <c r="C97" s="311"/>
      <c r="D97" s="311"/>
      <c r="E97" s="311"/>
      <c r="F97" s="311"/>
      <c r="G97" s="311"/>
      <c r="H97" s="311"/>
      <c r="I97" s="311"/>
      <c r="J97" s="311"/>
      <c r="K97" s="311"/>
      <c r="L97" s="311"/>
      <c r="M97" s="311"/>
      <c r="N97" s="311"/>
      <c r="O97" s="311"/>
      <c r="P97" s="311"/>
      <c r="Q97" s="311"/>
    </row>
    <row r="98" spans="1:17" ht="15" customHeight="1" x14ac:dyDescent="0.25">
      <c r="A98" s="311"/>
      <c r="B98" s="311"/>
      <c r="C98" s="311"/>
      <c r="D98" s="311"/>
      <c r="E98" s="311"/>
      <c r="F98" s="311"/>
      <c r="G98" s="311"/>
      <c r="H98" s="311"/>
      <c r="I98" s="311"/>
      <c r="J98" s="311"/>
      <c r="K98" s="311"/>
      <c r="L98" s="311"/>
      <c r="M98" s="311"/>
      <c r="N98" s="311"/>
      <c r="O98" s="311"/>
      <c r="P98" s="311"/>
      <c r="Q98" s="311"/>
    </row>
    <row r="99" spans="1:17" ht="15" customHeight="1" x14ac:dyDescent="0.25">
      <c r="A99" s="311"/>
      <c r="B99" s="311"/>
      <c r="C99" s="311"/>
      <c r="D99" s="311"/>
      <c r="E99" s="311"/>
      <c r="F99" s="311"/>
      <c r="G99" s="311"/>
      <c r="H99" s="311"/>
      <c r="I99" s="311"/>
      <c r="J99" s="311"/>
      <c r="K99" s="311"/>
      <c r="L99" s="311"/>
      <c r="M99" s="311"/>
      <c r="N99" s="311"/>
      <c r="O99" s="311"/>
      <c r="P99" s="311"/>
      <c r="Q99" s="311"/>
    </row>
    <row r="100" spans="1:17" ht="15" customHeight="1" x14ac:dyDescent="0.25">
      <c r="A100" s="311"/>
      <c r="B100" s="311"/>
      <c r="C100" s="311"/>
      <c r="D100" s="311"/>
      <c r="E100" s="311"/>
      <c r="F100" s="311"/>
      <c r="G100" s="311"/>
      <c r="H100" s="311"/>
      <c r="I100" s="311"/>
      <c r="J100" s="311"/>
      <c r="K100" s="311"/>
      <c r="L100" s="311"/>
      <c r="M100" s="311"/>
      <c r="N100" s="311"/>
      <c r="O100" s="311"/>
      <c r="P100" s="311"/>
      <c r="Q100" s="311"/>
    </row>
    <row r="101" spans="1:17" ht="15" customHeight="1" x14ac:dyDescent="0.25">
      <c r="A101" s="311"/>
      <c r="B101" s="311"/>
      <c r="C101" s="311"/>
      <c r="D101" s="311"/>
      <c r="E101" s="311"/>
      <c r="F101" s="311"/>
      <c r="G101" s="311"/>
      <c r="H101" s="311"/>
      <c r="I101" s="311"/>
      <c r="J101" s="311"/>
      <c r="K101" s="311"/>
      <c r="L101" s="311"/>
      <c r="M101" s="311"/>
      <c r="N101" s="311"/>
      <c r="O101" s="311"/>
      <c r="P101" s="311"/>
      <c r="Q101" s="311"/>
    </row>
    <row r="102" spans="1:17" ht="15" customHeight="1" x14ac:dyDescent="0.25">
      <c r="A102" s="311"/>
      <c r="B102" s="311"/>
      <c r="C102" s="311"/>
      <c r="D102" s="311"/>
      <c r="E102" s="311"/>
      <c r="F102" s="311"/>
      <c r="G102" s="311"/>
      <c r="H102" s="311"/>
      <c r="I102" s="311"/>
      <c r="J102" s="311"/>
      <c r="K102" s="311"/>
      <c r="L102" s="311"/>
      <c r="M102" s="311"/>
      <c r="N102" s="311"/>
      <c r="O102" s="311"/>
      <c r="P102" s="311"/>
      <c r="Q102" s="311"/>
    </row>
    <row r="103" spans="1:17" ht="15" customHeight="1" x14ac:dyDescent="0.25">
      <c r="A103" s="311"/>
      <c r="B103" s="311"/>
      <c r="C103" s="311"/>
      <c r="D103" s="311"/>
      <c r="E103" s="311"/>
      <c r="F103" s="311"/>
      <c r="G103" s="311"/>
      <c r="H103" s="311"/>
      <c r="I103" s="311"/>
      <c r="J103" s="311"/>
      <c r="K103" s="311"/>
      <c r="L103" s="311"/>
      <c r="M103" s="311"/>
      <c r="N103" s="311"/>
      <c r="O103" s="311"/>
      <c r="P103" s="311"/>
      <c r="Q103" s="311"/>
    </row>
    <row r="104" spans="1:17" ht="15" customHeight="1" x14ac:dyDescent="0.25">
      <c r="A104" s="311"/>
      <c r="B104" s="311"/>
      <c r="C104" s="311"/>
      <c r="D104" s="311"/>
      <c r="E104" s="311"/>
      <c r="F104" s="311"/>
      <c r="G104" s="311"/>
      <c r="H104" s="311"/>
      <c r="I104" s="311"/>
      <c r="J104" s="311"/>
      <c r="K104" s="311"/>
      <c r="L104" s="311"/>
      <c r="M104" s="311"/>
      <c r="N104" s="311"/>
      <c r="O104" s="311"/>
      <c r="P104" s="311"/>
      <c r="Q104" s="311"/>
    </row>
    <row r="105" spans="1:17" ht="15" customHeight="1" x14ac:dyDescent="0.25">
      <c r="A105" s="314" t="s">
        <v>420</v>
      </c>
      <c r="B105" s="311"/>
      <c r="C105" s="311"/>
      <c r="D105" s="311"/>
      <c r="E105" s="311"/>
      <c r="F105" s="311"/>
      <c r="G105" s="311"/>
      <c r="H105" s="311"/>
      <c r="I105" s="311"/>
      <c r="J105" s="311"/>
      <c r="K105" s="311"/>
      <c r="L105" s="311"/>
      <c r="M105" s="311"/>
      <c r="N105" s="311"/>
      <c r="O105" s="311"/>
      <c r="P105" s="311"/>
      <c r="Q105" s="311"/>
    </row>
    <row r="106" spans="1:17" ht="15" customHeight="1" x14ac:dyDescent="0.25">
      <c r="A106" s="314"/>
      <c r="B106" s="311"/>
      <c r="C106" s="311"/>
      <c r="D106" s="311"/>
      <c r="E106" s="311"/>
      <c r="F106" s="311"/>
      <c r="G106" s="311"/>
      <c r="H106" s="311"/>
      <c r="I106" s="311"/>
      <c r="J106" s="311"/>
      <c r="K106" s="311"/>
      <c r="L106" s="311"/>
      <c r="M106" s="311"/>
      <c r="N106" s="311"/>
      <c r="O106" s="311"/>
      <c r="P106" s="311"/>
      <c r="Q106" s="311"/>
    </row>
  </sheetData>
  <mergeCells count="5">
    <mergeCell ref="A6:Q6"/>
    <mergeCell ref="P1:Q1"/>
    <mergeCell ref="A7:Q7"/>
    <mergeCell ref="P52:Q52"/>
    <mergeCell ref="O53:Q53"/>
  </mergeCells>
  <hyperlinks>
    <hyperlink ref="P1:Q1" location="KPI_list!A1" display="back to KPI list" xr:uid="{00000000-0004-0000-0A00-000000000000}"/>
  </hyperlinks>
  <pageMargins left="0.62992125984251968" right="0.23622047244094491" top="0.39370078740157483" bottom="0.31496062992125984" header="0" footer="7.874015748031496E-2"/>
  <pageSetup paperSize="9" scale="65" orientation="landscape" r:id="rId1"/>
  <headerFooter>
    <oddFooter>&amp;C&amp;12November 2019 data submission&amp;R&amp;12Page &amp;P of &amp;N</oddFooter>
  </headerFooter>
  <rowBreaks count="1" manualBreakCount="1">
    <brk id="54" max="16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190"/>
  <sheetViews>
    <sheetView zoomScaleNormal="100" zoomScalePageLayoutView="65" workbookViewId="0"/>
  </sheetViews>
  <sheetFormatPr defaultColWidth="9.1796875" defaultRowHeight="15.5" x14ac:dyDescent="0.35"/>
  <cols>
    <col min="1" max="1" width="8.81640625" style="17" customWidth="1" collapsed="1"/>
    <col min="2" max="2" width="13.81640625" style="17" customWidth="1" collapsed="1"/>
    <col min="3" max="8" width="12.81640625" style="17" customWidth="1" collapsed="1"/>
    <col min="9" max="9" width="13.453125" style="17" customWidth="1" collapsed="1"/>
    <col min="10" max="10" width="12.81640625" style="17" customWidth="1" collapsed="1"/>
    <col min="11" max="11" width="14.81640625" style="17" customWidth="1" collapsed="1"/>
    <col min="12" max="16" width="12.81640625" style="17" customWidth="1" collapsed="1"/>
    <col min="17" max="17" width="13.81640625" style="17" customWidth="1" collapsed="1"/>
    <col min="18" max="16384" width="9.1796875" style="17" collapsed="1"/>
  </cols>
  <sheetData>
    <row r="1" spans="1:17" ht="24" x14ac:dyDescent="0.5">
      <c r="A1" s="390" t="s">
        <v>458</v>
      </c>
      <c r="B1" s="45"/>
      <c r="C1" s="45"/>
      <c r="D1" s="46"/>
      <c r="E1" s="46"/>
      <c r="F1" s="46"/>
      <c r="G1" s="46"/>
      <c r="H1" s="46"/>
      <c r="I1" s="46"/>
      <c r="J1" s="46"/>
      <c r="K1" s="45"/>
      <c r="L1" s="45"/>
      <c r="M1" s="45"/>
      <c r="N1" s="45"/>
      <c r="O1" s="45"/>
    </row>
    <row r="2" spans="1:17" ht="20" x14ac:dyDescent="0.4">
      <c r="A2" s="391" t="s">
        <v>292</v>
      </c>
      <c r="C2" s="45"/>
      <c r="D2" s="46"/>
      <c r="E2" s="46"/>
      <c r="F2" s="46"/>
      <c r="G2" s="46"/>
      <c r="H2" s="46"/>
      <c r="I2" s="45"/>
      <c r="J2" s="45"/>
      <c r="K2" s="45"/>
      <c r="L2" s="45"/>
      <c r="M2" s="45"/>
      <c r="N2" s="45"/>
      <c r="O2" s="45"/>
      <c r="P2" s="420" t="s">
        <v>53</v>
      </c>
      <c r="Q2" s="420"/>
    </row>
    <row r="3" spans="1:17" x14ac:dyDescent="0.35">
      <c r="A3" s="45"/>
      <c r="B3" s="45"/>
      <c r="C3" s="45"/>
      <c r="D3" s="46"/>
      <c r="E3" s="46"/>
      <c r="F3" s="46"/>
      <c r="G3" s="46"/>
      <c r="H3" s="46"/>
      <c r="I3" s="45"/>
      <c r="J3" s="45"/>
      <c r="K3" s="45"/>
      <c r="L3" s="45"/>
      <c r="M3" s="45"/>
      <c r="N3" s="45"/>
      <c r="O3" s="45"/>
      <c r="P3" s="45"/>
      <c r="Q3" s="45"/>
    </row>
    <row r="4" spans="1:17" ht="15" customHeight="1" x14ac:dyDescent="0.35">
      <c r="A4" s="45"/>
      <c r="B4" s="45"/>
      <c r="C4" s="45"/>
      <c r="D4" s="46"/>
      <c r="E4" s="46"/>
      <c r="F4" s="46"/>
      <c r="G4" s="46"/>
      <c r="H4" s="46"/>
      <c r="I4" s="45"/>
      <c r="J4" s="45"/>
      <c r="K4" s="45"/>
      <c r="L4" s="45"/>
      <c r="M4" s="45"/>
      <c r="N4" s="45"/>
      <c r="O4" s="45"/>
      <c r="P4" s="45"/>
      <c r="Q4" s="45"/>
    </row>
    <row r="5" spans="1:17" ht="15" customHeight="1" x14ac:dyDescent="0.35">
      <c r="A5" s="45" t="s">
        <v>58</v>
      </c>
      <c r="B5" s="45"/>
      <c r="C5" s="45"/>
      <c r="D5" s="46"/>
      <c r="E5" s="46"/>
      <c r="F5" s="46"/>
      <c r="G5" s="46"/>
      <c r="H5" s="46"/>
      <c r="I5" s="45"/>
      <c r="J5" s="45"/>
      <c r="K5" s="45"/>
      <c r="L5" s="45"/>
      <c r="M5" s="45"/>
      <c r="N5" s="45"/>
      <c r="O5" s="45"/>
      <c r="P5" s="45"/>
      <c r="Q5" s="45"/>
    </row>
    <row r="6" spans="1:17" ht="17.5" x14ac:dyDescent="0.35">
      <c r="A6" s="424" t="s">
        <v>253</v>
      </c>
      <c r="B6" s="424"/>
      <c r="C6" s="424"/>
      <c r="D6" s="424"/>
      <c r="E6" s="424"/>
      <c r="F6" s="424"/>
      <c r="G6" s="424"/>
      <c r="H6" s="424"/>
      <c r="I6" s="424"/>
      <c r="J6" s="424"/>
      <c r="K6" s="424"/>
      <c r="L6" s="424"/>
      <c r="M6" s="424"/>
      <c r="N6" s="424"/>
      <c r="O6" s="424"/>
      <c r="P6" s="424"/>
      <c r="Q6" s="424"/>
    </row>
    <row r="7" spans="1:17" ht="17.5" x14ac:dyDescent="0.35">
      <c r="A7" s="425" t="s">
        <v>254</v>
      </c>
      <c r="B7" s="425"/>
      <c r="C7" s="425"/>
      <c r="D7" s="425"/>
      <c r="E7" s="425"/>
      <c r="F7" s="425"/>
      <c r="G7" s="425"/>
      <c r="H7" s="425"/>
      <c r="I7" s="425"/>
      <c r="J7" s="425"/>
      <c r="K7" s="425"/>
      <c r="L7" s="425"/>
      <c r="M7" s="425"/>
      <c r="N7" s="425"/>
      <c r="O7" s="425"/>
      <c r="P7" s="425"/>
      <c r="Q7" s="425"/>
    </row>
    <row r="8" spans="1:17" ht="15" customHeight="1" x14ac:dyDescent="0.35">
      <c r="A8" s="387"/>
      <c r="B8" s="387"/>
      <c r="C8" s="387"/>
      <c r="D8" s="387"/>
      <c r="E8" s="387"/>
      <c r="F8" s="387"/>
      <c r="G8" s="387"/>
      <c r="H8" s="387"/>
      <c r="I8" s="387"/>
      <c r="J8" s="387"/>
      <c r="K8" s="387"/>
      <c r="L8" s="387"/>
      <c r="M8" s="387"/>
      <c r="N8" s="387"/>
      <c r="O8" s="387"/>
      <c r="P8" s="387"/>
      <c r="Q8" s="387"/>
    </row>
    <row r="9" spans="1:17" x14ac:dyDescent="0.35">
      <c r="A9" s="387"/>
      <c r="B9" s="305" t="s">
        <v>415</v>
      </c>
      <c r="C9" s="387"/>
      <c r="D9" s="387"/>
      <c r="E9" s="387"/>
      <c r="F9" s="387"/>
      <c r="G9" s="387"/>
      <c r="H9" s="387"/>
      <c r="I9" s="387"/>
      <c r="J9" s="387"/>
      <c r="K9" s="387"/>
      <c r="L9" s="387"/>
      <c r="M9" s="387"/>
      <c r="N9" s="387"/>
      <c r="O9" s="387"/>
      <c r="P9" s="387"/>
      <c r="Q9" s="387"/>
    </row>
    <row r="10" spans="1:17" ht="18.5" x14ac:dyDescent="0.35">
      <c r="A10" s="387"/>
      <c r="B10" s="28" t="s">
        <v>364</v>
      </c>
      <c r="C10" s="387"/>
      <c r="D10" s="387"/>
      <c r="E10" s="387"/>
      <c r="F10" s="387"/>
      <c r="G10" s="387"/>
      <c r="H10" s="387"/>
      <c r="I10" s="387"/>
      <c r="J10" s="387"/>
      <c r="K10" s="387"/>
      <c r="L10" s="387"/>
      <c r="M10" s="387"/>
      <c r="N10" s="387"/>
      <c r="O10" s="387"/>
      <c r="P10" s="387"/>
      <c r="Q10" s="387"/>
    </row>
    <row r="11" spans="1:17" ht="15" customHeight="1" x14ac:dyDescent="0.35">
      <c r="A11" s="387"/>
      <c r="B11" s="28" t="s">
        <v>366</v>
      </c>
      <c r="C11" s="387"/>
      <c r="D11" s="387"/>
      <c r="E11" s="387"/>
      <c r="F11" s="387"/>
      <c r="G11" s="387"/>
      <c r="H11" s="387"/>
      <c r="I11" s="387"/>
      <c r="J11" s="387"/>
      <c r="K11" s="387"/>
      <c r="L11" s="387"/>
      <c r="M11" s="387"/>
      <c r="N11" s="387"/>
      <c r="O11" s="387"/>
      <c r="P11" s="387"/>
      <c r="Q11" s="387"/>
    </row>
    <row r="12" spans="1:17" ht="15" customHeight="1" x14ac:dyDescent="0.35">
      <c r="A12" s="52"/>
      <c r="B12" s="53"/>
      <c r="C12" s="45"/>
      <c r="D12" s="46"/>
      <c r="E12" s="46"/>
      <c r="F12" s="46"/>
      <c r="G12" s="46"/>
      <c r="H12" s="46"/>
      <c r="I12" s="45"/>
      <c r="J12" s="45"/>
      <c r="K12" s="45"/>
      <c r="L12" s="45"/>
      <c r="M12" s="45"/>
      <c r="N12" s="45"/>
      <c r="O12" s="45"/>
      <c r="P12" s="45"/>
      <c r="Q12" s="45"/>
    </row>
    <row r="13" spans="1:17" ht="15" customHeight="1" x14ac:dyDescent="0.35">
      <c r="A13" s="52"/>
      <c r="B13" s="47"/>
      <c r="C13" s="45"/>
      <c r="D13" s="46"/>
      <c r="E13" s="46"/>
      <c r="F13" s="46"/>
      <c r="G13" s="46"/>
      <c r="H13" s="46"/>
      <c r="I13" s="45"/>
      <c r="J13" s="45"/>
      <c r="K13" s="45"/>
      <c r="L13" s="45"/>
      <c r="M13" s="45"/>
      <c r="N13" s="45"/>
      <c r="O13" s="45"/>
      <c r="P13" s="45"/>
      <c r="Q13" s="45"/>
    </row>
    <row r="14" spans="1:17" x14ac:dyDescent="0.35">
      <c r="A14" s="54" t="s">
        <v>297</v>
      </c>
      <c r="B14" s="47"/>
      <c r="C14" s="45"/>
      <c r="D14" s="46"/>
      <c r="E14" s="46"/>
      <c r="F14" s="46"/>
      <c r="G14" s="46"/>
      <c r="H14" s="46"/>
      <c r="I14" s="45"/>
      <c r="J14" s="45"/>
      <c r="K14" s="45"/>
      <c r="L14" s="45"/>
      <c r="M14" s="45"/>
      <c r="N14" s="45"/>
      <c r="O14" s="45"/>
      <c r="P14" s="45"/>
      <c r="Q14" s="45"/>
    </row>
    <row r="15" spans="1:17" ht="15" customHeight="1" thickBot="1" x14ac:dyDescent="0.4">
      <c r="A15" s="201"/>
      <c r="B15" s="201"/>
      <c r="C15" s="202"/>
      <c r="D15" s="198"/>
      <c r="E15" s="198"/>
      <c r="F15" s="198"/>
      <c r="G15" s="198"/>
      <c r="H15" s="198"/>
      <c r="I15" s="198"/>
      <c r="J15" s="198"/>
      <c r="K15" s="198"/>
      <c r="L15" s="198"/>
      <c r="M15" s="198"/>
      <c r="N15" s="198"/>
      <c r="O15" s="198"/>
      <c r="P15" s="198"/>
      <c r="Q15" s="198"/>
    </row>
    <row r="16" spans="1:17" ht="46.5" x14ac:dyDescent="0.35">
      <c r="A16" s="203"/>
      <c r="B16" s="203"/>
      <c r="C16" s="204" t="s">
        <v>1</v>
      </c>
      <c r="D16" s="204" t="s">
        <v>2</v>
      </c>
      <c r="E16" s="204" t="s">
        <v>3</v>
      </c>
      <c r="F16" s="204" t="s">
        <v>4</v>
      </c>
      <c r="G16" s="204" t="s">
        <v>5</v>
      </c>
      <c r="H16" s="204" t="s">
        <v>6</v>
      </c>
      <c r="I16" s="204" t="s">
        <v>17</v>
      </c>
      <c r="J16" s="204" t="s">
        <v>7</v>
      </c>
      <c r="K16" s="204" t="s">
        <v>8</v>
      </c>
      <c r="L16" s="204" t="s">
        <v>9</v>
      </c>
      <c r="M16" s="204" t="s">
        <v>10</v>
      </c>
      <c r="N16" s="204" t="s">
        <v>11</v>
      </c>
      <c r="O16" s="204" t="s">
        <v>12</v>
      </c>
      <c r="P16" s="204" t="s">
        <v>13</v>
      </c>
      <c r="Q16" s="204" t="s">
        <v>14</v>
      </c>
    </row>
    <row r="17" spans="1:17" ht="15" customHeight="1" x14ac:dyDescent="0.35">
      <c r="A17" s="205"/>
      <c r="B17" s="206"/>
    </row>
    <row r="18" spans="1:17" x14ac:dyDescent="0.35">
      <c r="A18" s="207" t="s">
        <v>54</v>
      </c>
      <c r="B18" s="208"/>
    </row>
    <row r="19" spans="1:17" x14ac:dyDescent="0.35">
      <c r="A19" s="209"/>
      <c r="B19" s="206" t="s">
        <v>56</v>
      </c>
      <c r="C19" s="284">
        <f>data!U14</f>
        <v>74.08163265306122</v>
      </c>
      <c r="D19" s="284">
        <f>data!V14</f>
        <v>76.70141017780503</v>
      </c>
      <c r="E19" s="284">
        <f>data!W14</f>
        <v>75.584167858845973</v>
      </c>
      <c r="F19" s="284">
        <f>data!X14</f>
        <v>72.864270440891971</v>
      </c>
      <c r="G19" s="284">
        <f>data!Y14</f>
        <v>73.740410532863365</v>
      </c>
      <c r="H19" s="284">
        <f>data!Z14</f>
        <v>74.579959954731436</v>
      </c>
      <c r="I19" s="284">
        <f>data!AA14</f>
        <v>70.400622325943203</v>
      </c>
      <c r="J19" s="284">
        <f>data!AB14</f>
        <v>74.056603773584911</v>
      </c>
      <c r="K19" s="284">
        <f>data!AC14</f>
        <v>70.668066281772511</v>
      </c>
      <c r="L19" s="284">
        <f>data!AD14</f>
        <v>73.012274255335782</v>
      </c>
      <c r="M19" s="284">
        <f>data!AE14</f>
        <v>0</v>
      </c>
      <c r="N19" s="284">
        <f>data!AF14</f>
        <v>0</v>
      </c>
      <c r="O19" s="284">
        <f>data!AG14</f>
        <v>75.458946022467813</v>
      </c>
      <c r="P19" s="284">
        <f>data!AH14</f>
        <v>0</v>
      </c>
      <c r="Q19" s="285">
        <f>data!AI14</f>
        <v>72.847998656512999</v>
      </c>
    </row>
    <row r="20" spans="1:17" x14ac:dyDescent="0.35">
      <c r="A20" s="209"/>
      <c r="B20" s="209">
        <v>4</v>
      </c>
      <c r="C20" s="284">
        <f>data!U15</f>
        <v>69.78288364249579</v>
      </c>
      <c r="D20" s="284">
        <f>data!V15</f>
        <v>71.628630705394187</v>
      </c>
      <c r="E20" s="284">
        <f>data!W15</f>
        <v>73.06771173524929</v>
      </c>
      <c r="F20" s="284">
        <f>data!X15</f>
        <v>69.077568134171912</v>
      </c>
      <c r="G20" s="284">
        <f>data!Y15</f>
        <v>70.287141073657935</v>
      </c>
      <c r="H20" s="284">
        <f>data!Z15</f>
        <v>71.811088295687881</v>
      </c>
      <c r="I20" s="284">
        <f>data!AA15</f>
        <v>66.006819892830265</v>
      </c>
      <c r="J20" s="284">
        <f>data!AB15</f>
        <v>71.967470785211503</v>
      </c>
      <c r="K20" s="284">
        <f>data!AC15</f>
        <v>67.682999169533758</v>
      </c>
      <c r="L20" s="284">
        <f>data!AD15</f>
        <v>67.614683021072025</v>
      </c>
      <c r="M20" s="284">
        <f>data!AE15</f>
        <v>68.926056338028175</v>
      </c>
      <c r="N20" s="284">
        <f>data!AF15</f>
        <v>74.384236453201964</v>
      </c>
      <c r="O20" s="284">
        <f>data!AG15</f>
        <v>70.576310454677099</v>
      </c>
      <c r="P20" s="284">
        <f>data!AH15</f>
        <v>0</v>
      </c>
      <c r="Q20" s="285">
        <f>data!AI15</f>
        <v>69.507510676942701</v>
      </c>
    </row>
    <row r="21" spans="1:17" x14ac:dyDescent="0.35">
      <c r="A21" s="209"/>
      <c r="B21" s="206">
        <v>3</v>
      </c>
      <c r="C21" s="284">
        <f>data!U16</f>
        <v>66.596523330283617</v>
      </c>
      <c r="D21" s="284">
        <f>data!V16</f>
        <v>69.583533943187291</v>
      </c>
      <c r="E21" s="284">
        <f>data!W16</f>
        <v>69.049244271087275</v>
      </c>
      <c r="F21" s="284">
        <f>data!X16</f>
        <v>66.170968948746719</v>
      </c>
      <c r="G21" s="284">
        <f>data!Y16</f>
        <v>65.853658536585371</v>
      </c>
      <c r="H21" s="284">
        <f>data!Z16</f>
        <v>67.147678342837196</v>
      </c>
      <c r="I21" s="284">
        <f>data!AA16</f>
        <v>61.933839792287714</v>
      </c>
      <c r="J21" s="284">
        <f>data!AB16</f>
        <v>68.732501304987423</v>
      </c>
      <c r="K21" s="284">
        <f>data!AC16</f>
        <v>63.482234112908074</v>
      </c>
      <c r="L21" s="284">
        <f>data!AD16</f>
        <v>63.481330482772336</v>
      </c>
      <c r="M21" s="284">
        <f>data!AE16</f>
        <v>66.450567260940034</v>
      </c>
      <c r="N21" s="284">
        <f>data!AF16</f>
        <v>69.978858350951384</v>
      </c>
      <c r="O21" s="284">
        <f>data!AG16</f>
        <v>66.918009365822684</v>
      </c>
      <c r="P21" s="284">
        <f>data!AH16</f>
        <v>66.236502501975252</v>
      </c>
      <c r="Q21" s="285">
        <f>data!AI16</f>
        <v>65.918282565399608</v>
      </c>
    </row>
    <row r="22" spans="1:17" x14ac:dyDescent="0.35">
      <c r="A22" s="209"/>
      <c r="B22" s="206">
        <v>2</v>
      </c>
      <c r="C22" s="284">
        <f>data!U17</f>
        <v>61.865536989095474</v>
      </c>
      <c r="D22" s="284">
        <f>data!V17</f>
        <v>65.081391637408231</v>
      </c>
      <c r="E22" s="284">
        <f>data!W17</f>
        <v>64.466359153809449</v>
      </c>
      <c r="F22" s="284">
        <f>data!X17</f>
        <v>60.603033330306054</v>
      </c>
      <c r="G22" s="284">
        <f>data!Y17</f>
        <v>59.543041772444042</v>
      </c>
      <c r="H22" s="284">
        <f>data!Z17</f>
        <v>60.51277579140141</v>
      </c>
      <c r="I22" s="284">
        <f>data!AA17</f>
        <v>57.554162936436882</v>
      </c>
      <c r="J22" s="284">
        <f>data!AB17</f>
        <v>62.979976442873962</v>
      </c>
      <c r="K22" s="284">
        <f>data!AC17</f>
        <v>58.741711143457863</v>
      </c>
      <c r="L22" s="284">
        <f>data!AD17</f>
        <v>57.703399813152444</v>
      </c>
      <c r="M22" s="284">
        <f>data!AE17</f>
        <v>61.5</v>
      </c>
      <c r="N22" s="284">
        <f>data!AF17</f>
        <v>61.702127659574465</v>
      </c>
      <c r="O22" s="284">
        <f>data!AG17</f>
        <v>59.770719394194359</v>
      </c>
      <c r="P22" s="284">
        <f>data!AH17</f>
        <v>58.9873417721519</v>
      </c>
      <c r="Q22" s="285">
        <f>data!AI17</f>
        <v>59.626539160778627</v>
      </c>
    </row>
    <row r="23" spans="1:17" x14ac:dyDescent="0.35">
      <c r="A23" s="209"/>
      <c r="B23" s="206" t="s">
        <v>57</v>
      </c>
      <c r="C23" s="284">
        <f>data!U18</f>
        <v>54.868038893799721</v>
      </c>
      <c r="D23" s="284">
        <f>data!V18</f>
        <v>59.009900990099005</v>
      </c>
      <c r="E23" s="284">
        <f>data!W18</f>
        <v>54.327708219923785</v>
      </c>
      <c r="F23" s="284">
        <f>data!X18</f>
        <v>54.662869927794169</v>
      </c>
      <c r="G23" s="284">
        <f>data!Y18</f>
        <v>54.017479560191717</v>
      </c>
      <c r="H23" s="284">
        <f>data!Z18</f>
        <v>52.099860009332708</v>
      </c>
      <c r="I23" s="284">
        <f>data!AA18</f>
        <v>50.750272910614832</v>
      </c>
      <c r="J23" s="284">
        <f>data!AB18</f>
        <v>55.109070034443164</v>
      </c>
      <c r="K23" s="284">
        <f>data!AC18</f>
        <v>53.353456830962621</v>
      </c>
      <c r="L23" s="284">
        <f>data!AD18</f>
        <v>51.152912621359228</v>
      </c>
      <c r="M23" s="284">
        <f>data!AE18</f>
        <v>0</v>
      </c>
      <c r="N23" s="284">
        <f>data!AF18</f>
        <v>0</v>
      </c>
      <c r="O23" s="284">
        <f>data!AG18</f>
        <v>51.53916838961635</v>
      </c>
      <c r="P23" s="284">
        <f>data!AH18</f>
        <v>0</v>
      </c>
      <c r="Q23" s="285">
        <f>data!AI18</f>
        <v>52.424259215648249</v>
      </c>
    </row>
    <row r="24" spans="1:17" ht="15" customHeight="1" x14ac:dyDescent="0.35">
      <c r="A24" s="209"/>
      <c r="B24" s="20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56"/>
      <c r="N24" s="356"/>
      <c r="O24" s="356"/>
      <c r="P24" s="356"/>
      <c r="Q24" s="357"/>
    </row>
    <row r="25" spans="1:17" ht="15" customHeight="1" x14ac:dyDescent="0.35">
      <c r="A25" s="209"/>
      <c r="B25" s="209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7"/>
    </row>
    <row r="26" spans="1:17" ht="15" customHeight="1" x14ac:dyDescent="0.35">
      <c r="A26" s="207" t="s">
        <v>55</v>
      </c>
      <c r="B26" s="208"/>
      <c r="C26" s="356"/>
      <c r="D26" s="356"/>
      <c r="E26" s="356"/>
      <c r="F26" s="356"/>
      <c r="G26" s="356"/>
      <c r="H26" s="356"/>
      <c r="I26" s="356"/>
      <c r="J26" s="356"/>
      <c r="K26" s="356"/>
      <c r="L26" s="356"/>
      <c r="M26" s="356"/>
      <c r="N26" s="356"/>
      <c r="O26" s="356"/>
      <c r="P26" s="356"/>
      <c r="Q26" s="357"/>
    </row>
    <row r="27" spans="1:17" x14ac:dyDescent="0.35">
      <c r="A27" s="209"/>
      <c r="B27" s="206" t="s">
        <v>56</v>
      </c>
      <c r="C27" s="284">
        <f>data!U19</f>
        <v>78.465620163608236</v>
      </c>
      <c r="D27" s="284">
        <f>data!V19</f>
        <v>80.504991192014103</v>
      </c>
      <c r="E27" s="284">
        <f>data!W19</f>
        <v>79.281767955801115</v>
      </c>
      <c r="F27" s="284">
        <f>data!X19</f>
        <v>77.303149606299215</v>
      </c>
      <c r="G27" s="284">
        <f>data!Y19</f>
        <v>77.471668620554908</v>
      </c>
      <c r="H27" s="284">
        <f>data!Z19</f>
        <v>79.396233057560281</v>
      </c>
      <c r="I27" s="284">
        <f>data!AA19</f>
        <v>76.014013899965818</v>
      </c>
      <c r="J27" s="284">
        <f>data!AB19</f>
        <v>79.635258358662625</v>
      </c>
      <c r="K27" s="284">
        <f>data!AC19</f>
        <v>75.585757768811504</v>
      </c>
      <c r="L27" s="284">
        <f>data!AD19</f>
        <v>77.993311036789294</v>
      </c>
      <c r="M27" s="284">
        <f>data!AE19</f>
        <v>0</v>
      </c>
      <c r="N27" s="284">
        <f>data!AF19</f>
        <v>0</v>
      </c>
      <c r="O27" s="284">
        <f>data!AG19</f>
        <v>79.496887094060241</v>
      </c>
      <c r="P27" s="284">
        <f>data!AH19</f>
        <v>0</v>
      </c>
      <c r="Q27" s="285">
        <f>data!AI19</f>
        <v>77.698326370176261</v>
      </c>
    </row>
    <row r="28" spans="1:17" x14ac:dyDescent="0.35">
      <c r="A28" s="209"/>
      <c r="B28" s="209">
        <v>4</v>
      </c>
      <c r="C28" s="284">
        <f>data!U20</f>
        <v>74.565963707699851</v>
      </c>
      <c r="D28" s="284">
        <f>data!V20</f>
        <v>76.34551495016612</v>
      </c>
      <c r="E28" s="284">
        <f>data!W20</f>
        <v>77.056994818652839</v>
      </c>
      <c r="F28" s="284">
        <f>data!X20</f>
        <v>74.077452525084993</v>
      </c>
      <c r="G28" s="284">
        <f>data!Y20</f>
        <v>74.438287153652396</v>
      </c>
      <c r="H28" s="284">
        <f>data!Z20</f>
        <v>76.526324462387734</v>
      </c>
      <c r="I28" s="284">
        <f>data!AA20</f>
        <v>72.392767921412542</v>
      </c>
      <c r="J28" s="284">
        <f>data!AB20</f>
        <v>76.783024428580788</v>
      </c>
      <c r="K28" s="284">
        <f>data!AC20</f>
        <v>72.017740913541843</v>
      </c>
      <c r="L28" s="284">
        <f>data!AD20</f>
        <v>73.533067021748778</v>
      </c>
      <c r="M28" s="284">
        <f>data!AE20</f>
        <v>74.713619007212557</v>
      </c>
      <c r="N28" s="284">
        <f>data!AF20</f>
        <v>79.69713965227146</v>
      </c>
      <c r="O28" s="284">
        <f>data!AG20</f>
        <v>75.894315813193629</v>
      </c>
      <c r="P28" s="284">
        <f>data!AH20</f>
        <v>0</v>
      </c>
      <c r="Q28" s="285">
        <f>data!AI20</f>
        <v>74.632961432670896</v>
      </c>
    </row>
    <row r="29" spans="1:17" x14ac:dyDescent="0.35">
      <c r="A29" s="209"/>
      <c r="B29" s="206">
        <v>3</v>
      </c>
      <c r="C29" s="284">
        <f>data!U21</f>
        <v>70.967461284148243</v>
      </c>
      <c r="D29" s="284">
        <f>data!V21</f>
        <v>74.935003545261168</v>
      </c>
      <c r="E29" s="284">
        <f>data!W21</f>
        <v>73.800772782961076</v>
      </c>
      <c r="F29" s="284">
        <f>data!X21</f>
        <v>69.968902709906715</v>
      </c>
      <c r="G29" s="284">
        <f>data!Y21</f>
        <v>69.312711256785818</v>
      </c>
      <c r="H29" s="284">
        <f>data!Z21</f>
        <v>72.372407364250762</v>
      </c>
      <c r="I29" s="284">
        <f>data!AA21</f>
        <v>66.932455611700888</v>
      </c>
      <c r="J29" s="284">
        <f>data!AB21</f>
        <v>73.157336040983992</v>
      </c>
      <c r="K29" s="284">
        <f>data!AC21</f>
        <v>67.815500685871058</v>
      </c>
      <c r="L29" s="284">
        <f>data!AD21</f>
        <v>68.352486625718242</v>
      </c>
      <c r="M29" s="284">
        <f>data!AE21</f>
        <v>72.310126582278471</v>
      </c>
      <c r="N29" s="284">
        <f>data!AF21</f>
        <v>73.720397249809011</v>
      </c>
      <c r="O29" s="284">
        <f>data!AG21</f>
        <v>72.100630890256241</v>
      </c>
      <c r="P29" s="284">
        <f>data!AH21</f>
        <v>71.698615548455805</v>
      </c>
      <c r="Q29" s="285">
        <f>data!AI21</f>
        <v>70.578513379348067</v>
      </c>
    </row>
    <row r="30" spans="1:17" x14ac:dyDescent="0.35">
      <c r="A30" s="209"/>
      <c r="B30" s="206">
        <v>2</v>
      </c>
      <c r="C30" s="284">
        <f>data!U22</f>
        <v>65.235144002916513</v>
      </c>
      <c r="D30" s="284">
        <f>data!V22</f>
        <v>70.272812793979298</v>
      </c>
      <c r="E30" s="284">
        <f>data!W22</f>
        <v>66.73738445218973</v>
      </c>
      <c r="F30" s="284">
        <f>data!X22</f>
        <v>63.945105532875878</v>
      </c>
      <c r="G30" s="284">
        <f>data!Y22</f>
        <v>63.464305478693973</v>
      </c>
      <c r="H30" s="284">
        <f>data!Z22</f>
        <v>66.488522866654989</v>
      </c>
      <c r="I30" s="284">
        <f>data!AA22</f>
        <v>62.28902771545922</v>
      </c>
      <c r="J30" s="284">
        <f>data!AB22</f>
        <v>67.794066720535611</v>
      </c>
      <c r="K30" s="284">
        <f>data!AC22</f>
        <v>63.052504947805502</v>
      </c>
      <c r="L30" s="284">
        <f>data!AD22</f>
        <v>62.323832145684875</v>
      </c>
      <c r="M30" s="284">
        <f>data!AE22</f>
        <v>66.551126516464478</v>
      </c>
      <c r="N30" s="284">
        <f>data!AF22</f>
        <v>72.549019607843135</v>
      </c>
      <c r="O30" s="284">
        <f>data!AG22</f>
        <v>65.085310029130255</v>
      </c>
      <c r="P30" s="284">
        <f>data!AH22</f>
        <v>66.666666666666657</v>
      </c>
      <c r="Q30" s="285">
        <f>data!AI22</f>
        <v>64.063919585038178</v>
      </c>
    </row>
    <row r="31" spans="1:17" x14ac:dyDescent="0.35">
      <c r="A31" s="209"/>
      <c r="B31" s="206" t="s">
        <v>57</v>
      </c>
      <c r="C31" s="284">
        <f>data!U23</f>
        <v>58.087201125175817</v>
      </c>
      <c r="D31" s="284">
        <f>data!V23</f>
        <v>62.473794549266245</v>
      </c>
      <c r="E31" s="284">
        <f>data!W23</f>
        <v>58.690744920993232</v>
      </c>
      <c r="F31" s="284">
        <f>data!X23</f>
        <v>57.709739147950444</v>
      </c>
      <c r="G31" s="284">
        <f>data!Y23</f>
        <v>57.193479801559178</v>
      </c>
      <c r="H31" s="284">
        <f>data!Z23</f>
        <v>57.093765341188018</v>
      </c>
      <c r="I31" s="284">
        <f>data!AA23</f>
        <v>55.134639974045307</v>
      </c>
      <c r="J31" s="284">
        <f>data!AB23</f>
        <v>61.233480176211451</v>
      </c>
      <c r="K31" s="284">
        <f>data!AC23</f>
        <v>56.798609145675819</v>
      </c>
      <c r="L31" s="284">
        <f>data!AD23</f>
        <v>54.624432997616665</v>
      </c>
      <c r="M31" s="284">
        <f>data!AE23</f>
        <v>0</v>
      </c>
      <c r="N31" s="284">
        <f>data!AF23</f>
        <v>0</v>
      </c>
      <c r="O31" s="284">
        <f>data!AG23</f>
        <v>56.58997050147493</v>
      </c>
      <c r="P31" s="284">
        <f>data!AH23</f>
        <v>0</v>
      </c>
      <c r="Q31" s="285">
        <f>data!AI23</f>
        <v>56.412514678745175</v>
      </c>
    </row>
    <row r="32" spans="1:17" ht="15" customHeight="1" x14ac:dyDescent="0.35">
      <c r="A32" s="209"/>
      <c r="B32" s="206"/>
      <c r="C32" s="356"/>
      <c r="D32" s="356"/>
      <c r="E32" s="356"/>
      <c r="F32" s="356"/>
      <c r="G32" s="356"/>
      <c r="H32" s="356"/>
      <c r="I32" s="356"/>
      <c r="J32" s="356"/>
      <c r="K32" s="356"/>
      <c r="L32" s="356"/>
      <c r="M32" s="356"/>
      <c r="N32" s="356"/>
      <c r="O32" s="356"/>
      <c r="P32" s="356"/>
      <c r="Q32" s="357"/>
    </row>
    <row r="33" spans="1:17" ht="15" customHeight="1" x14ac:dyDescent="0.35">
      <c r="A33" s="209"/>
      <c r="B33" s="209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6"/>
      <c r="N33" s="356"/>
      <c r="O33" s="356"/>
      <c r="P33" s="356"/>
      <c r="Q33" s="357"/>
    </row>
    <row r="34" spans="1:17" ht="15" customHeight="1" x14ac:dyDescent="0.35">
      <c r="A34" s="207" t="s">
        <v>15</v>
      </c>
      <c r="B34" s="400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7"/>
    </row>
    <row r="35" spans="1:17" x14ac:dyDescent="0.35">
      <c r="A35" s="209"/>
      <c r="B35" s="206" t="s">
        <v>56</v>
      </c>
      <c r="C35" s="284">
        <f>data!U24</f>
        <v>76.363950276243102</v>
      </c>
      <c r="D35" s="284">
        <f>data!V24</f>
        <v>78.644271145770844</v>
      </c>
      <c r="E35" s="284">
        <f>data!W24</f>
        <v>77.465448582806275</v>
      </c>
      <c r="F35" s="284">
        <f>data!X24</f>
        <v>75.121365297032185</v>
      </c>
      <c r="G35" s="284">
        <f>data!Y24</f>
        <v>75.661402273413131</v>
      </c>
      <c r="H35" s="284">
        <f>data!Z24</f>
        <v>76.974922316075094</v>
      </c>
      <c r="I35" s="284">
        <f>data!AA24</f>
        <v>73.276327501422713</v>
      </c>
      <c r="J35" s="284">
        <f>data!AB24</f>
        <v>76.858048608665015</v>
      </c>
      <c r="K35" s="284">
        <f>data!AC24</f>
        <v>73.19764054762598</v>
      </c>
      <c r="L35" s="284">
        <f>data!AD24</f>
        <v>75.565800502933783</v>
      </c>
      <c r="M35" s="284">
        <f>data!AE24</f>
        <v>0</v>
      </c>
      <c r="N35" s="284">
        <f>data!AF24</f>
        <v>0</v>
      </c>
      <c r="O35" s="284">
        <f>data!AG24</f>
        <v>77.56076198817604</v>
      </c>
      <c r="P35" s="284">
        <f>data!AH24</f>
        <v>0</v>
      </c>
      <c r="Q35" s="285">
        <f>data!AI24</f>
        <v>75.326648243189894</v>
      </c>
    </row>
    <row r="36" spans="1:17" x14ac:dyDescent="0.35">
      <c r="A36" s="209"/>
      <c r="B36" s="209">
        <v>4</v>
      </c>
      <c r="C36" s="284">
        <f>data!U25</f>
        <v>72.260326169791185</v>
      </c>
      <c r="D36" s="284">
        <f>data!V25</f>
        <v>74.03422568620806</v>
      </c>
      <c r="E36" s="284">
        <f>data!W25</f>
        <v>75.111488638776819</v>
      </c>
      <c r="F36" s="284">
        <f>data!X25</f>
        <v>71.642489471221339</v>
      </c>
      <c r="G36" s="284">
        <f>data!Y25</f>
        <v>72.395966627424883</v>
      </c>
      <c r="H36" s="284">
        <f>data!Z25</f>
        <v>74.165021388614676</v>
      </c>
      <c r="I36" s="284">
        <f>data!AA25</f>
        <v>69.271397030174469</v>
      </c>
      <c r="J36" s="284">
        <f>data!AB25</f>
        <v>74.426459768577359</v>
      </c>
      <c r="K36" s="284">
        <f>data!AC25</f>
        <v>69.88222917092844</v>
      </c>
      <c r="L36" s="284">
        <f>data!AD25</f>
        <v>70.591912831848518</v>
      </c>
      <c r="M36" s="284">
        <f>data!AE25</f>
        <v>71.872974724562539</v>
      </c>
      <c r="N36" s="284">
        <f>data!AF25</f>
        <v>77.00831024930747</v>
      </c>
      <c r="O36" s="284">
        <f>data!AG25</f>
        <v>73.272218414439124</v>
      </c>
      <c r="P36" s="284">
        <f>data!AH25</f>
        <v>0</v>
      </c>
      <c r="Q36" s="285">
        <f>data!AI25</f>
        <v>72.108940151208401</v>
      </c>
    </row>
    <row r="37" spans="1:17" x14ac:dyDescent="0.35">
      <c r="A37" s="209"/>
      <c r="B37" s="206">
        <v>3</v>
      </c>
      <c r="C37" s="284">
        <f>data!U26</f>
        <v>68.836960399571893</v>
      </c>
      <c r="D37" s="284">
        <f>data!V26</f>
        <v>72.283840190816946</v>
      </c>
      <c r="E37" s="284">
        <f>data!W26</f>
        <v>71.465542030096813</v>
      </c>
      <c r="F37" s="284">
        <f>data!X26</f>
        <v>68.118649473732177</v>
      </c>
      <c r="G37" s="284">
        <f>data!Y26</f>
        <v>67.628356718692515</v>
      </c>
      <c r="H37" s="284">
        <f>data!Z26</f>
        <v>69.758369723435223</v>
      </c>
      <c r="I37" s="284">
        <f>data!AA26</f>
        <v>64.4787462531568</v>
      </c>
      <c r="J37" s="284">
        <f>data!AB26</f>
        <v>70.975666822648577</v>
      </c>
      <c r="K37" s="284">
        <f>data!AC26</f>
        <v>65.70365378417182</v>
      </c>
      <c r="L37" s="284">
        <f>data!AD26</f>
        <v>65.921441155306312</v>
      </c>
      <c r="M37" s="284">
        <f>data!AE26</f>
        <v>69.415532425940754</v>
      </c>
      <c r="N37" s="284">
        <f>data!AF26</f>
        <v>71.774193548387103</v>
      </c>
      <c r="O37" s="284">
        <f>data!AG26</f>
        <v>69.533768378017129</v>
      </c>
      <c r="P37" s="284">
        <f>data!AH26</f>
        <v>68.952734012974986</v>
      </c>
      <c r="Q37" s="285">
        <f>data!AI26</f>
        <v>68.280138478365018</v>
      </c>
    </row>
    <row r="38" spans="1:17" x14ac:dyDescent="0.35">
      <c r="A38" s="209"/>
      <c r="B38" s="206">
        <v>2</v>
      </c>
      <c r="C38" s="284">
        <f>data!U27</f>
        <v>63.611971884211329</v>
      </c>
      <c r="D38" s="284">
        <f>data!V27</f>
        <v>67.700094906675105</v>
      </c>
      <c r="E38" s="284">
        <f>data!W27</f>
        <v>65.629365202545401</v>
      </c>
      <c r="F38" s="284">
        <f>data!X27</f>
        <v>62.31131237790801</v>
      </c>
      <c r="G38" s="284">
        <f>data!Y27</f>
        <v>61.544545505903628</v>
      </c>
      <c r="H38" s="284">
        <f>data!Z27</f>
        <v>63.493728420960629</v>
      </c>
      <c r="I38" s="284">
        <f>data!AA27</f>
        <v>59.965200885795632</v>
      </c>
      <c r="J38" s="284">
        <f>data!AB27</f>
        <v>65.411298315163521</v>
      </c>
      <c r="K38" s="284">
        <f>data!AC27</f>
        <v>60.941367497673312</v>
      </c>
      <c r="L38" s="284">
        <f>data!AD27</f>
        <v>60.043304797610219</v>
      </c>
      <c r="M38" s="284">
        <f>data!AE27</f>
        <v>63.976210705182666</v>
      </c>
      <c r="N38" s="284">
        <f>data!AF27</f>
        <v>67.346938775510196</v>
      </c>
      <c r="O38" s="284">
        <f>data!AG27</f>
        <v>62.44246861924686</v>
      </c>
      <c r="P38" s="284">
        <f>data!AH27</f>
        <v>62.517099863201096</v>
      </c>
      <c r="Q38" s="285">
        <f>data!AI27</f>
        <v>61.881791209007133</v>
      </c>
    </row>
    <row r="39" spans="1:17" x14ac:dyDescent="0.35">
      <c r="A39" s="209"/>
      <c r="B39" s="206" t="s">
        <v>57</v>
      </c>
      <c r="C39" s="284">
        <f>data!U28</f>
        <v>56.503370507284643</v>
      </c>
      <c r="D39" s="284">
        <f>data!V28</f>
        <v>60.692464358452135</v>
      </c>
      <c r="E39" s="284">
        <f>data!W28</f>
        <v>56.469936270435028</v>
      </c>
      <c r="F39" s="284">
        <f>data!X28</f>
        <v>56.193705090577872</v>
      </c>
      <c r="G39" s="284">
        <f>data!Y28</f>
        <v>55.601102551417057</v>
      </c>
      <c r="H39" s="284">
        <f>data!Z28</f>
        <v>54.533492822966508</v>
      </c>
      <c r="I39" s="284">
        <f>data!AA28</f>
        <v>52.908516994532441</v>
      </c>
      <c r="J39" s="284">
        <f>data!AB28</f>
        <v>58.156437471158284</v>
      </c>
      <c r="K39" s="284">
        <f>data!AC28</f>
        <v>55.09536561931435</v>
      </c>
      <c r="L39" s="284">
        <f>data!AD28</f>
        <v>52.876942461150776</v>
      </c>
      <c r="M39" s="284">
        <f>data!AE28</f>
        <v>0</v>
      </c>
      <c r="N39" s="284">
        <f>data!AF28</f>
        <v>0</v>
      </c>
      <c r="O39" s="284">
        <f>data!AG28</f>
        <v>54.030615214481116</v>
      </c>
      <c r="P39" s="284">
        <f>data!AH28</f>
        <v>0</v>
      </c>
      <c r="Q39" s="285">
        <f>data!AI28</f>
        <v>54.409298700937249</v>
      </c>
    </row>
    <row r="40" spans="1:17" ht="16" thickBot="1" x14ac:dyDescent="0.4">
      <c r="A40" s="201"/>
      <c r="B40" s="201"/>
      <c r="C40" s="201"/>
      <c r="D40" s="346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</row>
    <row r="41" spans="1:17" ht="15" customHeight="1" x14ac:dyDescent="0.35"/>
    <row r="42" spans="1:17" ht="15" customHeight="1" x14ac:dyDescent="0.35">
      <c r="A42" s="17" t="s">
        <v>100</v>
      </c>
    </row>
    <row r="43" spans="1:17" ht="15" customHeight="1" x14ac:dyDescent="0.35">
      <c r="Q43" s="315"/>
    </row>
    <row r="44" spans="1:17" ht="15" customHeight="1" x14ac:dyDescent="0.35"/>
    <row r="45" spans="1:17" ht="15" customHeight="1" x14ac:dyDescent="0.35"/>
    <row r="46" spans="1:17" ht="15" customHeight="1" x14ac:dyDescent="0.35"/>
    <row r="47" spans="1:17" ht="15" customHeight="1" x14ac:dyDescent="0.35"/>
    <row r="48" spans="1:17" ht="15" customHeight="1" x14ac:dyDescent="0.35"/>
    <row r="49" spans="1:17" ht="15" customHeight="1" x14ac:dyDescent="0.35"/>
    <row r="50" spans="1:17" ht="15" customHeight="1" x14ac:dyDescent="0.35"/>
    <row r="51" spans="1:17" ht="15" customHeight="1" x14ac:dyDescent="0.35"/>
    <row r="52" spans="1:17" ht="15" customHeight="1" x14ac:dyDescent="0.35">
      <c r="O52" s="423" t="s">
        <v>89</v>
      </c>
      <c r="P52" s="423"/>
      <c r="Q52" s="423"/>
    </row>
    <row r="54" spans="1:17" x14ac:dyDescent="0.35">
      <c r="A54" s="52" t="s">
        <v>293</v>
      </c>
    </row>
    <row r="55" spans="1:17" x14ac:dyDescent="0.35">
      <c r="A55" s="52" t="s">
        <v>292</v>
      </c>
    </row>
    <row r="56" spans="1:17" x14ac:dyDescent="0.35">
      <c r="A56" s="45"/>
    </row>
    <row r="57" spans="1:17" ht="15" customHeight="1" x14ac:dyDescent="0.35"/>
    <row r="58" spans="1:17" ht="15" customHeight="1" x14ac:dyDescent="0.35"/>
    <row r="59" spans="1:17" ht="15" customHeight="1" x14ac:dyDescent="0.35"/>
    <row r="60" spans="1:17" x14ac:dyDescent="0.35">
      <c r="A60" s="55" t="s">
        <v>298</v>
      </c>
    </row>
    <row r="61" spans="1:17" ht="15" customHeight="1" x14ac:dyDescent="0.35"/>
    <row r="62" spans="1:17" ht="15" customHeight="1" x14ac:dyDescent="0.35"/>
    <row r="63" spans="1:17" ht="15" customHeight="1" x14ac:dyDescent="0.35"/>
    <row r="64" spans="1:17" ht="15" customHeight="1" x14ac:dyDescent="0.35"/>
    <row r="65" ht="15" customHeight="1" x14ac:dyDescent="0.35"/>
    <row r="66" ht="15" customHeight="1" x14ac:dyDescent="0.35"/>
    <row r="67" ht="15" customHeight="1" x14ac:dyDescent="0.35"/>
    <row r="68" ht="15" customHeight="1" x14ac:dyDescent="0.35"/>
    <row r="69" ht="15" customHeight="1" x14ac:dyDescent="0.35"/>
    <row r="70" ht="15" customHeight="1" x14ac:dyDescent="0.35"/>
    <row r="71" ht="15" customHeight="1" x14ac:dyDescent="0.35"/>
    <row r="72" ht="15" customHeight="1" x14ac:dyDescent="0.35"/>
    <row r="73" ht="15" customHeight="1" x14ac:dyDescent="0.35"/>
    <row r="74" ht="15" customHeight="1" x14ac:dyDescent="0.35"/>
    <row r="75" ht="15" customHeight="1" x14ac:dyDescent="0.35"/>
    <row r="76" ht="15" customHeight="1" x14ac:dyDescent="0.35"/>
    <row r="77" ht="15" customHeight="1" x14ac:dyDescent="0.35"/>
    <row r="78" ht="15" customHeight="1" x14ac:dyDescent="0.35"/>
    <row r="79" ht="15" customHeight="1" x14ac:dyDescent="0.35"/>
    <row r="80" ht="15" customHeight="1" x14ac:dyDescent="0.35"/>
    <row r="81" spans="1:17" ht="15" customHeight="1" x14ac:dyDescent="0.35"/>
    <row r="82" spans="1:17" ht="15" customHeight="1" x14ac:dyDescent="0.35"/>
    <row r="83" spans="1:17" ht="15" customHeight="1" x14ac:dyDescent="0.35"/>
    <row r="84" spans="1:17" ht="15" customHeight="1" x14ac:dyDescent="0.35"/>
    <row r="85" spans="1:17" ht="15" customHeight="1" x14ac:dyDescent="0.35"/>
    <row r="86" spans="1:17" ht="15" customHeight="1" x14ac:dyDescent="0.35">
      <c r="O86" s="423" t="s">
        <v>89</v>
      </c>
      <c r="P86" s="423"/>
      <c r="Q86" s="423"/>
    </row>
    <row r="87" spans="1:17" ht="15" customHeight="1" x14ac:dyDescent="0.35"/>
    <row r="88" spans="1:17" ht="15" customHeight="1" x14ac:dyDescent="0.35">
      <c r="A88" s="288" t="s">
        <v>325</v>
      </c>
      <c r="P88" s="310"/>
      <c r="Q88" s="310"/>
    </row>
    <row r="89" spans="1:17" ht="15" customHeight="1" x14ac:dyDescent="0.35">
      <c r="A89" s="401" t="s">
        <v>327</v>
      </c>
      <c r="P89" s="310"/>
      <c r="Q89" s="310"/>
    </row>
    <row r="90" spans="1:17" ht="15" customHeight="1" x14ac:dyDescent="0.35">
      <c r="P90" s="310"/>
      <c r="Q90" s="310"/>
    </row>
    <row r="91" spans="1:17" ht="15" customHeight="1" x14ac:dyDescent="0.35">
      <c r="A91" s="43" t="s">
        <v>321</v>
      </c>
      <c r="B91" s="29"/>
      <c r="C91" s="30"/>
      <c r="D91" s="24"/>
      <c r="E91" s="24"/>
      <c r="F91" s="24"/>
      <c r="G91" s="24"/>
      <c r="H91" s="24"/>
      <c r="I91" s="24"/>
      <c r="J91" s="24"/>
      <c r="K91" s="24"/>
      <c r="L91" s="27"/>
      <c r="M91" s="27"/>
      <c r="N91" s="27"/>
      <c r="O91" s="27"/>
      <c r="P91" s="27"/>
      <c r="Q91" s="27"/>
    </row>
    <row r="92" spans="1:17" ht="15" customHeight="1" thickBot="1" x14ac:dyDescent="0.4">
      <c r="A92" s="201"/>
      <c r="B92" s="201"/>
      <c r="C92" s="202"/>
      <c r="D92" s="198"/>
      <c r="E92" s="198"/>
      <c r="F92" s="198"/>
      <c r="G92" s="198"/>
      <c r="H92" s="198"/>
      <c r="I92" s="198"/>
      <c r="J92" s="198"/>
      <c r="K92" s="198"/>
      <c r="L92" s="198"/>
      <c r="M92" s="198"/>
      <c r="N92" s="349"/>
      <c r="O92" s="349"/>
      <c r="P92" s="349"/>
      <c r="Q92" s="24"/>
    </row>
    <row r="93" spans="1:17" ht="15" customHeight="1" x14ac:dyDescent="0.35">
      <c r="A93" s="203"/>
      <c r="B93" s="203"/>
      <c r="C93" s="204" t="s">
        <v>300</v>
      </c>
      <c r="D93" s="204" t="s">
        <v>301</v>
      </c>
      <c r="E93" s="204" t="s">
        <v>302</v>
      </c>
      <c r="F93" s="204" t="s">
        <v>303</v>
      </c>
      <c r="G93" s="204" t="s">
        <v>304</v>
      </c>
      <c r="H93" s="204" t="s">
        <v>305</v>
      </c>
      <c r="I93" s="204" t="s">
        <v>306</v>
      </c>
      <c r="J93" s="204" t="s">
        <v>307</v>
      </c>
      <c r="K93" s="204" t="s">
        <v>308</v>
      </c>
      <c r="L93" s="204" t="s">
        <v>331</v>
      </c>
      <c r="M93" s="204" t="s">
        <v>387</v>
      </c>
      <c r="N93" s="204" t="s">
        <v>391</v>
      </c>
      <c r="O93" s="204" t="s">
        <v>421</v>
      </c>
      <c r="P93" s="204" t="s">
        <v>468</v>
      </c>
      <c r="Q93" s="312"/>
    </row>
    <row r="94" spans="1:17" ht="15" customHeight="1" x14ac:dyDescent="0.35">
      <c r="A94" s="24"/>
      <c r="B94" s="24"/>
      <c r="C94" s="24"/>
      <c r="D94" s="24"/>
      <c r="E94" s="24"/>
      <c r="F94" s="24"/>
      <c r="G94" s="24"/>
      <c r="H94" s="26"/>
      <c r="I94" s="24"/>
      <c r="J94" s="24"/>
      <c r="K94" s="24"/>
      <c r="L94" s="24"/>
      <c r="M94" s="24"/>
      <c r="N94" s="347"/>
      <c r="O94" s="347"/>
      <c r="P94" s="347"/>
      <c r="Q94" s="24"/>
    </row>
    <row r="95" spans="1:17" ht="15" customHeight="1" x14ac:dyDescent="0.35">
      <c r="A95" s="24"/>
      <c r="B95" s="197" t="s">
        <v>54</v>
      </c>
      <c r="C95" s="284">
        <f>SII_RII_data!C7</f>
        <v>25.443036571208186</v>
      </c>
      <c r="D95" s="284">
        <f>SII_RII_data!D7</f>
        <v>25.07959819133735</v>
      </c>
      <c r="E95" s="284">
        <f>SII_RII_data!E7</f>
        <v>25.382628788384675</v>
      </c>
      <c r="F95" s="284">
        <f>SII_RII_data!F7</f>
        <v>25.313060058544348</v>
      </c>
      <c r="G95" s="284">
        <f>SII_RII_data!G7</f>
        <v>25.25795393747423</v>
      </c>
      <c r="H95" s="284">
        <f>SII_RII_data!H7</f>
        <v>24.485935158804189</v>
      </c>
      <c r="I95" s="284">
        <f>SII_RII_data!I7</f>
        <v>24.551635325938754</v>
      </c>
      <c r="J95" s="284">
        <f>SII_RII_data!J7</f>
        <v>25.744182043131637</v>
      </c>
      <c r="K95" s="284">
        <f>SII_RII_data!K7</f>
        <v>26.418958792353699</v>
      </c>
      <c r="L95" s="284">
        <f>SII_RII_data!L7</f>
        <v>26.281444280571428</v>
      </c>
      <c r="M95" s="284">
        <f>SII_RII_data!M7</f>
        <v>25.430793692783784</v>
      </c>
      <c r="N95" s="284">
        <f>SII_RII_data!N7</f>
        <v>24.55769474793745</v>
      </c>
      <c r="O95" s="284">
        <f>SII_RII_data!O7</f>
        <v>24.289865785417703</v>
      </c>
      <c r="P95" s="284">
        <f>SII_RII_data!P7</f>
        <v>24.842901489399235</v>
      </c>
      <c r="Q95" s="285"/>
    </row>
    <row r="96" spans="1:17" ht="15" customHeight="1" x14ac:dyDescent="0.35">
      <c r="A96" s="24"/>
      <c r="B96" s="197" t="s">
        <v>55</v>
      </c>
      <c r="C96" s="284">
        <f>SII_RII_data!C8</f>
        <v>27.570900382348619</v>
      </c>
      <c r="D96" s="284">
        <f>SII_RII_data!D8</f>
        <v>27.659675225523383</v>
      </c>
      <c r="E96" s="284">
        <f>SII_RII_data!E8</f>
        <v>27.608702041325138</v>
      </c>
      <c r="F96" s="284">
        <f>SII_RII_data!F8</f>
        <v>27.77486996445948</v>
      </c>
      <c r="G96" s="284">
        <f>SII_RII_data!G8</f>
        <v>28.221494025305617</v>
      </c>
      <c r="H96" s="284">
        <f>SII_RII_data!H8</f>
        <v>28.015070542295785</v>
      </c>
      <c r="I96" s="284">
        <f>SII_RII_data!I8</f>
        <v>28.046769327635555</v>
      </c>
      <c r="J96" s="284">
        <f>SII_RII_data!J8</f>
        <v>28.735692776254425</v>
      </c>
      <c r="K96" s="284">
        <f>SII_RII_data!K8</f>
        <v>29.29399009933066</v>
      </c>
      <c r="L96" s="284">
        <f>SII_RII_data!L8</f>
        <v>29.129724809402109</v>
      </c>
      <c r="M96" s="284">
        <f>SII_RII_data!M8</f>
        <v>27.559794931112215</v>
      </c>
      <c r="N96" s="284">
        <f>SII_RII_data!N8</f>
        <v>26.269041156173031</v>
      </c>
      <c r="O96" s="284">
        <f>SII_RII_data!O8</f>
        <v>25.827492942297081</v>
      </c>
      <c r="P96" s="284">
        <f>SII_RII_data!P8</f>
        <v>25.848648956753628</v>
      </c>
      <c r="Q96" s="285"/>
    </row>
    <row r="97" spans="1:17" ht="15" customHeight="1" x14ac:dyDescent="0.35">
      <c r="A97" s="24"/>
      <c r="B97" s="197" t="s">
        <v>15</v>
      </c>
      <c r="C97" s="284">
        <f>SII_RII_data!C9</f>
        <v>26.559245926628382</v>
      </c>
      <c r="D97" s="284">
        <f>SII_RII_data!D9</f>
        <v>26.447635684656905</v>
      </c>
      <c r="E97" s="284">
        <f>SII_RII_data!E9</f>
        <v>26.569080748434146</v>
      </c>
      <c r="F97" s="284">
        <f>SII_RII_data!F9</f>
        <v>26.615113051956591</v>
      </c>
      <c r="G97" s="284">
        <f>SII_RII_data!G9</f>
        <v>26.81587541442839</v>
      </c>
      <c r="H97" s="284">
        <f>SII_RII_data!H9</f>
        <v>26.33170064598243</v>
      </c>
      <c r="I97" s="284">
        <f>SII_RII_data!I9</f>
        <v>26.389013872283588</v>
      </c>
      <c r="J97" s="284">
        <f>SII_RII_data!J9</f>
        <v>27.327144342609969</v>
      </c>
      <c r="K97" s="284">
        <f>SII_RII_data!K9</f>
        <v>27.948672763910441</v>
      </c>
      <c r="L97" s="284">
        <f>SII_RII_data!L9</f>
        <v>27.794641323140596</v>
      </c>
      <c r="M97" s="284">
        <f>SII_RII_data!M9</f>
        <v>26.568336679849381</v>
      </c>
      <c r="N97" s="284">
        <f>SII_RII_data!N9</f>
        <v>25.485370191079813</v>
      </c>
      <c r="O97" s="284">
        <f>SII_RII_data!O9</f>
        <v>25.123257622912522</v>
      </c>
      <c r="P97" s="284">
        <f>SII_RII_data!P9</f>
        <v>25.409940480804131</v>
      </c>
      <c r="Q97" s="285"/>
    </row>
    <row r="98" spans="1:17" ht="15" customHeight="1" thickBot="1" x14ac:dyDescent="0.4">
      <c r="A98" s="198"/>
      <c r="B98" s="199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348"/>
      <c r="O98" s="348"/>
      <c r="P98" s="348"/>
      <c r="Q98" s="313"/>
    </row>
    <row r="99" spans="1:17" ht="15" customHeight="1" x14ac:dyDescent="0.35">
      <c r="A99" s="311"/>
      <c r="B99" s="311"/>
      <c r="C99" s="311"/>
      <c r="D99" s="311"/>
      <c r="E99" s="311"/>
      <c r="F99" s="311"/>
      <c r="G99" s="311"/>
      <c r="H99" s="311"/>
      <c r="I99" s="311"/>
      <c r="J99" s="311"/>
      <c r="K99" s="311"/>
      <c r="L99" s="311"/>
      <c r="M99" s="311"/>
      <c r="N99" s="311"/>
      <c r="O99" s="311"/>
      <c r="P99" s="311"/>
      <c r="Q99" s="311"/>
    </row>
    <row r="100" spans="1:17" ht="15" customHeight="1" x14ac:dyDescent="0.35">
      <c r="A100" s="311"/>
      <c r="B100" s="311"/>
      <c r="C100" s="311"/>
      <c r="D100" s="311"/>
      <c r="E100" s="311"/>
      <c r="F100" s="311"/>
      <c r="G100" s="311"/>
      <c r="H100" s="311"/>
      <c r="I100" s="311"/>
      <c r="J100" s="311"/>
      <c r="K100" s="311"/>
      <c r="L100" s="311"/>
      <c r="M100" s="311"/>
      <c r="N100" s="311"/>
      <c r="O100" s="311"/>
      <c r="P100" s="311"/>
      <c r="Q100" s="311"/>
    </row>
    <row r="101" spans="1:17" ht="15" customHeight="1" x14ac:dyDescent="0.35">
      <c r="A101" s="311"/>
      <c r="B101" s="311"/>
      <c r="C101" s="311"/>
      <c r="D101" s="311"/>
      <c r="E101" s="311"/>
      <c r="F101" s="311"/>
      <c r="G101" s="311"/>
      <c r="H101" s="311"/>
      <c r="I101" s="311"/>
      <c r="J101" s="311"/>
      <c r="K101" s="311"/>
      <c r="L101" s="311"/>
      <c r="M101" s="311"/>
      <c r="N101" s="311"/>
      <c r="O101" s="311"/>
      <c r="P101" s="311"/>
      <c r="Q101" s="311"/>
    </row>
    <row r="102" spans="1:17" ht="15" customHeight="1" x14ac:dyDescent="0.35">
      <c r="A102" s="311"/>
      <c r="B102" s="311"/>
      <c r="C102" s="311"/>
      <c r="D102" s="311"/>
      <c r="E102" s="311"/>
      <c r="F102" s="311"/>
      <c r="G102" s="311"/>
      <c r="H102" s="311"/>
      <c r="I102" s="311"/>
      <c r="J102" s="311"/>
      <c r="K102" s="311"/>
      <c r="L102" s="311"/>
      <c r="M102" s="311"/>
      <c r="N102" s="311"/>
      <c r="O102" s="311"/>
      <c r="P102" s="311"/>
      <c r="Q102" s="311"/>
    </row>
    <row r="103" spans="1:17" ht="15" customHeight="1" x14ac:dyDescent="0.35">
      <c r="A103" s="43" t="s">
        <v>322</v>
      </c>
      <c r="G103" s="311"/>
      <c r="H103" s="311"/>
      <c r="I103" s="311"/>
      <c r="J103" s="311"/>
      <c r="K103" s="311"/>
      <c r="L103" s="311"/>
      <c r="M103" s="311"/>
      <c r="N103" s="311"/>
      <c r="O103" s="311"/>
      <c r="P103" s="311"/>
      <c r="Q103" s="311"/>
    </row>
    <row r="104" spans="1:17" ht="15" customHeight="1" x14ac:dyDescent="0.35">
      <c r="A104" s="311"/>
      <c r="B104" s="311"/>
      <c r="C104" s="311"/>
      <c r="D104" s="311"/>
      <c r="E104" s="311"/>
      <c r="F104" s="311"/>
      <c r="G104" s="311"/>
      <c r="H104" s="311"/>
      <c r="I104" s="311"/>
      <c r="J104" s="311"/>
      <c r="K104" s="311"/>
      <c r="L104" s="311"/>
      <c r="M104" s="311"/>
      <c r="N104" s="311"/>
      <c r="O104" s="311"/>
      <c r="P104" s="311"/>
      <c r="Q104" s="311"/>
    </row>
    <row r="105" spans="1:17" ht="15" customHeight="1" x14ac:dyDescent="0.35">
      <c r="A105" s="311"/>
      <c r="B105" s="311"/>
      <c r="C105" s="311"/>
      <c r="D105" s="311"/>
      <c r="E105" s="311"/>
      <c r="F105" s="311"/>
      <c r="G105" s="311"/>
      <c r="H105" s="311"/>
      <c r="I105" s="311"/>
      <c r="J105" s="311"/>
      <c r="K105" s="311"/>
      <c r="L105" s="311"/>
      <c r="M105" s="311"/>
      <c r="N105" s="311"/>
      <c r="O105" s="311"/>
      <c r="P105" s="311"/>
      <c r="Q105" s="311"/>
    </row>
    <row r="106" spans="1:17" ht="15" customHeight="1" x14ac:dyDescent="0.35">
      <c r="A106" s="311"/>
      <c r="B106" s="311"/>
      <c r="C106" s="311"/>
      <c r="D106" s="311"/>
      <c r="E106" s="311"/>
      <c r="F106" s="311"/>
      <c r="G106" s="311"/>
      <c r="H106" s="311"/>
      <c r="I106" s="311"/>
      <c r="J106" s="311"/>
      <c r="K106" s="311"/>
      <c r="L106" s="311"/>
      <c r="M106" s="311"/>
      <c r="N106" s="311"/>
      <c r="O106" s="311"/>
      <c r="P106" s="311"/>
      <c r="Q106" s="311"/>
    </row>
    <row r="107" spans="1:17" ht="15" customHeight="1" x14ac:dyDescent="0.35">
      <c r="A107" s="311"/>
      <c r="B107" s="311"/>
      <c r="C107" s="311"/>
      <c r="D107" s="311"/>
      <c r="E107" s="311"/>
      <c r="F107" s="311"/>
      <c r="G107" s="311"/>
      <c r="H107" s="311"/>
      <c r="I107" s="311"/>
      <c r="J107" s="311"/>
      <c r="K107" s="311"/>
      <c r="L107" s="311"/>
      <c r="M107" s="311"/>
      <c r="N107" s="311"/>
      <c r="O107" s="311"/>
      <c r="P107" s="311"/>
      <c r="Q107" s="311"/>
    </row>
    <row r="108" spans="1:17" ht="15" customHeight="1" x14ac:dyDescent="0.35">
      <c r="A108" s="311"/>
      <c r="B108" s="311"/>
      <c r="C108" s="311"/>
      <c r="D108" s="311"/>
      <c r="E108" s="311"/>
      <c r="F108" s="311"/>
      <c r="G108" s="311"/>
      <c r="H108" s="311"/>
      <c r="I108" s="311"/>
      <c r="J108" s="311"/>
      <c r="K108" s="311"/>
      <c r="L108" s="311"/>
      <c r="M108" s="311"/>
      <c r="N108" s="311"/>
      <c r="O108" s="311"/>
      <c r="P108" s="311"/>
      <c r="Q108" s="311"/>
    </row>
    <row r="109" spans="1:17" ht="15" customHeight="1" x14ac:dyDescent="0.35">
      <c r="A109" s="311"/>
      <c r="B109" s="311"/>
      <c r="C109" s="311"/>
      <c r="D109" s="311"/>
      <c r="E109" s="311"/>
      <c r="F109" s="311"/>
      <c r="G109" s="311"/>
      <c r="H109" s="311"/>
      <c r="I109" s="311"/>
      <c r="J109" s="311"/>
      <c r="K109" s="311"/>
      <c r="L109" s="311"/>
      <c r="M109" s="311"/>
      <c r="N109" s="311"/>
      <c r="O109" s="311"/>
      <c r="P109" s="311"/>
      <c r="Q109" s="311"/>
    </row>
    <row r="110" spans="1:17" ht="15" customHeight="1" x14ac:dyDescent="0.35">
      <c r="A110" s="311"/>
      <c r="B110" s="311"/>
      <c r="C110" s="311"/>
      <c r="D110" s="311"/>
      <c r="E110" s="311"/>
      <c r="F110" s="311"/>
      <c r="G110" s="311"/>
      <c r="H110" s="311"/>
      <c r="I110" s="311"/>
      <c r="J110" s="311"/>
      <c r="K110" s="311"/>
      <c r="L110" s="311"/>
      <c r="M110" s="311"/>
      <c r="N110" s="311"/>
      <c r="O110" s="311"/>
      <c r="P110" s="311"/>
      <c r="Q110" s="311"/>
    </row>
    <row r="111" spans="1:17" ht="15" customHeight="1" x14ac:dyDescent="0.35">
      <c r="A111" s="311"/>
      <c r="B111" s="311"/>
      <c r="C111" s="311"/>
      <c r="D111" s="311"/>
      <c r="E111" s="311"/>
      <c r="F111" s="311"/>
      <c r="G111" s="311"/>
      <c r="H111" s="311"/>
      <c r="I111" s="311"/>
      <c r="J111" s="311"/>
      <c r="K111" s="311"/>
      <c r="L111" s="311"/>
      <c r="M111" s="311"/>
      <c r="N111" s="311"/>
      <c r="O111" s="311"/>
      <c r="P111" s="311"/>
      <c r="Q111" s="311"/>
    </row>
    <row r="112" spans="1:17" ht="15" customHeight="1" x14ac:dyDescent="0.35">
      <c r="A112" s="311"/>
      <c r="B112" s="311"/>
      <c r="C112" s="311"/>
      <c r="D112" s="311"/>
      <c r="E112" s="311"/>
      <c r="F112" s="311"/>
      <c r="G112" s="311"/>
      <c r="H112" s="311"/>
      <c r="I112" s="311"/>
      <c r="J112" s="311"/>
      <c r="K112" s="311"/>
      <c r="L112" s="311"/>
      <c r="M112" s="311"/>
      <c r="N112" s="311"/>
      <c r="O112" s="311"/>
      <c r="P112" s="311"/>
      <c r="Q112" s="311"/>
    </row>
    <row r="113" spans="1:17" ht="15" customHeight="1" x14ac:dyDescent="0.35">
      <c r="A113" s="311"/>
      <c r="B113" s="311"/>
      <c r="C113" s="311"/>
      <c r="D113" s="311"/>
      <c r="E113" s="311"/>
      <c r="F113" s="311"/>
      <c r="G113" s="311"/>
      <c r="H113" s="311"/>
      <c r="I113" s="311"/>
      <c r="J113" s="311"/>
      <c r="K113" s="311"/>
      <c r="L113" s="311"/>
      <c r="M113" s="311"/>
      <c r="N113" s="311"/>
      <c r="O113" s="311"/>
      <c r="P113" s="311"/>
      <c r="Q113" s="311"/>
    </row>
    <row r="114" spans="1:17" ht="15" customHeight="1" x14ac:dyDescent="0.35">
      <c r="A114" s="311"/>
      <c r="B114" s="311"/>
      <c r="C114" s="311"/>
      <c r="D114" s="311"/>
      <c r="E114" s="311"/>
      <c r="F114" s="311"/>
      <c r="G114" s="311"/>
      <c r="H114" s="311"/>
      <c r="I114" s="311"/>
      <c r="J114" s="311"/>
      <c r="K114" s="311"/>
      <c r="L114" s="311"/>
      <c r="M114" s="311"/>
      <c r="N114" s="311"/>
      <c r="O114" s="311"/>
      <c r="P114" s="311"/>
      <c r="Q114" s="311"/>
    </row>
    <row r="115" spans="1:17" ht="15" customHeight="1" x14ac:dyDescent="0.35">
      <c r="A115" s="311"/>
      <c r="B115" s="311"/>
      <c r="C115" s="311"/>
      <c r="D115" s="311"/>
      <c r="E115" s="311"/>
      <c r="F115" s="311"/>
      <c r="G115" s="311"/>
      <c r="H115" s="311"/>
      <c r="I115" s="311"/>
      <c r="J115" s="311"/>
      <c r="K115" s="311"/>
      <c r="L115" s="311"/>
      <c r="M115" s="311"/>
      <c r="N115" s="311"/>
      <c r="O115" s="311"/>
      <c r="P115" s="311"/>
      <c r="Q115" s="311"/>
    </row>
    <row r="116" spans="1:17" ht="15" customHeight="1" x14ac:dyDescent="0.35">
      <c r="A116" s="311"/>
      <c r="B116" s="311"/>
      <c r="C116" s="311"/>
      <c r="D116" s="311"/>
      <c r="E116" s="311"/>
      <c r="F116" s="311"/>
      <c r="G116" s="311"/>
      <c r="H116" s="311"/>
      <c r="I116" s="311"/>
      <c r="J116" s="311"/>
      <c r="K116" s="311"/>
      <c r="L116" s="311"/>
      <c r="M116" s="311"/>
      <c r="N116" s="311"/>
      <c r="O116" s="311"/>
      <c r="P116" s="311"/>
      <c r="Q116" s="311"/>
    </row>
    <row r="117" spans="1:17" ht="15" customHeight="1" x14ac:dyDescent="0.35">
      <c r="A117" s="311"/>
      <c r="B117" s="311"/>
      <c r="C117" s="311"/>
      <c r="D117" s="311"/>
      <c r="E117" s="311"/>
      <c r="F117" s="311"/>
      <c r="G117" s="311"/>
      <c r="H117" s="311"/>
      <c r="I117" s="311"/>
      <c r="J117" s="311"/>
      <c r="K117" s="311"/>
      <c r="L117" s="311"/>
      <c r="M117" s="311"/>
      <c r="N117" s="311"/>
      <c r="O117" s="311"/>
      <c r="P117" s="311"/>
      <c r="Q117" s="311"/>
    </row>
    <row r="118" spans="1:17" ht="15" customHeight="1" x14ac:dyDescent="0.35">
      <c r="A118" s="311"/>
      <c r="B118" s="311"/>
      <c r="C118" s="311"/>
      <c r="D118" s="311"/>
      <c r="E118" s="311"/>
      <c r="F118" s="311"/>
      <c r="G118" s="311"/>
      <c r="H118" s="311"/>
      <c r="I118" s="311"/>
      <c r="J118" s="311"/>
      <c r="K118" s="311"/>
      <c r="L118" s="311"/>
      <c r="M118" s="311"/>
      <c r="N118" s="311"/>
      <c r="O118" s="311"/>
      <c r="P118" s="311"/>
      <c r="Q118" s="311"/>
    </row>
    <row r="119" spans="1:17" ht="15" customHeight="1" x14ac:dyDescent="0.35">
      <c r="A119" s="311"/>
      <c r="B119" s="311"/>
      <c r="C119" s="311"/>
      <c r="D119" s="311"/>
      <c r="E119" s="311"/>
      <c r="F119" s="311"/>
      <c r="G119" s="311"/>
      <c r="H119" s="311"/>
      <c r="I119" s="311"/>
      <c r="J119" s="311"/>
      <c r="K119" s="311"/>
      <c r="L119" s="311"/>
      <c r="M119" s="311"/>
      <c r="N119" s="311"/>
      <c r="O119" s="311"/>
      <c r="P119" s="311"/>
      <c r="Q119" s="311"/>
    </row>
    <row r="120" spans="1:17" ht="15" customHeight="1" x14ac:dyDescent="0.35">
      <c r="A120" s="311"/>
      <c r="B120" s="311"/>
      <c r="C120" s="311"/>
      <c r="D120" s="311"/>
      <c r="E120" s="311"/>
      <c r="F120" s="311"/>
      <c r="G120" s="311"/>
      <c r="H120" s="311"/>
      <c r="I120" s="311"/>
      <c r="J120" s="311"/>
      <c r="K120" s="311"/>
      <c r="L120" s="311"/>
      <c r="M120" s="311"/>
      <c r="N120" s="311"/>
      <c r="O120" s="311"/>
      <c r="P120" s="311"/>
      <c r="Q120" s="311"/>
    </row>
    <row r="121" spans="1:17" ht="15" customHeight="1" x14ac:dyDescent="0.35">
      <c r="A121" s="311"/>
      <c r="B121" s="311"/>
      <c r="C121" s="311"/>
      <c r="D121" s="311"/>
      <c r="E121" s="311"/>
      <c r="F121" s="311"/>
      <c r="G121" s="311"/>
      <c r="H121" s="311"/>
      <c r="I121" s="311"/>
      <c r="J121" s="311"/>
      <c r="K121" s="311"/>
      <c r="L121" s="311"/>
      <c r="M121" s="311"/>
      <c r="N121" s="311"/>
      <c r="O121" s="311"/>
      <c r="P121" s="311"/>
      <c r="Q121" s="311"/>
    </row>
    <row r="122" spans="1:17" ht="15" customHeight="1" x14ac:dyDescent="0.35">
      <c r="A122" s="311"/>
      <c r="B122" s="311"/>
      <c r="C122" s="311"/>
      <c r="D122" s="311"/>
      <c r="E122" s="311"/>
      <c r="F122" s="311"/>
      <c r="G122" s="311"/>
      <c r="H122" s="311"/>
      <c r="I122" s="311"/>
      <c r="J122" s="311"/>
      <c r="K122" s="311"/>
      <c r="L122" s="311"/>
      <c r="M122" s="311"/>
      <c r="N122" s="311"/>
      <c r="O122" s="311"/>
      <c r="P122" s="311"/>
      <c r="Q122" s="311"/>
    </row>
    <row r="123" spans="1:17" ht="15" customHeight="1" x14ac:dyDescent="0.35">
      <c r="A123" s="311"/>
      <c r="B123" s="311"/>
      <c r="C123" s="311"/>
      <c r="D123" s="311"/>
      <c r="E123" s="311"/>
      <c r="F123" s="311"/>
      <c r="G123" s="311"/>
      <c r="H123" s="311"/>
      <c r="I123" s="311"/>
      <c r="J123" s="311"/>
      <c r="K123" s="311"/>
      <c r="L123" s="311"/>
      <c r="M123" s="311"/>
      <c r="N123" s="311"/>
      <c r="O123" s="311"/>
      <c r="P123" s="311"/>
      <c r="Q123" s="311"/>
    </row>
    <row r="124" spans="1:17" ht="15" customHeight="1" x14ac:dyDescent="0.35">
      <c r="A124" s="311"/>
      <c r="B124" s="311"/>
      <c r="C124" s="311"/>
      <c r="D124" s="311"/>
      <c r="E124" s="311"/>
      <c r="F124" s="311"/>
      <c r="G124" s="311"/>
      <c r="H124" s="311"/>
      <c r="I124" s="311"/>
      <c r="J124" s="311"/>
      <c r="K124" s="311"/>
      <c r="L124" s="311"/>
      <c r="M124" s="311"/>
      <c r="N124" s="311"/>
      <c r="O124" s="311"/>
      <c r="P124" s="311"/>
      <c r="Q124" s="311"/>
    </row>
    <row r="125" spans="1:17" ht="15" customHeight="1" x14ac:dyDescent="0.35">
      <c r="A125" s="311"/>
      <c r="B125" s="311"/>
      <c r="C125" s="311"/>
      <c r="D125" s="311"/>
      <c r="E125" s="311"/>
      <c r="F125" s="311"/>
      <c r="G125" s="311"/>
      <c r="H125" s="311"/>
      <c r="I125" s="311"/>
      <c r="J125" s="311"/>
      <c r="K125" s="311"/>
      <c r="L125" s="311"/>
      <c r="M125" s="311"/>
      <c r="N125" s="311"/>
      <c r="O125" s="311"/>
      <c r="P125" s="311"/>
      <c r="Q125" s="311"/>
    </row>
    <row r="126" spans="1:17" ht="15" customHeight="1" x14ac:dyDescent="0.35">
      <c r="A126" s="311"/>
      <c r="B126" s="311"/>
      <c r="C126" s="311"/>
      <c r="D126" s="311"/>
      <c r="E126" s="311"/>
      <c r="F126" s="311"/>
      <c r="G126" s="311"/>
      <c r="H126" s="311"/>
      <c r="I126" s="311"/>
      <c r="J126" s="311"/>
      <c r="K126" s="311"/>
      <c r="L126" s="311"/>
      <c r="M126" s="311"/>
      <c r="N126" s="311"/>
      <c r="O126" s="311"/>
      <c r="P126" s="311"/>
      <c r="Q126" s="311"/>
    </row>
    <row r="127" spans="1:17" ht="15" customHeight="1" x14ac:dyDescent="0.35">
      <c r="A127" s="311"/>
      <c r="B127" s="311"/>
      <c r="C127" s="311"/>
      <c r="D127" s="311"/>
      <c r="E127" s="311"/>
      <c r="F127" s="311"/>
      <c r="G127" s="311"/>
      <c r="H127" s="311"/>
      <c r="I127" s="311"/>
      <c r="J127" s="311"/>
      <c r="K127" s="311"/>
      <c r="L127" s="311"/>
      <c r="M127" s="311"/>
      <c r="N127" s="311"/>
      <c r="O127" s="311"/>
      <c r="P127" s="311"/>
      <c r="Q127" s="311"/>
    </row>
    <row r="128" spans="1:17" ht="15" customHeight="1" x14ac:dyDescent="0.35">
      <c r="A128" s="311"/>
      <c r="B128" s="311"/>
      <c r="C128" s="311"/>
      <c r="D128" s="311"/>
      <c r="E128" s="311"/>
      <c r="F128" s="311"/>
      <c r="G128" s="311"/>
      <c r="H128" s="311"/>
      <c r="I128" s="311"/>
      <c r="J128" s="311"/>
      <c r="K128" s="311"/>
      <c r="L128" s="311"/>
      <c r="M128" s="311"/>
      <c r="N128" s="311"/>
      <c r="O128" s="311"/>
      <c r="P128" s="311"/>
      <c r="Q128" s="311"/>
    </row>
    <row r="129" spans="1:17" ht="15" customHeight="1" x14ac:dyDescent="0.35">
      <c r="A129" s="311"/>
      <c r="B129" s="311"/>
      <c r="C129" s="311"/>
      <c r="D129" s="311"/>
      <c r="E129" s="311"/>
      <c r="F129" s="311"/>
      <c r="G129" s="311"/>
      <c r="H129" s="311"/>
      <c r="I129" s="311"/>
      <c r="J129" s="311"/>
      <c r="K129" s="311"/>
      <c r="L129" s="311"/>
      <c r="M129" s="311"/>
      <c r="N129" s="311"/>
      <c r="O129" s="311"/>
      <c r="P129" s="311"/>
      <c r="Q129" s="311"/>
    </row>
    <row r="130" spans="1:17" x14ac:dyDescent="0.35">
      <c r="A130" s="311"/>
      <c r="B130" s="311"/>
      <c r="C130" s="311"/>
      <c r="D130" s="311"/>
      <c r="E130" s="311"/>
      <c r="F130" s="311"/>
      <c r="G130" s="311"/>
      <c r="H130" s="311"/>
      <c r="I130" s="311"/>
      <c r="J130" s="311"/>
      <c r="K130" s="311"/>
      <c r="L130" s="311"/>
      <c r="M130" s="311"/>
      <c r="N130" s="311"/>
      <c r="O130" s="311"/>
      <c r="P130" s="311"/>
      <c r="Q130" s="311"/>
    </row>
    <row r="131" spans="1:17" x14ac:dyDescent="0.35">
      <c r="A131" s="311"/>
      <c r="B131" s="311"/>
      <c r="C131" s="311"/>
      <c r="D131" s="311"/>
      <c r="E131" s="311"/>
      <c r="F131" s="311"/>
      <c r="G131" s="311"/>
      <c r="H131" s="311"/>
      <c r="I131" s="311"/>
      <c r="J131" s="311"/>
      <c r="K131" s="311"/>
      <c r="L131" s="311"/>
      <c r="M131" s="311"/>
      <c r="N131" s="311"/>
      <c r="O131" s="311"/>
      <c r="P131" s="311"/>
      <c r="Q131" s="311"/>
    </row>
    <row r="132" spans="1:17" x14ac:dyDescent="0.35">
      <c r="A132" s="311"/>
      <c r="B132" s="311"/>
      <c r="C132" s="311"/>
      <c r="D132" s="311"/>
      <c r="E132" s="311"/>
      <c r="F132" s="311"/>
      <c r="G132" s="311"/>
      <c r="H132" s="311"/>
      <c r="I132" s="311"/>
      <c r="J132" s="311"/>
      <c r="K132" s="311"/>
      <c r="L132" s="311"/>
      <c r="M132" s="311"/>
      <c r="N132" s="311"/>
      <c r="O132" s="311"/>
      <c r="P132" s="311"/>
      <c r="Q132" s="311"/>
    </row>
    <row r="133" spans="1:17" x14ac:dyDescent="0.35">
      <c r="A133" s="311"/>
      <c r="B133" s="311"/>
      <c r="C133" s="311"/>
      <c r="D133" s="311"/>
      <c r="E133" s="311"/>
      <c r="F133" s="311"/>
      <c r="G133" s="311"/>
      <c r="H133" s="311"/>
      <c r="I133" s="311"/>
      <c r="J133" s="311"/>
      <c r="K133" s="311"/>
      <c r="L133" s="311"/>
      <c r="M133" s="311"/>
      <c r="N133" s="311"/>
      <c r="O133" s="311"/>
      <c r="P133" s="311"/>
      <c r="Q133" s="311"/>
    </row>
    <row r="134" spans="1:17" x14ac:dyDescent="0.35">
      <c r="A134" s="311"/>
      <c r="B134" s="311"/>
      <c r="C134" s="311"/>
      <c r="D134" s="311"/>
      <c r="E134" s="311"/>
      <c r="F134" s="311"/>
      <c r="G134" s="311"/>
      <c r="H134" s="311"/>
      <c r="I134" s="311"/>
      <c r="J134" s="311"/>
      <c r="K134" s="311"/>
      <c r="L134" s="311"/>
      <c r="M134" s="311"/>
      <c r="N134" s="311"/>
      <c r="O134" s="311"/>
      <c r="P134" s="311"/>
      <c r="Q134" s="311"/>
    </row>
    <row r="135" spans="1:17" x14ac:dyDescent="0.35">
      <c r="A135" s="311"/>
      <c r="B135" s="311"/>
      <c r="C135" s="311"/>
      <c r="D135" s="311"/>
      <c r="E135" s="311"/>
      <c r="F135" s="311"/>
      <c r="G135" s="311"/>
      <c r="H135" s="311"/>
      <c r="I135" s="311"/>
      <c r="J135" s="311"/>
      <c r="K135" s="311"/>
      <c r="L135" s="311"/>
      <c r="M135" s="311"/>
      <c r="N135" s="311"/>
      <c r="O135" s="311"/>
      <c r="P135" s="311"/>
      <c r="Q135" s="311"/>
    </row>
    <row r="136" spans="1:17" x14ac:dyDescent="0.35">
      <c r="A136" s="311"/>
      <c r="B136" s="311"/>
      <c r="C136" s="311"/>
      <c r="D136" s="311"/>
      <c r="E136" s="311"/>
      <c r="F136" s="311"/>
      <c r="G136" s="311"/>
      <c r="H136" s="311"/>
      <c r="I136" s="311"/>
      <c r="J136" s="311"/>
      <c r="K136" s="311"/>
      <c r="L136" s="311"/>
      <c r="M136" s="311"/>
      <c r="N136" s="311"/>
      <c r="O136" s="311"/>
      <c r="P136" s="311"/>
      <c r="Q136" s="311"/>
    </row>
    <row r="137" spans="1:17" x14ac:dyDescent="0.35">
      <c r="A137" s="314" t="s">
        <v>420</v>
      </c>
      <c r="B137" s="311"/>
      <c r="C137" s="311"/>
      <c r="D137" s="311"/>
      <c r="E137" s="311"/>
      <c r="F137" s="311"/>
      <c r="G137" s="311"/>
      <c r="H137" s="311"/>
      <c r="I137" s="311"/>
      <c r="J137" s="311"/>
      <c r="K137" s="311"/>
      <c r="L137" s="311"/>
      <c r="M137" s="311"/>
      <c r="N137" s="311"/>
      <c r="O137" s="311"/>
      <c r="P137" s="311"/>
      <c r="Q137" s="311"/>
    </row>
    <row r="138" spans="1:17" ht="15" customHeight="1" x14ac:dyDescent="0.35"/>
    <row r="139" spans="1:17" ht="15" customHeight="1" x14ac:dyDescent="0.35">
      <c r="B139" s="402"/>
      <c r="O139" s="423" t="s">
        <v>89</v>
      </c>
      <c r="P139" s="423"/>
      <c r="Q139" s="423"/>
    </row>
    <row r="140" spans="1:17" ht="15" customHeight="1" x14ac:dyDescent="0.35"/>
    <row r="141" spans="1:17" ht="15" customHeight="1" x14ac:dyDescent="0.35">
      <c r="A141" s="288" t="s">
        <v>326</v>
      </c>
      <c r="P141" s="310"/>
      <c r="Q141" s="310"/>
    </row>
    <row r="142" spans="1:17" ht="15" customHeight="1" x14ac:dyDescent="0.35">
      <c r="A142" s="401" t="s">
        <v>328</v>
      </c>
      <c r="P142" s="310"/>
      <c r="Q142" s="310"/>
    </row>
    <row r="143" spans="1:17" ht="15" customHeight="1" x14ac:dyDescent="0.35">
      <c r="P143" s="310"/>
      <c r="Q143" s="310"/>
    </row>
    <row r="144" spans="1:17" ht="15" customHeight="1" x14ac:dyDescent="0.35">
      <c r="A144" s="43" t="s">
        <v>323</v>
      </c>
      <c r="B144" s="29"/>
      <c r="C144" s="30"/>
      <c r="D144" s="24"/>
      <c r="E144" s="24"/>
      <c r="F144" s="24"/>
      <c r="G144" s="24"/>
      <c r="H144" s="24"/>
      <c r="I144" s="24"/>
      <c r="J144" s="24"/>
      <c r="K144" s="24"/>
      <c r="L144" s="27"/>
      <c r="M144" s="27"/>
      <c r="N144" s="27"/>
      <c r="O144" s="27"/>
      <c r="P144" s="27"/>
      <c r="Q144" s="27"/>
    </row>
    <row r="145" spans="1:17" ht="15" customHeight="1" thickBot="1" x14ac:dyDescent="0.4">
      <c r="A145" s="201"/>
      <c r="B145" s="201"/>
      <c r="C145" s="202"/>
      <c r="D145" s="198"/>
      <c r="E145" s="198"/>
      <c r="F145" s="198"/>
      <c r="G145" s="198"/>
      <c r="H145" s="198"/>
      <c r="I145" s="198"/>
      <c r="J145" s="198"/>
      <c r="K145" s="198"/>
      <c r="L145" s="198"/>
      <c r="M145" s="198"/>
      <c r="N145" s="198"/>
      <c r="O145" s="198"/>
      <c r="P145" s="198"/>
      <c r="Q145" s="24"/>
    </row>
    <row r="146" spans="1:17" ht="15" customHeight="1" x14ac:dyDescent="0.35">
      <c r="A146" s="203"/>
      <c r="B146" s="203"/>
      <c r="C146" s="204" t="s">
        <v>300</v>
      </c>
      <c r="D146" s="204" t="s">
        <v>301</v>
      </c>
      <c r="E146" s="204" t="s">
        <v>302</v>
      </c>
      <c r="F146" s="204" t="s">
        <v>303</v>
      </c>
      <c r="G146" s="204" t="s">
        <v>304</v>
      </c>
      <c r="H146" s="204" t="s">
        <v>305</v>
      </c>
      <c r="I146" s="204" t="s">
        <v>306</v>
      </c>
      <c r="J146" s="204" t="s">
        <v>307</v>
      </c>
      <c r="K146" s="204" t="s">
        <v>308</v>
      </c>
      <c r="L146" s="204" t="s">
        <v>331</v>
      </c>
      <c r="M146" s="204" t="s">
        <v>387</v>
      </c>
      <c r="N146" s="204" t="s">
        <v>391</v>
      </c>
      <c r="O146" s="204" t="s">
        <v>421</v>
      </c>
      <c r="P146" s="204" t="s">
        <v>468</v>
      </c>
      <c r="Q146" s="312"/>
    </row>
    <row r="147" spans="1:17" ht="15" customHeight="1" x14ac:dyDescent="0.35">
      <c r="A147" s="24"/>
      <c r="B147" s="24"/>
      <c r="C147" s="24"/>
      <c r="D147" s="24"/>
      <c r="E147" s="24"/>
      <c r="F147" s="24"/>
      <c r="G147" s="24"/>
      <c r="H147" s="26"/>
      <c r="I147" s="24"/>
      <c r="J147" s="24"/>
      <c r="K147" s="24"/>
      <c r="L147" s="24"/>
      <c r="M147" s="24"/>
      <c r="N147" s="24"/>
      <c r="O147" s="24"/>
      <c r="P147" s="24"/>
      <c r="Q147" s="24"/>
    </row>
    <row r="148" spans="1:17" ht="15" customHeight="1" x14ac:dyDescent="0.35">
      <c r="A148" s="24"/>
      <c r="B148" s="197" t="s">
        <v>54</v>
      </c>
      <c r="C148" s="358">
        <f>SII_RII_data!C10</f>
        <v>0.50811529687286983</v>
      </c>
      <c r="D148" s="358">
        <f>SII_RII_data!D10</f>
        <v>0.50068286379275018</v>
      </c>
      <c r="E148" s="358">
        <f>SII_RII_data!E10</f>
        <v>0.49719147016551235</v>
      </c>
      <c r="F148" s="358">
        <f>SII_RII_data!F10</f>
        <v>0.48977790579101821</v>
      </c>
      <c r="G148" s="358">
        <f>SII_RII_data!G10</f>
        <v>0.47903912915449764</v>
      </c>
      <c r="H148" s="358">
        <f>SII_RII_data!H10</f>
        <v>0.45145566963040035</v>
      </c>
      <c r="I148" s="358">
        <f>SII_RII_data!I10</f>
        <v>0.4470516213159747</v>
      </c>
      <c r="J148" s="358">
        <f>SII_RII_data!J10</f>
        <v>0.4763085717615041</v>
      </c>
      <c r="K148" s="358">
        <f>SII_RII_data!K10</f>
        <v>0.4974467545987607</v>
      </c>
      <c r="L148" s="358">
        <f>SII_RII_data!L10</f>
        <v>0.47842861253404562</v>
      </c>
      <c r="M148" s="358">
        <f>SII_RII_data!M10</f>
        <v>0.42876116614618071</v>
      </c>
      <c r="N148" s="358">
        <f>SII_RII_data!N10</f>
        <v>0.39901218475938999</v>
      </c>
      <c r="O148" s="358">
        <f>SII_RII_data!O10</f>
        <v>0.38484405055757087</v>
      </c>
      <c r="P148" s="358">
        <f>SII_RII_data!P10</f>
        <v>0.38619961598358271</v>
      </c>
      <c r="Q148" s="285"/>
    </row>
    <row r="149" spans="1:17" ht="15" customHeight="1" x14ac:dyDescent="0.35">
      <c r="A149" s="24"/>
      <c r="B149" s="197" t="s">
        <v>55</v>
      </c>
      <c r="C149" s="358">
        <f>SII_RII_data!C11</f>
        <v>0.48007325486743885</v>
      </c>
      <c r="D149" s="358">
        <f>SII_RII_data!D11</f>
        <v>0.48300942330547508</v>
      </c>
      <c r="E149" s="358">
        <f>SII_RII_data!E11</f>
        <v>0.47668690447123718</v>
      </c>
      <c r="F149" s="358">
        <f>SII_RII_data!F11</f>
        <v>0.47789116161741579</v>
      </c>
      <c r="G149" s="358">
        <f>SII_RII_data!G11</f>
        <v>0.48264689939715788</v>
      </c>
      <c r="H149" s="358">
        <f>SII_RII_data!H11</f>
        <v>0.4683410221437288</v>
      </c>
      <c r="I149" s="358">
        <f>SII_RII_data!I11</f>
        <v>0.46094652606136982</v>
      </c>
      <c r="J149" s="358">
        <f>SII_RII_data!J11</f>
        <v>0.47647431532338091</v>
      </c>
      <c r="K149" s="358">
        <f>SII_RII_data!K11</f>
        <v>0.49304297601352426</v>
      </c>
      <c r="L149" s="358">
        <f>SII_RII_data!L11</f>
        <v>0.48030487915084169</v>
      </c>
      <c r="M149" s="358">
        <f>SII_RII_data!M11</f>
        <v>0.42859550244831801</v>
      </c>
      <c r="N149" s="358">
        <f>SII_RII_data!N11</f>
        <v>0.39740352278606489</v>
      </c>
      <c r="O149" s="358">
        <f>SII_RII_data!O11</f>
        <v>0.38292257812419384</v>
      </c>
      <c r="P149" s="358">
        <f>SII_RII_data!P11</f>
        <v>0.37426239670372652</v>
      </c>
      <c r="Q149" s="285"/>
    </row>
    <row r="150" spans="1:17" ht="15" customHeight="1" x14ac:dyDescent="0.35">
      <c r="A150" s="24"/>
      <c r="B150" s="197" t="s">
        <v>15</v>
      </c>
      <c r="C150" s="358">
        <f>SII_RII_data!C12</f>
        <v>0.49325339395287454</v>
      </c>
      <c r="D150" s="358">
        <f>SII_RII_data!D12</f>
        <v>0.49191106763587644</v>
      </c>
      <c r="E150" s="358">
        <f>SII_RII_data!E12</f>
        <v>0.48690708355079459</v>
      </c>
      <c r="F150" s="358">
        <f>SII_RII_data!F12</f>
        <v>0.48413747132402396</v>
      </c>
      <c r="G150" s="358">
        <f>SII_RII_data!G12</f>
        <v>0.48179870911351508</v>
      </c>
      <c r="H150" s="358">
        <f>SII_RII_data!H12</f>
        <v>0.46133432398947644</v>
      </c>
      <c r="I150" s="358">
        <f>SII_RII_data!I12</f>
        <v>0.45550946940428882</v>
      </c>
      <c r="J150" s="358">
        <f>SII_RII_data!J12</f>
        <v>0.477505848251152</v>
      </c>
      <c r="K150" s="358">
        <f>SII_RII_data!K12</f>
        <v>0.4963473508449664</v>
      </c>
      <c r="L150" s="358">
        <f>SII_RII_data!L12</f>
        <v>0.48063372196824083</v>
      </c>
      <c r="M150" s="358">
        <f>SII_RII_data!M12</f>
        <v>0.42964012529014262</v>
      </c>
      <c r="N150" s="358">
        <f>SII_RII_data!N12</f>
        <v>0.39914740255925935</v>
      </c>
      <c r="O150" s="358">
        <f>SII_RII_data!O12</f>
        <v>0.38469563000884299</v>
      </c>
      <c r="P150" s="358">
        <f>SII_RII_data!P12</f>
        <v>0.3808069920519388</v>
      </c>
      <c r="Q150" s="285"/>
    </row>
    <row r="151" spans="1:17" ht="15" customHeight="1" thickBot="1" x14ac:dyDescent="0.4">
      <c r="A151" s="198"/>
      <c r="B151" s="199"/>
      <c r="C151" s="200"/>
      <c r="D151" s="200"/>
      <c r="E151" s="200"/>
      <c r="F151" s="200"/>
      <c r="G151" s="200"/>
      <c r="H151" s="200"/>
      <c r="I151" s="200"/>
      <c r="J151" s="200"/>
      <c r="K151" s="200"/>
      <c r="L151" s="200"/>
      <c r="M151" s="200"/>
      <c r="N151" s="200"/>
      <c r="O151" s="200"/>
      <c r="P151" s="200"/>
      <c r="Q151" s="313"/>
    </row>
    <row r="152" spans="1:17" ht="15" customHeight="1" x14ac:dyDescent="0.35">
      <c r="A152" s="311"/>
      <c r="B152" s="311"/>
      <c r="C152" s="311"/>
      <c r="D152" s="311"/>
      <c r="E152" s="311"/>
      <c r="F152" s="311"/>
      <c r="G152" s="311"/>
      <c r="H152" s="311"/>
      <c r="I152" s="311"/>
      <c r="J152" s="311"/>
      <c r="K152" s="311"/>
      <c r="L152" s="311"/>
      <c r="M152" s="311"/>
      <c r="N152" s="311"/>
      <c r="O152" s="27"/>
      <c r="P152" s="27"/>
      <c r="Q152" s="311"/>
    </row>
    <row r="153" spans="1:17" ht="15" customHeight="1" x14ac:dyDescent="0.35">
      <c r="A153" s="311"/>
      <c r="B153" s="311"/>
      <c r="C153" s="311"/>
      <c r="D153" s="311"/>
      <c r="E153" s="311"/>
      <c r="F153" s="311"/>
      <c r="G153" s="311"/>
      <c r="H153" s="311"/>
      <c r="I153" s="311"/>
      <c r="J153" s="311"/>
      <c r="K153" s="311"/>
      <c r="L153" s="311"/>
      <c r="M153" s="311"/>
      <c r="N153" s="311"/>
      <c r="O153" s="311"/>
      <c r="P153" s="311"/>
      <c r="Q153" s="311"/>
    </row>
    <row r="154" spans="1:17" ht="15" customHeight="1" x14ac:dyDescent="0.35">
      <c r="A154" s="311"/>
      <c r="B154" s="311"/>
      <c r="C154" s="311"/>
      <c r="D154" s="311"/>
      <c r="E154" s="311"/>
      <c r="F154" s="311"/>
      <c r="G154" s="311"/>
      <c r="H154" s="311"/>
      <c r="I154" s="311"/>
      <c r="J154" s="311"/>
      <c r="K154" s="311"/>
      <c r="L154" s="311"/>
      <c r="M154" s="311"/>
      <c r="N154" s="311"/>
      <c r="O154" s="311"/>
      <c r="P154" s="311"/>
      <c r="Q154" s="311"/>
    </row>
    <row r="155" spans="1:17" ht="15" customHeight="1" x14ac:dyDescent="0.35">
      <c r="A155" s="311"/>
      <c r="B155" s="311"/>
      <c r="C155" s="311"/>
      <c r="D155" s="311"/>
      <c r="E155" s="311"/>
      <c r="F155" s="311"/>
      <c r="G155" s="311"/>
      <c r="H155" s="311"/>
      <c r="I155" s="311"/>
      <c r="J155" s="311"/>
      <c r="K155" s="311"/>
      <c r="L155" s="311"/>
      <c r="M155" s="311"/>
      <c r="N155" s="311"/>
      <c r="O155" s="311"/>
      <c r="P155" s="311"/>
      <c r="Q155" s="311"/>
    </row>
    <row r="156" spans="1:17" ht="15" customHeight="1" x14ac:dyDescent="0.35">
      <c r="A156" s="33" t="s">
        <v>324</v>
      </c>
      <c r="G156" s="311"/>
      <c r="H156" s="311"/>
      <c r="I156" s="311"/>
      <c r="J156" s="311"/>
      <c r="K156" s="311"/>
      <c r="L156" s="311"/>
      <c r="M156" s="311"/>
      <c r="N156" s="311"/>
      <c r="O156" s="311"/>
      <c r="P156" s="311"/>
      <c r="Q156" s="311"/>
    </row>
    <row r="157" spans="1:17" ht="15" customHeight="1" x14ac:dyDescent="0.35">
      <c r="A157" s="311"/>
      <c r="B157" s="311"/>
      <c r="C157" s="311"/>
      <c r="D157" s="311"/>
      <c r="E157" s="311"/>
      <c r="F157" s="311"/>
      <c r="G157" s="311"/>
      <c r="H157" s="311"/>
      <c r="I157" s="311"/>
      <c r="J157" s="311"/>
      <c r="K157" s="311"/>
      <c r="L157" s="311"/>
      <c r="M157" s="311"/>
      <c r="N157" s="311"/>
      <c r="O157" s="311"/>
      <c r="P157" s="311"/>
      <c r="Q157" s="311"/>
    </row>
    <row r="158" spans="1:17" ht="15" customHeight="1" x14ac:dyDescent="0.35">
      <c r="A158" s="311"/>
      <c r="B158" s="311"/>
      <c r="C158" s="311"/>
      <c r="D158" s="311"/>
      <c r="E158" s="311"/>
      <c r="F158" s="311"/>
      <c r="G158" s="311"/>
      <c r="H158" s="311"/>
      <c r="I158" s="311"/>
      <c r="J158" s="311"/>
      <c r="K158" s="311"/>
      <c r="L158" s="311"/>
      <c r="M158" s="311"/>
      <c r="N158" s="311"/>
      <c r="O158" s="311"/>
      <c r="P158" s="311"/>
      <c r="Q158" s="311"/>
    </row>
    <row r="159" spans="1:17" ht="15" customHeight="1" x14ac:dyDescent="0.35">
      <c r="A159" s="311"/>
      <c r="B159" s="311"/>
      <c r="C159" s="311"/>
      <c r="D159" s="311"/>
      <c r="E159" s="311"/>
      <c r="F159" s="311"/>
      <c r="G159" s="311"/>
      <c r="H159" s="311"/>
      <c r="I159" s="311"/>
      <c r="J159" s="311"/>
      <c r="K159" s="311"/>
      <c r="L159" s="311"/>
      <c r="M159" s="311"/>
      <c r="N159" s="311"/>
      <c r="O159" s="311"/>
      <c r="P159" s="311"/>
      <c r="Q159" s="311"/>
    </row>
    <row r="160" spans="1:17" ht="15" customHeight="1" x14ac:dyDescent="0.35">
      <c r="A160" s="311"/>
      <c r="B160" s="311"/>
      <c r="C160" s="311"/>
      <c r="D160" s="311"/>
      <c r="E160" s="311"/>
      <c r="F160" s="311"/>
      <c r="G160" s="311"/>
      <c r="H160" s="311"/>
      <c r="I160" s="311"/>
      <c r="J160" s="311"/>
      <c r="K160" s="311"/>
      <c r="L160" s="311"/>
      <c r="M160" s="311"/>
      <c r="N160" s="311"/>
      <c r="O160" s="311"/>
      <c r="P160" s="311"/>
      <c r="Q160" s="311"/>
    </row>
    <row r="161" spans="1:17" ht="15" customHeight="1" x14ac:dyDescent="0.35">
      <c r="A161" s="311"/>
      <c r="B161" s="311"/>
      <c r="C161" s="311"/>
      <c r="D161" s="311"/>
      <c r="E161" s="311"/>
      <c r="F161" s="311"/>
      <c r="G161" s="311"/>
      <c r="H161" s="311"/>
      <c r="I161" s="311"/>
      <c r="J161" s="311"/>
      <c r="K161" s="311"/>
      <c r="L161" s="311"/>
      <c r="M161" s="311"/>
      <c r="N161" s="311"/>
      <c r="O161" s="311"/>
      <c r="P161" s="311"/>
      <c r="Q161" s="311"/>
    </row>
    <row r="162" spans="1:17" ht="15" customHeight="1" x14ac:dyDescent="0.35">
      <c r="A162" s="311"/>
      <c r="B162" s="311"/>
      <c r="C162" s="311"/>
      <c r="D162" s="311"/>
      <c r="E162" s="311"/>
      <c r="F162" s="311"/>
      <c r="G162" s="311"/>
      <c r="H162" s="311"/>
      <c r="I162" s="311"/>
      <c r="J162" s="311"/>
      <c r="K162" s="311"/>
      <c r="L162" s="311"/>
      <c r="M162" s="311"/>
      <c r="N162" s="311"/>
      <c r="O162" s="311"/>
      <c r="P162" s="311"/>
      <c r="Q162" s="311"/>
    </row>
    <row r="163" spans="1:17" ht="15" customHeight="1" x14ac:dyDescent="0.35">
      <c r="A163" s="311"/>
      <c r="B163" s="311"/>
      <c r="C163" s="311"/>
      <c r="D163" s="311"/>
      <c r="E163" s="311"/>
      <c r="F163" s="311"/>
      <c r="G163" s="311"/>
      <c r="H163" s="311"/>
      <c r="I163" s="311"/>
      <c r="J163" s="311"/>
      <c r="K163" s="311"/>
      <c r="L163" s="311"/>
      <c r="M163" s="311"/>
      <c r="N163" s="311"/>
      <c r="O163" s="311"/>
      <c r="P163" s="311"/>
      <c r="Q163" s="311"/>
    </row>
    <row r="164" spans="1:17" ht="15" customHeight="1" x14ac:dyDescent="0.35">
      <c r="A164" s="311"/>
      <c r="B164" s="311"/>
      <c r="C164" s="311"/>
      <c r="D164" s="311"/>
      <c r="E164" s="311"/>
      <c r="F164" s="311"/>
      <c r="G164" s="311"/>
      <c r="H164" s="311"/>
      <c r="I164" s="311"/>
      <c r="J164" s="311"/>
      <c r="K164" s="311"/>
      <c r="L164" s="311"/>
      <c r="M164" s="311"/>
      <c r="N164" s="311"/>
      <c r="O164" s="311"/>
      <c r="P164" s="311"/>
      <c r="Q164" s="311"/>
    </row>
    <row r="165" spans="1:17" ht="15" customHeight="1" x14ac:dyDescent="0.35">
      <c r="A165" s="311"/>
      <c r="B165" s="311"/>
      <c r="C165" s="311"/>
      <c r="D165" s="311"/>
      <c r="E165" s="311"/>
      <c r="F165" s="311"/>
      <c r="G165" s="311"/>
      <c r="H165" s="311"/>
      <c r="I165" s="311"/>
      <c r="J165" s="311"/>
      <c r="K165" s="311"/>
      <c r="L165" s="311"/>
      <c r="M165" s="311"/>
      <c r="N165" s="311"/>
      <c r="O165" s="311"/>
      <c r="P165" s="311"/>
      <c r="Q165" s="311"/>
    </row>
    <row r="166" spans="1:17" ht="15" customHeight="1" x14ac:dyDescent="0.35">
      <c r="A166" s="311"/>
      <c r="B166" s="311"/>
      <c r="C166" s="311"/>
      <c r="D166" s="311"/>
      <c r="E166" s="311"/>
      <c r="F166" s="311"/>
      <c r="G166" s="311"/>
      <c r="H166" s="311"/>
      <c r="I166" s="311"/>
      <c r="J166" s="311"/>
      <c r="K166" s="311"/>
      <c r="L166" s="311"/>
      <c r="M166" s="311"/>
      <c r="N166" s="311"/>
      <c r="O166" s="311"/>
      <c r="P166" s="311"/>
      <c r="Q166" s="311"/>
    </row>
    <row r="167" spans="1:17" ht="15" customHeight="1" x14ac:dyDescent="0.35">
      <c r="A167" s="311"/>
      <c r="B167" s="311"/>
      <c r="C167" s="311"/>
      <c r="D167" s="311"/>
      <c r="E167" s="311"/>
      <c r="F167" s="311"/>
      <c r="G167" s="311"/>
      <c r="H167" s="311"/>
      <c r="I167" s="311"/>
      <c r="J167" s="311"/>
      <c r="K167" s="311"/>
      <c r="L167" s="311"/>
      <c r="M167" s="311"/>
      <c r="N167" s="311"/>
      <c r="O167" s="311"/>
      <c r="P167" s="311"/>
      <c r="Q167" s="311"/>
    </row>
    <row r="168" spans="1:17" ht="15" customHeight="1" x14ac:dyDescent="0.35">
      <c r="A168" s="311"/>
      <c r="B168" s="311"/>
      <c r="C168" s="311"/>
      <c r="D168" s="311"/>
      <c r="E168" s="311"/>
      <c r="F168" s="311"/>
      <c r="G168" s="311"/>
      <c r="H168" s="311"/>
      <c r="I168" s="311"/>
      <c r="J168" s="311"/>
      <c r="K168" s="311"/>
      <c r="L168" s="311"/>
      <c r="M168" s="311"/>
      <c r="N168" s="311"/>
      <c r="O168" s="311"/>
      <c r="P168" s="311"/>
      <c r="Q168" s="311"/>
    </row>
    <row r="169" spans="1:17" ht="15" customHeight="1" x14ac:dyDescent="0.35">
      <c r="A169" s="311"/>
      <c r="B169" s="311"/>
      <c r="C169" s="311"/>
      <c r="D169" s="311"/>
      <c r="E169" s="311"/>
      <c r="F169" s="311"/>
      <c r="G169" s="311"/>
      <c r="H169" s="311"/>
      <c r="I169" s="311"/>
      <c r="J169" s="311"/>
      <c r="K169" s="311"/>
      <c r="L169" s="311"/>
      <c r="M169" s="311"/>
      <c r="N169" s="311"/>
      <c r="O169" s="311"/>
      <c r="P169" s="311"/>
      <c r="Q169" s="311"/>
    </row>
    <row r="170" spans="1:17" ht="15" customHeight="1" x14ac:dyDescent="0.35">
      <c r="A170" s="311"/>
      <c r="B170" s="311"/>
      <c r="C170" s="311"/>
      <c r="D170" s="311"/>
      <c r="E170" s="311"/>
      <c r="F170" s="311"/>
      <c r="G170" s="311"/>
      <c r="H170" s="311"/>
      <c r="I170" s="311"/>
      <c r="J170" s="311"/>
      <c r="K170" s="311"/>
      <c r="L170" s="311"/>
      <c r="M170" s="311"/>
      <c r="N170" s="311"/>
      <c r="O170" s="311"/>
      <c r="P170" s="311"/>
      <c r="Q170" s="311"/>
    </row>
    <row r="171" spans="1:17" ht="15" customHeight="1" x14ac:dyDescent="0.35">
      <c r="A171" s="311"/>
      <c r="B171" s="311"/>
      <c r="C171" s="311"/>
      <c r="D171" s="311"/>
      <c r="E171" s="311"/>
      <c r="F171" s="311"/>
      <c r="G171" s="311"/>
      <c r="H171" s="311"/>
      <c r="I171" s="311"/>
      <c r="J171" s="311"/>
      <c r="K171" s="311"/>
      <c r="L171" s="311"/>
      <c r="M171" s="311"/>
      <c r="N171" s="311"/>
      <c r="O171" s="311"/>
      <c r="P171" s="311"/>
      <c r="Q171" s="311"/>
    </row>
    <row r="172" spans="1:17" ht="15" customHeight="1" x14ac:dyDescent="0.35">
      <c r="A172" s="311"/>
      <c r="B172" s="311"/>
      <c r="C172" s="311"/>
      <c r="D172" s="311"/>
      <c r="E172" s="311"/>
      <c r="F172" s="311"/>
      <c r="G172" s="311"/>
      <c r="H172" s="311"/>
      <c r="I172" s="311"/>
      <c r="J172" s="311"/>
      <c r="K172" s="311"/>
      <c r="L172" s="311"/>
      <c r="M172" s="311"/>
      <c r="N172" s="311"/>
      <c r="O172" s="311"/>
      <c r="P172" s="311"/>
      <c r="Q172" s="311"/>
    </row>
    <row r="173" spans="1:17" ht="15" customHeight="1" x14ac:dyDescent="0.35">
      <c r="A173" s="311"/>
      <c r="B173" s="311"/>
      <c r="C173" s="311"/>
      <c r="D173" s="311"/>
      <c r="E173" s="311"/>
      <c r="F173" s="311"/>
      <c r="G173" s="311"/>
      <c r="H173" s="311"/>
      <c r="I173" s="311"/>
      <c r="J173" s="311"/>
      <c r="K173" s="311"/>
      <c r="L173" s="311"/>
      <c r="M173" s="311"/>
      <c r="N173" s="311"/>
      <c r="O173" s="311"/>
      <c r="P173" s="311"/>
      <c r="Q173" s="311"/>
    </row>
    <row r="174" spans="1:17" ht="15" customHeight="1" x14ac:dyDescent="0.35">
      <c r="A174" s="311"/>
      <c r="B174" s="311"/>
      <c r="C174" s="311"/>
      <c r="D174" s="311"/>
      <c r="E174" s="311"/>
      <c r="F174" s="311"/>
      <c r="G174" s="311"/>
      <c r="H174" s="311"/>
      <c r="I174" s="311"/>
      <c r="J174" s="311"/>
      <c r="K174" s="311"/>
      <c r="L174" s="311"/>
      <c r="M174" s="311"/>
      <c r="N174" s="311"/>
      <c r="O174" s="311"/>
      <c r="P174" s="311"/>
      <c r="Q174" s="311"/>
    </row>
    <row r="175" spans="1:17" ht="15" customHeight="1" x14ac:dyDescent="0.35">
      <c r="A175" s="311"/>
      <c r="B175" s="311"/>
      <c r="C175" s="311"/>
      <c r="D175" s="311"/>
      <c r="E175" s="311"/>
      <c r="F175" s="311"/>
      <c r="G175" s="311"/>
      <c r="H175" s="311"/>
      <c r="I175" s="311"/>
      <c r="J175" s="311"/>
      <c r="K175" s="311"/>
      <c r="L175" s="311"/>
      <c r="M175" s="311"/>
      <c r="N175" s="311"/>
      <c r="O175" s="311"/>
      <c r="P175" s="311"/>
      <c r="Q175" s="311"/>
    </row>
    <row r="176" spans="1:17" ht="15" customHeight="1" x14ac:dyDescent="0.35">
      <c r="A176" s="311"/>
      <c r="B176" s="311"/>
      <c r="C176" s="311"/>
      <c r="D176" s="311"/>
      <c r="E176" s="311"/>
      <c r="F176" s="311"/>
      <c r="G176" s="311"/>
      <c r="H176" s="311"/>
      <c r="I176" s="311"/>
      <c r="J176" s="311"/>
      <c r="K176" s="311"/>
      <c r="L176" s="311"/>
      <c r="M176" s="311"/>
      <c r="N176" s="311"/>
      <c r="O176" s="311"/>
      <c r="P176" s="311"/>
      <c r="Q176" s="311"/>
    </row>
    <row r="177" spans="1:17" ht="15" customHeight="1" x14ac:dyDescent="0.35">
      <c r="A177" s="311"/>
      <c r="B177" s="311"/>
      <c r="C177" s="311"/>
      <c r="D177" s="311"/>
      <c r="E177" s="311"/>
      <c r="F177" s="311"/>
      <c r="G177" s="311"/>
      <c r="H177" s="311"/>
      <c r="I177" s="311"/>
      <c r="J177" s="311"/>
      <c r="K177" s="311"/>
      <c r="L177" s="311"/>
      <c r="M177" s="311"/>
      <c r="N177" s="311"/>
      <c r="O177" s="311"/>
      <c r="P177" s="311"/>
      <c r="Q177" s="311"/>
    </row>
    <row r="178" spans="1:17" ht="15" customHeight="1" x14ac:dyDescent="0.35">
      <c r="A178" s="311"/>
      <c r="B178" s="311"/>
      <c r="C178" s="311"/>
      <c r="D178" s="311"/>
      <c r="E178" s="311"/>
      <c r="F178" s="311"/>
      <c r="G178" s="311"/>
      <c r="H178" s="311"/>
      <c r="I178" s="311"/>
      <c r="J178" s="311"/>
      <c r="K178" s="311"/>
      <c r="L178" s="311"/>
      <c r="M178" s="311"/>
      <c r="N178" s="311"/>
      <c r="O178" s="311"/>
      <c r="P178" s="311"/>
      <c r="Q178" s="311"/>
    </row>
    <row r="179" spans="1:17" ht="15" customHeight="1" x14ac:dyDescent="0.35">
      <c r="A179" s="311"/>
      <c r="B179" s="311"/>
      <c r="C179" s="311"/>
      <c r="D179" s="311"/>
      <c r="E179" s="311"/>
      <c r="F179" s="311"/>
      <c r="G179" s="311"/>
      <c r="H179" s="311"/>
      <c r="I179" s="311"/>
      <c r="J179" s="311"/>
      <c r="K179" s="311"/>
      <c r="L179" s="311"/>
      <c r="M179" s="311"/>
      <c r="N179" s="311"/>
      <c r="O179" s="311"/>
      <c r="P179" s="311"/>
      <c r="Q179" s="311"/>
    </row>
    <row r="180" spans="1:17" ht="15" customHeight="1" x14ac:dyDescent="0.35">
      <c r="A180" s="311"/>
      <c r="B180" s="311"/>
      <c r="C180" s="311"/>
      <c r="D180" s="311"/>
      <c r="E180" s="311"/>
      <c r="F180" s="311"/>
      <c r="G180" s="311"/>
      <c r="H180" s="311"/>
      <c r="I180" s="311"/>
      <c r="J180" s="311"/>
      <c r="K180" s="311"/>
      <c r="L180" s="311"/>
      <c r="M180" s="311"/>
      <c r="N180" s="311"/>
      <c r="O180" s="311"/>
      <c r="P180" s="311"/>
      <c r="Q180" s="311"/>
    </row>
    <row r="181" spans="1:17" ht="15" customHeight="1" x14ac:dyDescent="0.35">
      <c r="A181" s="311"/>
      <c r="B181" s="311"/>
      <c r="C181" s="311"/>
      <c r="D181" s="311"/>
      <c r="E181" s="311"/>
      <c r="F181" s="311"/>
      <c r="G181" s="311"/>
      <c r="H181" s="311"/>
      <c r="I181" s="311"/>
      <c r="J181" s="311"/>
      <c r="K181" s="311"/>
      <c r="L181" s="311"/>
      <c r="M181" s="311"/>
      <c r="N181" s="311"/>
      <c r="O181" s="311"/>
      <c r="P181" s="311"/>
      <c r="Q181" s="311"/>
    </row>
    <row r="182" spans="1:17" ht="15" customHeight="1" x14ac:dyDescent="0.35">
      <c r="A182" s="311"/>
      <c r="B182" s="311"/>
      <c r="C182" s="311"/>
      <c r="D182" s="311"/>
      <c r="E182" s="311"/>
      <c r="F182" s="311"/>
      <c r="G182" s="311"/>
      <c r="H182" s="311"/>
      <c r="I182" s="311"/>
      <c r="J182" s="311"/>
      <c r="K182" s="311"/>
      <c r="L182" s="311"/>
      <c r="M182" s="311"/>
      <c r="N182" s="311"/>
      <c r="O182" s="311"/>
      <c r="P182" s="311"/>
      <c r="Q182" s="311"/>
    </row>
    <row r="183" spans="1:17" x14ac:dyDescent="0.35">
      <c r="A183" s="311"/>
      <c r="B183" s="311"/>
      <c r="C183" s="311"/>
      <c r="D183" s="311"/>
      <c r="E183" s="311"/>
      <c r="F183" s="311"/>
      <c r="G183" s="311"/>
      <c r="H183" s="311"/>
      <c r="I183" s="311"/>
      <c r="J183" s="311"/>
      <c r="K183" s="311"/>
      <c r="L183" s="311"/>
      <c r="M183" s="311"/>
      <c r="N183" s="311"/>
      <c r="O183" s="311"/>
      <c r="P183" s="311"/>
      <c r="Q183" s="311"/>
    </row>
    <row r="184" spans="1:17" x14ac:dyDescent="0.35">
      <c r="A184" s="311"/>
      <c r="B184" s="311"/>
      <c r="C184" s="311"/>
      <c r="D184" s="311"/>
      <c r="E184" s="311"/>
      <c r="F184" s="311"/>
      <c r="G184" s="311"/>
      <c r="H184" s="311"/>
      <c r="I184" s="311"/>
      <c r="J184" s="311"/>
      <c r="K184" s="311"/>
      <c r="L184" s="311"/>
      <c r="M184" s="311"/>
      <c r="N184" s="311"/>
      <c r="O184" s="311"/>
      <c r="P184" s="311"/>
      <c r="Q184" s="311"/>
    </row>
    <row r="185" spans="1:17" x14ac:dyDescent="0.35">
      <c r="A185" s="311"/>
      <c r="B185" s="311"/>
      <c r="C185" s="311"/>
      <c r="D185" s="311"/>
      <c r="E185" s="311"/>
      <c r="F185" s="311"/>
      <c r="G185" s="311"/>
      <c r="H185" s="311"/>
      <c r="I185" s="311"/>
      <c r="J185" s="311"/>
      <c r="K185" s="311"/>
      <c r="L185" s="311"/>
      <c r="M185" s="311"/>
      <c r="N185" s="311"/>
      <c r="O185" s="311"/>
      <c r="P185" s="311"/>
      <c r="Q185" s="311"/>
    </row>
    <row r="186" spans="1:17" x14ac:dyDescent="0.35">
      <c r="A186" s="311"/>
      <c r="B186" s="311"/>
      <c r="C186" s="311"/>
      <c r="D186" s="311"/>
      <c r="E186" s="311"/>
      <c r="F186" s="311"/>
      <c r="G186" s="311"/>
      <c r="H186" s="311"/>
      <c r="I186" s="311"/>
      <c r="J186" s="311"/>
      <c r="K186" s="311"/>
      <c r="L186" s="311"/>
      <c r="M186" s="311"/>
      <c r="N186" s="311"/>
      <c r="O186" s="311"/>
      <c r="P186" s="311"/>
      <c r="Q186" s="311"/>
    </row>
    <row r="187" spans="1:17" x14ac:dyDescent="0.35">
      <c r="A187" s="311"/>
      <c r="B187" s="311"/>
      <c r="C187" s="311"/>
      <c r="D187" s="311"/>
      <c r="E187" s="311"/>
      <c r="F187" s="311"/>
      <c r="G187" s="311"/>
      <c r="H187" s="311"/>
      <c r="I187" s="311"/>
      <c r="J187" s="311"/>
      <c r="K187" s="311"/>
      <c r="L187" s="311"/>
      <c r="M187" s="311"/>
      <c r="N187" s="311"/>
      <c r="O187" s="311"/>
      <c r="P187" s="311"/>
      <c r="Q187" s="311"/>
    </row>
    <row r="188" spans="1:17" x14ac:dyDescent="0.35">
      <c r="A188" s="311"/>
      <c r="B188" s="311"/>
      <c r="C188" s="311"/>
      <c r="D188" s="311"/>
      <c r="E188" s="311"/>
      <c r="F188" s="311"/>
      <c r="G188" s="311"/>
      <c r="H188" s="311"/>
      <c r="I188" s="311"/>
      <c r="J188" s="311"/>
      <c r="K188" s="311"/>
      <c r="L188" s="311"/>
      <c r="M188" s="311"/>
      <c r="N188" s="311"/>
      <c r="O188" s="311"/>
      <c r="P188" s="311"/>
      <c r="Q188" s="311"/>
    </row>
    <row r="189" spans="1:17" x14ac:dyDescent="0.35">
      <c r="A189" s="311"/>
      <c r="B189" s="311"/>
      <c r="C189" s="311"/>
      <c r="D189" s="311"/>
      <c r="E189" s="311"/>
      <c r="F189" s="311"/>
      <c r="G189" s="311"/>
      <c r="H189" s="311"/>
      <c r="I189" s="311"/>
      <c r="J189" s="311"/>
      <c r="K189" s="311"/>
      <c r="L189" s="311"/>
      <c r="M189" s="311"/>
      <c r="N189" s="311"/>
      <c r="O189" s="311"/>
      <c r="P189" s="311"/>
      <c r="Q189" s="311"/>
    </row>
    <row r="190" spans="1:17" x14ac:dyDescent="0.35">
      <c r="A190" s="314" t="s">
        <v>420</v>
      </c>
      <c r="B190" s="311"/>
      <c r="C190" s="311"/>
      <c r="D190" s="311"/>
      <c r="E190" s="311"/>
      <c r="F190" s="311"/>
      <c r="G190" s="311"/>
      <c r="H190" s="311"/>
      <c r="I190" s="311"/>
      <c r="J190" s="311"/>
      <c r="K190" s="311"/>
      <c r="L190" s="311"/>
      <c r="M190" s="311"/>
      <c r="N190" s="311"/>
      <c r="O190" s="311"/>
      <c r="P190" s="311"/>
      <c r="Q190" s="311"/>
    </row>
  </sheetData>
  <mergeCells count="6">
    <mergeCell ref="O139:Q139"/>
    <mergeCell ref="A6:Q6"/>
    <mergeCell ref="A7:Q7"/>
    <mergeCell ref="P2:Q2"/>
    <mergeCell ref="O52:Q52"/>
    <mergeCell ref="O86:Q86"/>
  </mergeCells>
  <hyperlinks>
    <hyperlink ref="P2:Q2" location="KPI_list!A1" display="back to KPI list" xr:uid="{00000000-0004-0000-0B00-000000000000}"/>
  </hyperlinks>
  <pageMargins left="0.62992125984251968" right="0.23622047244094491" top="0.39370078740157483" bottom="0.31496062992125984" header="0" footer="7.874015748031496E-2"/>
  <pageSetup paperSize="9" scale="65" orientation="landscape" r:id="rId1"/>
  <headerFooter>
    <oddFooter>&amp;C&amp;12November 2019 data submission&amp;R&amp;12Page &amp;P of &amp;N</oddFooter>
  </headerFooter>
  <rowBreaks count="3" manualBreakCount="3">
    <brk id="53" max="16" man="1"/>
    <brk id="87" max="16383" man="1"/>
    <brk id="140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37"/>
  <sheetViews>
    <sheetView zoomScaleNormal="100" zoomScalePageLayoutView="65" workbookViewId="0"/>
  </sheetViews>
  <sheetFormatPr defaultColWidth="9.1796875" defaultRowHeight="15.5" x14ac:dyDescent="0.35"/>
  <cols>
    <col min="1" max="1" width="8.81640625" style="2" customWidth="1" collapsed="1"/>
    <col min="2" max="2" width="13.81640625" style="2" customWidth="1" collapsed="1"/>
    <col min="3" max="8" width="12.81640625" style="2" customWidth="1" collapsed="1"/>
    <col min="9" max="9" width="13.453125" style="2" customWidth="1" collapsed="1"/>
    <col min="10" max="10" width="12.81640625" style="2" customWidth="1" collapsed="1"/>
    <col min="11" max="11" width="14.81640625" style="2" customWidth="1" collapsed="1"/>
    <col min="12" max="16" width="12.81640625" style="2" customWidth="1" collapsed="1"/>
    <col min="17" max="17" width="13.81640625" style="2" customWidth="1" collapsed="1"/>
    <col min="18" max="19" width="9.1796875" style="17" collapsed="1"/>
    <col min="20" max="16384" width="9.1796875" style="2" collapsed="1"/>
  </cols>
  <sheetData>
    <row r="1" spans="1:17" ht="20" x14ac:dyDescent="0.4">
      <c r="A1" s="392" t="s">
        <v>262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7" x14ac:dyDescent="0.35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420" t="s">
        <v>53</v>
      </c>
      <c r="Q2" s="420"/>
    </row>
    <row r="3" spans="1:17" ht="15" customHeight="1" x14ac:dyDescent="0.35">
      <c r="A3" s="35"/>
      <c r="B3" s="37"/>
      <c r="C3" s="36"/>
      <c r="D3" s="38"/>
      <c r="E3" s="38"/>
      <c r="F3" s="38"/>
      <c r="G3" s="38"/>
      <c r="H3" s="38"/>
      <c r="I3" s="36"/>
      <c r="J3" s="36"/>
      <c r="K3" s="36"/>
      <c r="L3" s="36"/>
      <c r="M3" s="36"/>
      <c r="N3" s="36"/>
      <c r="O3" s="36"/>
      <c r="P3" s="36"/>
      <c r="Q3" s="44"/>
    </row>
    <row r="4" spans="1:17" x14ac:dyDescent="0.35">
      <c r="A4" s="426" t="s">
        <v>200</v>
      </c>
      <c r="B4" s="426"/>
      <c r="C4" s="426"/>
      <c r="D4" s="426"/>
      <c r="E4" s="426"/>
      <c r="F4" s="426"/>
      <c r="G4" s="426"/>
      <c r="H4" s="426"/>
      <c r="I4" s="426"/>
      <c r="J4" s="426"/>
      <c r="K4" s="426"/>
      <c r="L4" s="426"/>
      <c r="M4" s="426"/>
      <c r="N4" s="426"/>
      <c r="O4" s="426"/>
      <c r="P4" s="426"/>
      <c r="Q4" s="426"/>
    </row>
    <row r="5" spans="1:17" x14ac:dyDescent="0.35">
      <c r="A5" s="426" t="s">
        <v>140</v>
      </c>
      <c r="B5" s="426"/>
      <c r="C5" s="426"/>
      <c r="D5" s="426"/>
      <c r="E5" s="426"/>
      <c r="F5" s="426"/>
      <c r="G5" s="426"/>
      <c r="H5" s="426"/>
      <c r="I5" s="426"/>
      <c r="J5" s="426"/>
      <c r="K5" s="426"/>
      <c r="L5" s="426"/>
      <c r="M5" s="426"/>
      <c r="N5" s="426"/>
      <c r="O5" s="426"/>
      <c r="P5" s="426"/>
      <c r="Q5" s="426"/>
    </row>
    <row r="6" spans="1:17" ht="15" customHeight="1" x14ac:dyDescent="0.35">
      <c r="A6" s="258"/>
      <c r="B6" s="258"/>
      <c r="C6" s="258"/>
      <c r="D6" s="258"/>
      <c r="E6" s="258"/>
      <c r="F6" s="258"/>
      <c r="G6" s="258"/>
      <c r="H6" s="258"/>
      <c r="I6" s="258"/>
      <c r="J6" s="258"/>
      <c r="K6" s="258"/>
      <c r="L6" s="258"/>
      <c r="M6" s="258"/>
      <c r="N6" s="258"/>
      <c r="O6" s="258"/>
      <c r="P6" s="258"/>
      <c r="Q6" s="258"/>
    </row>
    <row r="7" spans="1:17" ht="15" customHeight="1" x14ac:dyDescent="0.35">
      <c r="A7" s="258"/>
      <c r="B7" s="258"/>
      <c r="C7" s="258"/>
      <c r="D7" s="258"/>
      <c r="E7" s="258"/>
      <c r="F7" s="258"/>
      <c r="G7" s="258"/>
      <c r="H7" s="258"/>
      <c r="I7" s="258"/>
      <c r="J7" s="258"/>
      <c r="K7" s="258"/>
      <c r="L7" s="258"/>
      <c r="M7" s="258"/>
      <c r="N7" s="258"/>
      <c r="O7" s="258"/>
      <c r="P7" s="258"/>
      <c r="Q7" s="258"/>
    </row>
    <row r="8" spans="1:17" ht="15" customHeight="1" x14ac:dyDescent="0.35">
      <c r="A8" s="35"/>
      <c r="B8" s="37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</row>
    <row r="9" spans="1:17" x14ac:dyDescent="0.35">
      <c r="A9" s="39" t="s">
        <v>267</v>
      </c>
      <c r="B9" s="40"/>
      <c r="C9" s="40"/>
      <c r="D9" s="41"/>
      <c r="E9" s="41"/>
      <c r="F9" s="41"/>
      <c r="G9" s="41"/>
      <c r="H9" s="41"/>
      <c r="I9" s="41"/>
      <c r="J9" s="41"/>
      <c r="K9" s="41"/>
      <c r="L9" s="36"/>
      <c r="M9" s="36"/>
      <c r="N9" s="36"/>
      <c r="O9" s="36"/>
      <c r="P9" s="36"/>
      <c r="Q9" s="36"/>
    </row>
    <row r="10" spans="1:17" ht="15" customHeight="1" thickBot="1" x14ac:dyDescent="0.4">
      <c r="A10" s="210"/>
      <c r="B10" s="211"/>
      <c r="C10" s="211"/>
      <c r="D10" s="211"/>
      <c r="E10" s="211"/>
      <c r="F10" s="211"/>
      <c r="G10" s="211"/>
      <c r="H10" s="211"/>
      <c r="I10" s="211"/>
      <c r="J10" s="211"/>
      <c r="K10" s="211"/>
      <c r="L10" s="210"/>
      <c r="M10" s="210"/>
      <c r="N10" s="210"/>
      <c r="O10" s="210"/>
      <c r="P10" s="210"/>
      <c r="Q10" s="210"/>
    </row>
    <row r="11" spans="1:17" ht="46.5" x14ac:dyDescent="0.35">
      <c r="A11" s="203"/>
      <c r="B11" s="203"/>
      <c r="C11" s="204" t="s">
        <v>1</v>
      </c>
      <c r="D11" s="204" t="s">
        <v>2</v>
      </c>
      <c r="E11" s="204" t="s">
        <v>3</v>
      </c>
      <c r="F11" s="204" t="s">
        <v>4</v>
      </c>
      <c r="G11" s="204" t="s">
        <v>5</v>
      </c>
      <c r="H11" s="204" t="s">
        <v>6</v>
      </c>
      <c r="I11" s="204" t="s">
        <v>17</v>
      </c>
      <c r="J11" s="204" t="s">
        <v>7</v>
      </c>
      <c r="K11" s="204" t="s">
        <v>8</v>
      </c>
      <c r="L11" s="204" t="s">
        <v>9</v>
      </c>
      <c r="M11" s="204" t="s">
        <v>10</v>
      </c>
      <c r="N11" s="204" t="s">
        <v>11</v>
      </c>
      <c r="O11" s="204" t="s">
        <v>12</v>
      </c>
      <c r="P11" s="204" t="s">
        <v>13</v>
      </c>
      <c r="Q11" s="204" t="s">
        <v>14</v>
      </c>
    </row>
    <row r="12" spans="1:17" ht="15" customHeight="1" x14ac:dyDescent="0.35">
      <c r="A12" s="17"/>
      <c r="B12" s="24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55"/>
    </row>
    <row r="13" spans="1:17" x14ac:dyDescent="0.35">
      <c r="A13" s="17"/>
      <c r="B13" s="197" t="s">
        <v>54</v>
      </c>
      <c r="C13" s="286">
        <f>data!U29</f>
        <v>3.4977627414602206</v>
      </c>
      <c r="D13" s="286">
        <f>data!V29</f>
        <v>2.8056981705112447</v>
      </c>
      <c r="E13" s="286">
        <f>data!W29</f>
        <v>3.1972828951220937</v>
      </c>
      <c r="F13" s="286">
        <f>data!X29</f>
        <v>3.0813307606852596</v>
      </c>
      <c r="G13" s="286">
        <f>data!Y29</f>
        <v>3.2853642544086687</v>
      </c>
      <c r="H13" s="286">
        <f>data!Z29</f>
        <v>3.0008491264837129</v>
      </c>
      <c r="I13" s="286">
        <f>data!AA29</f>
        <v>3.6901963677758687</v>
      </c>
      <c r="J13" s="286">
        <f>data!AB29</f>
        <v>3.1310010854137094</v>
      </c>
      <c r="K13" s="286">
        <f>data!AC29</f>
        <v>3.7249770587635527</v>
      </c>
      <c r="L13" s="286">
        <f>data!AD29</f>
        <v>3.1351674952497457</v>
      </c>
      <c r="M13" s="286">
        <f>data!AE29</f>
        <v>3.0264279624893438</v>
      </c>
      <c r="N13" s="286">
        <f>data!AF29</f>
        <v>3.4426893479141354</v>
      </c>
      <c r="O13" s="286">
        <f>data!AG29</f>
        <v>2.9339477726574503</v>
      </c>
      <c r="P13" s="286">
        <f>data!AH29</f>
        <v>3.4413631807550948</v>
      </c>
      <c r="Q13" s="359">
        <f>data!AI29</f>
        <v>3.3066505421985872</v>
      </c>
    </row>
    <row r="14" spans="1:17" x14ac:dyDescent="0.35">
      <c r="A14" s="17"/>
      <c r="B14" s="197" t="s">
        <v>55</v>
      </c>
      <c r="C14" s="286">
        <f>data!U30</f>
        <v>2.4542550101655536</v>
      </c>
      <c r="D14" s="286">
        <f>data!V30</f>
        <v>1.9325901985357168</v>
      </c>
      <c r="E14" s="286">
        <f>data!W30</f>
        <v>2.2593739985044334</v>
      </c>
      <c r="F14" s="286">
        <f>data!X30</f>
        <v>2.0786442473189464</v>
      </c>
      <c r="G14" s="286">
        <f>data!Y30</f>
        <v>2.3006183107874829</v>
      </c>
      <c r="H14" s="286">
        <f>data!Z30</f>
        <v>2.1265410639488542</v>
      </c>
      <c r="I14" s="286">
        <f>data!AA30</f>
        <v>2.5253533308621559</v>
      </c>
      <c r="J14" s="286">
        <f>data!AB30</f>
        <v>2.3410016956444712</v>
      </c>
      <c r="K14" s="286">
        <f>data!AC30</f>
        <v>2.6405568729442361</v>
      </c>
      <c r="L14" s="286">
        <f>data!AD30</f>
        <v>2.145284621920136</v>
      </c>
      <c r="M14" s="286">
        <f>data!AE30</f>
        <v>1.8831667947732513</v>
      </c>
      <c r="N14" s="286">
        <f>data!AF30</f>
        <v>2.0126282557221784</v>
      </c>
      <c r="O14" s="286">
        <f>data!AG30</f>
        <v>2.0859349706304058</v>
      </c>
      <c r="P14" s="286">
        <f>data!AH30</f>
        <v>2.6357573832962848</v>
      </c>
      <c r="Q14" s="359">
        <f>data!AI30</f>
        <v>2.3107991187953965</v>
      </c>
    </row>
    <row r="15" spans="1:17" x14ac:dyDescent="0.35">
      <c r="A15" s="17"/>
      <c r="B15" s="197" t="s">
        <v>15</v>
      </c>
      <c r="C15" s="286">
        <f>data!U31</f>
        <v>2.9447978657910938</v>
      </c>
      <c r="D15" s="286">
        <f>data!V31</f>
        <v>2.3490858916867885</v>
      </c>
      <c r="E15" s="286">
        <f>data!W31</f>
        <v>2.7067795189809769</v>
      </c>
      <c r="F15" s="286">
        <f>data!X31</f>
        <v>2.5551958427700043</v>
      </c>
      <c r="G15" s="286">
        <f>data!Y31</f>
        <v>2.7696505473552713</v>
      </c>
      <c r="H15" s="286">
        <f>data!Z31</f>
        <v>2.549860041987404</v>
      </c>
      <c r="I15" s="286">
        <f>data!AA31</f>
        <v>3.0776765990624031</v>
      </c>
      <c r="J15" s="286">
        <f>data!AB31</f>
        <v>2.7172472297333119</v>
      </c>
      <c r="K15" s="286">
        <f>data!AC31</f>
        <v>3.1543100047499819</v>
      </c>
      <c r="L15" s="286">
        <f>data!AD31</f>
        <v>2.616009208946541</v>
      </c>
      <c r="M15" s="286">
        <f>data!AE31</f>
        <v>2.4252223120452707</v>
      </c>
      <c r="N15" s="286">
        <f>data!AF31</f>
        <v>2.7183689786128324</v>
      </c>
      <c r="O15" s="286">
        <f>data!AG31</f>
        <v>2.4883963937692886</v>
      </c>
      <c r="P15" s="286">
        <f>data!AH31</f>
        <v>3.0283295343536309</v>
      </c>
      <c r="Q15" s="359">
        <f>data!AI31</f>
        <v>2.7846692657421275</v>
      </c>
    </row>
    <row r="16" spans="1:17" ht="15" customHeight="1" thickBot="1" x14ac:dyDescent="0.4">
      <c r="A16" s="198"/>
      <c r="B16" s="212"/>
      <c r="C16" s="213"/>
      <c r="D16" s="213"/>
      <c r="E16" s="213"/>
      <c r="F16" s="213"/>
      <c r="G16" s="213"/>
      <c r="H16" s="213"/>
      <c r="I16" s="213"/>
      <c r="J16" s="213"/>
      <c r="K16" s="213"/>
      <c r="L16" s="213"/>
      <c r="M16" s="213"/>
      <c r="N16" s="213"/>
      <c r="O16" s="213"/>
      <c r="P16" s="213"/>
      <c r="Q16" s="213"/>
    </row>
    <row r="17" spans="1:17" ht="15" customHeight="1" x14ac:dyDescent="0.3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</row>
    <row r="18" spans="1:17" x14ac:dyDescent="0.3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 spans="1:17" ht="15" customHeight="1" x14ac:dyDescent="0.3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1:17" x14ac:dyDescent="0.3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7" ht="15" customHeight="1" x14ac:dyDescent="0.35">
      <c r="A21" s="42" t="s">
        <v>268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1:17" ht="15" customHeight="1" x14ac:dyDescent="0.3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1:17" ht="15" customHeight="1" x14ac:dyDescent="0.3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1:17" ht="15" customHeight="1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17" ht="15" customHeight="1" x14ac:dyDescent="0.3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7" ht="15" customHeight="1" x14ac:dyDescent="0.3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ht="15" customHeight="1" x14ac:dyDescent="0.3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7" ht="15" customHeight="1" x14ac:dyDescent="0.3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7" ht="15" customHeight="1" x14ac:dyDescent="0.3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 ht="15" customHeight="1" x14ac:dyDescent="0.3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7" ht="15" customHeight="1" x14ac:dyDescent="0.3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 ht="15" customHeight="1" x14ac:dyDescent="0.3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17" ht="15" customHeight="1" x14ac:dyDescent="0.3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  <row r="34" spans="1:17" ht="15" customHeight="1" x14ac:dyDescent="0.3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</row>
    <row r="35" spans="1:17" ht="15" customHeight="1" x14ac:dyDescent="0.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  <row r="36" spans="1:17" ht="15" customHeight="1" x14ac:dyDescent="0.3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</row>
    <row r="37" spans="1:17" ht="15" customHeight="1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</row>
    <row r="38" spans="1:17" ht="15" customHeight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</row>
    <row r="39" spans="1:17" ht="15" customHeight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 spans="1:17" ht="15" customHeight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1:17" ht="15" customHeight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1:17" ht="15" customHeight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</row>
    <row r="43" spans="1:17" ht="15" customHeight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 spans="1:17" ht="15" customHeight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</row>
    <row r="45" spans="1:17" ht="15" customHeight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</row>
    <row r="46" spans="1:17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</row>
    <row r="47" spans="1:17" ht="15" customHeight="1" x14ac:dyDescent="0.35">
      <c r="A47" s="214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</row>
    <row r="48" spans="1:17" ht="15" customHeight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</row>
    <row r="49" spans="1:17" ht="15" customHeight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</row>
    <row r="50" spans="1:17" ht="15" customHeight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</row>
    <row r="51" spans="1:17" ht="15" customHeight="1" x14ac:dyDescent="0.3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</row>
    <row r="52" spans="1:17" ht="15" customHeight="1" x14ac:dyDescent="0.3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</row>
    <row r="53" spans="1:17" ht="15" customHeight="1" x14ac:dyDescent="0.3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423" t="s">
        <v>89</v>
      </c>
      <c r="P53" s="423"/>
      <c r="Q53" s="423"/>
    </row>
    <row r="54" spans="1:17" ht="15" customHeight="1" x14ac:dyDescent="0.3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</row>
    <row r="55" spans="1:17" x14ac:dyDescent="0.35">
      <c r="A55" s="35" t="s">
        <v>269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</row>
    <row r="56" spans="1:17" ht="15" customHeight="1" x14ac:dyDescent="0.3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</row>
    <row r="57" spans="1:17" ht="15" customHeight="1" x14ac:dyDescent="0.3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</row>
    <row r="58" spans="1:17" ht="15" customHeight="1" x14ac:dyDescent="0.3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</row>
    <row r="59" spans="1:17" ht="15" customHeight="1" x14ac:dyDescent="0.35">
      <c r="A59" s="43" t="s">
        <v>403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</row>
    <row r="60" spans="1:17" ht="15" customHeight="1" x14ac:dyDescent="0.3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</row>
    <row r="61" spans="1:17" ht="15" customHeight="1" x14ac:dyDescent="0.3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</row>
    <row r="62" spans="1:17" ht="15" customHeight="1" x14ac:dyDescent="0.3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</row>
    <row r="63" spans="1:17" ht="15" customHeight="1" x14ac:dyDescent="0.3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</row>
    <row r="64" spans="1:17" ht="15" customHeight="1" x14ac:dyDescent="0.3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</row>
    <row r="65" spans="1:17" ht="15" customHeight="1" x14ac:dyDescent="0.3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</row>
    <row r="66" spans="1:17" ht="15" customHeight="1" x14ac:dyDescent="0.3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</row>
    <row r="67" spans="1:17" ht="15" customHeight="1" x14ac:dyDescent="0.3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</row>
    <row r="68" spans="1:17" ht="15" customHeight="1" x14ac:dyDescent="0.3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</row>
    <row r="69" spans="1:17" ht="15" customHeight="1" x14ac:dyDescent="0.3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</row>
    <row r="70" spans="1:17" ht="15" customHeight="1" x14ac:dyDescent="0.3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</row>
    <row r="71" spans="1:17" ht="15" customHeight="1" x14ac:dyDescent="0.3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</row>
    <row r="72" spans="1:17" ht="15" customHeight="1" x14ac:dyDescent="0.3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</row>
    <row r="73" spans="1:17" ht="15" customHeight="1" x14ac:dyDescent="0.3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</row>
    <row r="74" spans="1:17" ht="15" customHeight="1" x14ac:dyDescent="0.3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</row>
    <row r="75" spans="1:17" ht="15" customHeight="1" x14ac:dyDescent="0.3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</row>
    <row r="76" spans="1:17" ht="15" customHeight="1" x14ac:dyDescent="0.3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</row>
    <row r="77" spans="1:17" ht="15" customHeight="1" x14ac:dyDescent="0.3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</row>
    <row r="78" spans="1:17" ht="15" customHeight="1" x14ac:dyDescent="0.3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 spans="1:17" ht="15" customHeight="1" x14ac:dyDescent="0.3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</row>
    <row r="80" spans="1:17" ht="15" customHeight="1" x14ac:dyDescent="0.3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</row>
    <row r="81" spans="1:17" ht="15" customHeight="1" x14ac:dyDescent="0.3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</row>
    <row r="82" spans="1:17" ht="15" customHeight="1" x14ac:dyDescent="0.3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</row>
    <row r="83" spans="1:17" ht="15" customHeight="1" x14ac:dyDescent="0.3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</row>
    <row r="84" spans="1:17" ht="15" customHeight="1" x14ac:dyDescent="0.3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</row>
    <row r="85" spans="1:17" ht="15" customHeight="1" x14ac:dyDescent="0.35">
      <c r="A85" s="214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 spans="1:17" ht="15" customHeight="1" x14ac:dyDescent="0.3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423" t="s">
        <v>89</v>
      </c>
      <c r="P86" s="423"/>
      <c r="Q86" s="423"/>
    </row>
    <row r="87" spans="1:17" ht="15" customHeight="1" x14ac:dyDescent="0.3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</row>
    <row r="88" spans="1:17" ht="15" customHeight="1" x14ac:dyDescent="0.35">
      <c r="A88" s="288" t="s">
        <v>310</v>
      </c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310"/>
      <c r="Q88" s="310"/>
    </row>
    <row r="89" spans="1:17" ht="15" customHeight="1" x14ac:dyDescent="0.3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310"/>
      <c r="Q89" s="310"/>
    </row>
    <row r="90" spans="1:17" ht="15" customHeight="1" x14ac:dyDescent="0.3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310"/>
      <c r="Q90" s="310"/>
    </row>
    <row r="91" spans="1:17" ht="15" customHeight="1" x14ac:dyDescent="0.35">
      <c r="A91" s="43" t="s">
        <v>311</v>
      </c>
      <c r="B91" s="29"/>
      <c r="C91" s="30"/>
      <c r="D91" s="24"/>
      <c r="E91" s="24"/>
      <c r="F91" s="24"/>
      <c r="G91" s="24"/>
      <c r="H91" s="24"/>
      <c r="I91" s="24"/>
      <c r="J91" s="24"/>
      <c r="K91" s="24"/>
      <c r="L91" s="27"/>
      <c r="M91" s="27"/>
      <c r="N91" s="27"/>
      <c r="O91" s="17"/>
      <c r="P91" s="17"/>
      <c r="Q91" s="27"/>
    </row>
    <row r="92" spans="1:17" ht="15" customHeight="1" thickBot="1" x14ac:dyDescent="0.4">
      <c r="A92" s="201"/>
      <c r="B92" s="201"/>
      <c r="C92" s="202"/>
      <c r="D92" s="198"/>
      <c r="E92" s="198"/>
      <c r="F92" s="198"/>
      <c r="G92" s="198"/>
      <c r="H92" s="198"/>
      <c r="I92" s="198"/>
      <c r="J92" s="198"/>
      <c r="K92" s="198"/>
      <c r="L92" s="198"/>
      <c r="M92" s="198"/>
      <c r="N92" s="198"/>
      <c r="O92" s="198"/>
      <c r="P92" s="198"/>
      <c r="Q92" s="24"/>
    </row>
    <row r="93" spans="1:17" ht="15" customHeight="1" x14ac:dyDescent="0.35">
      <c r="A93" s="203"/>
      <c r="B93" s="203"/>
      <c r="C93" s="204" t="s">
        <v>300</v>
      </c>
      <c r="D93" s="204" t="s">
        <v>301</v>
      </c>
      <c r="E93" s="204" t="s">
        <v>302</v>
      </c>
      <c r="F93" s="204" t="s">
        <v>303</v>
      </c>
      <c r="G93" s="204" t="s">
        <v>304</v>
      </c>
      <c r="H93" s="204" t="s">
        <v>305</v>
      </c>
      <c r="I93" s="204" t="s">
        <v>306</v>
      </c>
      <c r="J93" s="204" t="s">
        <v>307</v>
      </c>
      <c r="K93" s="204" t="s">
        <v>308</v>
      </c>
      <c r="L93" s="204" t="s">
        <v>331</v>
      </c>
      <c r="M93" s="204" t="s">
        <v>387</v>
      </c>
      <c r="N93" s="204" t="s">
        <v>391</v>
      </c>
      <c r="O93" s="204" t="s">
        <v>421</v>
      </c>
      <c r="P93" s="204" t="s">
        <v>468</v>
      </c>
      <c r="Q93" s="312"/>
    </row>
    <row r="94" spans="1:17" ht="15" customHeight="1" x14ac:dyDescent="0.35">
      <c r="A94" s="24"/>
      <c r="B94" s="24"/>
      <c r="C94" s="24"/>
      <c r="D94" s="24"/>
      <c r="E94" s="24"/>
      <c r="F94" s="24"/>
      <c r="G94" s="24"/>
      <c r="H94" s="26"/>
      <c r="I94" s="24"/>
      <c r="J94" s="24"/>
      <c r="K94" s="24"/>
      <c r="L94" s="24"/>
      <c r="M94" s="24"/>
      <c r="N94" s="347"/>
      <c r="O94" s="347"/>
      <c r="P94" s="347"/>
      <c r="Q94" s="24"/>
    </row>
    <row r="95" spans="1:17" ht="15" customHeight="1" x14ac:dyDescent="0.35">
      <c r="A95" s="24"/>
      <c r="B95" s="197" t="s">
        <v>54</v>
      </c>
      <c r="C95" s="286">
        <f>TSData!C10</f>
        <v>2.4758001270815329</v>
      </c>
      <c r="D95" s="286">
        <f>TSData!D10</f>
        <v>2.630918327574931</v>
      </c>
      <c r="E95" s="286">
        <f>TSData!E10</f>
        <v>3.0742705035390916</v>
      </c>
      <c r="F95" s="286">
        <f>TSData!F10</f>
        <v>3.551017787195788</v>
      </c>
      <c r="G95" s="286">
        <f>TSData!G10</f>
        <v>3.258348502020584</v>
      </c>
      <c r="H95" s="286">
        <f>TSData!H10</f>
        <v>2.6777183312307185</v>
      </c>
      <c r="I95" s="286">
        <f>TSData!I10</f>
        <v>2.4227151534675917</v>
      </c>
      <c r="J95" s="286">
        <f>TSData!J10</f>
        <v>2.4842207306407595</v>
      </c>
      <c r="K95" s="286">
        <f>TSData!K10</f>
        <v>2.546711600744759</v>
      </c>
      <c r="L95" s="286">
        <f>TSData!L10</f>
        <v>2.766853989001675</v>
      </c>
      <c r="M95" s="286">
        <f>TSData!M10</f>
        <v>3.2706015969287878</v>
      </c>
      <c r="N95" s="286">
        <f>TSData!N10</f>
        <v>3.3577709074790842</v>
      </c>
      <c r="O95" s="286">
        <f>TSData!O10</f>
        <v>3.2316522033385127</v>
      </c>
      <c r="P95" s="286">
        <f>TSData!P10</f>
        <v>3.3066505421985872</v>
      </c>
      <c r="Q95" s="285"/>
    </row>
    <row r="96" spans="1:17" ht="15" customHeight="1" x14ac:dyDescent="0.35">
      <c r="A96" s="24"/>
      <c r="B96" s="197" t="s">
        <v>55</v>
      </c>
      <c r="C96" s="286">
        <f>TSData!C11</f>
        <v>1.4989587928638177</v>
      </c>
      <c r="D96" s="286">
        <f>TSData!D11</f>
        <v>1.5316317038129785</v>
      </c>
      <c r="E96" s="286">
        <f>TSData!E11</f>
        <v>1.824393157360793</v>
      </c>
      <c r="F96" s="286">
        <f>TSData!F11</f>
        <v>2.1897692236199284</v>
      </c>
      <c r="G96" s="286">
        <f>TSData!G11</f>
        <v>2.066679085104612</v>
      </c>
      <c r="H96" s="286">
        <f>TSData!H11</f>
        <v>1.7339293536163856</v>
      </c>
      <c r="I96" s="286">
        <f>TSData!I11</f>
        <v>1.5998032831742404</v>
      </c>
      <c r="J96" s="286">
        <f>TSData!J11</f>
        <v>1.6892658261194085</v>
      </c>
      <c r="K96" s="286">
        <f>TSData!K11</f>
        <v>1.7306971307588823</v>
      </c>
      <c r="L96" s="286">
        <f>TSData!L11</f>
        <v>1.896850035330182</v>
      </c>
      <c r="M96" s="286">
        <f>TSData!M11</f>
        <v>2.2929100335627441</v>
      </c>
      <c r="N96" s="286">
        <f>TSData!N11</f>
        <v>2.3459321077926418</v>
      </c>
      <c r="O96" s="286">
        <f>TSData!O11</f>
        <v>2.234156733121119</v>
      </c>
      <c r="P96" s="286">
        <f>TSData!P11</f>
        <v>2.3107991187953965</v>
      </c>
      <c r="Q96" s="285"/>
    </row>
    <row r="97" spans="1:17" ht="15" customHeight="1" x14ac:dyDescent="0.35">
      <c r="A97" s="24"/>
      <c r="B97" s="197" t="s">
        <v>15</v>
      </c>
      <c r="C97" s="286">
        <f>TSData!C12</f>
        <v>1.9416140947953846</v>
      </c>
      <c r="D97" s="286">
        <f>TSData!D12</f>
        <v>2.0312753346424772</v>
      </c>
      <c r="E97" s="286">
        <f>TSData!E12</f>
        <v>2.395067610882653</v>
      </c>
      <c r="F97" s="286">
        <f>TSData!F12</f>
        <v>2.8150258518323503</v>
      </c>
      <c r="G97" s="286">
        <f>TSData!G12</f>
        <v>2.6195557377937306</v>
      </c>
      <c r="H97" s="286">
        <f>TSData!H12</f>
        <v>2.1743211367847142</v>
      </c>
      <c r="I97" s="286">
        <f>TSData!I12</f>
        <v>1.983203400792926</v>
      </c>
      <c r="J97" s="286">
        <f>TSData!J12</f>
        <v>2.0586734668895543</v>
      </c>
      <c r="K97" s="286">
        <f>TSData!K12</f>
        <v>2.1097897590568926</v>
      </c>
      <c r="L97" s="286">
        <f>TSData!L12</f>
        <v>2.304513503619066</v>
      </c>
      <c r="M97" s="286">
        <f>TSData!M12</f>
        <v>2.7559640374748553</v>
      </c>
      <c r="N97" s="286">
        <f>TSData!N12</f>
        <v>2.8281615844846653</v>
      </c>
      <c r="O97" s="286">
        <f>TSData!O12</f>
        <v>2.7107142667212654</v>
      </c>
      <c r="P97" s="286">
        <f>TSData!P12</f>
        <v>2.7846692657421275</v>
      </c>
      <c r="Q97" s="285"/>
    </row>
    <row r="98" spans="1:17" ht="15" customHeight="1" thickBot="1" x14ac:dyDescent="0.4">
      <c r="A98" s="198"/>
      <c r="B98" s="199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348"/>
      <c r="O98" s="348"/>
      <c r="P98" s="348"/>
      <c r="Q98" s="313"/>
    </row>
    <row r="99" spans="1:17" ht="15" customHeight="1" x14ac:dyDescent="0.35">
      <c r="A99" s="311"/>
      <c r="B99" s="311"/>
      <c r="C99" s="311"/>
      <c r="D99" s="311"/>
      <c r="E99" s="311"/>
      <c r="F99" s="311"/>
      <c r="G99" s="311"/>
      <c r="H99" s="311"/>
      <c r="I99" s="311"/>
      <c r="J99" s="311"/>
      <c r="K99" s="311"/>
      <c r="L99" s="311"/>
      <c r="M99" s="311"/>
      <c r="N99" s="311"/>
      <c r="O99" s="17"/>
      <c r="P99" s="17"/>
      <c r="Q99" s="311"/>
    </row>
    <row r="100" spans="1:17" ht="15" customHeight="1" x14ac:dyDescent="0.35">
      <c r="A100" s="311"/>
      <c r="B100" s="311"/>
      <c r="C100" s="311"/>
      <c r="D100" s="311"/>
      <c r="E100" s="311"/>
      <c r="F100" s="311"/>
      <c r="G100" s="311"/>
      <c r="H100" s="311"/>
      <c r="I100" s="311"/>
      <c r="J100" s="311"/>
      <c r="K100" s="311"/>
      <c r="L100" s="311"/>
      <c r="M100" s="311"/>
      <c r="N100" s="311"/>
      <c r="O100" s="311"/>
      <c r="P100" s="311"/>
      <c r="Q100" s="311"/>
    </row>
    <row r="101" spans="1:17" ht="15" customHeight="1" x14ac:dyDescent="0.35">
      <c r="A101" s="311"/>
      <c r="B101" s="311"/>
      <c r="C101" s="311"/>
      <c r="D101" s="311"/>
      <c r="E101" s="311"/>
      <c r="F101" s="311"/>
      <c r="G101" s="311"/>
      <c r="H101" s="311"/>
      <c r="I101" s="311"/>
      <c r="J101" s="311"/>
      <c r="K101" s="311"/>
      <c r="L101" s="311"/>
      <c r="M101" s="311"/>
      <c r="N101" s="311"/>
      <c r="O101" s="311"/>
      <c r="P101" s="311"/>
      <c r="Q101" s="311"/>
    </row>
    <row r="102" spans="1:17" ht="15" customHeight="1" x14ac:dyDescent="0.35">
      <c r="A102" s="311"/>
      <c r="B102" s="311"/>
      <c r="C102" s="311"/>
      <c r="D102" s="311"/>
      <c r="E102" s="311"/>
      <c r="F102" s="311"/>
      <c r="G102" s="311"/>
      <c r="H102" s="311"/>
      <c r="I102" s="311"/>
      <c r="J102" s="311"/>
      <c r="K102" s="311"/>
      <c r="L102" s="311"/>
      <c r="M102" s="311"/>
      <c r="N102" s="311"/>
      <c r="O102" s="311"/>
      <c r="P102" s="311"/>
      <c r="Q102" s="311"/>
    </row>
    <row r="103" spans="1:17" ht="15" customHeight="1" x14ac:dyDescent="0.35">
      <c r="A103" s="33" t="s">
        <v>312</v>
      </c>
      <c r="B103" s="17"/>
      <c r="C103" s="17"/>
      <c r="D103" s="17"/>
      <c r="E103" s="17"/>
      <c r="F103" s="17"/>
      <c r="G103" s="311"/>
      <c r="H103" s="311"/>
      <c r="I103" s="311"/>
      <c r="J103" s="311"/>
      <c r="K103" s="311"/>
      <c r="L103" s="311"/>
      <c r="M103" s="311"/>
      <c r="N103" s="311"/>
      <c r="O103" s="311"/>
      <c r="P103" s="311"/>
      <c r="Q103" s="311"/>
    </row>
    <row r="104" spans="1:17" ht="15" customHeight="1" x14ac:dyDescent="0.35">
      <c r="A104" s="311"/>
      <c r="B104" s="311"/>
      <c r="C104" s="311"/>
      <c r="D104" s="311"/>
      <c r="E104" s="311"/>
      <c r="F104" s="311"/>
      <c r="G104" s="311"/>
      <c r="H104" s="311"/>
      <c r="I104" s="311"/>
      <c r="J104" s="311"/>
      <c r="K104" s="311"/>
      <c r="L104" s="311"/>
      <c r="M104" s="311"/>
      <c r="N104" s="311"/>
      <c r="O104" s="311"/>
      <c r="P104" s="311"/>
      <c r="Q104" s="311"/>
    </row>
    <row r="105" spans="1:17" ht="15" customHeight="1" x14ac:dyDescent="0.35">
      <c r="A105" s="311"/>
      <c r="B105" s="311"/>
      <c r="C105" s="311"/>
      <c r="D105" s="311"/>
      <c r="E105" s="311"/>
      <c r="F105" s="311"/>
      <c r="G105" s="311"/>
      <c r="H105" s="311"/>
      <c r="I105" s="311"/>
      <c r="J105" s="311"/>
      <c r="K105" s="311"/>
      <c r="L105" s="311"/>
      <c r="M105" s="311"/>
      <c r="N105" s="311"/>
      <c r="O105" s="311"/>
      <c r="P105" s="311"/>
      <c r="Q105" s="311"/>
    </row>
    <row r="106" spans="1:17" ht="15" customHeight="1" x14ac:dyDescent="0.35">
      <c r="A106" s="311"/>
      <c r="B106" s="311"/>
      <c r="C106" s="311"/>
      <c r="D106" s="311"/>
      <c r="E106" s="311"/>
      <c r="F106" s="311"/>
      <c r="G106" s="311"/>
      <c r="H106" s="311"/>
      <c r="I106" s="311"/>
      <c r="J106" s="311"/>
      <c r="K106" s="311"/>
      <c r="L106" s="311"/>
      <c r="M106" s="311"/>
      <c r="N106" s="311"/>
      <c r="O106" s="311"/>
      <c r="P106" s="311"/>
      <c r="Q106" s="311"/>
    </row>
    <row r="107" spans="1:17" ht="15" customHeight="1" x14ac:dyDescent="0.35">
      <c r="A107" s="311"/>
      <c r="B107" s="311"/>
      <c r="C107" s="311"/>
      <c r="D107" s="311"/>
      <c r="E107" s="311"/>
      <c r="F107" s="311"/>
      <c r="G107" s="311"/>
      <c r="H107" s="311"/>
      <c r="I107" s="311"/>
      <c r="J107" s="311"/>
      <c r="K107" s="311"/>
      <c r="L107" s="311"/>
      <c r="M107" s="311"/>
      <c r="N107" s="311"/>
      <c r="O107" s="311"/>
      <c r="P107" s="311"/>
      <c r="Q107" s="311"/>
    </row>
    <row r="108" spans="1:17" ht="15" customHeight="1" x14ac:dyDescent="0.35">
      <c r="A108" s="311"/>
      <c r="B108" s="311"/>
      <c r="C108" s="311"/>
      <c r="D108" s="311"/>
      <c r="E108" s="311"/>
      <c r="F108" s="311"/>
      <c r="G108" s="311"/>
      <c r="H108" s="311"/>
      <c r="I108" s="311"/>
      <c r="J108" s="311"/>
      <c r="K108" s="311"/>
      <c r="L108" s="311"/>
      <c r="M108" s="311"/>
      <c r="N108" s="311"/>
      <c r="O108" s="311"/>
      <c r="P108" s="311"/>
      <c r="Q108" s="311"/>
    </row>
    <row r="109" spans="1:17" ht="15" customHeight="1" x14ac:dyDescent="0.35">
      <c r="A109" s="311"/>
      <c r="B109" s="311"/>
      <c r="C109" s="311"/>
      <c r="D109" s="311"/>
      <c r="E109" s="311"/>
      <c r="F109" s="311"/>
      <c r="G109" s="311"/>
      <c r="H109" s="311"/>
      <c r="I109" s="311"/>
      <c r="J109" s="311"/>
      <c r="K109" s="311"/>
      <c r="L109" s="311"/>
      <c r="M109" s="311"/>
      <c r="N109" s="311"/>
      <c r="O109" s="311"/>
      <c r="P109" s="311"/>
      <c r="Q109" s="311"/>
    </row>
    <row r="110" spans="1:17" ht="15" customHeight="1" x14ac:dyDescent="0.35">
      <c r="A110" s="311"/>
      <c r="B110" s="311"/>
      <c r="C110" s="311"/>
      <c r="D110" s="311"/>
      <c r="E110" s="311"/>
      <c r="F110" s="311"/>
      <c r="G110" s="311"/>
      <c r="H110" s="311"/>
      <c r="I110" s="311"/>
      <c r="J110" s="311"/>
      <c r="K110" s="311"/>
      <c r="L110" s="311"/>
      <c r="M110" s="311"/>
      <c r="N110" s="311"/>
      <c r="O110" s="311"/>
      <c r="P110" s="311"/>
      <c r="Q110" s="311"/>
    </row>
    <row r="111" spans="1:17" ht="15" customHeight="1" x14ac:dyDescent="0.35">
      <c r="A111" s="311"/>
      <c r="B111" s="311"/>
      <c r="C111" s="311"/>
      <c r="D111" s="311"/>
      <c r="E111" s="311"/>
      <c r="F111" s="311"/>
      <c r="G111" s="311"/>
      <c r="H111" s="311"/>
      <c r="I111" s="311"/>
      <c r="J111" s="311"/>
      <c r="K111" s="311"/>
      <c r="L111" s="311"/>
      <c r="M111" s="311"/>
      <c r="N111" s="311"/>
      <c r="O111" s="311"/>
      <c r="P111" s="311"/>
      <c r="Q111" s="311"/>
    </row>
    <row r="112" spans="1:17" ht="15" customHeight="1" x14ac:dyDescent="0.35">
      <c r="A112" s="311"/>
      <c r="B112" s="311"/>
      <c r="C112" s="311"/>
      <c r="D112" s="311"/>
      <c r="E112" s="311"/>
      <c r="F112" s="311"/>
      <c r="G112" s="311"/>
      <c r="H112" s="311"/>
      <c r="I112" s="311"/>
      <c r="J112" s="311"/>
      <c r="K112" s="311"/>
      <c r="L112" s="311"/>
      <c r="M112" s="311"/>
      <c r="N112" s="311"/>
      <c r="O112" s="311"/>
      <c r="P112" s="311"/>
      <c r="Q112" s="311"/>
    </row>
    <row r="113" spans="1:17" ht="15" customHeight="1" x14ac:dyDescent="0.35">
      <c r="A113" s="311"/>
      <c r="B113" s="311"/>
      <c r="C113" s="311"/>
      <c r="D113" s="311"/>
      <c r="E113" s="311"/>
      <c r="F113" s="311"/>
      <c r="G113" s="311"/>
      <c r="H113" s="311"/>
      <c r="I113" s="311"/>
      <c r="J113" s="311"/>
      <c r="K113" s="311"/>
      <c r="L113" s="311"/>
      <c r="M113" s="311"/>
      <c r="N113" s="311"/>
      <c r="O113" s="311"/>
      <c r="P113" s="311"/>
      <c r="Q113" s="311"/>
    </row>
    <row r="114" spans="1:17" ht="15" customHeight="1" x14ac:dyDescent="0.35">
      <c r="A114" s="311"/>
      <c r="B114" s="311"/>
      <c r="C114" s="311"/>
      <c r="D114" s="311"/>
      <c r="E114" s="311"/>
      <c r="F114" s="311"/>
      <c r="G114" s="311"/>
      <c r="H114" s="311"/>
      <c r="I114" s="311"/>
      <c r="J114" s="311"/>
      <c r="K114" s="311"/>
      <c r="L114" s="311"/>
      <c r="M114" s="311"/>
      <c r="N114" s="311"/>
      <c r="O114" s="311"/>
      <c r="P114" s="311"/>
      <c r="Q114" s="311"/>
    </row>
    <row r="115" spans="1:17" ht="15" customHeight="1" x14ac:dyDescent="0.35">
      <c r="A115" s="311"/>
      <c r="B115" s="311"/>
      <c r="C115" s="311"/>
      <c r="D115" s="311"/>
      <c r="E115" s="311"/>
      <c r="F115" s="311"/>
      <c r="G115" s="311"/>
      <c r="H115" s="311"/>
      <c r="I115" s="311"/>
      <c r="J115" s="311"/>
      <c r="K115" s="311"/>
      <c r="L115" s="311"/>
      <c r="M115" s="311"/>
      <c r="N115" s="311"/>
      <c r="O115" s="311"/>
      <c r="P115" s="311"/>
      <c r="Q115" s="311"/>
    </row>
    <row r="116" spans="1:17" ht="15" customHeight="1" x14ac:dyDescent="0.35">
      <c r="A116" s="311"/>
      <c r="B116" s="311"/>
      <c r="C116" s="311"/>
      <c r="D116" s="311"/>
      <c r="E116" s="311"/>
      <c r="F116" s="311"/>
      <c r="G116" s="311"/>
      <c r="H116" s="311"/>
      <c r="I116" s="311"/>
      <c r="J116" s="311"/>
      <c r="K116" s="311"/>
      <c r="L116" s="311"/>
      <c r="M116" s="311"/>
      <c r="N116" s="311"/>
      <c r="O116" s="311"/>
      <c r="P116" s="311"/>
      <c r="Q116" s="311"/>
    </row>
    <row r="117" spans="1:17" ht="15" customHeight="1" x14ac:dyDescent="0.35">
      <c r="A117" s="311"/>
      <c r="B117" s="311"/>
      <c r="C117" s="311"/>
      <c r="D117" s="311"/>
      <c r="E117" s="311"/>
      <c r="F117" s="311"/>
      <c r="G117" s="311"/>
      <c r="H117" s="311"/>
      <c r="I117" s="311"/>
      <c r="J117" s="311"/>
      <c r="K117" s="311"/>
      <c r="L117" s="311"/>
      <c r="M117" s="311"/>
      <c r="N117" s="311"/>
      <c r="O117" s="311"/>
      <c r="P117" s="311"/>
      <c r="Q117" s="311"/>
    </row>
    <row r="118" spans="1:17" ht="15" customHeight="1" x14ac:dyDescent="0.35">
      <c r="A118" s="311"/>
      <c r="B118" s="311"/>
      <c r="C118" s="311"/>
      <c r="D118" s="311"/>
      <c r="E118" s="311"/>
      <c r="F118" s="311"/>
      <c r="G118" s="311"/>
      <c r="H118" s="311"/>
      <c r="I118" s="311"/>
      <c r="J118" s="311"/>
      <c r="K118" s="311"/>
      <c r="L118" s="311"/>
      <c r="M118" s="311"/>
      <c r="N118" s="311"/>
      <c r="O118" s="311"/>
      <c r="P118" s="311"/>
      <c r="Q118" s="311"/>
    </row>
    <row r="119" spans="1:17" ht="15" customHeight="1" x14ac:dyDescent="0.35">
      <c r="A119" s="311"/>
      <c r="B119" s="311"/>
      <c r="C119" s="311"/>
      <c r="D119" s="311"/>
      <c r="E119" s="311"/>
      <c r="F119" s="311"/>
      <c r="G119" s="311"/>
      <c r="H119" s="311"/>
      <c r="I119" s="311"/>
      <c r="J119" s="311"/>
      <c r="K119" s="311"/>
      <c r="L119" s="311"/>
      <c r="M119" s="311"/>
      <c r="N119" s="311"/>
      <c r="O119" s="311"/>
      <c r="P119" s="311"/>
      <c r="Q119" s="311"/>
    </row>
    <row r="120" spans="1:17" ht="15" customHeight="1" x14ac:dyDescent="0.35">
      <c r="A120" s="311"/>
      <c r="B120" s="311"/>
      <c r="C120" s="311"/>
      <c r="D120" s="311"/>
      <c r="E120" s="311"/>
      <c r="F120" s="311"/>
      <c r="G120" s="311"/>
      <c r="H120" s="311"/>
      <c r="I120" s="311"/>
      <c r="J120" s="311"/>
      <c r="K120" s="311"/>
      <c r="L120" s="311"/>
      <c r="M120" s="311"/>
      <c r="N120" s="311"/>
      <c r="O120" s="311"/>
      <c r="P120" s="311"/>
      <c r="Q120" s="311"/>
    </row>
    <row r="121" spans="1:17" ht="15" customHeight="1" x14ac:dyDescent="0.35">
      <c r="A121" s="311"/>
      <c r="B121" s="311"/>
      <c r="C121" s="311"/>
      <c r="D121" s="311"/>
      <c r="E121" s="311"/>
      <c r="F121" s="311"/>
      <c r="G121" s="311"/>
      <c r="H121" s="311"/>
      <c r="I121" s="311"/>
      <c r="J121" s="311"/>
      <c r="K121" s="311"/>
      <c r="L121" s="311"/>
      <c r="M121" s="311"/>
      <c r="N121" s="311"/>
      <c r="O121" s="311"/>
      <c r="P121" s="311"/>
      <c r="Q121" s="311"/>
    </row>
    <row r="122" spans="1:17" ht="15" customHeight="1" x14ac:dyDescent="0.35">
      <c r="A122" s="311"/>
      <c r="B122" s="311"/>
      <c r="C122" s="311"/>
      <c r="D122" s="311"/>
      <c r="E122" s="311"/>
      <c r="F122" s="311"/>
      <c r="G122" s="311"/>
      <c r="H122" s="311"/>
      <c r="I122" s="311"/>
      <c r="J122" s="311"/>
      <c r="K122" s="311"/>
      <c r="L122" s="311"/>
      <c r="M122" s="311"/>
      <c r="N122" s="311"/>
      <c r="O122" s="311"/>
      <c r="P122" s="311"/>
      <c r="Q122" s="311"/>
    </row>
    <row r="123" spans="1:17" ht="15" customHeight="1" x14ac:dyDescent="0.35">
      <c r="A123" s="311"/>
      <c r="B123" s="311"/>
      <c r="C123" s="311"/>
      <c r="D123" s="311"/>
      <c r="E123" s="311"/>
      <c r="F123" s="311"/>
      <c r="G123" s="311"/>
      <c r="H123" s="311"/>
      <c r="I123" s="311"/>
      <c r="J123" s="311"/>
      <c r="K123" s="311"/>
      <c r="L123" s="311"/>
      <c r="M123" s="311"/>
      <c r="N123" s="311"/>
      <c r="O123" s="311"/>
      <c r="P123" s="311"/>
      <c r="Q123" s="311"/>
    </row>
    <row r="124" spans="1:17" ht="15" customHeight="1" x14ac:dyDescent="0.35">
      <c r="A124" s="311"/>
      <c r="B124" s="311"/>
      <c r="C124" s="311"/>
      <c r="D124" s="311"/>
      <c r="E124" s="311"/>
      <c r="F124" s="311"/>
      <c r="G124" s="311"/>
      <c r="H124" s="311"/>
      <c r="I124" s="311"/>
      <c r="J124" s="311"/>
      <c r="K124" s="311"/>
      <c r="L124" s="311"/>
      <c r="M124" s="311"/>
      <c r="N124" s="311"/>
      <c r="O124" s="311"/>
      <c r="P124" s="311"/>
      <c r="Q124" s="311"/>
    </row>
    <row r="125" spans="1:17" ht="15" customHeight="1" x14ac:dyDescent="0.35">
      <c r="A125" s="311"/>
      <c r="B125" s="311"/>
      <c r="C125" s="311"/>
      <c r="D125" s="311"/>
      <c r="E125" s="311"/>
      <c r="F125" s="311"/>
      <c r="G125" s="311"/>
      <c r="H125" s="311"/>
      <c r="I125" s="311"/>
      <c r="J125" s="311"/>
      <c r="K125" s="311"/>
      <c r="L125" s="311"/>
      <c r="M125" s="311"/>
      <c r="N125" s="311"/>
      <c r="O125" s="311"/>
      <c r="P125" s="311"/>
      <c r="Q125" s="311"/>
    </row>
    <row r="126" spans="1:17" ht="15" customHeight="1" x14ac:dyDescent="0.35">
      <c r="A126" s="311"/>
      <c r="B126" s="311"/>
      <c r="C126" s="311"/>
      <c r="D126" s="311"/>
      <c r="E126" s="311"/>
      <c r="F126" s="311"/>
      <c r="G126" s="311"/>
      <c r="H126" s="311"/>
      <c r="I126" s="311"/>
      <c r="J126" s="311"/>
      <c r="K126" s="311"/>
      <c r="L126" s="311"/>
      <c r="M126" s="311"/>
      <c r="N126" s="311"/>
      <c r="O126" s="311"/>
      <c r="P126" s="311"/>
      <c r="Q126" s="311"/>
    </row>
    <row r="127" spans="1:17" ht="15" customHeight="1" x14ac:dyDescent="0.35">
      <c r="A127" s="311"/>
      <c r="B127" s="311"/>
      <c r="C127" s="311"/>
      <c r="D127" s="311"/>
      <c r="E127" s="311"/>
      <c r="F127" s="311"/>
      <c r="G127" s="311"/>
      <c r="H127" s="311"/>
      <c r="I127" s="311"/>
      <c r="J127" s="311"/>
      <c r="K127" s="311"/>
      <c r="L127" s="311"/>
      <c r="M127" s="311"/>
      <c r="N127" s="311"/>
      <c r="O127" s="311"/>
      <c r="P127" s="311"/>
      <c r="Q127" s="311"/>
    </row>
    <row r="128" spans="1:17" ht="15" customHeight="1" x14ac:dyDescent="0.35">
      <c r="A128" s="311"/>
      <c r="B128" s="311"/>
      <c r="C128" s="311"/>
      <c r="D128" s="311"/>
      <c r="E128" s="311"/>
      <c r="F128" s="311"/>
      <c r="G128" s="311"/>
      <c r="H128" s="311"/>
      <c r="I128" s="311"/>
      <c r="J128" s="311"/>
      <c r="K128" s="311"/>
      <c r="L128" s="311"/>
      <c r="M128" s="311"/>
      <c r="N128" s="311"/>
      <c r="O128" s="311"/>
      <c r="P128" s="311"/>
      <c r="Q128" s="311"/>
    </row>
    <row r="129" spans="1:17" ht="15" customHeight="1" x14ac:dyDescent="0.35">
      <c r="A129" s="311"/>
      <c r="B129" s="311"/>
      <c r="C129" s="311"/>
      <c r="D129" s="311"/>
      <c r="E129" s="311"/>
      <c r="F129" s="311"/>
      <c r="G129" s="311"/>
      <c r="H129" s="311"/>
      <c r="I129" s="311"/>
      <c r="J129" s="311"/>
      <c r="K129" s="311"/>
      <c r="L129" s="311"/>
      <c r="M129" s="311"/>
      <c r="N129" s="311"/>
      <c r="O129" s="311"/>
      <c r="P129" s="311"/>
      <c r="Q129" s="311"/>
    </row>
    <row r="130" spans="1:17" x14ac:dyDescent="0.35">
      <c r="A130" s="311"/>
      <c r="B130" s="311"/>
      <c r="C130" s="311"/>
      <c r="D130" s="311"/>
      <c r="E130" s="311"/>
      <c r="F130" s="311"/>
      <c r="G130" s="311"/>
      <c r="H130" s="311"/>
      <c r="I130" s="311"/>
      <c r="J130" s="311"/>
      <c r="K130" s="311"/>
      <c r="L130" s="311"/>
      <c r="M130" s="311"/>
      <c r="N130" s="311"/>
      <c r="O130" s="311"/>
      <c r="P130" s="311"/>
      <c r="Q130" s="311"/>
    </row>
    <row r="131" spans="1:17" x14ac:dyDescent="0.35">
      <c r="A131" s="311"/>
      <c r="B131" s="311"/>
      <c r="C131" s="311"/>
      <c r="D131" s="311"/>
      <c r="E131" s="311"/>
      <c r="F131" s="311"/>
      <c r="G131" s="311"/>
      <c r="H131" s="311"/>
      <c r="I131" s="311"/>
      <c r="J131" s="311"/>
      <c r="K131" s="311"/>
      <c r="L131" s="311"/>
      <c r="M131" s="311"/>
      <c r="N131" s="311"/>
      <c r="O131" s="311"/>
      <c r="P131" s="311"/>
      <c r="Q131" s="311"/>
    </row>
    <row r="132" spans="1:17" x14ac:dyDescent="0.35">
      <c r="A132" s="311"/>
      <c r="B132" s="311"/>
      <c r="C132" s="311"/>
      <c r="D132" s="311"/>
      <c r="E132" s="311"/>
      <c r="F132" s="311"/>
      <c r="G132" s="311"/>
      <c r="H132" s="311"/>
      <c r="I132" s="311"/>
      <c r="J132" s="311"/>
      <c r="K132" s="311"/>
      <c r="L132" s="311"/>
      <c r="M132" s="311"/>
      <c r="N132" s="311"/>
      <c r="O132" s="311"/>
      <c r="P132" s="311"/>
      <c r="Q132" s="311"/>
    </row>
    <row r="133" spans="1:17" x14ac:dyDescent="0.35">
      <c r="A133" s="311"/>
      <c r="B133" s="311"/>
      <c r="C133" s="311"/>
      <c r="D133" s="311"/>
      <c r="E133" s="311"/>
      <c r="F133" s="311"/>
      <c r="G133" s="311"/>
      <c r="H133" s="311"/>
      <c r="I133" s="311"/>
      <c r="J133" s="311"/>
      <c r="K133" s="311"/>
      <c r="L133" s="311"/>
      <c r="M133" s="311"/>
      <c r="N133" s="311"/>
      <c r="O133" s="311"/>
      <c r="P133" s="311"/>
      <c r="Q133" s="311"/>
    </row>
    <row r="134" spans="1:17" x14ac:dyDescent="0.35">
      <c r="A134" s="311"/>
      <c r="B134" s="311"/>
      <c r="C134" s="311"/>
      <c r="D134" s="311"/>
      <c r="E134" s="311"/>
      <c r="F134" s="311"/>
      <c r="G134" s="311"/>
      <c r="H134" s="311"/>
      <c r="I134" s="311"/>
      <c r="J134" s="311"/>
      <c r="K134" s="311"/>
      <c r="L134" s="311"/>
      <c r="M134" s="311"/>
      <c r="N134" s="311"/>
      <c r="O134" s="311"/>
      <c r="P134" s="311"/>
      <c r="Q134" s="311"/>
    </row>
    <row r="135" spans="1:17" x14ac:dyDescent="0.35">
      <c r="A135" s="311"/>
      <c r="B135" s="311"/>
      <c r="C135" s="311"/>
      <c r="D135" s="311"/>
      <c r="E135" s="311"/>
      <c r="F135" s="311"/>
      <c r="G135" s="311"/>
      <c r="H135" s="311"/>
      <c r="I135" s="311"/>
      <c r="J135" s="311"/>
      <c r="K135" s="311"/>
      <c r="L135" s="311"/>
      <c r="M135" s="311"/>
      <c r="N135" s="311"/>
      <c r="O135" s="311"/>
      <c r="P135" s="311"/>
      <c r="Q135" s="311"/>
    </row>
    <row r="136" spans="1:17" x14ac:dyDescent="0.35">
      <c r="A136" s="311"/>
      <c r="B136" s="311"/>
      <c r="C136" s="311"/>
      <c r="D136" s="311"/>
      <c r="E136" s="311"/>
      <c r="F136" s="311"/>
      <c r="G136" s="311"/>
      <c r="H136" s="311"/>
      <c r="I136" s="311"/>
      <c r="J136" s="311"/>
      <c r="K136" s="311"/>
      <c r="L136" s="311"/>
      <c r="M136" s="311"/>
      <c r="N136" s="311"/>
      <c r="O136" s="311"/>
      <c r="P136" s="311"/>
      <c r="Q136" s="311"/>
    </row>
    <row r="137" spans="1:17" x14ac:dyDescent="0.35">
      <c r="A137" s="314" t="s">
        <v>420</v>
      </c>
      <c r="B137" s="311"/>
      <c r="C137" s="311"/>
      <c r="D137" s="311"/>
      <c r="E137" s="311"/>
      <c r="F137" s="311"/>
      <c r="G137" s="311"/>
      <c r="H137" s="311"/>
      <c r="I137" s="311"/>
      <c r="J137" s="311"/>
      <c r="K137" s="311"/>
      <c r="L137" s="311"/>
      <c r="M137" s="311"/>
      <c r="N137" s="311"/>
      <c r="O137" s="311"/>
      <c r="P137" s="311"/>
      <c r="Q137" s="311"/>
    </row>
  </sheetData>
  <mergeCells count="5">
    <mergeCell ref="A4:Q4"/>
    <mergeCell ref="A5:Q5"/>
    <mergeCell ref="P2:Q2"/>
    <mergeCell ref="O53:Q53"/>
    <mergeCell ref="O86:Q86"/>
  </mergeCells>
  <hyperlinks>
    <hyperlink ref="P2:Q2" location="KPI_list!A1" display="back to KPI list" xr:uid="{00000000-0004-0000-0C00-000000000000}"/>
  </hyperlinks>
  <pageMargins left="0.62992125984251968" right="0.23622047244094491" top="0.39370078740157483" bottom="0.31496062992125984" header="0" footer="7.874015748031496E-2"/>
  <pageSetup paperSize="9" scale="65" orientation="landscape" r:id="rId1"/>
  <headerFooter>
    <oddFooter>&amp;C&amp;12November 2019 data submission&amp;R&amp;12Page &amp;P of &amp;N</oddFooter>
  </headerFooter>
  <rowBreaks count="2" manualBreakCount="2">
    <brk id="87" max="16383" man="1"/>
    <brk id="137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54"/>
  <sheetViews>
    <sheetView zoomScaleNormal="100" zoomScalePageLayoutView="75" workbookViewId="0"/>
  </sheetViews>
  <sheetFormatPr defaultColWidth="9.1796875" defaultRowHeight="15.5" x14ac:dyDescent="0.35"/>
  <cols>
    <col min="1" max="1" width="8.81640625" style="17" customWidth="1" collapsed="1"/>
    <col min="2" max="2" width="13.81640625" style="17" customWidth="1" collapsed="1"/>
    <col min="3" max="8" width="12.81640625" style="17" customWidth="1" collapsed="1"/>
    <col min="9" max="9" width="13.453125" style="17" customWidth="1" collapsed="1"/>
    <col min="10" max="10" width="12.81640625" style="17" customWidth="1" collapsed="1"/>
    <col min="11" max="11" width="14.81640625" style="17" customWidth="1" collapsed="1"/>
    <col min="12" max="16" width="12.81640625" style="17" customWidth="1" collapsed="1"/>
    <col min="17" max="17" width="13.81640625" style="17" customWidth="1" collapsed="1"/>
    <col min="18" max="18" width="20.1796875" style="17" bestFit="1" customWidth="1" collapsed="1"/>
    <col min="19" max="16384" width="9.1796875" style="17" collapsed="1"/>
  </cols>
  <sheetData>
    <row r="1" spans="1:17" ht="20" x14ac:dyDescent="0.4">
      <c r="A1" s="392" t="s">
        <v>196</v>
      </c>
      <c r="B1" s="62"/>
      <c r="C1" s="63"/>
      <c r="D1" s="63"/>
      <c r="E1" s="63"/>
      <c r="F1" s="63"/>
      <c r="G1" s="63"/>
      <c r="H1" s="63"/>
      <c r="I1" s="63"/>
      <c r="J1" s="63"/>
      <c r="K1" s="62"/>
      <c r="L1" s="64"/>
      <c r="M1" s="64"/>
      <c r="N1" s="64"/>
      <c r="O1" s="64"/>
    </row>
    <row r="2" spans="1:17" ht="20" x14ac:dyDescent="0.4">
      <c r="A2" s="393" t="s">
        <v>142</v>
      </c>
      <c r="C2" s="66"/>
      <c r="D2" s="63"/>
      <c r="E2" s="63"/>
      <c r="F2" s="63"/>
      <c r="G2" s="63"/>
      <c r="H2" s="63"/>
      <c r="I2" s="63"/>
      <c r="J2" s="63"/>
      <c r="K2" s="66"/>
      <c r="L2" s="67"/>
      <c r="M2" s="67"/>
      <c r="N2" s="67"/>
      <c r="O2" s="67"/>
    </row>
    <row r="3" spans="1:17" ht="15" customHeight="1" x14ac:dyDescent="0.35">
      <c r="A3" s="66"/>
      <c r="B3" s="65"/>
      <c r="C3" s="66"/>
      <c r="D3" s="63"/>
      <c r="E3" s="63"/>
      <c r="F3" s="63"/>
      <c r="G3" s="63"/>
      <c r="H3" s="63"/>
      <c r="I3" s="63"/>
      <c r="J3" s="63"/>
      <c r="K3" s="66"/>
      <c r="L3" s="67"/>
      <c r="M3" s="67"/>
      <c r="N3" s="67"/>
      <c r="O3" s="67"/>
      <c r="P3" s="420" t="s">
        <v>53</v>
      </c>
      <c r="Q3" s="420"/>
    </row>
    <row r="4" spans="1:17" x14ac:dyDescent="0.35">
      <c r="A4" s="427" t="s">
        <v>194</v>
      </c>
      <c r="B4" s="427"/>
      <c r="C4" s="427"/>
      <c r="D4" s="427"/>
      <c r="E4" s="427"/>
      <c r="F4" s="427"/>
      <c r="G4" s="427"/>
      <c r="H4" s="427"/>
      <c r="I4" s="427"/>
      <c r="J4" s="427"/>
      <c r="K4" s="427"/>
      <c r="L4" s="427"/>
      <c r="M4" s="427"/>
      <c r="N4" s="427"/>
      <c r="O4" s="427"/>
      <c r="P4" s="427"/>
      <c r="Q4" s="427"/>
    </row>
    <row r="5" spans="1:17" ht="18.5" x14ac:dyDescent="0.35">
      <c r="A5" s="428" t="s">
        <v>195</v>
      </c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8"/>
      <c r="N5" s="428"/>
      <c r="O5" s="428"/>
      <c r="P5" s="428"/>
      <c r="Q5" s="428"/>
    </row>
    <row r="6" spans="1:17" x14ac:dyDescent="0.35">
      <c r="A6" s="427" t="s">
        <v>141</v>
      </c>
      <c r="B6" s="427"/>
      <c r="C6" s="427"/>
      <c r="D6" s="427"/>
      <c r="E6" s="427"/>
      <c r="F6" s="427"/>
      <c r="G6" s="427"/>
      <c r="H6" s="427"/>
      <c r="I6" s="427"/>
      <c r="J6" s="427"/>
      <c r="K6" s="427"/>
      <c r="L6" s="427"/>
      <c r="M6" s="427"/>
      <c r="N6" s="427"/>
      <c r="O6" s="427"/>
      <c r="P6" s="427"/>
      <c r="Q6" s="427"/>
    </row>
    <row r="7" spans="1:17" ht="15" customHeight="1" x14ac:dyDescent="0.35">
      <c r="A7" s="388"/>
      <c r="B7" s="388"/>
      <c r="C7" s="388"/>
      <c r="D7" s="388"/>
      <c r="E7" s="388"/>
      <c r="F7" s="388"/>
      <c r="G7" s="388"/>
      <c r="H7" s="388"/>
      <c r="I7" s="388"/>
      <c r="J7" s="388"/>
      <c r="K7" s="388"/>
      <c r="L7" s="388"/>
      <c r="M7" s="388"/>
      <c r="N7" s="388"/>
      <c r="O7" s="388"/>
    </row>
    <row r="8" spans="1:17" ht="18.5" x14ac:dyDescent="0.35">
      <c r="A8" s="388"/>
      <c r="B8" s="68" t="s">
        <v>192</v>
      </c>
      <c r="C8" s="388"/>
      <c r="D8" s="388"/>
      <c r="E8" s="388"/>
      <c r="F8" s="388"/>
      <c r="G8" s="388"/>
      <c r="H8" s="388"/>
      <c r="I8" s="388"/>
      <c r="J8" s="388"/>
      <c r="K8" s="388"/>
      <c r="L8" s="388"/>
      <c r="M8" s="388"/>
      <c r="N8" s="388"/>
      <c r="O8" s="388"/>
    </row>
    <row r="9" spans="1:17" ht="15" customHeight="1" x14ac:dyDescent="0.35">
      <c r="A9" s="62"/>
      <c r="B9" s="62"/>
      <c r="C9" s="62"/>
      <c r="D9" s="63"/>
      <c r="E9" s="63"/>
      <c r="F9" s="63"/>
      <c r="G9" s="63"/>
      <c r="H9" s="63"/>
      <c r="I9" s="63"/>
      <c r="J9" s="63"/>
      <c r="K9" s="62"/>
      <c r="L9" s="62"/>
      <c r="M9" s="62"/>
      <c r="N9" s="62"/>
      <c r="O9" s="62"/>
    </row>
    <row r="10" spans="1:17" x14ac:dyDescent="0.35">
      <c r="A10" s="69" t="s">
        <v>61</v>
      </c>
      <c r="B10" s="67"/>
      <c r="C10" s="67"/>
      <c r="D10" s="64"/>
      <c r="E10" s="64"/>
      <c r="F10" s="64"/>
      <c r="G10" s="64"/>
      <c r="H10" s="64"/>
      <c r="I10" s="64"/>
      <c r="J10" s="64"/>
      <c r="K10" s="64"/>
      <c r="L10" s="62"/>
      <c r="M10" s="62"/>
      <c r="N10" s="62"/>
      <c r="O10" s="62"/>
    </row>
    <row r="11" spans="1:17" ht="15" customHeight="1" thickBot="1" x14ac:dyDescent="0.4">
      <c r="A11" s="201"/>
      <c r="B11" s="201"/>
      <c r="C11" s="202"/>
      <c r="D11" s="198"/>
      <c r="E11" s="198"/>
      <c r="F11" s="198"/>
      <c r="G11" s="198"/>
      <c r="H11" s="198"/>
      <c r="I11" s="198"/>
      <c r="J11" s="198"/>
      <c r="K11" s="198"/>
      <c r="L11" s="198"/>
      <c r="M11" s="198"/>
      <c r="N11" s="198"/>
      <c r="O11" s="198"/>
      <c r="P11" s="198"/>
      <c r="Q11" s="198"/>
    </row>
    <row r="12" spans="1:17" ht="46.5" x14ac:dyDescent="0.35">
      <c r="A12" s="203"/>
      <c r="B12" s="203"/>
      <c r="C12" s="204" t="s">
        <v>1</v>
      </c>
      <c r="D12" s="204" t="s">
        <v>2</v>
      </c>
      <c r="E12" s="204" t="s">
        <v>3</v>
      </c>
      <c r="F12" s="204" t="s">
        <v>4</v>
      </c>
      <c r="G12" s="204" t="s">
        <v>5</v>
      </c>
      <c r="H12" s="204" t="s">
        <v>6</v>
      </c>
      <c r="I12" s="204" t="s">
        <v>17</v>
      </c>
      <c r="J12" s="204" t="s">
        <v>7</v>
      </c>
      <c r="K12" s="204" t="s">
        <v>8</v>
      </c>
      <c r="L12" s="204" t="s">
        <v>9</v>
      </c>
      <c r="M12" s="204" t="s">
        <v>10</v>
      </c>
      <c r="N12" s="204" t="s">
        <v>11</v>
      </c>
      <c r="O12" s="204" t="s">
        <v>12</v>
      </c>
      <c r="P12" s="204" t="s">
        <v>13</v>
      </c>
      <c r="Q12" s="204" t="s">
        <v>14</v>
      </c>
    </row>
    <row r="13" spans="1:17" ht="15" customHeight="1" x14ac:dyDescent="0.35">
      <c r="A13" s="205"/>
      <c r="B13" s="206"/>
      <c r="C13" s="215"/>
      <c r="D13" s="215"/>
      <c r="E13" s="215"/>
      <c r="F13" s="215"/>
      <c r="G13" s="215"/>
      <c r="H13" s="216"/>
      <c r="I13" s="215"/>
      <c r="J13" s="215"/>
      <c r="K13" s="215"/>
      <c r="L13" s="215"/>
      <c r="M13" s="215"/>
      <c r="N13" s="215"/>
      <c r="O13" s="215"/>
      <c r="P13" s="215"/>
      <c r="Q13" s="215"/>
    </row>
    <row r="14" spans="1:17" ht="15" customHeight="1" x14ac:dyDescent="0.35">
      <c r="A14" s="207" t="s">
        <v>54</v>
      </c>
      <c r="B14" s="208"/>
      <c r="C14" s="217"/>
      <c r="D14" s="217"/>
      <c r="E14" s="217"/>
      <c r="F14" s="217"/>
      <c r="G14" s="217"/>
      <c r="H14" s="217"/>
      <c r="I14" s="217"/>
      <c r="J14" s="217"/>
      <c r="K14" s="217"/>
      <c r="L14" s="217"/>
      <c r="M14" s="217"/>
      <c r="N14" s="217"/>
      <c r="O14" s="217"/>
      <c r="P14" s="217"/>
      <c r="Q14" s="215"/>
    </row>
    <row r="15" spans="1:17" x14ac:dyDescent="0.35">
      <c r="A15" s="209"/>
      <c r="B15" s="218" t="s">
        <v>62</v>
      </c>
      <c r="C15" s="284">
        <f>data!U32</f>
        <v>15.891472868217054</v>
      </c>
      <c r="D15" s="284">
        <f>data!V32</f>
        <v>36.334405144694529</v>
      </c>
      <c r="E15" s="284">
        <f>data!W32</f>
        <v>64.073226544622429</v>
      </c>
      <c r="F15" s="284">
        <f>data!X32</f>
        <v>78.060046189376436</v>
      </c>
      <c r="G15" s="284">
        <f>data!Y32</f>
        <v>6.9387755102040813</v>
      </c>
      <c r="H15" s="284">
        <f>data!Z32</f>
        <v>33.10554290053151</v>
      </c>
      <c r="I15" s="284">
        <f>data!AA32</f>
        <v>7.2475247524752469</v>
      </c>
      <c r="J15" s="284">
        <f>data!AB32</f>
        <v>18.251928020565554</v>
      </c>
      <c r="K15" s="284">
        <f>data!AC32</f>
        <v>6.7613252197430693</v>
      </c>
      <c r="L15" s="284">
        <f>data!AD32</f>
        <v>63.530099357101108</v>
      </c>
      <c r="M15" s="284">
        <f>data!AE32</f>
        <v>58.461538461538467</v>
      </c>
      <c r="N15" s="284">
        <f>data!AF32</f>
        <v>69.230769230769226</v>
      </c>
      <c r="O15" s="284">
        <f>data!AG32</f>
        <v>49.639546858908339</v>
      </c>
      <c r="P15" s="284">
        <f>data!AH32</f>
        <v>82.022471910112358</v>
      </c>
      <c r="Q15" s="285">
        <f>data!AI32</f>
        <v>31.297401968694526</v>
      </c>
    </row>
    <row r="16" spans="1:17" x14ac:dyDescent="0.35">
      <c r="A16" s="209"/>
      <c r="B16" s="218" t="s">
        <v>299</v>
      </c>
      <c r="C16" s="284">
        <f>data!U33</f>
        <v>55.426356589147282</v>
      </c>
      <c r="D16" s="284">
        <f>data!V33</f>
        <v>56.59163987138264</v>
      </c>
      <c r="E16" s="284">
        <f>data!W33</f>
        <v>32.951945080091534</v>
      </c>
      <c r="F16" s="284">
        <f>data!X33</f>
        <v>15.819861431870669</v>
      </c>
      <c r="G16" s="284">
        <f>data!Y33</f>
        <v>77.687074829931973</v>
      </c>
      <c r="H16" s="284">
        <f>data!Z33</f>
        <v>48.519362186788157</v>
      </c>
      <c r="I16" s="284">
        <f>data!AA33</f>
        <v>14.93069306930693</v>
      </c>
      <c r="J16" s="284">
        <f>data!AB33</f>
        <v>44.2159383033419</v>
      </c>
      <c r="K16" s="284">
        <f>data!AC33</f>
        <v>17.308992562542258</v>
      </c>
      <c r="L16" s="284">
        <f>data!AD33</f>
        <v>31.502045587375804</v>
      </c>
      <c r="M16" s="284">
        <f>data!AE33</f>
        <v>30.76923076923077</v>
      </c>
      <c r="N16" s="284">
        <f>data!AF33</f>
        <v>26.923076923076923</v>
      </c>
      <c r="O16" s="284">
        <f>data!AG33</f>
        <v>41.606591143151391</v>
      </c>
      <c r="P16" s="284">
        <f>data!AH33</f>
        <v>13.48314606741573</v>
      </c>
      <c r="Q16" s="285">
        <f>data!AI33</f>
        <v>33.984185896401485</v>
      </c>
    </row>
    <row r="17" spans="1:18" x14ac:dyDescent="0.35">
      <c r="A17" s="209"/>
      <c r="B17" s="218" t="s">
        <v>246</v>
      </c>
      <c r="C17" s="284">
        <f>data!U34</f>
        <v>28.68217054263566</v>
      </c>
      <c r="D17" s="284">
        <f>data!V34</f>
        <v>7.07395498392283</v>
      </c>
      <c r="E17" s="284">
        <f>data!W34</f>
        <v>2.9748283752860414</v>
      </c>
      <c r="F17" s="284">
        <f>data!X34</f>
        <v>6.1200923787528865</v>
      </c>
      <c r="G17" s="284">
        <f>data!Y34</f>
        <v>15.374149659863946</v>
      </c>
      <c r="H17" s="284">
        <f>data!Z34</f>
        <v>18.375094912680336</v>
      </c>
      <c r="I17" s="284">
        <f>data!AA34</f>
        <v>77.821782178217831</v>
      </c>
      <c r="J17" s="284">
        <f>data!AB34</f>
        <v>37.532133676092542</v>
      </c>
      <c r="K17" s="284">
        <f>data!AC34</f>
        <v>75.929682217714671</v>
      </c>
      <c r="L17" s="284">
        <f>data!AD34</f>
        <v>4.9678550555230858</v>
      </c>
      <c r="M17" s="284">
        <f>data!AE34</f>
        <v>10.76923076923077</v>
      </c>
      <c r="N17" s="284">
        <f>data!AF34</f>
        <v>3.8461538461538463</v>
      </c>
      <c r="O17" s="284">
        <f>data!AG34</f>
        <v>8.7538619979402679</v>
      </c>
      <c r="P17" s="284">
        <f>data!AH34</f>
        <v>4.4943820224719104</v>
      </c>
      <c r="Q17" s="285">
        <f>data!AI34</f>
        <v>34.718412134903986</v>
      </c>
    </row>
    <row r="18" spans="1:18" ht="15" customHeight="1" x14ac:dyDescent="0.35">
      <c r="A18" s="209"/>
      <c r="B18" s="209"/>
      <c r="C18" s="360"/>
      <c r="D18" s="360"/>
      <c r="E18" s="360"/>
      <c r="F18" s="360"/>
      <c r="G18" s="360"/>
      <c r="H18" s="360"/>
      <c r="I18" s="360"/>
      <c r="J18" s="360"/>
      <c r="K18" s="361"/>
      <c r="L18" s="360"/>
      <c r="M18" s="360"/>
      <c r="N18" s="360"/>
      <c r="O18" s="360"/>
      <c r="P18" s="360"/>
      <c r="Q18" s="362"/>
    </row>
    <row r="19" spans="1:18" ht="15" customHeight="1" x14ac:dyDescent="0.35">
      <c r="A19" s="207" t="s">
        <v>55</v>
      </c>
      <c r="B19" s="208"/>
      <c r="C19" s="360"/>
      <c r="D19" s="360"/>
      <c r="E19" s="360"/>
      <c r="F19" s="360"/>
      <c r="G19" s="360"/>
      <c r="H19" s="360"/>
      <c r="I19" s="360"/>
      <c r="J19" s="361"/>
      <c r="K19" s="360"/>
      <c r="L19" s="360"/>
      <c r="M19" s="360"/>
      <c r="N19" s="360"/>
      <c r="O19" s="360"/>
      <c r="P19" s="362"/>
      <c r="Q19" s="363"/>
    </row>
    <row r="20" spans="1:18" x14ac:dyDescent="0.35">
      <c r="A20" s="209"/>
      <c r="B20" s="218" t="s">
        <v>62</v>
      </c>
      <c r="C20" s="284">
        <f>data!U35</f>
        <v>16.436637390213299</v>
      </c>
      <c r="D20" s="284">
        <f>data!V35</f>
        <v>35.864978902953588</v>
      </c>
      <c r="E20" s="284">
        <f>data!W35</f>
        <v>63.953488372093027</v>
      </c>
      <c r="F20" s="284">
        <f>data!X35</f>
        <v>83.968253968253975</v>
      </c>
      <c r="G20" s="284">
        <f>data!Y35</f>
        <v>7.0017953321364459</v>
      </c>
      <c r="H20" s="284">
        <f>data!Z35</f>
        <v>32.264736297828335</v>
      </c>
      <c r="I20" s="284">
        <f>data!AA35</f>
        <v>8.0428954423592494</v>
      </c>
      <c r="J20" s="284">
        <f>data!AB35</f>
        <v>21.461897356143076</v>
      </c>
      <c r="K20" s="284">
        <f>data!AC35</f>
        <v>6.2552831783601022</v>
      </c>
      <c r="L20" s="284">
        <f>data!AD35</f>
        <v>63.578780680918442</v>
      </c>
      <c r="M20" s="284">
        <f>data!AE35</f>
        <v>57.499999999999993</v>
      </c>
      <c r="N20" s="284">
        <f>data!AF35</f>
        <v>59.090909090909093</v>
      </c>
      <c r="O20" s="284">
        <f>data!AG35</f>
        <v>48.387096774193552</v>
      </c>
      <c r="P20" s="284">
        <f>data!AH35</f>
        <v>84.415584415584405</v>
      </c>
      <c r="Q20" s="285">
        <f>data!AI35</f>
        <v>31.466297518901076</v>
      </c>
    </row>
    <row r="21" spans="1:18" x14ac:dyDescent="0.35">
      <c r="A21" s="209"/>
      <c r="B21" s="218" t="s">
        <v>299</v>
      </c>
      <c r="C21" s="284">
        <f>data!U36</f>
        <v>56.461731493099123</v>
      </c>
      <c r="D21" s="284">
        <f>data!V36</f>
        <v>59.071729957805907</v>
      </c>
      <c r="E21" s="284">
        <f>data!W36</f>
        <v>32.848837209302324</v>
      </c>
      <c r="F21" s="284">
        <f>data!X36</f>
        <v>11.269841269841271</v>
      </c>
      <c r="G21" s="284">
        <f>data!Y36</f>
        <v>77.917414721723517</v>
      </c>
      <c r="H21" s="284">
        <f>data!Z36</f>
        <v>48.810754912099277</v>
      </c>
      <c r="I21" s="284">
        <f>data!AA36</f>
        <v>15.978552278820377</v>
      </c>
      <c r="J21" s="284">
        <f>data!AB36</f>
        <v>44.94556765163297</v>
      </c>
      <c r="K21" s="284">
        <f>data!AC36</f>
        <v>16.906170752324599</v>
      </c>
      <c r="L21" s="284">
        <f>data!AD36</f>
        <v>33.174980205859065</v>
      </c>
      <c r="M21" s="284">
        <f>data!AE36</f>
        <v>30</v>
      </c>
      <c r="N21" s="284">
        <f>data!AF36</f>
        <v>29.545454545454547</v>
      </c>
      <c r="O21" s="284">
        <f>data!AG36</f>
        <v>42.741935483870968</v>
      </c>
      <c r="P21" s="284">
        <f>data!AH36</f>
        <v>12.987012987012985</v>
      </c>
      <c r="Q21" s="285">
        <f>data!AI36</f>
        <v>34.490469598551805</v>
      </c>
    </row>
    <row r="22" spans="1:18" x14ac:dyDescent="0.35">
      <c r="A22" s="209"/>
      <c r="B22" s="218" t="s">
        <v>246</v>
      </c>
      <c r="C22" s="284">
        <f>data!U37</f>
        <v>27.101631116687582</v>
      </c>
      <c r="D22" s="284">
        <f>data!V37</f>
        <v>5.0632911392405067</v>
      </c>
      <c r="E22" s="284">
        <f>data!W37</f>
        <v>3.1976744186046515</v>
      </c>
      <c r="F22" s="284">
        <f>data!X37</f>
        <v>4.7619047619047619</v>
      </c>
      <c r="G22" s="284">
        <f>data!Y37</f>
        <v>15.080789946140035</v>
      </c>
      <c r="H22" s="284">
        <f>data!Z37</f>
        <v>18.924508790072387</v>
      </c>
      <c r="I22" s="284">
        <f>data!AA37</f>
        <v>75.978552278820374</v>
      </c>
      <c r="J22" s="284">
        <f>data!AB37</f>
        <v>33.592534992223946</v>
      </c>
      <c r="K22" s="284">
        <f>data!AC37</f>
        <v>76.838546069315299</v>
      </c>
      <c r="L22" s="284">
        <f>data!AD37</f>
        <v>3.2462391132224862</v>
      </c>
      <c r="M22" s="284">
        <f>data!AE37</f>
        <v>12.5</v>
      </c>
      <c r="N22" s="284">
        <f>data!AF37</f>
        <v>11.363636363636363</v>
      </c>
      <c r="O22" s="284">
        <f>data!AG37</f>
        <v>8.870967741935484</v>
      </c>
      <c r="P22" s="284">
        <f>data!AH37</f>
        <v>2.5974025974025974</v>
      </c>
      <c r="Q22" s="285">
        <f>data!AI37</f>
        <v>34.043232882547123</v>
      </c>
    </row>
    <row r="23" spans="1:18" ht="15" customHeight="1" x14ac:dyDescent="0.35">
      <c r="A23" s="209"/>
      <c r="B23" s="209"/>
      <c r="C23" s="364"/>
      <c r="D23" s="364"/>
      <c r="E23" s="364"/>
      <c r="F23" s="364"/>
      <c r="G23" s="364"/>
      <c r="H23" s="364"/>
      <c r="I23" s="364"/>
      <c r="J23" s="364"/>
      <c r="K23" s="361"/>
      <c r="L23" s="364"/>
      <c r="M23" s="364"/>
      <c r="N23" s="364"/>
      <c r="O23" s="364"/>
      <c r="P23" s="364"/>
      <c r="Q23" s="365"/>
    </row>
    <row r="24" spans="1:18" ht="15" customHeight="1" x14ac:dyDescent="0.35">
      <c r="A24" s="207" t="s">
        <v>15</v>
      </c>
      <c r="B24" s="400"/>
      <c r="C24" s="363"/>
      <c r="D24" s="363"/>
      <c r="E24" s="363"/>
      <c r="F24" s="363"/>
      <c r="G24" s="363"/>
      <c r="H24" s="363"/>
      <c r="I24" s="363"/>
      <c r="J24" s="361"/>
      <c r="K24" s="363"/>
      <c r="L24" s="363"/>
      <c r="M24" s="363"/>
      <c r="N24" s="363"/>
      <c r="O24" s="363"/>
      <c r="P24" s="365"/>
      <c r="Q24" s="363"/>
    </row>
    <row r="25" spans="1:18" x14ac:dyDescent="0.35">
      <c r="A25" s="209"/>
      <c r="B25" s="218" t="s">
        <v>62</v>
      </c>
      <c r="C25" s="284">
        <f>data!U38</f>
        <v>16.129032258064516</v>
      </c>
      <c r="D25" s="284">
        <f>data!V38</f>
        <v>36.131386861313871</v>
      </c>
      <c r="E25" s="284">
        <f>data!W38</f>
        <v>64.020486555697815</v>
      </c>
      <c r="F25" s="284">
        <f>data!X38</f>
        <v>80.548128342245988</v>
      </c>
      <c r="G25" s="284">
        <f>data!Y38</f>
        <v>6.96594427244582</v>
      </c>
      <c r="H25" s="284">
        <f>data!Z38</f>
        <v>32.749562171628725</v>
      </c>
      <c r="I25" s="284">
        <f>data!AA38</f>
        <v>7.5854214123006827</v>
      </c>
      <c r="J25" s="284">
        <f>data!AB38</f>
        <v>19.704433497536947</v>
      </c>
      <c r="K25" s="284">
        <f>data!AC38</f>
        <v>6.5364387678437259</v>
      </c>
      <c r="L25" s="284">
        <f>data!AD38</f>
        <v>63.550773369199732</v>
      </c>
      <c r="M25" s="284">
        <f>data!AE38</f>
        <v>58.095238095238102</v>
      </c>
      <c r="N25" s="284">
        <f>data!AF38</f>
        <v>65.573770491803273</v>
      </c>
      <c r="O25" s="284">
        <f>data!AG38</f>
        <v>49.096209912536445</v>
      </c>
      <c r="P25" s="284">
        <f>data!AH38</f>
        <v>83.132530120481931</v>
      </c>
      <c r="Q25" s="285">
        <f>data!AI38</f>
        <v>31.370208859306864</v>
      </c>
      <c r="R25" s="315"/>
    </row>
    <row r="26" spans="1:18" x14ac:dyDescent="0.35">
      <c r="A26" s="209"/>
      <c r="B26" s="218" t="s">
        <v>299</v>
      </c>
      <c r="C26" s="284">
        <f>data!U39</f>
        <v>55.877528704209958</v>
      </c>
      <c r="D26" s="284">
        <f>data!V39</f>
        <v>57.664233576642332</v>
      </c>
      <c r="E26" s="284">
        <f>data!W39</f>
        <v>32.906530089628681</v>
      </c>
      <c r="F26" s="284">
        <f>data!X39</f>
        <v>13.903743315508022</v>
      </c>
      <c r="G26" s="284">
        <f>data!Y39</f>
        <v>77.786377708978321</v>
      </c>
      <c r="H26" s="284">
        <f>data!Z39</f>
        <v>48.64273204903678</v>
      </c>
      <c r="I26" s="284">
        <f>data!AA39</f>
        <v>15.375854214123008</v>
      </c>
      <c r="J26" s="284">
        <f>data!AB39</f>
        <v>44.546094299788876</v>
      </c>
      <c r="K26" s="284">
        <f>data!AC39</f>
        <v>17.129977460555974</v>
      </c>
      <c r="L26" s="284">
        <f>data!AD39</f>
        <v>32.212508406186949</v>
      </c>
      <c r="M26" s="284">
        <f>data!AE39</f>
        <v>30.476190476190478</v>
      </c>
      <c r="N26" s="284">
        <f>data!AF39</f>
        <v>27.868852459016392</v>
      </c>
      <c r="O26" s="284">
        <f>data!AG39</f>
        <v>42.099125364431487</v>
      </c>
      <c r="P26" s="284">
        <f>data!AH39</f>
        <v>13.253012048192772</v>
      </c>
      <c r="Q26" s="285">
        <f>data!AI39</f>
        <v>34.202432866651364</v>
      </c>
      <c r="R26" s="315"/>
    </row>
    <row r="27" spans="1:18" x14ac:dyDescent="0.35">
      <c r="A27" s="209"/>
      <c r="B27" s="218" t="s">
        <v>246</v>
      </c>
      <c r="C27" s="284">
        <f>data!U40</f>
        <v>27.99343903772553</v>
      </c>
      <c r="D27" s="284">
        <f>data!V40</f>
        <v>6.2043795620437958</v>
      </c>
      <c r="E27" s="284">
        <f>data!W40</f>
        <v>3.0729833546734953</v>
      </c>
      <c r="F27" s="284">
        <f>data!X40</f>
        <v>5.5481283422459891</v>
      </c>
      <c r="G27" s="284">
        <f>data!Y40</f>
        <v>15.247678018575852</v>
      </c>
      <c r="H27" s="284">
        <f>data!Z40</f>
        <v>18.607705779334502</v>
      </c>
      <c r="I27" s="284">
        <f>data!AA40</f>
        <v>77.038724373576301</v>
      </c>
      <c r="J27" s="284">
        <f>data!AB40</f>
        <v>35.74947220267417</v>
      </c>
      <c r="K27" s="284">
        <f>data!AC40</f>
        <v>76.333583771600303</v>
      </c>
      <c r="L27" s="284">
        <f>data!AD40</f>
        <v>4.2367182246133153</v>
      </c>
      <c r="M27" s="284">
        <f>data!AE40</f>
        <v>11.428571428571429</v>
      </c>
      <c r="N27" s="284">
        <f>data!AF40</f>
        <v>6.557377049180328</v>
      </c>
      <c r="O27" s="284">
        <f>data!AG40</f>
        <v>8.8046647230320705</v>
      </c>
      <c r="P27" s="284">
        <f>data!AH40</f>
        <v>3.6144578313253009</v>
      </c>
      <c r="Q27" s="285">
        <f>data!AI40</f>
        <v>34.427358274041772</v>
      </c>
      <c r="R27" s="315"/>
    </row>
    <row r="28" spans="1:18" ht="15" customHeight="1" thickBot="1" x14ac:dyDescent="0.4">
      <c r="A28" s="201"/>
      <c r="B28" s="201"/>
      <c r="C28" s="219"/>
      <c r="D28" s="219"/>
      <c r="E28" s="219"/>
      <c r="F28" s="219"/>
      <c r="G28" s="219"/>
      <c r="H28" s="219"/>
      <c r="I28" s="219"/>
      <c r="J28" s="219"/>
      <c r="K28" s="220"/>
      <c r="L28" s="220"/>
      <c r="M28" s="220"/>
      <c r="N28" s="220"/>
      <c r="O28" s="220"/>
      <c r="P28" s="220"/>
      <c r="Q28" s="220"/>
    </row>
    <row r="29" spans="1:18" ht="15" customHeight="1" x14ac:dyDescent="0.35">
      <c r="A29" s="267"/>
      <c r="B29" s="303"/>
    </row>
    <row r="30" spans="1:18" ht="15" customHeight="1" x14ac:dyDescent="0.35">
      <c r="A30" s="17" t="s">
        <v>100</v>
      </c>
      <c r="B30" s="304"/>
    </row>
    <row r="32" spans="1:18" ht="15" customHeight="1" x14ac:dyDescent="0.35">
      <c r="A32" s="70" t="s">
        <v>63</v>
      </c>
    </row>
    <row r="33" ht="15" customHeight="1" x14ac:dyDescent="0.35"/>
    <row r="34" ht="15" customHeight="1" x14ac:dyDescent="0.35"/>
    <row r="35" ht="15" customHeight="1" x14ac:dyDescent="0.35"/>
    <row r="36" ht="15" customHeight="1" x14ac:dyDescent="0.35"/>
    <row r="37" ht="15" customHeight="1" x14ac:dyDescent="0.35"/>
    <row r="38" ht="15" customHeight="1" x14ac:dyDescent="0.35"/>
    <row r="39" ht="15" customHeight="1" x14ac:dyDescent="0.35"/>
    <row r="40" ht="15" customHeight="1" x14ac:dyDescent="0.35"/>
    <row r="41" ht="15" customHeight="1" x14ac:dyDescent="0.35"/>
    <row r="42" ht="15" customHeight="1" x14ac:dyDescent="0.35"/>
    <row r="43" ht="15" customHeight="1" x14ac:dyDescent="0.35"/>
    <row r="44" ht="15" customHeight="1" x14ac:dyDescent="0.35"/>
    <row r="45" ht="15" customHeight="1" x14ac:dyDescent="0.35"/>
    <row r="46" ht="15" customHeight="1" x14ac:dyDescent="0.35"/>
    <row r="47" ht="15" customHeight="1" x14ac:dyDescent="0.35"/>
    <row r="48" ht="15" customHeight="1" x14ac:dyDescent="0.35"/>
    <row r="49" ht="15" customHeight="1" x14ac:dyDescent="0.35"/>
    <row r="50" ht="15" customHeight="1" x14ac:dyDescent="0.35"/>
    <row r="51" ht="15" customHeight="1" x14ac:dyDescent="0.35"/>
    <row r="52" ht="15" customHeight="1" x14ac:dyDescent="0.35"/>
    <row r="53" ht="15" customHeight="1" x14ac:dyDescent="0.35"/>
    <row r="54" ht="15" customHeight="1" x14ac:dyDescent="0.35"/>
  </sheetData>
  <mergeCells count="4">
    <mergeCell ref="P3:Q3"/>
    <mergeCell ref="A4:Q4"/>
    <mergeCell ref="A5:Q5"/>
    <mergeCell ref="A6:Q6"/>
  </mergeCells>
  <hyperlinks>
    <hyperlink ref="P3:Q3" location="KPI_list!A1" display="back to KPI list" xr:uid="{00000000-0004-0000-0D00-000000000000}"/>
  </hyperlinks>
  <pageMargins left="0.62992125984251968" right="0.23622047244094491" top="0.39370078740157483" bottom="0.31496062992125984" header="0" footer="7.874015748031496E-2"/>
  <pageSetup paperSize="9" scale="65" orientation="landscape" r:id="rId1"/>
  <headerFooter>
    <oddFooter>&amp;C&amp;12November 2019 data submission&amp;R&amp;12Page &amp;P of &amp;N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54"/>
  <sheetViews>
    <sheetView zoomScaleNormal="100" zoomScalePageLayoutView="75" workbookViewId="0"/>
  </sheetViews>
  <sheetFormatPr defaultColWidth="9.1796875" defaultRowHeight="15.5" x14ac:dyDescent="0.35"/>
  <cols>
    <col min="1" max="1" width="8.81640625" style="2" customWidth="1" collapsed="1"/>
    <col min="2" max="2" width="13.81640625" style="2" customWidth="1" collapsed="1"/>
    <col min="3" max="8" width="12.81640625" style="2" customWidth="1" collapsed="1"/>
    <col min="9" max="9" width="13.453125" style="2" customWidth="1" collapsed="1"/>
    <col min="10" max="10" width="12.81640625" style="2" customWidth="1" collapsed="1"/>
    <col min="11" max="11" width="14.81640625" style="2" customWidth="1" collapsed="1"/>
    <col min="12" max="16" width="12.81640625" style="2" customWidth="1" collapsed="1"/>
    <col min="17" max="17" width="13.81640625" style="2" customWidth="1" collapsed="1"/>
    <col min="18" max="19" width="9.1796875" style="17" collapsed="1"/>
    <col min="20" max="16384" width="9.1796875" style="2" collapsed="1"/>
  </cols>
  <sheetData>
    <row r="1" spans="1:17" ht="20" x14ac:dyDescent="0.4">
      <c r="A1" s="394" t="s">
        <v>144</v>
      </c>
      <c r="B1" s="24"/>
      <c r="C1" s="25"/>
      <c r="D1" s="25"/>
      <c r="E1" s="25"/>
      <c r="F1" s="25"/>
      <c r="G1" s="25"/>
      <c r="H1" s="25"/>
      <c r="I1" s="26"/>
      <c r="J1" s="24"/>
      <c r="K1" s="24"/>
      <c r="L1" s="24"/>
      <c r="M1" s="24"/>
      <c r="N1" s="24"/>
      <c r="O1" s="24"/>
      <c r="P1" s="420" t="s">
        <v>53</v>
      </c>
      <c r="Q1" s="420"/>
    </row>
    <row r="2" spans="1:17" ht="15" customHeight="1" x14ac:dyDescent="0.35">
      <c r="A2" s="270"/>
      <c r="B2" s="17"/>
      <c r="C2" s="73"/>
      <c r="D2" s="74"/>
      <c r="E2" s="74"/>
      <c r="F2" s="74"/>
      <c r="G2" s="74"/>
      <c r="H2" s="74"/>
      <c r="I2" s="74"/>
      <c r="J2" s="75"/>
      <c r="K2" s="72"/>
      <c r="L2" s="72"/>
      <c r="M2" s="72"/>
      <c r="N2" s="72"/>
      <c r="O2" s="72"/>
      <c r="P2" s="72"/>
      <c r="Q2" s="72"/>
    </row>
    <row r="3" spans="1:17" ht="15" customHeight="1" x14ac:dyDescent="0.35">
      <c r="A3" s="17"/>
      <c r="B3" s="72"/>
      <c r="C3" s="73"/>
      <c r="D3" s="74"/>
      <c r="E3" s="74"/>
      <c r="F3" s="74"/>
      <c r="G3" s="74"/>
      <c r="H3" s="74"/>
      <c r="I3" s="74"/>
      <c r="J3" s="75"/>
      <c r="K3" s="72"/>
      <c r="L3" s="72"/>
      <c r="M3" s="72"/>
      <c r="N3" s="72"/>
      <c r="O3" s="72"/>
      <c r="P3" s="72"/>
      <c r="Q3" s="72"/>
    </row>
    <row r="4" spans="1:17" ht="18.5" x14ac:dyDescent="0.35">
      <c r="A4" s="429" t="s">
        <v>197</v>
      </c>
      <c r="B4" s="429"/>
      <c r="C4" s="429"/>
      <c r="D4" s="429"/>
      <c r="E4" s="429"/>
      <c r="F4" s="429"/>
      <c r="G4" s="429"/>
      <c r="H4" s="429"/>
      <c r="I4" s="429"/>
      <c r="J4" s="429"/>
      <c r="K4" s="429"/>
      <c r="L4" s="429"/>
      <c r="M4" s="429"/>
      <c r="N4" s="429"/>
      <c r="O4" s="429"/>
      <c r="P4" s="429"/>
      <c r="Q4" s="429"/>
    </row>
    <row r="5" spans="1:17" x14ac:dyDescent="0.35">
      <c r="A5" s="429" t="s">
        <v>143</v>
      </c>
      <c r="B5" s="429"/>
      <c r="C5" s="429"/>
      <c r="D5" s="429"/>
      <c r="E5" s="429"/>
      <c r="F5" s="429"/>
      <c r="G5" s="429"/>
      <c r="H5" s="429"/>
      <c r="I5" s="429"/>
      <c r="J5" s="429"/>
      <c r="K5" s="429"/>
      <c r="L5" s="429"/>
      <c r="M5" s="429"/>
      <c r="N5" s="429"/>
      <c r="O5" s="429"/>
      <c r="P5" s="429"/>
      <c r="Q5" s="429"/>
    </row>
    <row r="6" spans="1:17" ht="15" customHeight="1" x14ac:dyDescent="0.35">
      <c r="A6" s="71"/>
      <c r="C6" s="259"/>
      <c r="D6" s="259"/>
      <c r="E6" s="259"/>
      <c r="F6" s="259"/>
      <c r="G6" s="259"/>
      <c r="H6" s="259"/>
      <c r="I6" s="259"/>
      <c r="J6" s="259"/>
      <c r="K6" s="72"/>
      <c r="L6" s="72"/>
      <c r="M6" s="72"/>
      <c r="N6" s="72"/>
      <c r="O6" s="72"/>
      <c r="P6" s="72"/>
      <c r="Q6" s="72"/>
    </row>
    <row r="7" spans="1:17" ht="18.5" x14ac:dyDescent="0.35">
      <c r="A7" s="71"/>
      <c r="B7" s="270" t="s">
        <v>191</v>
      </c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2"/>
      <c r="P7" s="72"/>
      <c r="Q7" s="72"/>
    </row>
    <row r="8" spans="1:17" ht="15" customHeight="1" x14ac:dyDescent="0.35">
      <c r="A8" s="71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2"/>
      <c r="P8" s="72"/>
      <c r="Q8" s="72"/>
    </row>
    <row r="9" spans="1:17" ht="15" customHeight="1" x14ac:dyDescent="0.35">
      <c r="A9" s="71"/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2"/>
      <c r="P9" s="72"/>
      <c r="Q9" s="72"/>
    </row>
    <row r="10" spans="1:17" ht="15" customHeight="1" x14ac:dyDescent="0.35">
      <c r="A10" s="71"/>
      <c r="B10" s="77"/>
      <c r="C10" s="73"/>
      <c r="D10" s="74"/>
      <c r="E10" s="74"/>
      <c r="F10" s="74"/>
      <c r="G10" s="74"/>
      <c r="H10" s="74"/>
      <c r="I10" s="74"/>
      <c r="J10" s="75"/>
      <c r="K10" s="72"/>
      <c r="L10" s="72"/>
      <c r="M10" s="72"/>
      <c r="N10" s="72"/>
      <c r="O10" s="77"/>
      <c r="P10" s="77"/>
      <c r="Q10" s="77"/>
    </row>
    <row r="11" spans="1:17" x14ac:dyDescent="0.35">
      <c r="A11" s="78" t="s">
        <v>64</v>
      </c>
      <c r="B11" s="78"/>
      <c r="C11" s="79"/>
      <c r="D11" s="72"/>
      <c r="E11" s="72"/>
      <c r="F11" s="72"/>
      <c r="G11" s="72"/>
      <c r="H11" s="72"/>
      <c r="I11" s="72"/>
      <c r="J11" s="72"/>
      <c r="K11" s="72"/>
      <c r="L11" s="77"/>
      <c r="M11" s="77"/>
      <c r="N11" s="77"/>
      <c r="O11" s="72"/>
      <c r="P11" s="72"/>
      <c r="Q11" s="72"/>
    </row>
    <row r="12" spans="1:17" ht="15" customHeight="1" thickBot="1" x14ac:dyDescent="0.4">
      <c r="A12" s="201"/>
      <c r="B12" s="201"/>
      <c r="C12" s="202"/>
      <c r="D12" s="198"/>
      <c r="E12" s="198"/>
      <c r="F12" s="198"/>
      <c r="G12" s="198"/>
      <c r="H12" s="198"/>
      <c r="I12" s="198"/>
      <c r="J12" s="198"/>
      <c r="K12" s="198"/>
      <c r="L12" s="198"/>
      <c r="M12" s="198"/>
      <c r="N12" s="198"/>
      <c r="O12" s="198"/>
      <c r="P12" s="198"/>
      <c r="Q12" s="198"/>
    </row>
    <row r="13" spans="1:17" ht="46.5" x14ac:dyDescent="0.35">
      <c r="A13" s="203"/>
      <c r="B13" s="203"/>
      <c r="C13" s="204" t="s">
        <v>1</v>
      </c>
      <c r="D13" s="204" t="s">
        <v>2</v>
      </c>
      <c r="E13" s="204" t="s">
        <v>3</v>
      </c>
      <c r="F13" s="204" t="s">
        <v>4</v>
      </c>
      <c r="G13" s="204" t="s">
        <v>5</v>
      </c>
      <c r="H13" s="204" t="s">
        <v>6</v>
      </c>
      <c r="I13" s="204" t="s">
        <v>17</v>
      </c>
      <c r="J13" s="204" t="s">
        <v>7</v>
      </c>
      <c r="K13" s="204" t="s">
        <v>8</v>
      </c>
      <c r="L13" s="204" t="s">
        <v>9</v>
      </c>
      <c r="M13" s="204" t="s">
        <v>10</v>
      </c>
      <c r="N13" s="204" t="s">
        <v>11</v>
      </c>
      <c r="O13" s="204" t="s">
        <v>12</v>
      </c>
      <c r="P13" s="204" t="s">
        <v>13</v>
      </c>
      <c r="Q13" s="204" t="s">
        <v>14</v>
      </c>
    </row>
    <row r="14" spans="1:17" ht="15" customHeight="1" x14ac:dyDescent="0.35">
      <c r="A14" s="24"/>
      <c r="B14" s="24"/>
      <c r="C14" s="215"/>
      <c r="D14" s="215"/>
      <c r="E14" s="215"/>
      <c r="F14" s="215"/>
      <c r="G14" s="215"/>
      <c r="H14" s="216"/>
      <c r="I14" s="215"/>
      <c r="J14" s="215"/>
      <c r="K14" s="215"/>
      <c r="L14" s="215"/>
      <c r="M14" s="215"/>
      <c r="N14" s="215"/>
      <c r="O14" s="215"/>
      <c r="P14" s="215"/>
      <c r="Q14" s="215"/>
    </row>
    <row r="15" spans="1:17" x14ac:dyDescent="0.35">
      <c r="A15" s="24"/>
      <c r="B15" s="197" t="s">
        <v>54</v>
      </c>
      <c r="C15" s="284">
        <f>data!U41</f>
        <v>80.499219968798755</v>
      </c>
      <c r="D15" s="284">
        <f>data!V41</f>
        <v>80.154639175257742</v>
      </c>
      <c r="E15" s="284">
        <f>data!W41</f>
        <v>80.036630036630044</v>
      </c>
      <c r="F15" s="284">
        <f>data!X41</f>
        <v>82.163187855787484</v>
      </c>
      <c r="G15" s="284">
        <f>data!Y41</f>
        <v>77.205882352941174</v>
      </c>
      <c r="H15" s="284">
        <f>data!Z41</f>
        <v>79.28958458759783</v>
      </c>
      <c r="I15" s="284">
        <f>data!AA41</f>
        <v>72.122250785489854</v>
      </c>
      <c r="J15" s="284">
        <f>data!AB41</f>
        <v>69.155555555555566</v>
      </c>
      <c r="K15" s="284">
        <f>data!AC41</f>
        <v>67.472627737226276</v>
      </c>
      <c r="L15" s="284">
        <f>data!AD41</f>
        <v>71.025321710253223</v>
      </c>
      <c r="M15" s="284">
        <f>data!AE41</f>
        <v>91.549295774647888</v>
      </c>
      <c r="N15" s="284">
        <f>data!AF41</f>
        <v>91.764705882352942</v>
      </c>
      <c r="O15" s="284">
        <f>data!AG41</f>
        <v>84.72949389179756</v>
      </c>
      <c r="P15" s="284">
        <f>data!AH41</f>
        <v>86.40776699029125</v>
      </c>
      <c r="Q15" s="285">
        <f>data!AI41</f>
        <v>75.046927036027853</v>
      </c>
    </row>
    <row r="16" spans="1:17" x14ac:dyDescent="0.35">
      <c r="A16" s="24"/>
      <c r="B16" s="197" t="s">
        <v>55</v>
      </c>
      <c r="C16" s="284">
        <f>data!U42</f>
        <v>78.599605522682452</v>
      </c>
      <c r="D16" s="284">
        <f>data!V42</f>
        <v>80.887372013651884</v>
      </c>
      <c r="E16" s="284">
        <f>data!W42</f>
        <v>81.32387706855792</v>
      </c>
      <c r="F16" s="284">
        <f>data!X42</f>
        <v>80.254777070063696</v>
      </c>
      <c r="G16" s="284">
        <f>data!Y42</f>
        <v>75.989085948158248</v>
      </c>
      <c r="H16" s="284">
        <f>data!Z42</f>
        <v>77.113237639553432</v>
      </c>
      <c r="I16" s="284">
        <f>data!AA42</f>
        <v>70.19194580353782</v>
      </c>
      <c r="J16" s="284">
        <f>data!AB42</f>
        <v>69.513513513513516</v>
      </c>
      <c r="K16" s="284">
        <f>data!AC42</f>
        <v>68.539976825028972</v>
      </c>
      <c r="L16" s="284">
        <f>data!AD42</f>
        <v>69.471947194719476</v>
      </c>
      <c r="M16" s="284">
        <f>data!AE42</f>
        <v>81.632653061224488</v>
      </c>
      <c r="N16" s="284">
        <f>data!AF42</f>
        <v>86.274509803921575</v>
      </c>
      <c r="O16" s="284">
        <f>data!AG42</f>
        <v>82.483370288248338</v>
      </c>
      <c r="P16" s="284">
        <f>data!AH42</f>
        <v>92.771084337349393</v>
      </c>
      <c r="Q16" s="285">
        <f>data!AI42</f>
        <v>73.869267678754042</v>
      </c>
    </row>
    <row r="17" spans="1:17" x14ac:dyDescent="0.35">
      <c r="A17" s="24"/>
      <c r="B17" s="197" t="s">
        <v>15</v>
      </c>
      <c r="C17" s="284">
        <f>data!U43</f>
        <v>79.660278745644604</v>
      </c>
      <c r="D17" s="284">
        <f>data!V43</f>
        <v>80.469897209985319</v>
      </c>
      <c r="E17" s="284">
        <f>data!W43</f>
        <v>80.598555211558306</v>
      </c>
      <c r="F17" s="284">
        <f>data!X43</f>
        <v>81.348558999456216</v>
      </c>
      <c r="G17" s="284">
        <f>data!Y43</f>
        <v>76.676557863501486</v>
      </c>
      <c r="H17" s="284">
        <f>data!Z43</f>
        <v>78.353344768439101</v>
      </c>
      <c r="I17" s="284">
        <f>data!AA43</f>
        <v>71.289379668723612</v>
      </c>
      <c r="J17" s="284">
        <f>data!AB43</f>
        <v>69.317073170731703</v>
      </c>
      <c r="K17" s="284">
        <f>data!AC43</f>
        <v>67.942827973455849</v>
      </c>
      <c r="L17" s="284">
        <f>data!AD43</f>
        <v>70.357227348000947</v>
      </c>
      <c r="M17" s="284">
        <f>data!AE43</f>
        <v>87.5</v>
      </c>
      <c r="N17" s="284">
        <f>data!AF43</f>
        <v>89.705882352941174</v>
      </c>
      <c r="O17" s="284">
        <f>data!AG43</f>
        <v>83.740234375</v>
      </c>
      <c r="P17" s="284">
        <f>data!AH43</f>
        <v>89.247311827956992</v>
      </c>
      <c r="Q17" s="285">
        <f>data!AI43</f>
        <v>74.534692760366767</v>
      </c>
    </row>
    <row r="18" spans="1:17" ht="15" customHeight="1" thickBot="1" x14ac:dyDescent="0.4">
      <c r="A18" s="198"/>
      <c r="B18" s="199"/>
      <c r="C18" s="199"/>
      <c r="D18" s="199"/>
      <c r="E18" s="199"/>
      <c r="F18" s="199"/>
      <c r="G18" s="199"/>
      <c r="H18" s="199"/>
      <c r="I18" s="199"/>
      <c r="J18" s="199"/>
      <c r="K18" s="199"/>
      <c r="L18" s="199"/>
      <c r="M18" s="199"/>
      <c r="N18" s="199"/>
      <c r="O18" s="199"/>
      <c r="P18" s="199"/>
      <c r="Q18" s="199"/>
    </row>
    <row r="19" spans="1:17" ht="15" customHeight="1" x14ac:dyDescent="0.35">
      <c r="A19" s="267"/>
      <c r="B19" s="303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1:17" ht="15" customHeight="1" x14ac:dyDescent="0.35">
      <c r="A20" s="267"/>
      <c r="B20" s="30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7" ht="15" customHeight="1" x14ac:dyDescent="0.3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1:17" x14ac:dyDescent="0.3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1:17" ht="15" customHeight="1" x14ac:dyDescent="0.35">
      <c r="A23" s="80" t="s">
        <v>404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1:17" ht="15" customHeight="1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17" ht="15" customHeight="1" x14ac:dyDescent="0.3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7" ht="15" customHeight="1" x14ac:dyDescent="0.3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ht="15" customHeight="1" x14ac:dyDescent="0.3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7" ht="15" customHeight="1" x14ac:dyDescent="0.3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7" ht="15" customHeight="1" x14ac:dyDescent="0.3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 ht="15" customHeight="1" x14ac:dyDescent="0.3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7" ht="15" customHeight="1" x14ac:dyDescent="0.3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 ht="15" customHeight="1" x14ac:dyDescent="0.3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17" ht="15" customHeight="1" x14ac:dyDescent="0.3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  <row r="34" spans="1:17" ht="15" customHeight="1" x14ac:dyDescent="0.3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</row>
    <row r="35" spans="1:17" ht="15" customHeight="1" x14ac:dyDescent="0.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  <row r="36" spans="1:17" ht="15" customHeight="1" x14ac:dyDescent="0.3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</row>
    <row r="37" spans="1:17" ht="15" customHeight="1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</row>
    <row r="38" spans="1:17" ht="15" customHeight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</row>
    <row r="39" spans="1:17" ht="15" customHeight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 spans="1:17" ht="15" customHeight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1:17" ht="15" customHeight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1:17" ht="15" customHeight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</row>
    <row r="43" spans="1:17" ht="15" customHeight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 spans="1:17" ht="15" customHeight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</row>
    <row r="45" spans="1:17" ht="15" customHeight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</row>
    <row r="46" spans="1:17" ht="15" customHeight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</row>
    <row r="47" spans="1:17" ht="15" customHeight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</row>
    <row r="48" spans="1:17" ht="15" customHeight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</row>
    <row r="49" spans="1:17" ht="15" customHeight="1" x14ac:dyDescent="0.35">
      <c r="A49" s="17"/>
      <c r="B49" s="243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</row>
    <row r="50" spans="1:17" ht="15" customHeight="1" x14ac:dyDescent="0.35">
      <c r="A50" s="17"/>
      <c r="B50" s="245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</row>
    <row r="51" spans="1:17" ht="15" customHeight="1" x14ac:dyDescent="0.35">
      <c r="A51" s="17"/>
      <c r="B51" s="245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</row>
    <row r="52" spans="1:17" ht="15" customHeight="1" x14ac:dyDescent="0.35">
      <c r="A52" s="17"/>
      <c r="B52" s="246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</row>
    <row r="53" spans="1:17" ht="15" customHeight="1" x14ac:dyDescent="0.3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</row>
    <row r="54" spans="1:17" ht="15" customHeight="1" x14ac:dyDescent="0.3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</row>
  </sheetData>
  <mergeCells count="3">
    <mergeCell ref="A5:Q5"/>
    <mergeCell ref="P1:Q1"/>
    <mergeCell ref="A4:Q4"/>
  </mergeCells>
  <hyperlinks>
    <hyperlink ref="P1:Q1" location="KPI_list!A1" display="back to KPI list" xr:uid="{00000000-0004-0000-0E00-000000000000}"/>
  </hyperlinks>
  <pageMargins left="0.62992125984251968" right="0.23622047244094491" top="0.39370078740157483" bottom="0.31496062992125984" header="0" footer="7.874015748031496E-2"/>
  <pageSetup paperSize="9" scale="65" orientation="landscape" r:id="rId1"/>
  <headerFooter>
    <oddFooter>&amp;C&amp;12November 2019 data submission&amp;R&amp;12Page &amp;P of &amp;N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54"/>
  <sheetViews>
    <sheetView zoomScaleNormal="100" zoomScalePageLayoutView="65" workbookViewId="0"/>
  </sheetViews>
  <sheetFormatPr defaultColWidth="9.1796875" defaultRowHeight="15" customHeight="1" x14ac:dyDescent="0.35"/>
  <cols>
    <col min="1" max="1" width="8.81640625" style="2" customWidth="1" collapsed="1"/>
    <col min="2" max="2" width="13.81640625" style="2" customWidth="1" collapsed="1"/>
    <col min="3" max="8" width="12.81640625" style="2" customWidth="1" collapsed="1"/>
    <col min="9" max="9" width="13.453125" style="2" customWidth="1" collapsed="1"/>
    <col min="10" max="10" width="12.81640625" style="2" customWidth="1" collapsed="1"/>
    <col min="11" max="11" width="14.81640625" style="2" customWidth="1" collapsed="1"/>
    <col min="12" max="16" width="12.81640625" style="2" customWidth="1" collapsed="1"/>
    <col min="17" max="17" width="13.81640625" style="2" customWidth="1" collapsed="1"/>
    <col min="18" max="19" width="9.1796875" style="17" collapsed="1"/>
    <col min="20" max="16384" width="9.1796875" style="2" collapsed="1"/>
  </cols>
  <sheetData>
    <row r="1" spans="1:17" ht="20" x14ac:dyDescent="0.4">
      <c r="A1" s="395" t="s">
        <v>263</v>
      </c>
      <c r="B1" s="82"/>
      <c r="C1" s="82"/>
      <c r="D1" s="82"/>
      <c r="E1" s="83"/>
      <c r="F1" s="83"/>
      <c r="G1" s="83"/>
      <c r="H1" s="83"/>
      <c r="I1" s="83"/>
      <c r="J1" s="83"/>
      <c r="K1" s="82"/>
      <c r="L1" s="82"/>
      <c r="M1" s="82"/>
      <c r="N1" s="82"/>
      <c r="O1" s="82"/>
    </row>
    <row r="2" spans="1:17" ht="15" customHeight="1" x14ac:dyDescent="0.35">
      <c r="A2" s="81"/>
      <c r="B2" s="82"/>
      <c r="C2" s="82"/>
      <c r="D2" s="82"/>
      <c r="E2" s="83"/>
      <c r="F2" s="83"/>
      <c r="G2" s="83"/>
      <c r="H2" s="83"/>
      <c r="I2" s="83"/>
      <c r="J2" s="83"/>
      <c r="K2" s="82"/>
      <c r="L2" s="82"/>
      <c r="M2" s="82"/>
      <c r="N2" s="82"/>
      <c r="O2" s="82"/>
      <c r="P2" s="420" t="s">
        <v>53</v>
      </c>
      <c r="Q2" s="420"/>
    </row>
    <row r="3" spans="1:17" ht="15" customHeight="1" x14ac:dyDescent="0.35">
      <c r="A3" s="81"/>
      <c r="B3" s="82"/>
      <c r="C3" s="82"/>
      <c r="D3" s="82"/>
      <c r="E3" s="83"/>
      <c r="F3" s="83"/>
      <c r="G3" s="83"/>
      <c r="H3" s="83"/>
      <c r="I3" s="83"/>
      <c r="J3" s="83"/>
      <c r="K3" s="82"/>
      <c r="L3" s="82"/>
      <c r="M3" s="82"/>
      <c r="N3" s="82"/>
      <c r="O3" s="82"/>
      <c r="P3" s="17"/>
      <c r="Q3" s="17"/>
    </row>
    <row r="4" spans="1:17" ht="15.5" x14ac:dyDescent="0.35">
      <c r="A4" s="430" t="s">
        <v>201</v>
      </c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</row>
    <row r="5" spans="1:17" ht="15.5" x14ac:dyDescent="0.35">
      <c r="A5" s="430" t="s">
        <v>145</v>
      </c>
      <c r="B5" s="430"/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0"/>
      <c r="O5" s="430"/>
      <c r="P5" s="430"/>
      <c r="Q5" s="430"/>
    </row>
    <row r="6" spans="1:17" ht="15" customHeight="1" x14ac:dyDescent="0.35">
      <c r="A6" s="260"/>
      <c r="B6" s="260"/>
      <c r="C6" s="260"/>
      <c r="D6" s="260"/>
      <c r="E6" s="260"/>
      <c r="F6" s="260"/>
      <c r="G6" s="260"/>
      <c r="H6" s="260"/>
      <c r="I6" s="260"/>
      <c r="J6" s="260"/>
      <c r="K6" s="260"/>
      <c r="L6" s="260"/>
      <c r="M6" s="260"/>
      <c r="N6" s="260"/>
      <c r="O6" s="260"/>
      <c r="P6" s="260"/>
      <c r="Q6" s="260"/>
    </row>
    <row r="7" spans="1:17" ht="15" customHeight="1" x14ac:dyDescent="0.35">
      <c r="A7" s="260"/>
      <c r="B7" s="260"/>
      <c r="C7" s="260"/>
      <c r="D7" s="260"/>
      <c r="E7" s="260"/>
      <c r="F7" s="260"/>
      <c r="G7" s="260"/>
      <c r="H7" s="260"/>
      <c r="I7" s="260"/>
      <c r="J7" s="260"/>
      <c r="K7" s="260"/>
      <c r="L7" s="260"/>
      <c r="M7" s="260"/>
      <c r="N7" s="260"/>
      <c r="O7" s="260"/>
      <c r="P7" s="260"/>
      <c r="Q7" s="260"/>
    </row>
    <row r="8" spans="1:17" ht="15" customHeight="1" x14ac:dyDescent="0.35">
      <c r="A8" s="84"/>
      <c r="B8" s="82"/>
      <c r="C8" s="82"/>
      <c r="D8" s="82"/>
      <c r="E8" s="83"/>
      <c r="F8" s="83"/>
      <c r="G8" s="83"/>
      <c r="H8" s="83"/>
      <c r="I8" s="83"/>
      <c r="J8" s="83"/>
      <c r="K8" s="82"/>
      <c r="L8" s="82"/>
      <c r="M8" s="82"/>
      <c r="N8" s="82"/>
      <c r="O8" s="82"/>
      <c r="P8" s="17"/>
      <c r="Q8" s="17"/>
    </row>
    <row r="9" spans="1:17" ht="15.5" x14ac:dyDescent="0.35">
      <c r="A9" s="85" t="s">
        <v>265</v>
      </c>
      <c r="B9" s="82"/>
      <c r="C9" s="82"/>
      <c r="D9" s="82"/>
      <c r="E9" s="83"/>
      <c r="F9" s="83"/>
      <c r="G9" s="83"/>
      <c r="H9" s="83"/>
      <c r="I9" s="83"/>
      <c r="J9" s="83"/>
      <c r="K9" s="82"/>
      <c r="L9" s="82"/>
      <c r="M9" s="82"/>
      <c r="N9" s="82"/>
      <c r="O9" s="82"/>
      <c r="P9" s="17"/>
      <c r="Q9" s="17"/>
    </row>
    <row r="10" spans="1:17" ht="15" customHeight="1" thickBot="1" x14ac:dyDescent="0.4">
      <c r="A10" s="201"/>
      <c r="B10" s="201"/>
      <c r="C10" s="202"/>
      <c r="D10" s="198"/>
      <c r="E10" s="198"/>
      <c r="F10" s="198"/>
      <c r="G10" s="198"/>
      <c r="H10" s="198"/>
      <c r="I10" s="198"/>
      <c r="J10" s="198"/>
      <c r="K10" s="198"/>
      <c r="L10" s="198"/>
      <c r="M10" s="198"/>
      <c r="N10" s="198"/>
      <c r="O10" s="198"/>
      <c r="P10" s="198"/>
      <c r="Q10" s="198"/>
    </row>
    <row r="11" spans="1:17" ht="46.5" x14ac:dyDescent="0.35">
      <c r="A11" s="203"/>
      <c r="B11" s="203"/>
      <c r="C11" s="204" t="s">
        <v>1</v>
      </c>
      <c r="D11" s="204" t="s">
        <v>2</v>
      </c>
      <c r="E11" s="204" t="s">
        <v>3</v>
      </c>
      <c r="F11" s="204" t="s">
        <v>4</v>
      </c>
      <c r="G11" s="204" t="s">
        <v>5</v>
      </c>
      <c r="H11" s="204" t="s">
        <v>6</v>
      </c>
      <c r="I11" s="204" t="s">
        <v>17</v>
      </c>
      <c r="J11" s="204" t="s">
        <v>7</v>
      </c>
      <c r="K11" s="204" t="s">
        <v>8</v>
      </c>
      <c r="L11" s="204" t="s">
        <v>9</v>
      </c>
      <c r="M11" s="204" t="s">
        <v>10</v>
      </c>
      <c r="N11" s="204" t="s">
        <v>11</v>
      </c>
      <c r="O11" s="204" t="s">
        <v>12</v>
      </c>
      <c r="P11" s="204" t="s">
        <v>13</v>
      </c>
      <c r="Q11" s="204" t="s">
        <v>14</v>
      </c>
    </row>
    <row r="12" spans="1:17" ht="15" customHeight="1" x14ac:dyDescent="0.35">
      <c r="A12" s="24"/>
      <c r="B12" s="24"/>
      <c r="C12" s="215"/>
      <c r="D12" s="215"/>
      <c r="E12" s="215"/>
      <c r="F12" s="215"/>
      <c r="G12" s="215"/>
      <c r="H12" s="216"/>
      <c r="I12" s="215"/>
      <c r="J12" s="215"/>
      <c r="K12" s="215"/>
      <c r="L12" s="215"/>
      <c r="M12" s="215"/>
      <c r="N12" s="215"/>
      <c r="O12" s="215"/>
      <c r="P12" s="215"/>
      <c r="Q12" s="215"/>
    </row>
    <row r="13" spans="1:17" ht="15.5" x14ac:dyDescent="0.35">
      <c r="A13" s="24"/>
      <c r="B13" s="197" t="s">
        <v>54</v>
      </c>
      <c r="C13" s="284">
        <f>data!U44</f>
        <v>94.573643410852711</v>
      </c>
      <c r="D13" s="284">
        <f>data!V44</f>
        <v>96.141479099678463</v>
      </c>
      <c r="E13" s="284">
        <f>data!W44</f>
        <v>96.109839816933643</v>
      </c>
      <c r="F13" s="284">
        <f>data!X44</f>
        <v>96.42032332563511</v>
      </c>
      <c r="G13" s="284">
        <f>data!Y44</f>
        <v>96.326530612244895</v>
      </c>
      <c r="H13" s="284">
        <f>data!Z44</f>
        <v>93.621867881548965</v>
      </c>
      <c r="I13" s="284">
        <f>data!AA44</f>
        <v>95.96039603960395</v>
      </c>
      <c r="J13" s="284">
        <f>data!AB44</f>
        <v>96.272493573264782</v>
      </c>
      <c r="K13" s="284">
        <f>data!AC44</f>
        <v>97.498309668695057</v>
      </c>
      <c r="L13" s="284">
        <f>data!AD44</f>
        <v>95.032144944476912</v>
      </c>
      <c r="M13" s="284">
        <f>data!AE44</f>
        <v>96.92307692307692</v>
      </c>
      <c r="N13" s="284">
        <f>data!AF44</f>
        <v>100</v>
      </c>
      <c r="O13" s="284">
        <f>data!AG44</f>
        <v>95.6745623069001</v>
      </c>
      <c r="P13" s="284">
        <f>data!AH44</f>
        <v>96.629213483146074</v>
      </c>
      <c r="Q13" s="285">
        <f>data!AI44</f>
        <v>95.747942552848158</v>
      </c>
    </row>
    <row r="14" spans="1:17" ht="15.5" x14ac:dyDescent="0.35">
      <c r="A14" s="24"/>
      <c r="B14" s="197" t="s">
        <v>55</v>
      </c>
      <c r="C14" s="284">
        <f>data!U45</f>
        <v>90.338770388958594</v>
      </c>
      <c r="D14" s="284">
        <f>data!V45</f>
        <v>89.87341772151899</v>
      </c>
      <c r="E14" s="284">
        <f>data!W45</f>
        <v>86.918604651162795</v>
      </c>
      <c r="F14" s="284">
        <f>data!X45</f>
        <v>92.698412698412696</v>
      </c>
      <c r="G14" s="284">
        <f>data!Y45</f>
        <v>92.459605026929978</v>
      </c>
      <c r="H14" s="284">
        <f>data!Z45</f>
        <v>87.693898655635977</v>
      </c>
      <c r="I14" s="284">
        <f>data!AA45</f>
        <v>92.493297587131366</v>
      </c>
      <c r="J14" s="284">
        <f>data!AB45</f>
        <v>94.401244167962673</v>
      </c>
      <c r="K14" s="284">
        <f>data!AC45</f>
        <v>94.590025359256131</v>
      </c>
      <c r="L14" s="284">
        <f>data!AD45</f>
        <v>92.557403008709429</v>
      </c>
      <c r="M14" s="284">
        <f>data!AE45</f>
        <v>90</v>
      </c>
      <c r="N14" s="284">
        <f>data!AF45</f>
        <v>97.727272727272734</v>
      </c>
      <c r="O14" s="284">
        <f>data!AG45</f>
        <v>91.263440860215056</v>
      </c>
      <c r="P14" s="284">
        <f>data!AH45</f>
        <v>90.909090909090907</v>
      </c>
      <c r="Q14" s="285">
        <f>data!AI45</f>
        <v>91.864551166010017</v>
      </c>
    </row>
    <row r="15" spans="1:17" ht="15.5" x14ac:dyDescent="0.35">
      <c r="A15" s="24"/>
      <c r="B15" s="197" t="s">
        <v>15</v>
      </c>
      <c r="C15" s="284">
        <f>data!U46</f>
        <v>92.728266812465833</v>
      </c>
      <c r="D15" s="284">
        <f>data!V46</f>
        <v>93.430656934306569</v>
      </c>
      <c r="E15" s="284">
        <f>data!W46</f>
        <v>92.061459667093473</v>
      </c>
      <c r="F15" s="284">
        <f>data!X46</f>
        <v>94.85294117647058</v>
      </c>
      <c r="G15" s="284">
        <f>data!Y46</f>
        <v>94.659442724458216</v>
      </c>
      <c r="H15" s="284">
        <f>data!Z46</f>
        <v>91.112084063047277</v>
      </c>
      <c r="I15" s="284">
        <f>data!AA46</f>
        <v>94.487471526195904</v>
      </c>
      <c r="J15" s="284">
        <f>data!AB46</f>
        <v>95.425756509500346</v>
      </c>
      <c r="K15" s="284">
        <f>data!AC46</f>
        <v>96.205860255447035</v>
      </c>
      <c r="L15" s="284">
        <f>data!AD46</f>
        <v>93.981170141223942</v>
      </c>
      <c r="M15" s="284">
        <f>data!AE46</f>
        <v>94.285714285714278</v>
      </c>
      <c r="N15" s="284">
        <f>data!AF46</f>
        <v>99.180327868852459</v>
      </c>
      <c r="O15" s="284">
        <f>data!AG46</f>
        <v>93.760932944606409</v>
      </c>
      <c r="P15" s="284">
        <f>data!AH46</f>
        <v>93.975903614457835</v>
      </c>
      <c r="Q15" s="285">
        <f>data!AI46</f>
        <v>94.073904062428284</v>
      </c>
    </row>
    <row r="16" spans="1:17" ht="15" customHeight="1" thickBot="1" x14ac:dyDescent="0.4">
      <c r="A16" s="198"/>
      <c r="B16" s="199"/>
      <c r="C16" s="198"/>
      <c r="D16" s="198"/>
      <c r="E16" s="198"/>
      <c r="F16" s="198"/>
      <c r="G16" s="198"/>
      <c r="H16" s="198"/>
      <c r="I16" s="198"/>
      <c r="J16" s="198"/>
      <c r="K16" s="198"/>
      <c r="L16" s="198"/>
      <c r="M16" s="198"/>
      <c r="N16" s="198"/>
      <c r="O16" s="198"/>
      <c r="P16" s="198"/>
      <c r="Q16" s="198"/>
    </row>
    <row r="17" spans="1:17" ht="15" customHeight="1" x14ac:dyDescent="0.35">
      <c r="A17" s="267"/>
      <c r="B17" s="303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</row>
    <row r="18" spans="1:17" ht="15" customHeight="1" x14ac:dyDescent="0.35">
      <c r="A18" s="267"/>
      <c r="B18" s="304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 spans="1:17" ht="15" customHeight="1" x14ac:dyDescent="0.3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1:17" ht="15" customHeight="1" x14ac:dyDescent="0.3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7" ht="15" customHeight="1" x14ac:dyDescent="0.35">
      <c r="A21" s="86" t="s">
        <v>266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1:17" ht="15" customHeight="1" x14ac:dyDescent="0.3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1:17" ht="15" customHeight="1" x14ac:dyDescent="0.3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1:17" ht="15" customHeight="1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17" ht="15" customHeight="1" x14ac:dyDescent="0.3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7" ht="15" customHeight="1" x14ac:dyDescent="0.3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ht="15" customHeight="1" x14ac:dyDescent="0.3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7" ht="15" customHeight="1" x14ac:dyDescent="0.3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7" ht="15" customHeight="1" x14ac:dyDescent="0.3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 ht="15" customHeight="1" x14ac:dyDescent="0.3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7" ht="15" customHeight="1" x14ac:dyDescent="0.3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 ht="15" customHeight="1" x14ac:dyDescent="0.3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17" ht="15" customHeight="1" x14ac:dyDescent="0.3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  <row r="34" spans="1:17" ht="15" customHeight="1" x14ac:dyDescent="0.3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</row>
    <row r="35" spans="1:17" ht="15" customHeight="1" x14ac:dyDescent="0.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  <row r="36" spans="1:17" ht="15" customHeight="1" x14ac:dyDescent="0.3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</row>
    <row r="37" spans="1:17" ht="15" customHeight="1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</row>
    <row r="38" spans="1:17" ht="15" customHeight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</row>
    <row r="39" spans="1:17" ht="15" customHeight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 spans="1:17" ht="15" customHeight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1:17" ht="15" customHeight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1:17" ht="15" customHeight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</row>
    <row r="43" spans="1:17" ht="15" customHeight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 spans="1:17" ht="15" customHeight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</row>
    <row r="45" spans="1:17" ht="15" customHeight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</row>
    <row r="46" spans="1:17" ht="15" customHeight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</row>
    <row r="47" spans="1:17" ht="15" customHeight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</row>
    <row r="48" spans="1:17" ht="15" customHeight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</row>
    <row r="49" spans="1:17" ht="15" customHeight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</row>
    <row r="50" spans="1:17" ht="15" customHeight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</row>
    <row r="51" spans="1:17" ht="15" customHeight="1" x14ac:dyDescent="0.3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</row>
    <row r="52" spans="1:17" ht="15" customHeight="1" x14ac:dyDescent="0.3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</row>
    <row r="53" spans="1:17" ht="15" customHeight="1" x14ac:dyDescent="0.3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</row>
    <row r="54" spans="1:17" ht="15" customHeight="1" x14ac:dyDescent="0.3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</row>
  </sheetData>
  <mergeCells count="3">
    <mergeCell ref="P2:Q2"/>
    <mergeCell ref="A4:Q4"/>
    <mergeCell ref="A5:Q5"/>
  </mergeCells>
  <hyperlinks>
    <hyperlink ref="P2:Q2" location="KPI_list!A1" display="back to KPI list" xr:uid="{00000000-0004-0000-0F00-000000000000}"/>
  </hyperlinks>
  <pageMargins left="0.62992125984251968" right="0.23622047244094491" top="0.39370078740157483" bottom="0.31496062992125984" header="0" footer="7.874015748031496E-2"/>
  <pageSetup paperSize="9" scale="65" orientation="landscape" r:id="rId1"/>
  <headerFooter>
    <oddFooter>&amp;C&amp;12November 2019 data submission&amp;R&amp;12Page &amp;P of &amp;N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S103"/>
  <sheetViews>
    <sheetView zoomScaleNormal="100" zoomScalePageLayoutView="65" workbookViewId="0"/>
  </sheetViews>
  <sheetFormatPr defaultColWidth="9.1796875" defaultRowHeight="15.5" x14ac:dyDescent="0.35"/>
  <cols>
    <col min="1" max="1" width="8.81640625" style="2" customWidth="1" collapsed="1"/>
    <col min="2" max="2" width="13.81640625" style="2" customWidth="1" collapsed="1"/>
    <col min="3" max="8" width="12.81640625" style="2" customWidth="1" collapsed="1"/>
    <col min="9" max="9" width="13.453125" style="2" customWidth="1" collapsed="1"/>
    <col min="10" max="10" width="12.81640625" style="2" customWidth="1" collapsed="1"/>
    <col min="11" max="11" width="14.81640625" style="2" customWidth="1" collapsed="1"/>
    <col min="12" max="16" width="12.81640625" style="2" customWidth="1" collapsed="1"/>
    <col min="17" max="17" width="13.81640625" style="2" customWidth="1" collapsed="1"/>
    <col min="18" max="19" width="9.1796875" style="17" collapsed="1"/>
    <col min="20" max="16384" width="9.1796875" style="2" collapsed="1"/>
  </cols>
  <sheetData>
    <row r="1" spans="1:17" ht="20" x14ac:dyDescent="0.4">
      <c r="A1" s="396" t="s">
        <v>68</v>
      </c>
      <c r="B1" s="87"/>
      <c r="C1" s="87"/>
      <c r="D1" s="87"/>
      <c r="E1" s="88"/>
      <c r="F1" s="88"/>
      <c r="G1" s="88"/>
      <c r="H1" s="88"/>
      <c r="I1" s="88"/>
      <c r="J1" s="88"/>
      <c r="K1" s="24"/>
      <c r="L1" s="24"/>
      <c r="M1" s="24"/>
      <c r="N1" s="24"/>
      <c r="O1" s="24"/>
      <c r="P1" s="420" t="s">
        <v>53</v>
      </c>
      <c r="Q1" s="420"/>
    </row>
    <row r="2" spans="1:17" ht="20" x14ac:dyDescent="0.4">
      <c r="A2" s="396" t="s">
        <v>147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7" ht="15" customHeight="1" x14ac:dyDescent="0.35">
      <c r="A3" s="89"/>
      <c r="B3" s="87"/>
      <c r="C3" s="87"/>
      <c r="D3" s="87"/>
      <c r="E3" s="88"/>
      <c r="F3" s="88"/>
      <c r="G3" s="88"/>
      <c r="H3" s="88"/>
      <c r="I3" s="88"/>
      <c r="J3" s="88"/>
      <c r="K3" s="17"/>
      <c r="L3" s="17"/>
      <c r="M3" s="17"/>
      <c r="N3" s="17"/>
      <c r="O3" s="17"/>
      <c r="P3" s="17"/>
      <c r="Q3" s="17"/>
    </row>
    <row r="4" spans="1:17" ht="15" customHeight="1" x14ac:dyDescent="0.35">
      <c r="A4" s="89"/>
      <c r="B4" s="87"/>
      <c r="C4" s="87"/>
      <c r="D4" s="87"/>
      <c r="E4" s="88"/>
      <c r="F4" s="88"/>
      <c r="G4" s="88"/>
      <c r="H4" s="88"/>
      <c r="I4" s="88"/>
      <c r="J4" s="88"/>
      <c r="K4" s="17"/>
      <c r="L4" s="17"/>
      <c r="M4" s="17"/>
      <c r="N4" s="17"/>
      <c r="O4" s="17"/>
      <c r="P4" s="17"/>
      <c r="Q4" s="17"/>
    </row>
    <row r="5" spans="1:17" x14ac:dyDescent="0.35">
      <c r="A5" s="431" t="s">
        <v>146</v>
      </c>
      <c r="B5" s="431"/>
      <c r="C5" s="431"/>
      <c r="D5" s="431"/>
      <c r="E5" s="431"/>
      <c r="F5" s="431"/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1"/>
    </row>
    <row r="6" spans="1:17" x14ac:dyDescent="0.35">
      <c r="A6" s="431" t="s">
        <v>145</v>
      </c>
      <c r="B6" s="431"/>
      <c r="C6" s="431"/>
      <c r="D6" s="431"/>
      <c r="E6" s="431"/>
      <c r="F6" s="431"/>
      <c r="G6" s="431"/>
      <c r="H6" s="431"/>
      <c r="I6" s="431"/>
      <c r="J6" s="431"/>
      <c r="K6" s="431"/>
      <c r="L6" s="431"/>
      <c r="M6" s="431"/>
      <c r="N6" s="431"/>
      <c r="O6" s="431"/>
      <c r="P6" s="431"/>
      <c r="Q6" s="431"/>
    </row>
    <row r="7" spans="1:17" ht="15" customHeight="1" x14ac:dyDescent="0.35">
      <c r="A7" s="261"/>
      <c r="B7" s="261"/>
      <c r="C7" s="261"/>
      <c r="D7" s="261"/>
      <c r="E7" s="261"/>
      <c r="F7" s="261"/>
      <c r="G7" s="261"/>
      <c r="H7" s="261"/>
      <c r="I7" s="261"/>
      <c r="J7" s="261"/>
      <c r="K7" s="261"/>
      <c r="L7" s="261"/>
      <c r="M7" s="261"/>
      <c r="N7" s="261"/>
      <c r="O7" s="261"/>
      <c r="P7" s="261"/>
      <c r="Q7" s="261"/>
    </row>
    <row r="8" spans="1:17" ht="15" customHeight="1" x14ac:dyDescent="0.35">
      <c r="A8" s="261"/>
      <c r="B8" s="261"/>
      <c r="C8" s="261"/>
      <c r="D8" s="261"/>
      <c r="E8" s="261"/>
      <c r="F8" s="261"/>
      <c r="G8" s="261"/>
      <c r="H8" s="261"/>
      <c r="I8" s="261"/>
      <c r="J8" s="261"/>
      <c r="K8" s="261"/>
      <c r="L8" s="261"/>
      <c r="M8" s="261"/>
      <c r="N8" s="261"/>
      <c r="O8" s="261"/>
      <c r="P8" s="261"/>
      <c r="Q8" s="261"/>
    </row>
    <row r="9" spans="1:17" ht="15" customHeight="1" x14ac:dyDescent="0.35">
      <c r="A9" s="89"/>
      <c r="B9" s="87"/>
      <c r="C9" s="87"/>
      <c r="D9" s="87"/>
      <c r="E9" s="88"/>
      <c r="F9" s="88"/>
      <c r="G9" s="88"/>
      <c r="H9" s="88"/>
      <c r="I9" s="88"/>
      <c r="J9" s="88"/>
      <c r="K9" s="17"/>
      <c r="L9" s="17"/>
      <c r="M9" s="17"/>
      <c r="N9" s="17"/>
      <c r="O9" s="17"/>
      <c r="P9" s="17"/>
      <c r="Q9" s="17"/>
    </row>
    <row r="10" spans="1:17" x14ac:dyDescent="0.35">
      <c r="A10" s="90" t="s">
        <v>332</v>
      </c>
      <c r="B10" s="87"/>
      <c r="C10" s="87"/>
      <c r="D10" s="87"/>
      <c r="E10" s="88"/>
      <c r="F10" s="88"/>
      <c r="G10" s="88"/>
      <c r="H10" s="88"/>
      <c r="I10" s="88"/>
      <c r="J10" s="88"/>
      <c r="K10" s="17"/>
      <c r="L10" s="17"/>
      <c r="M10" s="17"/>
      <c r="N10" s="17"/>
      <c r="O10" s="17"/>
      <c r="P10" s="17"/>
      <c r="Q10" s="17"/>
    </row>
    <row r="11" spans="1:17" ht="15" customHeight="1" thickBot="1" x14ac:dyDescent="0.4">
      <c r="A11" s="201"/>
      <c r="B11" s="201"/>
      <c r="C11" s="202"/>
      <c r="D11" s="198"/>
      <c r="E11" s="198"/>
      <c r="F11" s="198"/>
      <c r="G11" s="198"/>
      <c r="H11" s="198"/>
      <c r="I11" s="198"/>
      <c r="J11" s="198"/>
      <c r="K11" s="198"/>
      <c r="L11" s="198"/>
      <c r="M11" s="198"/>
      <c r="N11" s="198"/>
      <c r="O11" s="198"/>
      <c r="P11" s="198"/>
      <c r="Q11" s="198"/>
    </row>
    <row r="12" spans="1:17" ht="46.5" x14ac:dyDescent="0.35">
      <c r="A12" s="203"/>
      <c r="B12" s="203"/>
      <c r="C12" s="204" t="s">
        <v>1</v>
      </c>
      <c r="D12" s="204" t="s">
        <v>2</v>
      </c>
      <c r="E12" s="204" t="s">
        <v>3</v>
      </c>
      <c r="F12" s="204" t="s">
        <v>4</v>
      </c>
      <c r="G12" s="204" t="s">
        <v>5</v>
      </c>
      <c r="H12" s="204" t="s">
        <v>6</v>
      </c>
      <c r="I12" s="204" t="s">
        <v>17</v>
      </c>
      <c r="J12" s="204" t="s">
        <v>7</v>
      </c>
      <c r="K12" s="204" t="s">
        <v>8</v>
      </c>
      <c r="L12" s="204" t="s">
        <v>9</v>
      </c>
      <c r="M12" s="204" t="s">
        <v>10</v>
      </c>
      <c r="N12" s="204" t="s">
        <v>11</v>
      </c>
      <c r="O12" s="204" t="s">
        <v>12</v>
      </c>
      <c r="P12" s="204" t="s">
        <v>13</v>
      </c>
      <c r="Q12" s="204" t="s">
        <v>14</v>
      </c>
    </row>
    <row r="13" spans="1:17" ht="15" customHeight="1" x14ac:dyDescent="0.35">
      <c r="A13" s="24"/>
      <c r="B13" s="24"/>
      <c r="C13" s="215"/>
      <c r="D13" s="215"/>
      <c r="E13" s="215"/>
      <c r="F13" s="215"/>
      <c r="G13" s="215"/>
      <c r="H13" s="216"/>
      <c r="I13" s="215"/>
      <c r="J13" s="215"/>
      <c r="K13" s="215"/>
      <c r="L13" s="215"/>
      <c r="M13" s="215"/>
      <c r="N13" s="215"/>
      <c r="O13" s="215"/>
      <c r="P13" s="215"/>
      <c r="Q13" s="215"/>
    </row>
    <row r="14" spans="1:17" x14ac:dyDescent="0.35">
      <c r="A14" s="24"/>
      <c r="B14" s="197" t="s">
        <v>54</v>
      </c>
      <c r="C14" s="286">
        <f>data!U47</f>
        <v>9.6899224806201556E-2</v>
      </c>
      <c r="D14" s="286">
        <f>data!V47</f>
        <v>0</v>
      </c>
      <c r="E14" s="286">
        <f>data!W47</f>
        <v>0.2288329519450801</v>
      </c>
      <c r="F14" s="286">
        <f>data!X47</f>
        <v>0.46189376443418012</v>
      </c>
      <c r="G14" s="286">
        <f>data!Y47</f>
        <v>0.13605442176870747</v>
      </c>
      <c r="H14" s="286">
        <f>data!Z47</f>
        <v>0.22779043280182232</v>
      </c>
      <c r="I14" s="286">
        <f>data!AA47</f>
        <v>0.23762376237623761</v>
      </c>
      <c r="J14" s="286">
        <f>data!AB47</f>
        <v>0.77120822622107965</v>
      </c>
      <c r="K14" s="286">
        <f>data!AC47</f>
        <v>0.47329276538201487</v>
      </c>
      <c r="L14" s="286">
        <f>data!AD47</f>
        <v>0.11689070718877849</v>
      </c>
      <c r="M14" s="286">
        <f>data!AE47</f>
        <v>1.5384615384615385</v>
      </c>
      <c r="N14" s="286">
        <f>data!AF47</f>
        <v>3.8461538461538463</v>
      </c>
      <c r="O14" s="286">
        <f>data!AG47</f>
        <v>0.20597322348094746</v>
      </c>
      <c r="P14" s="286">
        <f>data!AH47</f>
        <v>0</v>
      </c>
      <c r="Q14" s="359">
        <f>data!AI47</f>
        <v>0.29853154752299499</v>
      </c>
    </row>
    <row r="15" spans="1:17" x14ac:dyDescent="0.35">
      <c r="A15" s="24"/>
      <c r="B15" s="197" t="s">
        <v>55</v>
      </c>
      <c r="C15" s="286">
        <f>data!U48</f>
        <v>0</v>
      </c>
      <c r="D15" s="286">
        <f>data!V48</f>
        <v>0</v>
      </c>
      <c r="E15" s="286">
        <f>data!W48</f>
        <v>0</v>
      </c>
      <c r="F15" s="286">
        <f>data!X48</f>
        <v>0.79365079365079361</v>
      </c>
      <c r="G15" s="286">
        <f>data!Y48</f>
        <v>0</v>
      </c>
      <c r="H15" s="286">
        <f>data!Z48</f>
        <v>0.10341261633919339</v>
      </c>
      <c r="I15" s="286">
        <f>data!AA48</f>
        <v>0.21447721179624668</v>
      </c>
      <c r="J15" s="286">
        <f>data!AB48</f>
        <v>0.62208398133748055</v>
      </c>
      <c r="K15" s="286">
        <f>data!AC48</f>
        <v>0.16906170752324598</v>
      </c>
      <c r="L15" s="286">
        <f>data!AD48</f>
        <v>0</v>
      </c>
      <c r="M15" s="286">
        <f>data!AE48</f>
        <v>5</v>
      </c>
      <c r="N15" s="286">
        <f>data!AF48</f>
        <v>2.2727272727272729</v>
      </c>
      <c r="O15" s="286">
        <f>data!AG48</f>
        <v>0.26881720430107531</v>
      </c>
      <c r="P15" s="286">
        <f>data!AH48</f>
        <v>0</v>
      </c>
      <c r="Q15" s="359">
        <f>data!AI48</f>
        <v>0.22361835800234264</v>
      </c>
    </row>
    <row r="16" spans="1:17" x14ac:dyDescent="0.35">
      <c r="A16" s="24"/>
      <c r="B16" s="197" t="s">
        <v>15</v>
      </c>
      <c r="C16" s="286">
        <f>data!U49</f>
        <v>5.4674685620557675E-2</v>
      </c>
      <c r="D16" s="286">
        <f>data!V49</f>
        <v>0</v>
      </c>
      <c r="E16" s="286">
        <f>data!W49</f>
        <v>0.12804097311139565</v>
      </c>
      <c r="F16" s="286">
        <f>data!X49</f>
        <v>0.60160427807486627</v>
      </c>
      <c r="G16" s="286">
        <f>data!Y49</f>
        <v>7.7399380804953566E-2</v>
      </c>
      <c r="H16" s="286">
        <f>data!Z49</f>
        <v>0.17513134851138354</v>
      </c>
      <c r="I16" s="286">
        <f>data!AA49</f>
        <v>0.22779043280182232</v>
      </c>
      <c r="J16" s="286">
        <f>data!AB49</f>
        <v>0.70372976776917662</v>
      </c>
      <c r="K16" s="286">
        <f>data!AC49</f>
        <v>0.33809166040570998</v>
      </c>
      <c r="L16" s="286">
        <f>data!AD49</f>
        <v>6.7249495628782782E-2</v>
      </c>
      <c r="M16" s="286">
        <f>data!AE49</f>
        <v>2.8571428571428572</v>
      </c>
      <c r="N16" s="286">
        <f>data!AF49</f>
        <v>3.278688524590164</v>
      </c>
      <c r="O16" s="286">
        <f>data!AG49</f>
        <v>0.23323615160349853</v>
      </c>
      <c r="P16" s="286">
        <f>data!AH49</f>
        <v>0</v>
      </c>
      <c r="Q16" s="359">
        <f>data!AI49</f>
        <v>0.26623823731925639</v>
      </c>
    </row>
    <row r="17" spans="1:17" ht="15" customHeight="1" thickBot="1" x14ac:dyDescent="0.4">
      <c r="A17" s="198"/>
      <c r="B17" s="199"/>
      <c r="C17" s="199"/>
      <c r="D17" s="199"/>
      <c r="E17" s="199"/>
      <c r="F17" s="199"/>
      <c r="G17" s="199"/>
      <c r="H17" s="199"/>
      <c r="I17" s="199"/>
      <c r="J17" s="199"/>
      <c r="K17" s="199"/>
      <c r="L17" s="199"/>
      <c r="M17" s="199"/>
      <c r="N17" s="199"/>
      <c r="O17" s="199"/>
      <c r="P17" s="199"/>
      <c r="Q17" s="199"/>
    </row>
    <row r="18" spans="1:17" ht="15" customHeight="1" x14ac:dyDescent="0.35">
      <c r="A18" s="267"/>
      <c r="B18" s="303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 spans="1:17" ht="15" customHeight="1" x14ac:dyDescent="0.35">
      <c r="A19" s="17" t="s">
        <v>100</v>
      </c>
      <c r="B19" s="304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1:17" ht="15" customHeight="1" x14ac:dyDescent="0.3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7" x14ac:dyDescent="0.3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1:17" ht="15" customHeight="1" x14ac:dyDescent="0.35">
      <c r="A22" s="91" t="s">
        <v>66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1:17" ht="15" customHeight="1" x14ac:dyDescent="0.3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1:17" ht="15" customHeight="1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17" ht="15" customHeight="1" x14ac:dyDescent="0.3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7" ht="15" customHeight="1" x14ac:dyDescent="0.3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ht="15" customHeight="1" x14ac:dyDescent="0.3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7" ht="15" customHeight="1" x14ac:dyDescent="0.3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7" ht="15" customHeight="1" x14ac:dyDescent="0.3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 ht="15" customHeight="1" x14ac:dyDescent="0.3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7" ht="15" customHeight="1" x14ac:dyDescent="0.3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 ht="15" customHeight="1" x14ac:dyDescent="0.3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17" ht="15" customHeight="1" x14ac:dyDescent="0.3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  <row r="34" spans="1:17" ht="15" customHeight="1" x14ac:dyDescent="0.3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</row>
    <row r="35" spans="1:17" ht="15" customHeight="1" x14ac:dyDescent="0.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  <row r="36" spans="1:17" ht="15" customHeight="1" x14ac:dyDescent="0.3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</row>
    <row r="37" spans="1:17" ht="15" customHeight="1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</row>
    <row r="38" spans="1:17" ht="15" customHeight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</row>
    <row r="39" spans="1:17" ht="15" customHeight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 spans="1:17" ht="15" customHeight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1:17" ht="15" customHeight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1:17" ht="15" customHeight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</row>
    <row r="43" spans="1:17" ht="15" customHeight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 spans="1:17" ht="15" customHeight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</row>
    <row r="45" spans="1:17" ht="15" customHeight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</row>
    <row r="46" spans="1:17" ht="15" customHeight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</row>
    <row r="47" spans="1:17" ht="15" customHeight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</row>
    <row r="48" spans="1:17" ht="15" customHeight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</row>
    <row r="49" spans="1:17" ht="15" customHeight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</row>
    <row r="50" spans="1:17" ht="15" customHeight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</row>
    <row r="51" spans="1:17" ht="15" customHeight="1" x14ac:dyDescent="0.3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</row>
    <row r="52" spans="1:17" ht="15" customHeight="1" x14ac:dyDescent="0.3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423"/>
      <c r="P52" s="423"/>
      <c r="Q52" s="423"/>
    </row>
    <row r="53" spans="1:17" ht="15" customHeight="1" x14ac:dyDescent="0.3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</row>
    <row r="54" spans="1:17" ht="15" customHeight="1" x14ac:dyDescent="0.35">
      <c r="A54" s="3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310"/>
      <c r="Q54" s="310"/>
    </row>
    <row r="55" spans="1:17" x14ac:dyDescent="0.35">
      <c r="A55" s="3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310"/>
      <c r="Q55" s="310"/>
    </row>
    <row r="56" spans="1:17" x14ac:dyDescent="0.3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310"/>
      <c r="Q56" s="310"/>
    </row>
    <row r="57" spans="1:17" x14ac:dyDescent="0.35">
      <c r="A57" s="100"/>
      <c r="B57" s="29"/>
      <c r="C57" s="30"/>
      <c r="D57" s="24"/>
      <c r="E57" s="24"/>
      <c r="F57" s="24"/>
      <c r="G57" s="24"/>
      <c r="H57" s="24"/>
      <c r="I57" s="24"/>
      <c r="J57" s="24"/>
      <c r="K57" s="24"/>
      <c r="L57" s="27"/>
      <c r="M57" s="27"/>
      <c r="N57" s="27"/>
      <c r="O57" s="27"/>
      <c r="P57" s="27"/>
      <c r="Q57" s="27"/>
    </row>
    <row r="58" spans="1:17" x14ac:dyDescent="0.35">
      <c r="A58" s="30"/>
      <c r="B58" s="30"/>
      <c r="C58" s="318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</row>
    <row r="59" spans="1:17" x14ac:dyDescent="0.35">
      <c r="A59" s="319"/>
      <c r="B59" s="319"/>
      <c r="C59" s="312"/>
      <c r="D59" s="312"/>
      <c r="E59" s="312"/>
      <c r="F59" s="312"/>
      <c r="G59" s="312"/>
      <c r="H59" s="312"/>
      <c r="I59" s="312"/>
      <c r="J59" s="312"/>
      <c r="K59" s="312"/>
      <c r="L59" s="312"/>
      <c r="M59" s="312"/>
      <c r="N59" s="312"/>
      <c r="O59" s="312"/>
      <c r="P59" s="312"/>
      <c r="Q59" s="312"/>
    </row>
    <row r="60" spans="1:17" x14ac:dyDescent="0.35">
      <c r="A60" s="24"/>
      <c r="B60" s="24"/>
      <c r="C60" s="24"/>
      <c r="D60" s="24"/>
      <c r="E60" s="24"/>
      <c r="F60" s="24"/>
      <c r="G60" s="24"/>
      <c r="H60" s="26"/>
      <c r="I60" s="24"/>
      <c r="J60" s="24"/>
      <c r="K60" s="24"/>
      <c r="L60" s="24"/>
      <c r="M60" s="24"/>
      <c r="N60" s="24"/>
      <c r="O60" s="24"/>
      <c r="P60" s="24"/>
      <c r="Q60" s="24"/>
    </row>
    <row r="61" spans="1:17" x14ac:dyDescent="0.35">
      <c r="A61" s="24"/>
      <c r="B61" s="197"/>
      <c r="C61" s="286"/>
      <c r="D61" s="286"/>
      <c r="E61" s="286"/>
      <c r="F61" s="286"/>
      <c r="G61" s="286"/>
      <c r="H61" s="286"/>
      <c r="I61" s="286"/>
      <c r="J61" s="286"/>
      <c r="K61" s="286"/>
      <c r="L61" s="284"/>
      <c r="M61" s="284"/>
      <c r="N61" s="284"/>
      <c r="O61" s="284"/>
      <c r="P61" s="284"/>
      <c r="Q61" s="285"/>
    </row>
    <row r="62" spans="1:17" x14ac:dyDescent="0.35">
      <c r="A62" s="24"/>
      <c r="B62" s="197"/>
      <c r="C62" s="286"/>
      <c r="D62" s="286"/>
      <c r="E62" s="286"/>
      <c r="F62" s="286"/>
      <c r="G62" s="286"/>
      <c r="H62" s="286"/>
      <c r="I62" s="286"/>
      <c r="J62" s="286"/>
      <c r="K62" s="286"/>
      <c r="L62" s="284"/>
      <c r="M62" s="284"/>
      <c r="N62" s="284"/>
      <c r="O62" s="284"/>
      <c r="P62" s="284"/>
      <c r="Q62" s="285"/>
    </row>
    <row r="63" spans="1:17" x14ac:dyDescent="0.35">
      <c r="A63" s="24"/>
      <c r="B63" s="197"/>
      <c r="C63" s="286"/>
      <c r="D63" s="286"/>
      <c r="E63" s="286"/>
      <c r="F63" s="286"/>
      <c r="G63" s="286"/>
      <c r="H63" s="286"/>
      <c r="I63" s="286"/>
      <c r="J63" s="286"/>
      <c r="K63" s="286"/>
      <c r="L63" s="284"/>
      <c r="M63" s="284"/>
      <c r="N63" s="284"/>
      <c r="O63" s="284"/>
      <c r="P63" s="284"/>
      <c r="Q63" s="285"/>
    </row>
    <row r="64" spans="1:17" x14ac:dyDescent="0.35">
      <c r="A64" s="24"/>
      <c r="B64" s="235"/>
      <c r="C64" s="313"/>
      <c r="D64" s="313"/>
      <c r="E64" s="313"/>
      <c r="F64" s="313"/>
      <c r="G64" s="313"/>
      <c r="H64" s="313"/>
      <c r="I64" s="313"/>
      <c r="J64" s="313"/>
      <c r="K64" s="313"/>
      <c r="L64" s="313"/>
      <c r="M64" s="313"/>
      <c r="N64" s="313"/>
      <c r="O64" s="313"/>
      <c r="P64" s="313"/>
      <c r="Q64" s="313"/>
    </row>
    <row r="65" spans="1:17" x14ac:dyDescent="0.35">
      <c r="A65" s="311"/>
      <c r="B65" s="311"/>
      <c r="C65" s="311"/>
      <c r="D65" s="311"/>
      <c r="E65" s="311"/>
      <c r="F65" s="311"/>
      <c r="G65" s="311"/>
      <c r="H65" s="311"/>
      <c r="I65" s="311"/>
      <c r="J65" s="311"/>
      <c r="K65" s="311"/>
      <c r="L65" s="311"/>
      <c r="M65" s="311"/>
      <c r="N65" s="311"/>
      <c r="O65" s="311"/>
      <c r="P65" s="311"/>
      <c r="Q65" s="311"/>
    </row>
    <row r="66" spans="1:17" x14ac:dyDescent="0.35">
      <c r="A66" s="311"/>
      <c r="B66" s="311"/>
      <c r="C66" s="311"/>
      <c r="D66" s="311"/>
      <c r="E66" s="311"/>
      <c r="F66" s="311"/>
      <c r="G66" s="311"/>
      <c r="H66" s="311"/>
      <c r="I66" s="311"/>
      <c r="J66" s="311"/>
      <c r="K66" s="311"/>
      <c r="L66" s="311"/>
      <c r="M66" s="311"/>
      <c r="N66" s="311"/>
      <c r="O66" s="311"/>
      <c r="P66" s="311"/>
      <c r="Q66" s="311"/>
    </row>
    <row r="67" spans="1:17" x14ac:dyDescent="0.35">
      <c r="A67" s="311"/>
      <c r="B67" s="311"/>
      <c r="C67" s="311"/>
      <c r="D67" s="311"/>
      <c r="E67" s="311"/>
      <c r="F67" s="311"/>
      <c r="G67" s="311"/>
      <c r="H67" s="311"/>
      <c r="I67" s="311"/>
      <c r="J67" s="311"/>
      <c r="K67" s="311"/>
      <c r="L67" s="311"/>
      <c r="M67" s="311"/>
      <c r="N67" s="311"/>
      <c r="O67" s="311"/>
      <c r="P67" s="311"/>
      <c r="Q67" s="311"/>
    </row>
    <row r="68" spans="1:17" x14ac:dyDescent="0.35">
      <c r="A68" s="311"/>
      <c r="B68" s="311"/>
      <c r="C68" s="311"/>
      <c r="D68" s="311"/>
      <c r="E68" s="311"/>
      <c r="F68" s="311"/>
      <c r="G68" s="311"/>
      <c r="H68" s="311"/>
      <c r="I68" s="311"/>
      <c r="J68" s="311"/>
      <c r="K68" s="311"/>
      <c r="L68" s="311"/>
      <c r="M68" s="311"/>
      <c r="N68" s="311"/>
      <c r="O68" s="311"/>
      <c r="P68" s="311"/>
      <c r="Q68" s="311"/>
    </row>
    <row r="69" spans="1:17" x14ac:dyDescent="0.35">
      <c r="A69" s="100"/>
      <c r="B69" s="17"/>
      <c r="C69" s="17"/>
      <c r="D69" s="17"/>
      <c r="E69" s="17"/>
      <c r="F69" s="17"/>
      <c r="G69" s="311"/>
      <c r="H69" s="311"/>
      <c r="I69" s="311"/>
      <c r="J69" s="311"/>
      <c r="K69" s="311"/>
      <c r="L69" s="311"/>
      <c r="M69" s="311"/>
      <c r="N69" s="311"/>
      <c r="O69" s="311"/>
      <c r="P69" s="311"/>
      <c r="Q69" s="311"/>
    </row>
    <row r="70" spans="1:17" x14ac:dyDescent="0.35">
      <c r="A70" s="311"/>
      <c r="B70" s="311"/>
      <c r="C70" s="311"/>
      <c r="D70" s="311"/>
      <c r="E70" s="311"/>
      <c r="F70" s="311"/>
      <c r="G70" s="311"/>
      <c r="H70" s="311"/>
      <c r="I70" s="311"/>
      <c r="J70" s="311"/>
      <c r="K70" s="311"/>
      <c r="L70" s="311"/>
      <c r="M70" s="311"/>
      <c r="N70" s="311"/>
      <c r="O70" s="311"/>
      <c r="P70" s="311"/>
      <c r="Q70" s="311"/>
    </row>
    <row r="71" spans="1:17" x14ac:dyDescent="0.35">
      <c r="A71" s="311"/>
      <c r="B71" s="311"/>
      <c r="C71" s="311"/>
      <c r="D71" s="311"/>
      <c r="E71" s="311"/>
      <c r="F71" s="311"/>
      <c r="G71" s="311"/>
      <c r="H71" s="311"/>
      <c r="I71" s="311"/>
      <c r="J71" s="311"/>
      <c r="K71" s="311"/>
      <c r="L71" s="311"/>
      <c r="M71" s="311"/>
      <c r="N71" s="311"/>
      <c r="O71" s="311"/>
      <c r="P71" s="311"/>
      <c r="Q71" s="311"/>
    </row>
    <row r="72" spans="1:17" x14ac:dyDescent="0.35">
      <c r="A72" s="311"/>
      <c r="B72" s="311"/>
      <c r="C72" s="311"/>
      <c r="D72" s="311"/>
      <c r="E72" s="311"/>
      <c r="F72" s="311"/>
      <c r="G72" s="311"/>
      <c r="H72" s="311"/>
      <c r="I72" s="311"/>
      <c r="J72" s="311"/>
      <c r="K72" s="311"/>
      <c r="L72" s="311"/>
      <c r="M72" s="311"/>
      <c r="N72" s="311"/>
      <c r="O72" s="311"/>
      <c r="P72" s="311"/>
      <c r="Q72" s="311"/>
    </row>
    <row r="73" spans="1:17" x14ac:dyDescent="0.35">
      <c r="A73" s="311"/>
      <c r="B73" s="311"/>
      <c r="C73" s="311"/>
      <c r="D73" s="311"/>
      <c r="E73" s="311"/>
      <c r="F73" s="311"/>
      <c r="G73" s="311"/>
      <c r="H73" s="311"/>
      <c r="I73" s="311"/>
      <c r="J73" s="311"/>
      <c r="K73" s="311"/>
      <c r="L73" s="311"/>
      <c r="M73" s="311"/>
      <c r="N73" s="311"/>
      <c r="O73" s="311"/>
      <c r="P73" s="311"/>
      <c r="Q73" s="311"/>
    </row>
    <row r="74" spans="1:17" x14ac:dyDescent="0.35">
      <c r="A74" s="311"/>
      <c r="B74" s="311"/>
      <c r="C74" s="311"/>
      <c r="D74" s="311"/>
      <c r="E74" s="311"/>
      <c r="F74" s="311"/>
      <c r="G74" s="311"/>
      <c r="H74" s="311"/>
      <c r="I74" s="311"/>
      <c r="J74" s="311"/>
      <c r="K74" s="311"/>
      <c r="L74" s="311"/>
      <c r="M74" s="311"/>
      <c r="N74" s="311"/>
      <c r="O74" s="311"/>
      <c r="P74" s="311"/>
      <c r="Q74" s="311"/>
    </row>
    <row r="75" spans="1:17" x14ac:dyDescent="0.35">
      <c r="A75" s="311"/>
      <c r="B75" s="311"/>
      <c r="C75" s="311"/>
      <c r="D75" s="311"/>
      <c r="E75" s="311"/>
      <c r="F75" s="311"/>
      <c r="G75" s="311"/>
      <c r="H75" s="311"/>
      <c r="I75" s="311"/>
      <c r="J75" s="311"/>
      <c r="K75" s="311"/>
      <c r="L75" s="311"/>
      <c r="M75" s="311"/>
      <c r="N75" s="311"/>
      <c r="O75" s="311"/>
      <c r="P75" s="311"/>
      <c r="Q75" s="311"/>
    </row>
    <row r="76" spans="1:17" x14ac:dyDescent="0.35">
      <c r="A76" s="311"/>
      <c r="B76" s="311"/>
      <c r="C76" s="311"/>
      <c r="D76" s="311"/>
      <c r="E76" s="311"/>
      <c r="F76" s="311"/>
      <c r="G76" s="311"/>
      <c r="H76" s="311"/>
      <c r="I76" s="311"/>
      <c r="J76" s="311"/>
      <c r="K76" s="311"/>
      <c r="L76" s="311"/>
      <c r="M76" s="311"/>
      <c r="N76" s="311"/>
      <c r="O76" s="311"/>
      <c r="P76" s="311"/>
      <c r="Q76" s="311"/>
    </row>
    <row r="77" spans="1:17" x14ac:dyDescent="0.35">
      <c r="A77" s="311"/>
      <c r="B77" s="311"/>
      <c r="C77" s="311"/>
      <c r="D77" s="311"/>
      <c r="E77" s="311"/>
      <c r="F77" s="311"/>
      <c r="G77" s="311"/>
      <c r="H77" s="311"/>
      <c r="I77" s="311"/>
      <c r="J77" s="311"/>
      <c r="K77" s="311"/>
      <c r="L77" s="311"/>
      <c r="M77" s="311"/>
      <c r="N77" s="311"/>
      <c r="O77" s="311"/>
      <c r="P77" s="311"/>
      <c r="Q77" s="311"/>
    </row>
    <row r="78" spans="1:17" x14ac:dyDescent="0.35">
      <c r="A78" s="311"/>
      <c r="B78" s="311"/>
      <c r="C78" s="311"/>
      <c r="D78" s="311"/>
      <c r="E78" s="311"/>
      <c r="F78" s="311"/>
      <c r="G78" s="311"/>
      <c r="H78" s="311"/>
      <c r="I78" s="311"/>
      <c r="J78" s="311"/>
      <c r="K78" s="311"/>
      <c r="L78" s="311"/>
      <c r="M78" s="311"/>
      <c r="N78" s="311"/>
      <c r="O78" s="311"/>
      <c r="P78" s="311"/>
      <c r="Q78" s="311"/>
    </row>
    <row r="79" spans="1:17" x14ac:dyDescent="0.35">
      <c r="A79" s="311"/>
      <c r="B79" s="311"/>
      <c r="C79" s="311"/>
      <c r="D79" s="311"/>
      <c r="E79" s="311"/>
      <c r="F79" s="311"/>
      <c r="G79" s="311"/>
      <c r="H79" s="311"/>
      <c r="I79" s="311"/>
      <c r="J79" s="311"/>
      <c r="K79" s="311"/>
      <c r="L79" s="311"/>
      <c r="M79" s="311"/>
      <c r="N79" s="311"/>
      <c r="O79" s="311"/>
      <c r="P79" s="311"/>
      <c r="Q79" s="311"/>
    </row>
    <row r="80" spans="1:17" x14ac:dyDescent="0.35">
      <c r="A80" s="311"/>
      <c r="B80" s="311"/>
      <c r="C80" s="311"/>
      <c r="D80" s="311"/>
      <c r="E80" s="311"/>
      <c r="F80" s="311"/>
      <c r="G80" s="311"/>
      <c r="H80" s="311"/>
      <c r="I80" s="311"/>
      <c r="J80" s="311"/>
      <c r="K80" s="311"/>
      <c r="L80" s="311"/>
      <c r="M80" s="311"/>
      <c r="N80" s="311"/>
      <c r="O80" s="311"/>
      <c r="P80" s="311"/>
      <c r="Q80" s="311"/>
    </row>
    <row r="81" spans="1:17" x14ac:dyDescent="0.35">
      <c r="A81" s="311"/>
      <c r="B81" s="311"/>
      <c r="C81" s="311"/>
      <c r="D81" s="311"/>
      <c r="E81" s="311"/>
      <c r="F81" s="311"/>
      <c r="G81" s="311"/>
      <c r="H81" s="311"/>
      <c r="I81" s="311"/>
      <c r="J81" s="311"/>
      <c r="K81" s="311"/>
      <c r="L81" s="311"/>
      <c r="M81" s="311"/>
      <c r="N81" s="311"/>
      <c r="O81" s="311"/>
      <c r="P81" s="311"/>
      <c r="Q81" s="311"/>
    </row>
    <row r="82" spans="1:17" x14ac:dyDescent="0.35">
      <c r="A82" s="311"/>
      <c r="B82" s="311"/>
      <c r="C82" s="311"/>
      <c r="D82" s="311"/>
      <c r="E82" s="311"/>
      <c r="F82" s="311"/>
      <c r="G82" s="311"/>
      <c r="H82" s="311"/>
      <c r="I82" s="311"/>
      <c r="J82" s="311"/>
      <c r="K82" s="311"/>
      <c r="L82" s="311"/>
      <c r="M82" s="311"/>
      <c r="N82" s="311"/>
      <c r="O82" s="311"/>
      <c r="P82" s="311"/>
      <c r="Q82" s="311"/>
    </row>
    <row r="83" spans="1:17" x14ac:dyDescent="0.35">
      <c r="A83" s="311"/>
      <c r="B83" s="311"/>
      <c r="C83" s="311"/>
      <c r="D83" s="311"/>
      <c r="E83" s="311"/>
      <c r="F83" s="311"/>
      <c r="G83" s="311"/>
      <c r="H83" s="311"/>
      <c r="I83" s="311"/>
      <c r="J83" s="311"/>
      <c r="K83" s="311"/>
      <c r="L83" s="311"/>
      <c r="M83" s="311"/>
      <c r="N83" s="311"/>
      <c r="O83" s="311"/>
      <c r="P83" s="311"/>
      <c r="Q83" s="311"/>
    </row>
    <row r="84" spans="1:17" x14ac:dyDescent="0.35">
      <c r="A84" s="311"/>
      <c r="B84" s="311"/>
      <c r="C84" s="311"/>
      <c r="D84" s="311"/>
      <c r="E84" s="311"/>
      <c r="F84" s="311"/>
      <c r="G84" s="311"/>
      <c r="H84" s="311"/>
      <c r="I84" s="311"/>
      <c r="J84" s="311"/>
      <c r="K84" s="311"/>
      <c r="L84" s="311"/>
      <c r="M84" s="311"/>
      <c r="N84" s="311"/>
      <c r="O84" s="311"/>
      <c r="P84" s="311"/>
      <c r="Q84" s="311"/>
    </row>
    <row r="85" spans="1:17" x14ac:dyDescent="0.35">
      <c r="A85" s="311"/>
      <c r="B85" s="311"/>
      <c r="C85" s="311"/>
      <c r="D85" s="311"/>
      <c r="E85" s="311"/>
      <c r="F85" s="311"/>
      <c r="G85" s="311"/>
      <c r="H85" s="311"/>
      <c r="I85" s="311"/>
      <c r="J85" s="311"/>
      <c r="K85" s="311"/>
      <c r="L85" s="311"/>
      <c r="M85" s="311"/>
      <c r="N85" s="311"/>
      <c r="O85" s="311"/>
      <c r="P85" s="311"/>
      <c r="Q85" s="311"/>
    </row>
    <row r="86" spans="1:17" x14ac:dyDescent="0.35">
      <c r="A86" s="311"/>
      <c r="B86" s="311"/>
      <c r="C86" s="311"/>
      <c r="D86" s="311"/>
      <c r="E86" s="311"/>
      <c r="F86" s="311"/>
      <c r="G86" s="311"/>
      <c r="H86" s="311"/>
      <c r="I86" s="311"/>
      <c r="J86" s="311"/>
      <c r="K86" s="311"/>
      <c r="L86" s="311"/>
      <c r="M86" s="311"/>
      <c r="N86" s="311"/>
      <c r="O86" s="311"/>
      <c r="P86" s="311"/>
      <c r="Q86" s="311"/>
    </row>
    <row r="87" spans="1:17" x14ac:dyDescent="0.35">
      <c r="A87" s="311"/>
      <c r="B87" s="311"/>
      <c r="C87" s="311"/>
      <c r="D87" s="311"/>
      <c r="E87" s="311"/>
      <c r="F87" s="311"/>
      <c r="G87" s="311"/>
      <c r="H87" s="311"/>
      <c r="I87" s="311"/>
      <c r="J87" s="311"/>
      <c r="K87" s="311"/>
      <c r="L87" s="311"/>
      <c r="M87" s="311"/>
      <c r="N87" s="311"/>
      <c r="O87" s="311"/>
      <c r="P87" s="311"/>
      <c r="Q87" s="311"/>
    </row>
    <row r="88" spans="1:17" x14ac:dyDescent="0.35">
      <c r="A88" s="311"/>
      <c r="B88" s="311"/>
      <c r="C88" s="311"/>
      <c r="D88" s="311"/>
      <c r="E88" s="311"/>
      <c r="F88" s="311"/>
      <c r="G88" s="311"/>
      <c r="H88" s="311"/>
      <c r="I88" s="311"/>
      <c r="J88" s="311"/>
      <c r="K88" s="311"/>
      <c r="L88" s="311"/>
      <c r="M88" s="311"/>
      <c r="N88" s="311"/>
      <c r="O88" s="311"/>
      <c r="P88" s="311"/>
      <c r="Q88" s="311"/>
    </row>
    <row r="89" spans="1:17" x14ac:dyDescent="0.35">
      <c r="A89" s="311"/>
      <c r="B89" s="311"/>
      <c r="C89" s="311"/>
      <c r="D89" s="311"/>
      <c r="E89" s="311"/>
      <c r="F89" s="311"/>
      <c r="G89" s="311"/>
      <c r="H89" s="311"/>
      <c r="I89" s="311"/>
      <c r="J89" s="311"/>
      <c r="K89" s="311"/>
      <c r="L89" s="311"/>
      <c r="M89" s="311"/>
      <c r="N89" s="311"/>
      <c r="O89" s="311"/>
      <c r="P89" s="311"/>
      <c r="Q89" s="311"/>
    </row>
    <row r="90" spans="1:17" x14ac:dyDescent="0.35">
      <c r="A90" s="311"/>
      <c r="B90" s="311"/>
      <c r="C90" s="311"/>
      <c r="D90" s="311"/>
      <c r="E90" s="311"/>
      <c r="F90" s="311"/>
      <c r="G90" s="311"/>
      <c r="H90" s="311"/>
      <c r="I90" s="311"/>
      <c r="J90" s="311"/>
      <c r="K90" s="311"/>
      <c r="L90" s="311"/>
      <c r="M90" s="311"/>
      <c r="N90" s="311"/>
      <c r="O90" s="311"/>
      <c r="P90" s="311"/>
      <c r="Q90" s="311"/>
    </row>
    <row r="91" spans="1:17" x14ac:dyDescent="0.35">
      <c r="A91" s="311"/>
      <c r="B91" s="311"/>
      <c r="C91" s="311"/>
      <c r="D91" s="311"/>
      <c r="E91" s="311"/>
      <c r="F91" s="311"/>
      <c r="G91" s="311"/>
      <c r="H91" s="311"/>
      <c r="I91" s="311"/>
      <c r="J91" s="311"/>
      <c r="K91" s="311"/>
      <c r="L91" s="311"/>
      <c r="M91" s="311"/>
      <c r="N91" s="311"/>
      <c r="O91" s="311"/>
      <c r="P91" s="311"/>
      <c r="Q91" s="311"/>
    </row>
    <row r="92" spans="1:17" x14ac:dyDescent="0.35">
      <c r="A92" s="311"/>
      <c r="B92" s="311"/>
      <c r="C92" s="311"/>
      <c r="D92" s="311"/>
      <c r="E92" s="311"/>
      <c r="F92" s="311"/>
      <c r="G92" s="311"/>
      <c r="H92" s="311"/>
      <c r="I92" s="311"/>
      <c r="J92" s="311"/>
      <c r="K92" s="311"/>
      <c r="L92" s="311"/>
      <c r="M92" s="311"/>
      <c r="N92" s="311"/>
      <c r="O92" s="311"/>
      <c r="P92" s="311"/>
      <c r="Q92" s="311"/>
    </row>
    <row r="93" spans="1:17" x14ac:dyDescent="0.35">
      <c r="A93" s="311"/>
      <c r="B93" s="311"/>
      <c r="C93" s="311"/>
      <c r="D93" s="311"/>
      <c r="E93" s="311"/>
      <c r="F93" s="311"/>
      <c r="G93" s="311"/>
      <c r="H93" s="311"/>
      <c r="I93" s="311"/>
      <c r="J93" s="311"/>
      <c r="K93" s="311"/>
      <c r="L93" s="311"/>
      <c r="M93" s="311"/>
      <c r="N93" s="311"/>
      <c r="O93" s="311"/>
      <c r="P93" s="311"/>
      <c r="Q93" s="311"/>
    </row>
    <row r="94" spans="1:17" x14ac:dyDescent="0.35">
      <c r="A94" s="311"/>
      <c r="B94" s="311"/>
      <c r="C94" s="311"/>
      <c r="D94" s="311"/>
      <c r="E94" s="311"/>
      <c r="F94" s="311"/>
      <c r="G94" s="311"/>
      <c r="H94" s="311"/>
      <c r="I94" s="311"/>
      <c r="J94" s="311"/>
      <c r="K94" s="311"/>
      <c r="L94" s="311"/>
      <c r="M94" s="311"/>
      <c r="N94" s="311"/>
      <c r="O94" s="311"/>
      <c r="P94" s="311"/>
      <c r="Q94" s="311"/>
    </row>
    <row r="95" spans="1:17" x14ac:dyDescent="0.35">
      <c r="A95" s="311"/>
      <c r="B95" s="311"/>
      <c r="C95" s="311"/>
      <c r="D95" s="311"/>
      <c r="E95" s="311"/>
      <c r="F95" s="311"/>
      <c r="G95" s="311"/>
      <c r="H95" s="311"/>
      <c r="I95" s="311"/>
      <c r="J95" s="311"/>
      <c r="K95" s="311"/>
      <c r="L95" s="311"/>
      <c r="M95" s="311"/>
      <c r="N95" s="311"/>
      <c r="O95" s="311"/>
      <c r="P95" s="311"/>
      <c r="Q95" s="311"/>
    </row>
    <row r="96" spans="1:17" x14ac:dyDescent="0.35">
      <c r="A96" s="311"/>
      <c r="B96" s="311"/>
      <c r="C96" s="311"/>
      <c r="D96" s="311"/>
      <c r="E96" s="311"/>
      <c r="F96" s="311"/>
      <c r="G96" s="311"/>
      <c r="H96" s="311"/>
      <c r="I96" s="311"/>
      <c r="J96" s="311"/>
      <c r="K96" s="311"/>
      <c r="L96" s="311"/>
      <c r="M96" s="311"/>
      <c r="N96" s="311"/>
      <c r="O96" s="311"/>
      <c r="P96" s="311"/>
      <c r="Q96" s="311"/>
    </row>
    <row r="97" spans="1:17" x14ac:dyDescent="0.35">
      <c r="A97" s="311"/>
      <c r="B97" s="311"/>
      <c r="C97" s="311"/>
      <c r="D97" s="311"/>
      <c r="E97" s="311"/>
      <c r="F97" s="311"/>
      <c r="G97" s="311"/>
      <c r="H97" s="311"/>
      <c r="I97" s="311"/>
      <c r="J97" s="311"/>
      <c r="K97" s="311"/>
      <c r="L97" s="311"/>
      <c r="M97" s="311"/>
      <c r="N97" s="311"/>
      <c r="O97" s="311"/>
      <c r="P97" s="311"/>
      <c r="Q97" s="311"/>
    </row>
    <row r="98" spans="1:17" x14ac:dyDescent="0.35">
      <c r="A98" s="311"/>
      <c r="B98" s="311"/>
      <c r="C98" s="311"/>
      <c r="D98" s="311"/>
      <c r="E98" s="311"/>
      <c r="F98" s="311"/>
      <c r="G98" s="311"/>
      <c r="H98" s="311"/>
      <c r="I98" s="311"/>
      <c r="J98" s="311"/>
      <c r="K98" s="311"/>
      <c r="L98" s="311"/>
      <c r="M98" s="311"/>
      <c r="N98" s="311"/>
      <c r="O98" s="311"/>
      <c r="P98" s="311"/>
      <c r="Q98" s="311"/>
    </row>
    <row r="99" spans="1:17" x14ac:dyDescent="0.35">
      <c r="A99" s="311"/>
      <c r="B99" s="311"/>
      <c r="C99" s="311"/>
      <c r="D99" s="311"/>
      <c r="E99" s="311"/>
      <c r="F99" s="311"/>
      <c r="G99" s="311"/>
      <c r="H99" s="311"/>
      <c r="I99" s="311"/>
      <c r="J99" s="311"/>
      <c r="K99" s="311"/>
      <c r="L99" s="311"/>
      <c r="M99" s="311"/>
      <c r="N99" s="311"/>
      <c r="O99" s="311"/>
      <c r="P99" s="311"/>
      <c r="Q99" s="311"/>
    </row>
    <row r="100" spans="1:17" x14ac:dyDescent="0.35">
      <c r="A100" s="311"/>
      <c r="B100" s="311"/>
      <c r="C100" s="311"/>
      <c r="D100" s="311"/>
      <c r="E100" s="311"/>
      <c r="F100" s="311"/>
      <c r="G100" s="311"/>
      <c r="H100" s="311"/>
      <c r="I100" s="311"/>
      <c r="J100" s="311"/>
      <c r="K100" s="311"/>
      <c r="L100" s="311"/>
      <c r="M100" s="311"/>
      <c r="N100" s="311"/>
      <c r="O100" s="311"/>
      <c r="P100" s="311"/>
      <c r="Q100" s="311"/>
    </row>
    <row r="101" spans="1:17" x14ac:dyDescent="0.35">
      <c r="A101" s="311"/>
      <c r="B101" s="311"/>
      <c r="C101" s="311"/>
      <c r="D101" s="311"/>
      <c r="E101" s="311"/>
      <c r="F101" s="311"/>
      <c r="G101" s="311"/>
      <c r="H101" s="311"/>
      <c r="I101" s="311"/>
      <c r="J101" s="311"/>
      <c r="K101" s="311"/>
      <c r="L101" s="311"/>
      <c r="M101" s="311"/>
      <c r="N101" s="311"/>
      <c r="O101" s="311"/>
      <c r="P101" s="311"/>
      <c r="Q101" s="311"/>
    </row>
    <row r="102" spans="1:17" x14ac:dyDescent="0.35">
      <c r="A102" s="311"/>
      <c r="B102" s="311"/>
      <c r="C102" s="311"/>
      <c r="D102" s="311"/>
      <c r="E102" s="311"/>
      <c r="F102" s="311"/>
      <c r="G102" s="311"/>
      <c r="H102" s="311"/>
      <c r="I102" s="311"/>
      <c r="J102" s="311"/>
      <c r="K102" s="311"/>
      <c r="L102" s="311"/>
      <c r="M102" s="311"/>
      <c r="N102" s="311"/>
      <c r="O102" s="311"/>
      <c r="P102" s="311"/>
      <c r="Q102" s="311"/>
    </row>
    <row r="103" spans="1:17" x14ac:dyDescent="0.35">
      <c r="A103" s="314"/>
      <c r="B103" s="311"/>
      <c r="C103" s="311"/>
      <c r="D103" s="311"/>
      <c r="E103" s="311"/>
      <c r="F103" s="311"/>
      <c r="G103" s="311"/>
      <c r="H103" s="311"/>
      <c r="I103" s="311"/>
      <c r="J103" s="311"/>
      <c r="K103" s="311"/>
      <c r="L103" s="311"/>
      <c r="M103" s="311"/>
      <c r="N103" s="311"/>
      <c r="O103" s="311"/>
      <c r="P103" s="311"/>
      <c r="Q103" s="311"/>
    </row>
  </sheetData>
  <mergeCells count="4">
    <mergeCell ref="P1:Q1"/>
    <mergeCell ref="A5:Q5"/>
    <mergeCell ref="A6:Q6"/>
    <mergeCell ref="O52:Q52"/>
  </mergeCells>
  <hyperlinks>
    <hyperlink ref="P1:Q1" location="KPI_list!A1" display="back to KPI list" xr:uid="{00000000-0004-0000-1000-000000000000}"/>
  </hyperlinks>
  <pageMargins left="0.62992125984251968" right="0.23622047244094491" top="0.39370078740157483" bottom="0.31496062992125984" header="0" footer="7.874015748031496E-2"/>
  <pageSetup paperSize="9" scale="65" orientation="landscape" r:id="rId1"/>
  <headerFooter>
    <oddFooter>&amp;C&amp;12November 2019 data submission&amp;R&amp;12Page &amp;P of &amp;N</oddFooter>
  </headerFooter>
  <rowBreaks count="1" manualBreakCount="1">
    <brk id="53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37"/>
  <sheetViews>
    <sheetView zoomScaleNormal="100" zoomScalePageLayoutView="65" workbookViewId="0"/>
  </sheetViews>
  <sheetFormatPr defaultColWidth="9.1796875" defaultRowHeight="15.5" x14ac:dyDescent="0.35"/>
  <cols>
    <col min="1" max="1" width="8.81640625" style="2" customWidth="1" collapsed="1"/>
    <col min="2" max="2" width="13.81640625" style="2" customWidth="1" collapsed="1"/>
    <col min="3" max="8" width="12.81640625" style="2" customWidth="1" collapsed="1"/>
    <col min="9" max="9" width="13.453125" style="2" customWidth="1" collapsed="1"/>
    <col min="10" max="10" width="12.81640625" style="2" customWidth="1" collapsed="1"/>
    <col min="11" max="11" width="14.81640625" style="2" customWidth="1" collapsed="1"/>
    <col min="12" max="16" width="12.81640625" style="2" customWidth="1" collapsed="1"/>
    <col min="17" max="17" width="13.81640625" style="2" customWidth="1" collapsed="1"/>
    <col min="18" max="16384" width="9.1796875" style="2" collapsed="1"/>
  </cols>
  <sheetData>
    <row r="1" spans="1:17" x14ac:dyDescent="0.35">
      <c r="A1" s="92" t="s">
        <v>264</v>
      </c>
      <c r="B1" s="93"/>
      <c r="C1" s="94"/>
      <c r="D1" s="95"/>
      <c r="E1" s="95"/>
      <c r="F1" s="95"/>
      <c r="G1" s="95"/>
      <c r="H1" s="95"/>
      <c r="I1" s="95"/>
      <c r="J1" s="96"/>
      <c r="K1" s="24"/>
      <c r="L1" s="24"/>
      <c r="M1" s="24"/>
      <c r="N1" s="24"/>
      <c r="O1" s="24"/>
      <c r="P1" s="420" t="s">
        <v>53</v>
      </c>
      <c r="Q1" s="420"/>
    </row>
    <row r="2" spans="1:17" ht="15" customHeight="1" x14ac:dyDescent="0.35">
      <c r="A2" s="92"/>
      <c r="B2" s="93"/>
      <c r="C2" s="94"/>
      <c r="D2" s="95"/>
      <c r="E2" s="95"/>
      <c r="F2" s="95"/>
      <c r="G2" s="95"/>
      <c r="H2" s="95"/>
      <c r="I2" s="95"/>
      <c r="J2" s="96"/>
      <c r="K2" s="24"/>
      <c r="L2" s="24"/>
      <c r="M2" s="24"/>
      <c r="N2" s="24"/>
      <c r="O2" s="24"/>
      <c r="P2" s="221"/>
      <c r="Q2" s="221"/>
    </row>
    <row r="3" spans="1:17" ht="15" customHeight="1" x14ac:dyDescent="0.35">
      <c r="A3" s="93"/>
      <c r="B3" s="93"/>
      <c r="C3" s="93"/>
      <c r="D3" s="93"/>
      <c r="E3" s="93"/>
      <c r="F3" s="93"/>
      <c r="G3" s="93"/>
      <c r="H3" s="93"/>
      <c r="I3" s="93"/>
      <c r="J3" s="93"/>
      <c r="K3" s="17"/>
      <c r="L3" s="17"/>
      <c r="M3" s="17"/>
      <c r="N3" s="17"/>
      <c r="O3" s="17"/>
      <c r="P3" s="17"/>
      <c r="Q3" s="17"/>
    </row>
    <row r="4" spans="1:17" x14ac:dyDescent="0.35">
      <c r="A4" s="432" t="s">
        <v>203</v>
      </c>
      <c r="B4" s="432"/>
      <c r="C4" s="432"/>
      <c r="D4" s="432"/>
      <c r="E4" s="432"/>
      <c r="F4" s="432"/>
      <c r="G4" s="432"/>
      <c r="H4" s="432"/>
      <c r="I4" s="432"/>
      <c r="J4" s="432"/>
      <c r="K4" s="432"/>
      <c r="L4" s="432"/>
      <c r="M4" s="432"/>
      <c r="N4" s="432"/>
      <c r="O4" s="432"/>
      <c r="P4" s="432"/>
      <c r="Q4" s="432"/>
    </row>
    <row r="5" spans="1:17" x14ac:dyDescent="0.35">
      <c r="A5" s="432" t="s">
        <v>140</v>
      </c>
      <c r="B5" s="432"/>
      <c r="C5" s="432"/>
      <c r="D5" s="432"/>
      <c r="E5" s="432"/>
      <c r="F5" s="432"/>
      <c r="G5" s="432"/>
      <c r="H5" s="432"/>
      <c r="I5" s="432"/>
      <c r="J5" s="432"/>
      <c r="K5" s="432"/>
      <c r="L5" s="432"/>
      <c r="M5" s="432"/>
      <c r="N5" s="432"/>
      <c r="O5" s="432"/>
      <c r="P5" s="432"/>
      <c r="Q5" s="432"/>
    </row>
    <row r="6" spans="1:17" ht="15" customHeight="1" x14ac:dyDescent="0.35">
      <c r="A6" s="92"/>
      <c r="B6" s="262"/>
      <c r="C6" s="262"/>
      <c r="D6" s="262"/>
      <c r="E6" s="262"/>
      <c r="F6" s="262"/>
      <c r="G6" s="262"/>
      <c r="H6" s="262"/>
      <c r="I6" s="262"/>
      <c r="J6" s="262"/>
      <c r="K6" s="17"/>
      <c r="L6" s="17"/>
      <c r="M6" s="17"/>
      <c r="N6" s="17"/>
      <c r="O6" s="17"/>
      <c r="P6" s="17"/>
      <c r="Q6" s="17"/>
    </row>
    <row r="7" spans="1:17" ht="18.5" x14ac:dyDescent="0.35">
      <c r="A7" s="93"/>
      <c r="B7" s="97"/>
      <c r="C7" s="97"/>
      <c r="D7" s="97"/>
      <c r="E7" s="97"/>
      <c r="F7" s="97"/>
      <c r="G7" s="97"/>
      <c r="H7" s="97"/>
      <c r="I7" s="97"/>
      <c r="J7" s="97"/>
      <c r="K7" s="17"/>
      <c r="L7" s="17"/>
      <c r="M7" s="17"/>
      <c r="N7" s="17"/>
      <c r="O7" s="17"/>
      <c r="P7" s="17"/>
      <c r="Q7" s="17"/>
    </row>
    <row r="8" spans="1:17" ht="15" customHeight="1" x14ac:dyDescent="0.35">
      <c r="A8" s="93"/>
      <c r="B8" s="97"/>
      <c r="C8" s="97"/>
      <c r="D8" s="97"/>
      <c r="E8" s="97"/>
      <c r="F8" s="97"/>
      <c r="G8" s="97"/>
      <c r="H8" s="97"/>
      <c r="I8" s="97"/>
      <c r="J8" s="97"/>
      <c r="K8" s="17"/>
      <c r="L8" s="17"/>
      <c r="M8" s="17"/>
      <c r="N8" s="17"/>
      <c r="O8" s="17"/>
      <c r="P8" s="17"/>
      <c r="Q8" s="17"/>
    </row>
    <row r="9" spans="1:17" ht="15" customHeight="1" x14ac:dyDescent="0.35">
      <c r="A9" s="93"/>
      <c r="B9" s="97"/>
      <c r="C9" s="97"/>
      <c r="D9" s="97"/>
      <c r="E9" s="97"/>
      <c r="F9" s="97"/>
      <c r="G9" s="97"/>
      <c r="H9" s="97"/>
      <c r="I9" s="97"/>
      <c r="J9" s="97"/>
      <c r="K9" s="17"/>
      <c r="L9" s="17"/>
      <c r="M9" s="17"/>
      <c r="N9" s="17"/>
      <c r="O9" s="17"/>
      <c r="P9" s="17"/>
      <c r="Q9" s="17"/>
    </row>
    <row r="10" spans="1:17" ht="15" customHeight="1" x14ac:dyDescent="0.35">
      <c r="A10" s="93"/>
      <c r="B10" s="97"/>
      <c r="C10" s="97"/>
      <c r="D10" s="97"/>
      <c r="E10" s="97"/>
      <c r="F10" s="97"/>
      <c r="G10" s="97"/>
      <c r="H10" s="97"/>
      <c r="I10" s="97"/>
      <c r="J10" s="97"/>
      <c r="K10" s="17"/>
      <c r="L10" s="17"/>
      <c r="M10" s="17"/>
      <c r="N10" s="17"/>
      <c r="O10" s="17"/>
      <c r="P10" s="17"/>
      <c r="Q10" s="17"/>
    </row>
    <row r="11" spans="1:17" x14ac:dyDescent="0.35">
      <c r="A11" s="98" t="s">
        <v>270</v>
      </c>
      <c r="B11" s="93"/>
      <c r="C11" s="93"/>
      <c r="D11" s="93"/>
      <c r="E11" s="93"/>
      <c r="F11" s="93"/>
      <c r="G11" s="93"/>
      <c r="H11" s="93"/>
      <c r="I11" s="93"/>
      <c r="J11" s="93"/>
      <c r="K11" s="17"/>
      <c r="L11" s="17"/>
      <c r="M11" s="17"/>
      <c r="N11" s="17"/>
      <c r="O11" s="17"/>
      <c r="P11" s="17"/>
      <c r="Q11" s="17"/>
    </row>
    <row r="12" spans="1:17" ht="15" customHeight="1" thickBot="1" x14ac:dyDescent="0.4">
      <c r="A12" s="210"/>
      <c r="B12" s="211"/>
      <c r="C12" s="211"/>
      <c r="D12" s="211"/>
      <c r="E12" s="211"/>
      <c r="F12" s="211"/>
      <c r="G12" s="211"/>
      <c r="H12" s="211"/>
      <c r="I12" s="211"/>
      <c r="J12" s="211"/>
      <c r="K12" s="211"/>
      <c r="L12" s="210"/>
      <c r="M12" s="210"/>
      <c r="N12" s="210"/>
      <c r="O12" s="210"/>
      <c r="P12" s="210"/>
      <c r="Q12" s="210"/>
    </row>
    <row r="13" spans="1:17" ht="46.5" x14ac:dyDescent="0.35">
      <c r="A13" s="203"/>
      <c r="B13" s="203"/>
      <c r="C13" s="204" t="s">
        <v>1</v>
      </c>
      <c r="D13" s="204" t="s">
        <v>2</v>
      </c>
      <c r="E13" s="204" t="s">
        <v>3</v>
      </c>
      <c r="F13" s="204" t="s">
        <v>4</v>
      </c>
      <c r="G13" s="204" t="s">
        <v>5</v>
      </c>
      <c r="H13" s="204" t="s">
        <v>6</v>
      </c>
      <c r="I13" s="204" t="s">
        <v>17</v>
      </c>
      <c r="J13" s="204" t="s">
        <v>7</v>
      </c>
      <c r="K13" s="204" t="s">
        <v>8</v>
      </c>
      <c r="L13" s="204" t="s">
        <v>9</v>
      </c>
      <c r="M13" s="204" t="s">
        <v>10</v>
      </c>
      <c r="N13" s="204" t="s">
        <v>11</v>
      </c>
      <c r="O13" s="204" t="s">
        <v>12</v>
      </c>
      <c r="P13" s="204" t="s">
        <v>13</v>
      </c>
      <c r="Q13" s="204" t="s">
        <v>14</v>
      </c>
    </row>
    <row r="14" spans="1:17" ht="15" customHeight="1" x14ac:dyDescent="0.35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</row>
    <row r="15" spans="1:17" x14ac:dyDescent="0.35">
      <c r="A15" s="24"/>
      <c r="B15" s="197" t="s">
        <v>54</v>
      </c>
      <c r="C15" s="287">
        <f>data!U50</f>
        <v>0.15278838808250572</v>
      </c>
      <c r="D15" s="287">
        <f>data!V50</f>
        <v>0.16631715959216142</v>
      </c>
      <c r="E15" s="287">
        <f>data!W50</f>
        <v>0.12297241904315745</v>
      </c>
      <c r="F15" s="287">
        <f>data!X50</f>
        <v>0.15202011343039235</v>
      </c>
      <c r="G15" s="287">
        <f>data!Y50</f>
        <v>0.16909963074162268</v>
      </c>
      <c r="H15" s="287">
        <f>data!Z50</f>
        <v>0.12646564651045147</v>
      </c>
      <c r="I15" s="287">
        <f>data!AA50</f>
        <v>0.1043500258239963</v>
      </c>
      <c r="J15" s="287">
        <f>data!AB50</f>
        <v>0.11132448303693189</v>
      </c>
      <c r="K15" s="287">
        <f>data!AC50</f>
        <v>0.14104612038201406</v>
      </c>
      <c r="L15" s="287">
        <f>data!AD50</f>
        <v>0.14966553007626435</v>
      </c>
      <c r="M15" s="287">
        <f>data!AE50</f>
        <v>8.525149190110827E-2</v>
      </c>
      <c r="N15" s="287">
        <f>data!AF50</f>
        <v>0.20251113811259619</v>
      </c>
      <c r="O15" s="287">
        <f>data!AG50</f>
        <v>0.13824884792626729</v>
      </c>
      <c r="P15" s="287">
        <f>data!AH50</f>
        <v>0.10023387905111927</v>
      </c>
      <c r="Q15" s="366">
        <f>data!AI50</f>
        <v>0.13454854158991525</v>
      </c>
    </row>
    <row r="16" spans="1:17" x14ac:dyDescent="0.35">
      <c r="A16" s="24"/>
      <c r="B16" s="197" t="s">
        <v>55</v>
      </c>
      <c r="C16" s="287">
        <f>data!U51</f>
        <v>0.10407590279794754</v>
      </c>
      <c r="D16" s="287">
        <f>data!V51</f>
        <v>0.1055339357562166</v>
      </c>
      <c r="E16" s="287">
        <f>data!W51</f>
        <v>0.1121675034718513</v>
      </c>
      <c r="F16" s="287">
        <f>data!X51</f>
        <v>6.6198861379584265E-2</v>
      </c>
      <c r="G16" s="287">
        <f>data!Y51</f>
        <v>0.10671353692602241</v>
      </c>
      <c r="H16" s="287">
        <f>data!Z51</f>
        <v>7.1223863385846797E-2</v>
      </c>
      <c r="I16" s="287">
        <f>data!AA51</f>
        <v>7.6036231264197396E-2</v>
      </c>
      <c r="J16" s="287">
        <f>data!AB51</f>
        <v>6.0739503454559259E-2</v>
      </c>
      <c r="K16" s="287">
        <f>data!AC51</f>
        <v>7.6493536296182982E-2</v>
      </c>
      <c r="L16" s="287">
        <f>data!AD51</f>
        <v>0.12036250354007365</v>
      </c>
      <c r="M16" s="287">
        <f>data!AE51</f>
        <v>7.6863950807071479E-2</v>
      </c>
      <c r="N16" s="287">
        <f>data!AF51</f>
        <v>0.11838989739542227</v>
      </c>
      <c r="O16" s="287">
        <f>data!AG51</f>
        <v>7.8627260533740348E-2</v>
      </c>
      <c r="P16" s="287">
        <f>data!AH51</f>
        <v>0.25404890441409972</v>
      </c>
      <c r="Q16" s="366">
        <f>data!AI51</f>
        <v>8.7975047077556184E-2</v>
      </c>
    </row>
    <row r="17" spans="1:17" x14ac:dyDescent="0.35">
      <c r="A17" s="24"/>
      <c r="B17" s="197" t="s">
        <v>15</v>
      </c>
      <c r="C17" s="287">
        <f>data!U52</f>
        <v>0.12697516930022573</v>
      </c>
      <c r="D17" s="287">
        <f>data!V52</f>
        <v>0.13452914798206278</v>
      </c>
      <c r="E17" s="287">
        <f>data!W52</f>
        <v>0.1173217128970083</v>
      </c>
      <c r="F17" s="287">
        <f>data!X52</f>
        <v>0.10698753664670493</v>
      </c>
      <c r="G17" s="287">
        <f>data!Y52</f>
        <v>0.13642789046319737</v>
      </c>
      <c r="H17" s="287">
        <f>data!Z52</f>
        <v>9.7970608817354796E-2</v>
      </c>
      <c r="I17" s="287">
        <f>data!AA52</f>
        <v>8.9461531541437184E-2</v>
      </c>
      <c r="J17" s="287">
        <f>data!AB52</f>
        <v>8.4831133025820474E-2</v>
      </c>
      <c r="K17" s="287">
        <f>data!AC52</f>
        <v>0.10707586284628574</v>
      </c>
      <c r="L17" s="287">
        <f>data!AD52</f>
        <v>0.1342971370573455</v>
      </c>
      <c r="M17" s="287">
        <f>data!AE52</f>
        <v>8.084074373484236E-2</v>
      </c>
      <c r="N17" s="287">
        <f>data!AF52</f>
        <v>0.15990405756546072</v>
      </c>
      <c r="O17" s="287">
        <f>data!AG52</f>
        <v>0.10692328254477412</v>
      </c>
      <c r="P17" s="287">
        <f>data!AH52</f>
        <v>0.17909475740801042</v>
      </c>
      <c r="Q17" s="366">
        <f>data!AI52</f>
        <v>0.11013677539338645</v>
      </c>
    </row>
    <row r="18" spans="1:17" ht="15" customHeight="1" thickBot="1" x14ac:dyDescent="0.4">
      <c r="A18" s="198"/>
      <c r="B18" s="199"/>
      <c r="C18" s="199"/>
      <c r="D18" s="199"/>
      <c r="E18" s="199"/>
      <c r="F18" s="199"/>
      <c r="G18" s="199"/>
      <c r="H18" s="199"/>
      <c r="I18" s="199"/>
      <c r="J18" s="199"/>
      <c r="K18" s="199"/>
      <c r="L18" s="199"/>
      <c r="M18" s="199"/>
      <c r="N18" s="199"/>
      <c r="O18" s="199"/>
      <c r="P18" s="199"/>
      <c r="Q18" s="199"/>
    </row>
    <row r="19" spans="1:17" ht="15" customHeight="1" x14ac:dyDescent="0.35">
      <c r="A19" s="267"/>
      <c r="B19" s="303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1:17" ht="15" customHeight="1" x14ac:dyDescent="0.35">
      <c r="A20" s="17" t="s">
        <v>100</v>
      </c>
      <c r="B20" s="30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7" ht="15" customHeight="1" x14ac:dyDescent="0.3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1:17" x14ac:dyDescent="0.3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1:17" ht="15" customHeight="1" x14ac:dyDescent="0.35">
      <c r="A23" s="99" t="s">
        <v>271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1:17" ht="15" customHeight="1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17" ht="15" customHeight="1" x14ac:dyDescent="0.3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7" ht="15" customHeight="1" x14ac:dyDescent="0.3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ht="15" customHeight="1" x14ac:dyDescent="0.3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7" ht="15" customHeight="1" x14ac:dyDescent="0.3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7" ht="15" customHeight="1" x14ac:dyDescent="0.3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 ht="15" customHeight="1" x14ac:dyDescent="0.3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7" ht="15" customHeight="1" x14ac:dyDescent="0.3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 ht="15" customHeight="1" x14ac:dyDescent="0.3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17" ht="15" customHeight="1" x14ac:dyDescent="0.3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  <row r="34" spans="1:17" ht="15" customHeight="1" x14ac:dyDescent="0.3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</row>
    <row r="35" spans="1:17" ht="15" customHeight="1" x14ac:dyDescent="0.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  <row r="36" spans="1:17" ht="15" customHeight="1" x14ac:dyDescent="0.3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</row>
    <row r="37" spans="1:17" ht="15" customHeight="1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</row>
    <row r="38" spans="1:17" ht="15" customHeight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</row>
    <row r="39" spans="1:17" ht="15" customHeight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 spans="1:17" ht="15" customHeight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1:17" ht="15" customHeight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1:17" ht="15" customHeight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</row>
    <row r="43" spans="1:17" ht="15" customHeight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 spans="1:17" ht="15" customHeight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</row>
    <row r="45" spans="1:17" ht="15" customHeight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</row>
    <row r="46" spans="1:17" ht="15" customHeight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</row>
    <row r="47" spans="1:17" ht="15" customHeight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</row>
    <row r="48" spans="1:17" ht="15" customHeight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</row>
    <row r="49" spans="1:17" ht="15" customHeight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</row>
    <row r="50" spans="1:17" ht="15" customHeight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</row>
    <row r="51" spans="1:17" ht="15" customHeight="1" x14ac:dyDescent="0.3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</row>
    <row r="52" spans="1:17" ht="15" customHeight="1" x14ac:dyDescent="0.3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</row>
    <row r="53" spans="1:17" ht="15" customHeight="1" x14ac:dyDescent="0.3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423" t="s">
        <v>89</v>
      </c>
      <c r="P53" s="423"/>
      <c r="Q53" s="423"/>
    </row>
    <row r="54" spans="1:17" ht="15" customHeight="1" x14ac:dyDescent="0.3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</row>
    <row r="55" spans="1:17" x14ac:dyDescent="0.35">
      <c r="A55" s="92" t="s">
        <v>272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</row>
    <row r="56" spans="1:17" ht="15" customHeight="1" x14ac:dyDescent="0.3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</row>
    <row r="57" spans="1:17" ht="15" customHeight="1" x14ac:dyDescent="0.3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</row>
    <row r="58" spans="1:17" ht="15" customHeight="1" x14ac:dyDescent="0.3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</row>
    <row r="59" spans="1:17" ht="15" customHeight="1" x14ac:dyDescent="0.35">
      <c r="A59" s="100" t="s">
        <v>273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</row>
    <row r="60" spans="1:17" ht="15" customHeight="1" x14ac:dyDescent="0.3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</row>
    <row r="61" spans="1:17" ht="15" customHeight="1" x14ac:dyDescent="0.3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</row>
    <row r="62" spans="1:17" ht="15" customHeight="1" x14ac:dyDescent="0.3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</row>
    <row r="63" spans="1:17" ht="15" customHeight="1" x14ac:dyDescent="0.3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</row>
    <row r="64" spans="1:17" ht="15" customHeight="1" x14ac:dyDescent="0.3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</row>
    <row r="65" spans="1:17" ht="15" customHeight="1" x14ac:dyDescent="0.3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</row>
    <row r="66" spans="1:17" ht="15" customHeight="1" x14ac:dyDescent="0.3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</row>
    <row r="67" spans="1:17" ht="15" customHeight="1" x14ac:dyDescent="0.3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</row>
    <row r="68" spans="1:17" ht="15" customHeight="1" x14ac:dyDescent="0.3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</row>
    <row r="69" spans="1:17" ht="15" customHeight="1" x14ac:dyDescent="0.3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</row>
    <row r="70" spans="1:17" ht="15" customHeight="1" x14ac:dyDescent="0.3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</row>
    <row r="71" spans="1:17" ht="15" customHeight="1" x14ac:dyDescent="0.3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</row>
    <row r="72" spans="1:17" ht="15" customHeight="1" x14ac:dyDescent="0.3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</row>
    <row r="73" spans="1:17" ht="15" customHeight="1" x14ac:dyDescent="0.3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</row>
    <row r="74" spans="1:17" ht="15" customHeight="1" x14ac:dyDescent="0.3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</row>
    <row r="75" spans="1:17" ht="15" customHeight="1" x14ac:dyDescent="0.3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</row>
    <row r="76" spans="1:17" ht="15" customHeight="1" x14ac:dyDescent="0.3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</row>
    <row r="77" spans="1:17" ht="15" customHeight="1" x14ac:dyDescent="0.3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</row>
    <row r="78" spans="1:17" ht="15" customHeight="1" x14ac:dyDescent="0.3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 spans="1:17" ht="15" customHeight="1" x14ac:dyDescent="0.3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</row>
    <row r="80" spans="1:17" ht="15" customHeight="1" x14ac:dyDescent="0.3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</row>
    <row r="81" spans="1:17" ht="15" customHeight="1" x14ac:dyDescent="0.3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</row>
    <row r="82" spans="1:17" ht="15" customHeight="1" x14ac:dyDescent="0.3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</row>
    <row r="83" spans="1:17" ht="15" customHeight="1" x14ac:dyDescent="0.3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</row>
    <row r="84" spans="1:17" ht="15" customHeight="1" x14ac:dyDescent="0.3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</row>
    <row r="85" spans="1:17" ht="15" customHeight="1" x14ac:dyDescent="0.3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 spans="1:17" ht="15" customHeight="1" x14ac:dyDescent="0.3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423" t="s">
        <v>89</v>
      </c>
      <c r="P86" s="423"/>
      <c r="Q86" s="423"/>
    </row>
    <row r="87" spans="1:17" ht="15" customHeight="1" x14ac:dyDescent="0.3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</row>
    <row r="88" spans="1:17" ht="15" customHeight="1" x14ac:dyDescent="0.35">
      <c r="A88" s="288" t="s">
        <v>272</v>
      </c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310"/>
      <c r="Q88" s="310"/>
    </row>
    <row r="89" spans="1:17" ht="15" customHeight="1" x14ac:dyDescent="0.3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310"/>
      <c r="Q89" s="310"/>
    </row>
    <row r="90" spans="1:17" ht="15" customHeight="1" x14ac:dyDescent="0.3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310"/>
      <c r="Q90" s="310"/>
    </row>
    <row r="91" spans="1:17" ht="15" customHeight="1" x14ac:dyDescent="0.35">
      <c r="A91" s="100" t="s">
        <v>313</v>
      </c>
      <c r="B91" s="29"/>
      <c r="C91" s="30"/>
      <c r="D91" s="24"/>
      <c r="E91" s="24"/>
      <c r="F91" s="24"/>
      <c r="G91" s="24"/>
      <c r="H91" s="24"/>
      <c r="I91" s="24"/>
      <c r="J91" s="24"/>
      <c r="K91" s="24"/>
      <c r="L91" s="27"/>
      <c r="M91" s="27"/>
      <c r="N91" s="27"/>
      <c r="O91" s="27"/>
      <c r="P91" s="27"/>
      <c r="Q91" s="27"/>
    </row>
    <row r="92" spans="1:17" ht="15" customHeight="1" thickBot="1" x14ac:dyDescent="0.4">
      <c r="A92" s="201"/>
      <c r="B92" s="201"/>
      <c r="C92" s="202"/>
      <c r="D92" s="198"/>
      <c r="E92" s="198"/>
      <c r="F92" s="198"/>
      <c r="G92" s="198"/>
      <c r="H92" s="198"/>
      <c r="I92" s="198"/>
      <c r="J92" s="198"/>
      <c r="K92" s="198"/>
      <c r="L92" s="198"/>
      <c r="M92" s="198"/>
      <c r="N92" s="198"/>
      <c r="O92" s="198"/>
      <c r="P92" s="198"/>
      <c r="Q92" s="24"/>
    </row>
    <row r="93" spans="1:17" ht="15" customHeight="1" x14ac:dyDescent="0.35">
      <c r="A93" s="203"/>
      <c r="B93" s="203"/>
      <c r="C93" s="204" t="s">
        <v>300</v>
      </c>
      <c r="D93" s="204" t="s">
        <v>301</v>
      </c>
      <c r="E93" s="204" t="s">
        <v>302</v>
      </c>
      <c r="F93" s="204" t="s">
        <v>303</v>
      </c>
      <c r="G93" s="204" t="s">
        <v>304</v>
      </c>
      <c r="H93" s="204" t="s">
        <v>305</v>
      </c>
      <c r="I93" s="204" t="s">
        <v>306</v>
      </c>
      <c r="J93" s="204" t="s">
        <v>307</v>
      </c>
      <c r="K93" s="204" t="s">
        <v>308</v>
      </c>
      <c r="L93" s="204" t="s">
        <v>331</v>
      </c>
      <c r="M93" s="204" t="s">
        <v>387</v>
      </c>
      <c r="N93" s="204" t="s">
        <v>391</v>
      </c>
      <c r="O93" s="204" t="s">
        <v>421</v>
      </c>
      <c r="P93" s="204" t="s">
        <v>468</v>
      </c>
      <c r="Q93" s="312"/>
    </row>
    <row r="94" spans="1:17" ht="15" customHeight="1" x14ac:dyDescent="0.35">
      <c r="A94" s="24"/>
      <c r="B94" s="24"/>
      <c r="C94" s="24"/>
      <c r="D94" s="24"/>
      <c r="E94" s="24"/>
      <c r="F94" s="24"/>
      <c r="G94" s="24"/>
      <c r="H94" s="26"/>
      <c r="I94" s="24"/>
      <c r="J94" s="24"/>
      <c r="K94" s="24"/>
      <c r="L94" s="24"/>
      <c r="M94" s="24"/>
      <c r="N94" s="347"/>
      <c r="O94" s="347"/>
      <c r="P94" s="347"/>
      <c r="Q94" s="24"/>
    </row>
    <row r="95" spans="1:17" ht="15" customHeight="1" x14ac:dyDescent="0.35">
      <c r="A95" s="24"/>
      <c r="B95" s="197" t="s">
        <v>54</v>
      </c>
      <c r="C95" s="287">
        <f>TSData!C13</f>
        <v>0.19405693481633282</v>
      </c>
      <c r="D95" s="287">
        <f>TSData!D13</f>
        <v>0.19091912031868299</v>
      </c>
      <c r="E95" s="287">
        <f>TSData!E13</f>
        <v>0.20669906632519308</v>
      </c>
      <c r="F95" s="287">
        <f>TSData!F13</f>
        <v>0.20572167878403028</v>
      </c>
      <c r="G95" s="287">
        <f>TSData!G13</f>
        <v>0.18568762807523667</v>
      </c>
      <c r="H95" s="287">
        <f>TSData!H13</f>
        <v>0.16332616913769468</v>
      </c>
      <c r="I95" s="287">
        <f>TSData!I13</f>
        <v>0.14178955801503096</v>
      </c>
      <c r="J95" s="287">
        <f>TSData!J13</f>
        <v>0.13382084865599611</v>
      </c>
      <c r="K95" s="287">
        <f>TSData!K13</f>
        <v>0.14022482572511275</v>
      </c>
      <c r="L95" s="287">
        <f>TSData!L13</f>
        <v>0.15163870221372419</v>
      </c>
      <c r="M95" s="287">
        <f>TSData!M13</f>
        <v>0.15348804299116628</v>
      </c>
      <c r="N95" s="287">
        <f>TSData!N13</f>
        <v>0.14113580008790849</v>
      </c>
      <c r="O95" s="287">
        <f>TSData!O13</f>
        <v>0.13379877198997289</v>
      </c>
      <c r="P95" s="287">
        <f>TSData!P13</f>
        <v>0.13454854158991525</v>
      </c>
      <c r="Q95" s="285"/>
    </row>
    <row r="96" spans="1:17" ht="15" customHeight="1" x14ac:dyDescent="0.35">
      <c r="A96" s="24"/>
      <c r="B96" s="197" t="s">
        <v>55</v>
      </c>
      <c r="C96" s="287">
        <f>TSData!C14</f>
        <v>8.6806790852556534E-2</v>
      </c>
      <c r="D96" s="287">
        <f>TSData!D14</f>
        <v>7.6237552912164427E-2</v>
      </c>
      <c r="E96" s="287">
        <f>TSData!E14</f>
        <v>8.8953462513528342E-2</v>
      </c>
      <c r="F96" s="287">
        <f>TSData!F14</f>
        <v>9.8396162751698199E-2</v>
      </c>
      <c r="G96" s="287">
        <f>TSData!G14</f>
        <v>9.7497948976073362E-2</v>
      </c>
      <c r="H96" s="287">
        <f>TSData!H14</f>
        <v>8.8561422032475065E-2</v>
      </c>
      <c r="I96" s="287">
        <f>TSData!I14</f>
        <v>8.1349063284024706E-2</v>
      </c>
      <c r="J96" s="287">
        <f>TSData!J14</f>
        <v>8.1774076702986309E-2</v>
      </c>
      <c r="K96" s="287">
        <f>TSData!K14</f>
        <v>7.7189422843658345E-2</v>
      </c>
      <c r="L96" s="287">
        <f>TSData!L14</f>
        <v>8.2702732377854096E-2</v>
      </c>
      <c r="M96" s="287">
        <f>TSData!M14</f>
        <v>9.5497107335483777E-2</v>
      </c>
      <c r="N96" s="287">
        <f>TSData!N14</f>
        <v>9.3722453197877656E-2</v>
      </c>
      <c r="O96" s="287">
        <f>TSData!O14</f>
        <v>8.8999680252865004E-2</v>
      </c>
      <c r="P96" s="287">
        <f>TSData!P14</f>
        <v>8.7975047077556184E-2</v>
      </c>
      <c r="Q96" s="285"/>
    </row>
    <row r="97" spans="1:17" ht="15" customHeight="1" x14ac:dyDescent="0.35">
      <c r="A97" s="24"/>
      <c r="B97" s="197" t="s">
        <v>15</v>
      </c>
      <c r="C97" s="287">
        <f>TSData!C15</f>
        <v>0.13540715530837552</v>
      </c>
      <c r="D97" s="287">
        <f>TSData!D15</f>
        <v>0.12836218855279516</v>
      </c>
      <c r="E97" s="287">
        <f>TSData!E15</f>
        <v>0.1427142641756122</v>
      </c>
      <c r="F97" s="287">
        <f>TSData!F15</f>
        <v>0.14769354463414713</v>
      </c>
      <c r="G97" s="287">
        <f>TSData!G15</f>
        <v>0.13841367097912535</v>
      </c>
      <c r="H97" s="287">
        <f>TSData!H15</f>
        <v>0.12344822520221023</v>
      </c>
      <c r="I97" s="287">
        <f>TSData!I15</f>
        <v>0.10950869206728514</v>
      </c>
      <c r="J97" s="287">
        <f>TSData!J15</f>
        <v>0.10595969418582903</v>
      </c>
      <c r="K97" s="287">
        <f>TSData!K15</f>
        <v>0.10647353168374803</v>
      </c>
      <c r="L97" s="287">
        <f>TSData!L15</f>
        <v>0.11500451265661366</v>
      </c>
      <c r="M97" s="287">
        <f>TSData!M15</f>
        <v>0.12296275800912039</v>
      </c>
      <c r="N97" s="287">
        <f>TSData!N15</f>
        <v>0.11631905007287617</v>
      </c>
      <c r="O97" s="287">
        <f>TSData!O15</f>
        <v>0.11040262924180622</v>
      </c>
      <c r="P97" s="287">
        <f>TSData!P15</f>
        <v>0.11013677539338645</v>
      </c>
      <c r="Q97" s="285"/>
    </row>
    <row r="98" spans="1:17" ht="15" customHeight="1" thickBot="1" x14ac:dyDescent="0.4">
      <c r="A98" s="198"/>
      <c r="B98" s="199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313"/>
    </row>
    <row r="99" spans="1:17" ht="15" customHeight="1" x14ac:dyDescent="0.35">
      <c r="A99" s="311"/>
      <c r="B99" s="311"/>
      <c r="C99" s="311"/>
      <c r="D99" s="311"/>
      <c r="E99" s="311"/>
      <c r="F99" s="311"/>
      <c r="G99" s="311"/>
      <c r="H99" s="311"/>
      <c r="I99" s="311"/>
      <c r="J99" s="311"/>
      <c r="K99" s="311"/>
      <c r="L99" s="311"/>
      <c r="M99" s="311"/>
      <c r="N99" s="311"/>
      <c r="O99" s="27"/>
      <c r="P99" s="27"/>
      <c r="Q99" s="311"/>
    </row>
    <row r="100" spans="1:17" ht="15" customHeight="1" x14ac:dyDescent="0.35">
      <c r="A100" s="311"/>
      <c r="B100" s="311"/>
      <c r="C100" s="311"/>
      <c r="D100" s="311"/>
      <c r="E100" s="311"/>
      <c r="F100" s="311"/>
      <c r="G100" s="311"/>
      <c r="H100" s="311"/>
      <c r="I100" s="311"/>
      <c r="J100" s="311"/>
      <c r="K100" s="311"/>
      <c r="L100" s="311"/>
      <c r="M100" s="311"/>
      <c r="N100" s="311"/>
      <c r="O100" s="311"/>
      <c r="P100" s="311"/>
      <c r="Q100" s="311"/>
    </row>
    <row r="101" spans="1:17" ht="15" customHeight="1" x14ac:dyDescent="0.35">
      <c r="A101" s="311"/>
      <c r="B101" s="311"/>
      <c r="C101" s="311"/>
      <c r="D101" s="311"/>
      <c r="E101" s="311"/>
      <c r="F101" s="311"/>
      <c r="G101" s="311"/>
      <c r="H101" s="311"/>
      <c r="I101" s="311"/>
      <c r="J101" s="311"/>
      <c r="K101" s="311"/>
      <c r="L101" s="311"/>
      <c r="M101" s="311"/>
      <c r="N101" s="311"/>
      <c r="O101" s="311"/>
      <c r="P101" s="311"/>
      <c r="Q101" s="311"/>
    </row>
    <row r="102" spans="1:17" ht="15" customHeight="1" x14ac:dyDescent="0.35">
      <c r="A102" s="311"/>
      <c r="B102" s="311"/>
      <c r="C102" s="311"/>
      <c r="D102" s="311"/>
      <c r="E102" s="311"/>
      <c r="F102" s="311"/>
      <c r="G102" s="311"/>
      <c r="H102" s="311"/>
      <c r="I102" s="311"/>
      <c r="J102" s="311"/>
      <c r="K102" s="311"/>
      <c r="L102" s="311"/>
      <c r="M102" s="311"/>
      <c r="N102" s="311"/>
      <c r="O102" s="311"/>
      <c r="P102" s="311"/>
      <c r="Q102" s="311"/>
    </row>
    <row r="103" spans="1:17" ht="15" customHeight="1" x14ac:dyDescent="0.35">
      <c r="A103" s="100" t="s">
        <v>314</v>
      </c>
      <c r="B103" s="17"/>
      <c r="C103" s="17"/>
      <c r="D103" s="17"/>
      <c r="E103" s="17"/>
      <c r="F103" s="17"/>
      <c r="G103" s="311"/>
      <c r="H103" s="311"/>
      <c r="I103" s="311"/>
      <c r="J103" s="311"/>
      <c r="K103" s="311"/>
      <c r="L103" s="311"/>
      <c r="M103" s="311"/>
      <c r="N103" s="311"/>
      <c r="O103" s="311"/>
      <c r="P103" s="311"/>
      <c r="Q103" s="311"/>
    </row>
    <row r="104" spans="1:17" ht="15" customHeight="1" x14ac:dyDescent="0.35">
      <c r="A104" s="311"/>
      <c r="B104" s="311"/>
      <c r="C104" s="311"/>
      <c r="D104" s="311"/>
      <c r="E104" s="311"/>
      <c r="F104" s="311"/>
      <c r="G104" s="311"/>
      <c r="H104" s="311"/>
      <c r="I104" s="311"/>
      <c r="J104" s="311"/>
      <c r="K104" s="311"/>
      <c r="L104" s="311"/>
      <c r="M104" s="311"/>
      <c r="N104" s="311"/>
      <c r="O104" s="311"/>
      <c r="P104" s="311"/>
      <c r="Q104" s="311"/>
    </row>
    <row r="105" spans="1:17" ht="15" customHeight="1" x14ac:dyDescent="0.35">
      <c r="A105" s="311"/>
      <c r="B105" s="311"/>
      <c r="C105" s="311"/>
      <c r="D105" s="311"/>
      <c r="E105" s="311"/>
      <c r="F105" s="311"/>
      <c r="G105" s="311"/>
      <c r="H105" s="311"/>
      <c r="I105" s="311"/>
      <c r="J105" s="311"/>
      <c r="K105" s="311"/>
      <c r="L105" s="311"/>
      <c r="M105" s="311"/>
      <c r="N105" s="311"/>
      <c r="O105" s="311"/>
      <c r="P105" s="311"/>
      <c r="Q105" s="311"/>
    </row>
    <row r="106" spans="1:17" ht="15" customHeight="1" x14ac:dyDescent="0.35">
      <c r="A106" s="311"/>
      <c r="B106" s="311"/>
      <c r="C106" s="311"/>
      <c r="D106" s="311"/>
      <c r="E106" s="311"/>
      <c r="F106" s="311"/>
      <c r="G106" s="311"/>
      <c r="H106" s="311"/>
      <c r="I106" s="311"/>
      <c r="J106" s="311"/>
      <c r="K106" s="311"/>
      <c r="L106" s="311"/>
      <c r="M106" s="311"/>
      <c r="N106" s="311"/>
      <c r="O106" s="311"/>
      <c r="P106" s="311"/>
      <c r="Q106" s="311"/>
    </row>
    <row r="107" spans="1:17" ht="15" customHeight="1" x14ac:dyDescent="0.35">
      <c r="A107" s="311"/>
      <c r="B107" s="311"/>
      <c r="C107" s="311"/>
      <c r="D107" s="311"/>
      <c r="E107" s="311"/>
      <c r="F107" s="311"/>
      <c r="G107" s="311"/>
      <c r="H107" s="311"/>
      <c r="I107" s="311"/>
      <c r="J107" s="311"/>
      <c r="K107" s="311"/>
      <c r="L107" s="311"/>
      <c r="M107" s="311"/>
      <c r="N107" s="311"/>
      <c r="O107" s="311"/>
      <c r="P107" s="311"/>
      <c r="Q107" s="311"/>
    </row>
    <row r="108" spans="1:17" ht="15" customHeight="1" x14ac:dyDescent="0.35">
      <c r="A108" s="311"/>
      <c r="B108" s="311"/>
      <c r="C108" s="311"/>
      <c r="D108" s="311"/>
      <c r="E108" s="311"/>
      <c r="F108" s="311"/>
      <c r="G108" s="311"/>
      <c r="H108" s="311"/>
      <c r="I108" s="311"/>
      <c r="J108" s="311"/>
      <c r="K108" s="311"/>
      <c r="L108" s="311"/>
      <c r="M108" s="311"/>
      <c r="N108" s="311"/>
      <c r="O108" s="311"/>
      <c r="P108" s="311"/>
      <c r="Q108" s="311"/>
    </row>
    <row r="109" spans="1:17" ht="15" customHeight="1" x14ac:dyDescent="0.35">
      <c r="A109" s="311"/>
      <c r="B109" s="311"/>
      <c r="C109" s="311"/>
      <c r="D109" s="311"/>
      <c r="E109" s="311"/>
      <c r="F109" s="311"/>
      <c r="G109" s="311"/>
      <c r="H109" s="311"/>
      <c r="I109" s="311"/>
      <c r="J109" s="311"/>
      <c r="K109" s="311"/>
      <c r="L109" s="311"/>
      <c r="M109" s="311"/>
      <c r="N109" s="311"/>
      <c r="O109" s="311"/>
      <c r="P109" s="311"/>
      <c r="Q109" s="311"/>
    </row>
    <row r="110" spans="1:17" ht="15" customHeight="1" x14ac:dyDescent="0.35">
      <c r="A110" s="311"/>
      <c r="B110" s="311"/>
      <c r="C110" s="311"/>
      <c r="D110" s="311"/>
      <c r="E110" s="311"/>
      <c r="F110" s="311"/>
      <c r="G110" s="311"/>
      <c r="H110" s="311"/>
      <c r="I110" s="311"/>
      <c r="J110" s="311"/>
      <c r="K110" s="311"/>
      <c r="L110" s="311"/>
      <c r="M110" s="311"/>
      <c r="N110" s="311"/>
      <c r="O110" s="311"/>
      <c r="P110" s="311"/>
      <c r="Q110" s="311"/>
    </row>
    <row r="111" spans="1:17" ht="15" customHeight="1" x14ac:dyDescent="0.35">
      <c r="A111" s="311"/>
      <c r="B111" s="311"/>
      <c r="C111" s="311"/>
      <c r="D111" s="311"/>
      <c r="E111" s="311"/>
      <c r="F111" s="311"/>
      <c r="G111" s="311"/>
      <c r="H111" s="311"/>
      <c r="I111" s="311"/>
      <c r="J111" s="311"/>
      <c r="K111" s="311"/>
      <c r="L111" s="311"/>
      <c r="M111" s="311"/>
      <c r="N111" s="311"/>
      <c r="O111" s="311"/>
      <c r="P111" s="311"/>
      <c r="Q111" s="311"/>
    </row>
    <row r="112" spans="1:17" x14ac:dyDescent="0.35">
      <c r="A112" s="311"/>
      <c r="B112" s="311"/>
      <c r="C112" s="311"/>
      <c r="D112" s="311"/>
      <c r="E112" s="311"/>
      <c r="F112" s="311"/>
      <c r="G112" s="311"/>
      <c r="H112" s="311"/>
      <c r="I112" s="311"/>
      <c r="J112" s="311"/>
      <c r="K112" s="311"/>
      <c r="L112" s="311"/>
      <c r="M112" s="311"/>
      <c r="N112" s="311"/>
      <c r="O112" s="311"/>
      <c r="P112" s="311"/>
      <c r="Q112" s="311"/>
    </row>
    <row r="113" spans="1:17" x14ac:dyDescent="0.35">
      <c r="A113" s="311"/>
      <c r="B113" s="311"/>
      <c r="C113" s="311"/>
      <c r="D113" s="311"/>
      <c r="E113" s="311"/>
      <c r="F113" s="311"/>
      <c r="G113" s="311"/>
      <c r="H113" s="311"/>
      <c r="I113" s="311"/>
      <c r="J113" s="311"/>
      <c r="K113" s="311"/>
      <c r="L113" s="311"/>
      <c r="M113" s="311"/>
      <c r="N113" s="311"/>
      <c r="O113" s="311"/>
      <c r="P113" s="311"/>
      <c r="Q113" s="311"/>
    </row>
    <row r="114" spans="1:17" x14ac:dyDescent="0.35">
      <c r="A114" s="311"/>
      <c r="B114" s="311"/>
      <c r="C114" s="311"/>
      <c r="D114" s="311"/>
      <c r="E114" s="311"/>
      <c r="F114" s="311"/>
      <c r="G114" s="311"/>
      <c r="H114" s="311"/>
      <c r="I114" s="311"/>
      <c r="J114" s="311"/>
      <c r="K114" s="311"/>
      <c r="L114" s="311"/>
      <c r="M114" s="311"/>
      <c r="N114" s="311"/>
      <c r="O114" s="311"/>
      <c r="P114" s="311"/>
      <c r="Q114" s="311"/>
    </row>
    <row r="115" spans="1:17" x14ac:dyDescent="0.35">
      <c r="A115" s="311"/>
      <c r="B115" s="311"/>
      <c r="C115" s="311"/>
      <c r="D115" s="311"/>
      <c r="E115" s="311"/>
      <c r="F115" s="311"/>
      <c r="G115" s="311"/>
      <c r="H115" s="311"/>
      <c r="I115" s="311"/>
      <c r="J115" s="311"/>
      <c r="K115" s="311"/>
      <c r="L115" s="311"/>
      <c r="M115" s="311"/>
      <c r="N115" s="311"/>
      <c r="O115" s="311"/>
      <c r="P115" s="311"/>
      <c r="Q115" s="311"/>
    </row>
    <row r="116" spans="1:17" x14ac:dyDescent="0.35">
      <c r="A116" s="311"/>
      <c r="B116" s="311"/>
      <c r="C116" s="311"/>
      <c r="D116" s="311"/>
      <c r="E116" s="311"/>
      <c r="F116" s="311"/>
      <c r="G116" s="311"/>
      <c r="H116" s="311"/>
      <c r="I116" s="311"/>
      <c r="J116" s="311"/>
      <c r="K116" s="311"/>
      <c r="L116" s="311"/>
      <c r="M116" s="311"/>
      <c r="N116" s="311"/>
      <c r="O116" s="311"/>
      <c r="P116" s="311"/>
      <c r="Q116" s="311"/>
    </row>
    <row r="117" spans="1:17" x14ac:dyDescent="0.35">
      <c r="A117" s="311"/>
      <c r="B117" s="311"/>
      <c r="C117" s="311"/>
      <c r="D117" s="311"/>
      <c r="E117" s="311"/>
      <c r="F117" s="311"/>
      <c r="G117" s="311"/>
      <c r="H117" s="311"/>
      <c r="I117" s="311"/>
      <c r="J117" s="311"/>
      <c r="K117" s="311"/>
      <c r="L117" s="311"/>
      <c r="M117" s="311"/>
      <c r="N117" s="311"/>
      <c r="O117" s="311"/>
      <c r="P117" s="311"/>
      <c r="Q117" s="311"/>
    </row>
    <row r="118" spans="1:17" x14ac:dyDescent="0.35">
      <c r="A118" s="311"/>
      <c r="B118" s="311"/>
      <c r="C118" s="311"/>
      <c r="D118" s="311"/>
      <c r="E118" s="311"/>
      <c r="F118" s="311"/>
      <c r="G118" s="311"/>
      <c r="H118" s="311"/>
      <c r="I118" s="311"/>
      <c r="J118" s="311"/>
      <c r="K118" s="311"/>
      <c r="L118" s="311"/>
      <c r="M118" s="311"/>
      <c r="N118" s="311"/>
      <c r="O118" s="311"/>
      <c r="P118" s="311"/>
      <c r="Q118" s="311"/>
    </row>
    <row r="119" spans="1:17" x14ac:dyDescent="0.35">
      <c r="A119" s="311"/>
      <c r="B119" s="311"/>
      <c r="C119" s="311"/>
      <c r="D119" s="311"/>
      <c r="E119" s="311"/>
      <c r="F119" s="311"/>
      <c r="G119" s="311"/>
      <c r="H119" s="311"/>
      <c r="I119" s="311"/>
      <c r="J119" s="311"/>
      <c r="K119" s="311"/>
      <c r="L119" s="311"/>
      <c r="M119" s="311"/>
      <c r="N119" s="311"/>
      <c r="O119" s="311"/>
      <c r="P119" s="311"/>
      <c r="Q119" s="311"/>
    </row>
    <row r="120" spans="1:17" x14ac:dyDescent="0.35">
      <c r="A120" s="311"/>
      <c r="B120" s="311"/>
      <c r="C120" s="311"/>
      <c r="D120" s="311"/>
      <c r="E120" s="311"/>
      <c r="F120" s="311"/>
      <c r="G120" s="311"/>
      <c r="H120" s="311"/>
      <c r="I120" s="311"/>
      <c r="J120" s="311"/>
      <c r="K120" s="311"/>
      <c r="L120" s="311"/>
      <c r="M120" s="311"/>
      <c r="N120" s="311"/>
      <c r="O120" s="311"/>
      <c r="P120" s="311"/>
      <c r="Q120" s="311"/>
    </row>
    <row r="121" spans="1:17" x14ac:dyDescent="0.35">
      <c r="A121" s="311"/>
      <c r="B121" s="311"/>
      <c r="C121" s="311"/>
      <c r="D121" s="311"/>
      <c r="E121" s="311"/>
      <c r="F121" s="311"/>
      <c r="G121" s="311"/>
      <c r="H121" s="311"/>
      <c r="I121" s="311"/>
      <c r="J121" s="311"/>
      <c r="K121" s="311"/>
      <c r="L121" s="311"/>
      <c r="M121" s="311"/>
      <c r="N121" s="311"/>
      <c r="O121" s="311"/>
      <c r="P121" s="311"/>
      <c r="Q121" s="311"/>
    </row>
    <row r="122" spans="1:17" x14ac:dyDescent="0.35">
      <c r="A122" s="311"/>
      <c r="B122" s="311"/>
      <c r="C122" s="311"/>
      <c r="D122" s="311"/>
      <c r="E122" s="311"/>
      <c r="F122" s="311"/>
      <c r="G122" s="311"/>
      <c r="H122" s="311"/>
      <c r="I122" s="311"/>
      <c r="J122" s="311"/>
      <c r="K122" s="311"/>
      <c r="L122" s="311"/>
      <c r="M122" s="311"/>
      <c r="N122" s="311"/>
      <c r="O122" s="311"/>
      <c r="P122" s="311"/>
      <c r="Q122" s="311"/>
    </row>
    <row r="123" spans="1:17" x14ac:dyDescent="0.35">
      <c r="A123" s="311"/>
      <c r="B123" s="311"/>
      <c r="C123" s="311"/>
      <c r="D123" s="311"/>
      <c r="E123" s="311"/>
      <c r="F123" s="311"/>
      <c r="G123" s="311"/>
      <c r="H123" s="311"/>
      <c r="I123" s="311"/>
      <c r="J123" s="311"/>
      <c r="K123" s="311"/>
      <c r="L123" s="311"/>
      <c r="M123" s="311"/>
      <c r="N123" s="311"/>
      <c r="O123" s="311"/>
      <c r="P123" s="311"/>
      <c r="Q123" s="311"/>
    </row>
    <row r="124" spans="1:17" x14ac:dyDescent="0.35">
      <c r="A124" s="311"/>
      <c r="B124" s="311"/>
      <c r="C124" s="311"/>
      <c r="D124" s="311"/>
      <c r="E124" s="311"/>
      <c r="F124" s="311"/>
      <c r="G124" s="311"/>
      <c r="H124" s="311"/>
      <c r="I124" s="311"/>
      <c r="J124" s="311"/>
      <c r="K124" s="311"/>
      <c r="L124" s="311"/>
      <c r="M124" s="311"/>
      <c r="N124" s="311"/>
      <c r="O124" s="311"/>
      <c r="P124" s="311"/>
      <c r="Q124" s="311"/>
    </row>
    <row r="125" spans="1:17" x14ac:dyDescent="0.35">
      <c r="A125" s="311"/>
      <c r="B125" s="311"/>
      <c r="C125" s="311"/>
      <c r="D125" s="311"/>
      <c r="E125" s="311"/>
      <c r="F125" s="311"/>
      <c r="G125" s="311"/>
      <c r="H125" s="311"/>
      <c r="I125" s="311"/>
      <c r="J125" s="311"/>
      <c r="K125" s="311"/>
      <c r="L125" s="311"/>
      <c r="M125" s="311"/>
      <c r="N125" s="311"/>
      <c r="O125" s="311"/>
      <c r="P125" s="311"/>
      <c r="Q125" s="311"/>
    </row>
    <row r="126" spans="1:17" x14ac:dyDescent="0.35">
      <c r="A126" s="311"/>
      <c r="B126" s="311"/>
      <c r="C126" s="311"/>
      <c r="D126" s="311"/>
      <c r="E126" s="311"/>
      <c r="F126" s="311"/>
      <c r="G126" s="311"/>
      <c r="H126" s="311"/>
      <c r="I126" s="311"/>
      <c r="J126" s="311"/>
      <c r="K126" s="311"/>
      <c r="L126" s="311"/>
      <c r="M126" s="311"/>
      <c r="N126" s="311"/>
      <c r="O126" s="311"/>
      <c r="P126" s="311"/>
      <c r="Q126" s="311"/>
    </row>
    <row r="127" spans="1:17" x14ac:dyDescent="0.35">
      <c r="A127" s="311"/>
      <c r="B127" s="311"/>
      <c r="C127" s="311"/>
      <c r="D127" s="311"/>
      <c r="E127" s="311"/>
      <c r="F127" s="311"/>
      <c r="G127" s="311"/>
      <c r="H127" s="311"/>
      <c r="I127" s="311"/>
      <c r="J127" s="311"/>
      <c r="K127" s="311"/>
      <c r="L127" s="311"/>
      <c r="M127" s="311"/>
      <c r="N127" s="311"/>
      <c r="O127" s="311"/>
      <c r="P127" s="311"/>
      <c r="Q127" s="311"/>
    </row>
    <row r="128" spans="1:17" x14ac:dyDescent="0.35">
      <c r="A128" s="311"/>
      <c r="B128" s="311"/>
      <c r="C128" s="311"/>
      <c r="D128" s="311"/>
      <c r="E128" s="311"/>
      <c r="F128" s="311"/>
      <c r="G128" s="311"/>
      <c r="H128" s="311"/>
      <c r="I128" s="311"/>
      <c r="J128" s="311"/>
      <c r="K128" s="311"/>
      <c r="L128" s="311"/>
      <c r="M128" s="311"/>
      <c r="N128" s="311"/>
      <c r="O128" s="311"/>
      <c r="P128" s="311"/>
      <c r="Q128" s="311"/>
    </row>
    <row r="129" spans="1:17" x14ac:dyDescent="0.35">
      <c r="A129" s="311"/>
      <c r="B129" s="311"/>
      <c r="C129" s="311"/>
      <c r="D129" s="311"/>
      <c r="E129" s="311"/>
      <c r="F129" s="311"/>
      <c r="G129" s="311"/>
      <c r="H129" s="311"/>
      <c r="I129" s="311"/>
      <c r="J129" s="311"/>
      <c r="K129" s="311"/>
      <c r="L129" s="311"/>
      <c r="M129" s="311"/>
      <c r="N129" s="311"/>
      <c r="O129" s="311"/>
      <c r="P129" s="311"/>
      <c r="Q129" s="311"/>
    </row>
    <row r="130" spans="1:17" x14ac:dyDescent="0.35">
      <c r="A130" s="311"/>
      <c r="B130" s="311"/>
      <c r="C130" s="311"/>
      <c r="D130" s="311"/>
      <c r="E130" s="311"/>
      <c r="F130" s="311"/>
      <c r="G130" s="311"/>
      <c r="H130" s="311"/>
      <c r="I130" s="311"/>
      <c r="J130" s="311"/>
      <c r="K130" s="311"/>
      <c r="L130" s="311"/>
      <c r="M130" s="311"/>
      <c r="N130" s="311"/>
      <c r="O130" s="311"/>
      <c r="P130" s="311"/>
      <c r="Q130" s="311"/>
    </row>
    <row r="131" spans="1:17" x14ac:dyDescent="0.35">
      <c r="A131" s="311"/>
      <c r="B131" s="311"/>
      <c r="C131" s="311"/>
      <c r="D131" s="311"/>
      <c r="E131" s="311"/>
      <c r="F131" s="311"/>
      <c r="G131" s="311"/>
      <c r="H131" s="311"/>
      <c r="I131" s="311"/>
      <c r="J131" s="311"/>
      <c r="K131" s="311"/>
      <c r="L131" s="311"/>
      <c r="M131" s="311"/>
      <c r="N131" s="311"/>
      <c r="O131" s="311"/>
      <c r="P131" s="311"/>
      <c r="Q131" s="311"/>
    </row>
    <row r="132" spans="1:17" x14ac:dyDescent="0.35">
      <c r="A132" s="311"/>
      <c r="B132" s="311"/>
      <c r="C132" s="311"/>
      <c r="D132" s="311"/>
      <c r="E132" s="311"/>
      <c r="F132" s="311"/>
      <c r="G132" s="311"/>
      <c r="H132" s="311"/>
      <c r="I132" s="311"/>
      <c r="J132" s="311"/>
      <c r="K132" s="311"/>
      <c r="L132" s="311"/>
      <c r="M132" s="311"/>
      <c r="N132" s="311"/>
      <c r="O132" s="311"/>
      <c r="P132" s="311"/>
      <c r="Q132" s="311"/>
    </row>
    <row r="133" spans="1:17" x14ac:dyDescent="0.35">
      <c r="A133" s="311"/>
      <c r="B133" s="311"/>
      <c r="C133" s="311"/>
      <c r="D133" s="311"/>
      <c r="E133" s="311"/>
      <c r="F133" s="311"/>
      <c r="G133" s="311"/>
      <c r="H133" s="311"/>
      <c r="I133" s="311"/>
      <c r="J133" s="311"/>
      <c r="K133" s="311"/>
      <c r="L133" s="311"/>
      <c r="M133" s="311"/>
      <c r="N133" s="311"/>
      <c r="O133" s="311"/>
      <c r="P133" s="311"/>
      <c r="Q133" s="311"/>
    </row>
    <row r="134" spans="1:17" x14ac:dyDescent="0.35">
      <c r="A134" s="311"/>
      <c r="B134" s="311"/>
      <c r="C134" s="311"/>
      <c r="D134" s="311"/>
      <c r="E134" s="311"/>
      <c r="F134" s="311"/>
      <c r="G134" s="311"/>
      <c r="H134" s="311"/>
      <c r="I134" s="311"/>
      <c r="J134" s="311"/>
      <c r="K134" s="311"/>
      <c r="L134" s="311"/>
      <c r="M134" s="311"/>
      <c r="N134" s="311"/>
      <c r="O134" s="311"/>
      <c r="P134" s="311"/>
      <c r="Q134" s="311"/>
    </row>
    <row r="135" spans="1:17" x14ac:dyDescent="0.35">
      <c r="A135" s="311"/>
      <c r="B135" s="311"/>
      <c r="C135" s="311"/>
      <c r="D135" s="311"/>
      <c r="E135" s="311"/>
      <c r="F135" s="311"/>
      <c r="G135" s="311"/>
      <c r="H135" s="311"/>
      <c r="I135" s="311"/>
      <c r="J135" s="311"/>
      <c r="K135" s="311"/>
      <c r="L135" s="311"/>
      <c r="M135" s="311"/>
      <c r="N135" s="311"/>
      <c r="O135" s="311"/>
      <c r="P135" s="311"/>
      <c r="Q135" s="311"/>
    </row>
    <row r="136" spans="1:17" x14ac:dyDescent="0.35">
      <c r="A136" s="311"/>
      <c r="B136" s="311"/>
      <c r="C136" s="311"/>
      <c r="D136" s="311"/>
      <c r="E136" s="311"/>
      <c r="F136" s="311"/>
      <c r="G136" s="311"/>
      <c r="H136" s="311"/>
      <c r="I136" s="311"/>
      <c r="J136" s="311"/>
      <c r="K136" s="311"/>
      <c r="L136" s="311"/>
      <c r="M136" s="311"/>
      <c r="N136" s="311"/>
      <c r="O136" s="311"/>
      <c r="P136" s="311"/>
      <c r="Q136" s="311"/>
    </row>
    <row r="137" spans="1:17" x14ac:dyDescent="0.35">
      <c r="A137" s="314" t="s">
        <v>420</v>
      </c>
      <c r="B137" s="311"/>
      <c r="C137" s="311"/>
      <c r="D137" s="311"/>
      <c r="E137" s="311"/>
      <c r="F137" s="311"/>
      <c r="G137" s="311"/>
      <c r="H137" s="311"/>
      <c r="I137" s="311"/>
      <c r="J137" s="311"/>
      <c r="K137" s="311"/>
      <c r="L137" s="311"/>
      <c r="M137" s="311"/>
      <c r="N137" s="311"/>
      <c r="O137" s="311"/>
      <c r="P137" s="311"/>
      <c r="Q137" s="311"/>
    </row>
  </sheetData>
  <mergeCells count="5">
    <mergeCell ref="O53:Q53"/>
    <mergeCell ref="P1:Q1"/>
    <mergeCell ref="A4:Q4"/>
    <mergeCell ref="A5:Q5"/>
    <mergeCell ref="O86:Q86"/>
  </mergeCells>
  <hyperlinks>
    <hyperlink ref="P1:Q1" location="KPI_list!A1" display="back to KPI list" xr:uid="{00000000-0004-0000-1100-000000000000}"/>
  </hyperlinks>
  <pageMargins left="0.62992125984251968" right="0.23622047244094491" top="0.39370078740157483" bottom="0.31496062992125984" header="0" footer="7.874015748031496E-2"/>
  <pageSetup paperSize="9" scale="65" orientation="landscape" r:id="rId1"/>
  <headerFooter>
    <oddFooter>&amp;C&amp;12November 2019 data submission&amp;R&amp;12Page &amp;P of &amp;N</oddFooter>
  </headerFooter>
  <rowBreaks count="2" manualBreakCount="2">
    <brk id="87" max="16383" man="1"/>
    <brk id="137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50"/>
  <sheetViews>
    <sheetView zoomScaleNormal="100" zoomScalePageLayoutView="75" workbookViewId="0"/>
  </sheetViews>
  <sheetFormatPr defaultColWidth="9.1796875" defaultRowHeight="15" customHeight="1" x14ac:dyDescent="0.35"/>
  <cols>
    <col min="1" max="1" width="8.81640625" style="2" customWidth="1" collapsed="1"/>
    <col min="2" max="2" width="13.81640625" style="2" customWidth="1" collapsed="1"/>
    <col min="3" max="8" width="12.81640625" style="2" customWidth="1" collapsed="1"/>
    <col min="9" max="9" width="13.453125" style="2" customWidth="1" collapsed="1"/>
    <col min="10" max="10" width="12.81640625" style="2" customWidth="1" collapsed="1"/>
    <col min="11" max="11" width="14.81640625" style="2" customWidth="1" collapsed="1"/>
    <col min="12" max="16" width="12.81640625" style="2" customWidth="1" collapsed="1"/>
    <col min="17" max="17" width="13.81640625" style="2" customWidth="1" collapsed="1"/>
    <col min="18" max="16384" width="9.1796875" style="2" collapsed="1"/>
  </cols>
  <sheetData>
    <row r="1" spans="1:17" ht="15.5" x14ac:dyDescent="0.35">
      <c r="A1" s="101" t="s">
        <v>159</v>
      </c>
      <c r="B1" s="102"/>
      <c r="C1" s="102"/>
      <c r="D1" s="102"/>
      <c r="E1" s="102"/>
      <c r="F1" s="102"/>
      <c r="G1" s="102"/>
      <c r="H1" s="102"/>
      <c r="I1" s="102"/>
      <c r="J1" s="102"/>
      <c r="K1" s="24"/>
      <c r="L1" s="24"/>
      <c r="M1" s="24"/>
      <c r="N1" s="24"/>
      <c r="O1" s="24"/>
      <c r="P1" s="420" t="s">
        <v>53</v>
      </c>
      <c r="Q1" s="420"/>
    </row>
    <row r="2" spans="1:17" ht="15" customHeight="1" x14ac:dyDescent="0.35">
      <c r="A2" s="101"/>
      <c r="B2" s="102"/>
      <c r="C2" s="102"/>
      <c r="D2" s="102"/>
      <c r="E2" s="102"/>
      <c r="F2" s="102"/>
      <c r="G2" s="102"/>
      <c r="H2" s="102"/>
      <c r="I2" s="102"/>
      <c r="J2" s="102"/>
      <c r="K2" s="17"/>
      <c r="L2" s="17"/>
      <c r="M2" s="17"/>
      <c r="N2" s="17"/>
      <c r="O2" s="17"/>
      <c r="P2" s="17"/>
      <c r="Q2" s="17"/>
    </row>
    <row r="3" spans="1:17" ht="15.5" x14ac:dyDescent="0.35">
      <c r="A3" s="433" t="s">
        <v>157</v>
      </c>
      <c r="B3" s="433"/>
      <c r="C3" s="433"/>
      <c r="D3" s="433"/>
      <c r="E3" s="433"/>
      <c r="F3" s="433"/>
      <c r="G3" s="433"/>
      <c r="H3" s="433"/>
      <c r="I3" s="433"/>
      <c r="J3" s="433"/>
      <c r="K3" s="433"/>
      <c r="L3" s="433"/>
      <c r="M3" s="433"/>
      <c r="N3" s="433"/>
      <c r="O3" s="433"/>
      <c r="P3" s="433"/>
      <c r="Q3" s="433"/>
    </row>
    <row r="4" spans="1:17" ht="15.5" x14ac:dyDescent="0.35">
      <c r="A4" s="433" t="s">
        <v>158</v>
      </c>
      <c r="B4" s="433"/>
      <c r="C4" s="433"/>
      <c r="D4" s="433"/>
      <c r="E4" s="433"/>
      <c r="F4" s="433"/>
      <c r="G4" s="433"/>
      <c r="H4" s="433"/>
      <c r="I4" s="433"/>
      <c r="J4" s="433"/>
      <c r="K4" s="433"/>
      <c r="L4" s="433"/>
      <c r="M4" s="433"/>
      <c r="N4" s="433"/>
      <c r="O4" s="433"/>
      <c r="P4" s="433"/>
      <c r="Q4" s="433"/>
    </row>
    <row r="5" spans="1:17" ht="12" customHeight="1" x14ac:dyDescent="0.35">
      <c r="A5" s="101"/>
      <c r="B5" s="263"/>
      <c r="C5" s="263"/>
      <c r="D5" s="263"/>
      <c r="E5" s="263"/>
      <c r="F5" s="263"/>
      <c r="G5" s="263"/>
      <c r="H5" s="263"/>
      <c r="I5" s="263"/>
      <c r="J5" s="263"/>
      <c r="K5" s="17"/>
      <c r="L5" s="17"/>
      <c r="M5" s="17"/>
      <c r="N5" s="17"/>
      <c r="O5" s="17"/>
      <c r="P5" s="17"/>
      <c r="Q5" s="17"/>
    </row>
    <row r="6" spans="1:17" ht="15.5" x14ac:dyDescent="0.35">
      <c r="A6" s="103" t="s">
        <v>206</v>
      </c>
      <c r="B6" s="104"/>
      <c r="C6" s="105"/>
      <c r="D6" s="105"/>
      <c r="E6" s="105"/>
      <c r="F6" s="106"/>
      <c r="G6" s="105"/>
      <c r="H6" s="105"/>
      <c r="I6" s="105"/>
      <c r="J6" s="105"/>
      <c r="K6" s="17"/>
      <c r="L6" s="17"/>
      <c r="M6" s="17"/>
      <c r="N6" s="17"/>
      <c r="O6" s="17"/>
      <c r="P6" s="17"/>
      <c r="Q6" s="17"/>
    </row>
    <row r="7" spans="1:17" ht="15" customHeight="1" thickBot="1" x14ac:dyDescent="0.4">
      <c r="A7" s="210"/>
      <c r="B7" s="211"/>
      <c r="C7" s="211"/>
      <c r="D7" s="211"/>
      <c r="E7" s="211"/>
      <c r="F7" s="211"/>
      <c r="G7" s="211"/>
      <c r="H7" s="211"/>
      <c r="I7" s="211"/>
      <c r="J7" s="211"/>
      <c r="K7" s="211"/>
      <c r="L7" s="210"/>
      <c r="M7" s="210"/>
      <c r="N7" s="210"/>
      <c r="O7" s="210"/>
      <c r="P7" s="210"/>
      <c r="Q7" s="210"/>
    </row>
    <row r="8" spans="1:17" ht="46.5" x14ac:dyDescent="0.35">
      <c r="A8" s="203"/>
      <c r="B8" s="203"/>
      <c r="C8" s="204" t="s">
        <v>1</v>
      </c>
      <c r="D8" s="204" t="s">
        <v>2</v>
      </c>
      <c r="E8" s="204" t="s">
        <v>3</v>
      </c>
      <c r="F8" s="204" t="s">
        <v>4</v>
      </c>
      <c r="G8" s="204" t="s">
        <v>5</v>
      </c>
      <c r="H8" s="204" t="s">
        <v>6</v>
      </c>
      <c r="I8" s="204" t="s">
        <v>17</v>
      </c>
      <c r="J8" s="204" t="s">
        <v>7</v>
      </c>
      <c r="K8" s="204" t="s">
        <v>8</v>
      </c>
      <c r="L8" s="204" t="s">
        <v>9</v>
      </c>
      <c r="M8" s="204" t="s">
        <v>10</v>
      </c>
      <c r="N8" s="204" t="s">
        <v>11</v>
      </c>
      <c r="O8" s="204" t="s">
        <v>12</v>
      </c>
      <c r="P8" s="204" t="s">
        <v>13</v>
      </c>
      <c r="Q8" s="204" t="s">
        <v>14</v>
      </c>
    </row>
    <row r="9" spans="1:17" ht="15" customHeight="1" x14ac:dyDescent="0.35">
      <c r="A9" s="24"/>
      <c r="B9" s="24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</row>
    <row r="10" spans="1:17" ht="15.5" x14ac:dyDescent="0.35">
      <c r="A10" s="24"/>
      <c r="B10" s="197" t="s">
        <v>54</v>
      </c>
      <c r="C10" s="284">
        <f>data!U53</f>
        <v>39.285714285714285</v>
      </c>
      <c r="D10" s="284">
        <f>data!V53</f>
        <v>34.782608695652172</v>
      </c>
      <c r="E10" s="284">
        <f>data!W53</f>
        <v>38.095238095238095</v>
      </c>
      <c r="F10" s="284">
        <f>data!X53</f>
        <v>51.923076923076927</v>
      </c>
      <c r="G10" s="284">
        <f>data!Y53</f>
        <v>42.857142857142854</v>
      </c>
      <c r="H10" s="284">
        <f>data!Z53</f>
        <v>31.428571428571427</v>
      </c>
      <c r="I10" s="284">
        <f>data!AA53</f>
        <v>34.343434343434339</v>
      </c>
      <c r="J10" s="284">
        <f>data!AB53</f>
        <v>27.500000000000004</v>
      </c>
      <c r="K10" s="284">
        <f>data!AC53</f>
        <v>36.144578313253014</v>
      </c>
      <c r="L10" s="284">
        <f>data!AD53</f>
        <v>40.869565217391305</v>
      </c>
      <c r="M10" s="284">
        <f>data!AE53</f>
        <v>0</v>
      </c>
      <c r="N10" s="284">
        <f>data!AF53</f>
        <v>40</v>
      </c>
      <c r="O10" s="284">
        <f>data!AG53</f>
        <v>24.074074074074073</v>
      </c>
      <c r="P10" s="284">
        <f>data!AH53</f>
        <v>33.333333333333329</v>
      </c>
      <c r="Q10" s="285">
        <f>data!AI53</f>
        <v>36.607142857142854</v>
      </c>
    </row>
    <row r="11" spans="1:17" ht="15.5" x14ac:dyDescent="0.35">
      <c r="A11" s="24"/>
      <c r="B11" s="197" t="s">
        <v>55</v>
      </c>
      <c r="C11" s="284">
        <f>data!U54</f>
        <v>37.209302325581397</v>
      </c>
      <c r="D11" s="284">
        <f>data!V54</f>
        <v>43.75</v>
      </c>
      <c r="E11" s="284">
        <f>data!W54</f>
        <v>14.285714285714285</v>
      </c>
      <c r="F11" s="284">
        <f>data!X54</f>
        <v>48</v>
      </c>
      <c r="G11" s="284">
        <f>data!Y54</f>
        <v>44.117647058823529</v>
      </c>
      <c r="H11" s="284">
        <f>data!Z54</f>
        <v>19.047619047619047</v>
      </c>
      <c r="I11" s="284">
        <f>data!AA54</f>
        <v>36.25</v>
      </c>
      <c r="J11" s="284">
        <f>data!AB54</f>
        <v>45.833333333333329</v>
      </c>
      <c r="K11" s="284">
        <f>data!AC54</f>
        <v>46</v>
      </c>
      <c r="L11" s="284">
        <f>data!AD54</f>
        <v>40.196078431372548</v>
      </c>
      <c r="M11" s="284">
        <f>data!AE54</f>
        <v>0</v>
      </c>
      <c r="N11" s="284">
        <f>data!AF54</f>
        <v>66.666666666666657</v>
      </c>
      <c r="O11" s="284">
        <f>data!AG54</f>
        <v>23.52941176470588</v>
      </c>
      <c r="P11" s="284">
        <f>data!AH54</f>
        <v>25</v>
      </c>
      <c r="Q11" s="285">
        <f>data!AI54</f>
        <v>36.570247933884296</v>
      </c>
    </row>
    <row r="12" spans="1:17" ht="15.5" x14ac:dyDescent="0.35">
      <c r="A12" s="24"/>
      <c r="B12" s="197" t="s">
        <v>15</v>
      </c>
      <c r="C12" s="284">
        <f>data!U55</f>
        <v>38.383838383838381</v>
      </c>
      <c r="D12" s="284">
        <f>data!V55</f>
        <v>38.461538461538467</v>
      </c>
      <c r="E12" s="284">
        <f>data!W55</f>
        <v>26.190476190476193</v>
      </c>
      <c r="F12" s="284">
        <f>data!X55</f>
        <v>50.649350649350644</v>
      </c>
      <c r="G12" s="284">
        <f>data!Y55</f>
        <v>43.373493975903614</v>
      </c>
      <c r="H12" s="284">
        <f>data!Z55</f>
        <v>26.785714285714285</v>
      </c>
      <c r="I12" s="284">
        <f>data!AA55</f>
        <v>35.195530726256983</v>
      </c>
      <c r="J12" s="284">
        <f>data!AB55</f>
        <v>34.375</v>
      </c>
      <c r="K12" s="284">
        <f>data!AC55</f>
        <v>39.849624060150376</v>
      </c>
      <c r="L12" s="284">
        <f>data!AD55</f>
        <v>40.552995391705068</v>
      </c>
      <c r="M12" s="284">
        <f>data!AE55</f>
        <v>0</v>
      </c>
      <c r="N12" s="284">
        <f>data!AF55</f>
        <v>50</v>
      </c>
      <c r="O12" s="284">
        <f>data!AG55</f>
        <v>23.863636363636363</v>
      </c>
      <c r="P12" s="284">
        <f>data!AH55</f>
        <v>27.27272727272727</v>
      </c>
      <c r="Q12" s="285">
        <f>data!AI55</f>
        <v>36.591695501730101</v>
      </c>
    </row>
    <row r="13" spans="1:17" ht="15" customHeight="1" thickBot="1" x14ac:dyDescent="0.4">
      <c r="A13" s="198"/>
      <c r="B13" s="199"/>
      <c r="C13" s="199"/>
      <c r="D13" s="199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199"/>
      <c r="P13" s="199"/>
      <c r="Q13" s="199"/>
    </row>
    <row r="14" spans="1:17" ht="15.5" x14ac:dyDescent="0.35">
      <c r="A14" s="267"/>
      <c r="B14" s="303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</row>
    <row r="15" spans="1:17" ht="15" customHeight="1" x14ac:dyDescent="0.35">
      <c r="A15" s="17" t="s">
        <v>100</v>
      </c>
      <c r="B15" s="304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</row>
    <row r="16" spans="1:17" ht="15.5" x14ac:dyDescent="0.35">
      <c r="A16" s="24"/>
      <c r="B16" s="235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35"/>
    </row>
    <row r="17" spans="1:17" ht="15" customHeight="1" x14ac:dyDescent="0.3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</row>
    <row r="18" spans="1:17" ht="15.5" x14ac:dyDescent="0.35">
      <c r="A18" s="107" t="s">
        <v>160</v>
      </c>
      <c r="B18" s="108"/>
      <c r="C18" s="108"/>
      <c r="D18" s="108"/>
      <c r="E18" s="108"/>
      <c r="F18" s="108"/>
      <c r="G18" s="108"/>
      <c r="H18" s="108"/>
      <c r="I18" s="108"/>
      <c r="J18" s="108"/>
      <c r="K18" s="17"/>
      <c r="L18" s="17"/>
      <c r="M18" s="17"/>
      <c r="N18" s="17"/>
      <c r="O18" s="17"/>
      <c r="P18" s="420" t="s">
        <v>53</v>
      </c>
      <c r="Q18" s="420"/>
    </row>
    <row r="19" spans="1:17" ht="15" customHeight="1" x14ac:dyDescent="0.35">
      <c r="A19" s="107"/>
      <c r="B19" s="108"/>
      <c r="C19" s="108"/>
      <c r="D19" s="108"/>
      <c r="E19" s="108"/>
      <c r="F19" s="108"/>
      <c r="G19" s="108"/>
      <c r="H19" s="108"/>
      <c r="I19" s="108"/>
      <c r="J19" s="108"/>
      <c r="K19" s="17"/>
      <c r="L19" s="17"/>
      <c r="M19" s="17"/>
      <c r="N19" s="17"/>
      <c r="O19" s="17"/>
      <c r="P19" s="17"/>
      <c r="Q19" s="17"/>
    </row>
    <row r="20" spans="1:17" ht="15.5" x14ac:dyDescent="0.35">
      <c r="A20" s="435" t="s">
        <v>167</v>
      </c>
      <c r="B20" s="435"/>
      <c r="C20" s="435"/>
      <c r="D20" s="435"/>
      <c r="E20" s="435"/>
      <c r="F20" s="435"/>
      <c r="G20" s="435"/>
      <c r="H20" s="435"/>
      <c r="I20" s="435"/>
      <c r="J20" s="435"/>
      <c r="K20" s="435"/>
      <c r="L20" s="435"/>
      <c r="M20" s="435"/>
      <c r="N20" s="435"/>
      <c r="O20" s="435"/>
      <c r="P20" s="435"/>
      <c r="Q20" s="435"/>
    </row>
    <row r="21" spans="1:17" ht="15.5" x14ac:dyDescent="0.35">
      <c r="A21" s="435" t="s">
        <v>158</v>
      </c>
      <c r="B21" s="435"/>
      <c r="C21" s="435"/>
      <c r="D21" s="435"/>
      <c r="E21" s="435"/>
      <c r="F21" s="435"/>
      <c r="G21" s="435"/>
      <c r="H21" s="435"/>
      <c r="I21" s="435"/>
      <c r="J21" s="435"/>
      <c r="K21" s="435"/>
      <c r="L21" s="435"/>
      <c r="M21" s="435"/>
      <c r="N21" s="435"/>
      <c r="O21" s="435"/>
      <c r="P21" s="435"/>
      <c r="Q21" s="435"/>
    </row>
    <row r="22" spans="1:17" ht="12" customHeight="1" x14ac:dyDescent="0.35">
      <c r="A22" s="107"/>
      <c r="B22" s="108"/>
      <c r="C22" s="108"/>
      <c r="D22" s="108"/>
      <c r="E22" s="108"/>
      <c r="F22" s="108"/>
      <c r="G22" s="108"/>
      <c r="H22" s="108"/>
      <c r="I22" s="108"/>
      <c r="J22" s="108"/>
      <c r="K22" s="17"/>
      <c r="L22" s="17"/>
      <c r="M22" s="17"/>
      <c r="N22" s="17"/>
      <c r="O22" s="17"/>
      <c r="P22" s="17"/>
      <c r="Q22" s="17"/>
    </row>
    <row r="23" spans="1:17" ht="15.5" x14ac:dyDescent="0.35">
      <c r="A23" s="109" t="s">
        <v>207</v>
      </c>
      <c r="B23" s="110"/>
      <c r="C23" s="111"/>
      <c r="D23" s="111"/>
      <c r="E23" s="111"/>
      <c r="F23" s="112"/>
      <c r="G23" s="111"/>
      <c r="H23" s="111"/>
      <c r="I23" s="111"/>
      <c r="J23" s="111"/>
      <c r="K23" s="17"/>
      <c r="L23" s="17"/>
      <c r="M23" s="17"/>
      <c r="N23" s="17"/>
      <c r="O23" s="17"/>
      <c r="P23" s="17"/>
      <c r="Q23" s="17"/>
    </row>
    <row r="24" spans="1:17" ht="15" customHeight="1" thickBot="1" x14ac:dyDescent="0.4">
      <c r="A24" s="210"/>
      <c r="B24" s="211"/>
      <c r="C24" s="211"/>
      <c r="D24" s="211"/>
      <c r="E24" s="211"/>
      <c r="F24" s="211"/>
      <c r="G24" s="211"/>
      <c r="H24" s="211"/>
      <c r="I24" s="211"/>
      <c r="J24" s="211"/>
      <c r="K24" s="211"/>
      <c r="L24" s="210"/>
      <c r="M24" s="210"/>
      <c r="N24" s="210"/>
      <c r="O24" s="210"/>
      <c r="P24" s="210"/>
      <c r="Q24" s="210"/>
    </row>
    <row r="25" spans="1:17" ht="46.5" x14ac:dyDescent="0.35">
      <c r="A25" s="203"/>
      <c r="B25" s="203"/>
      <c r="C25" s="204" t="s">
        <v>1</v>
      </c>
      <c r="D25" s="204" t="s">
        <v>2</v>
      </c>
      <c r="E25" s="204" t="s">
        <v>3</v>
      </c>
      <c r="F25" s="204" t="s">
        <v>4</v>
      </c>
      <c r="G25" s="204" t="s">
        <v>5</v>
      </c>
      <c r="H25" s="204" t="s">
        <v>6</v>
      </c>
      <c r="I25" s="204" t="s">
        <v>17</v>
      </c>
      <c r="J25" s="204" t="s">
        <v>7</v>
      </c>
      <c r="K25" s="204" t="s">
        <v>8</v>
      </c>
      <c r="L25" s="204" t="s">
        <v>9</v>
      </c>
      <c r="M25" s="204" t="s">
        <v>10</v>
      </c>
      <c r="N25" s="204" t="s">
        <v>11</v>
      </c>
      <c r="O25" s="204" t="s">
        <v>12</v>
      </c>
      <c r="P25" s="204" t="s">
        <v>13</v>
      </c>
      <c r="Q25" s="204" t="s">
        <v>14</v>
      </c>
    </row>
    <row r="26" spans="1:17" ht="15" customHeight="1" x14ac:dyDescent="0.35">
      <c r="A26" s="24"/>
      <c r="B26" s="24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ht="15.5" x14ac:dyDescent="0.35">
      <c r="A27" s="24"/>
      <c r="B27" s="197" t="s">
        <v>54</v>
      </c>
      <c r="C27" s="284">
        <f>data!U56</f>
        <v>28.571428571428569</v>
      </c>
      <c r="D27" s="284">
        <f>data!V56</f>
        <v>30.434782608695656</v>
      </c>
      <c r="E27" s="284">
        <f>data!W56</f>
        <v>19.047619047619047</v>
      </c>
      <c r="F27" s="284">
        <f>data!X56</f>
        <v>13.461538461538462</v>
      </c>
      <c r="G27" s="284">
        <f>data!Y56</f>
        <v>20.408163265306122</v>
      </c>
      <c r="H27" s="284">
        <f>data!Z56</f>
        <v>21.428571428571427</v>
      </c>
      <c r="I27" s="284">
        <f>data!AA56</f>
        <v>27.27272727272727</v>
      </c>
      <c r="J27" s="284">
        <f>data!AB56</f>
        <v>20</v>
      </c>
      <c r="K27" s="284">
        <f>data!AC56</f>
        <v>20.481927710843372</v>
      </c>
      <c r="L27" s="284">
        <f>data!AD56</f>
        <v>23.478260869565219</v>
      </c>
      <c r="M27" s="284">
        <f>data!AE56</f>
        <v>50</v>
      </c>
      <c r="N27" s="284">
        <f>data!AF56</f>
        <v>40</v>
      </c>
      <c r="O27" s="284">
        <f>data!AG56</f>
        <v>25.925925925925924</v>
      </c>
      <c r="P27" s="284">
        <f>data!AH56</f>
        <v>0</v>
      </c>
      <c r="Q27" s="285">
        <f>data!AI56</f>
        <v>23.065476190476193</v>
      </c>
    </row>
    <row r="28" spans="1:17" ht="15.5" x14ac:dyDescent="0.35">
      <c r="A28" s="24"/>
      <c r="B28" s="197" t="s">
        <v>55</v>
      </c>
      <c r="C28" s="284">
        <f>data!U57</f>
        <v>34.883720930232556</v>
      </c>
      <c r="D28" s="284">
        <f>data!V57</f>
        <v>6.25</v>
      </c>
      <c r="E28" s="284">
        <f>data!W57</f>
        <v>42.857142857142854</v>
      </c>
      <c r="F28" s="284">
        <f>data!X57</f>
        <v>36</v>
      </c>
      <c r="G28" s="284">
        <f>data!Y57</f>
        <v>26.47058823529412</v>
      </c>
      <c r="H28" s="284">
        <f>data!Z57</f>
        <v>38.095238095238095</v>
      </c>
      <c r="I28" s="284">
        <f>data!AA57</f>
        <v>26.25</v>
      </c>
      <c r="J28" s="284">
        <f>data!AB57</f>
        <v>16.666666666666664</v>
      </c>
      <c r="K28" s="284">
        <f>data!AC57</f>
        <v>20</v>
      </c>
      <c r="L28" s="284">
        <f>data!AD57</f>
        <v>23.52941176470588</v>
      </c>
      <c r="M28" s="284">
        <f>data!AE57</f>
        <v>100</v>
      </c>
      <c r="N28" s="284">
        <f>data!AF57</f>
        <v>0</v>
      </c>
      <c r="O28" s="284">
        <f>data!AG57</f>
        <v>23.52941176470588</v>
      </c>
      <c r="P28" s="284">
        <f>data!AH57</f>
        <v>25</v>
      </c>
      <c r="Q28" s="285">
        <f>data!AI57</f>
        <v>26.859504132231404</v>
      </c>
    </row>
    <row r="29" spans="1:17" ht="15.5" x14ac:dyDescent="0.35">
      <c r="A29" s="24"/>
      <c r="B29" s="197" t="s">
        <v>15</v>
      </c>
      <c r="C29" s="284">
        <f>data!U58</f>
        <v>31.313131313131315</v>
      </c>
      <c r="D29" s="284">
        <f>data!V58</f>
        <v>20.512820512820511</v>
      </c>
      <c r="E29" s="284">
        <f>data!W58</f>
        <v>30.952380952380953</v>
      </c>
      <c r="F29" s="284">
        <f>data!X58</f>
        <v>20.779220779220779</v>
      </c>
      <c r="G29" s="284">
        <f>data!Y58</f>
        <v>22.891566265060241</v>
      </c>
      <c r="H29" s="284">
        <f>data!Z58</f>
        <v>27.678571428571431</v>
      </c>
      <c r="I29" s="284">
        <f>data!AA58</f>
        <v>26.815642458100559</v>
      </c>
      <c r="J29" s="284">
        <f>data!AB58</f>
        <v>18.75</v>
      </c>
      <c r="K29" s="284">
        <f>data!AC58</f>
        <v>20.300751879699249</v>
      </c>
      <c r="L29" s="284">
        <f>data!AD58</f>
        <v>23.502304147465438</v>
      </c>
      <c r="M29" s="284">
        <f>data!AE58</f>
        <v>75</v>
      </c>
      <c r="N29" s="284">
        <f>data!AF58</f>
        <v>25</v>
      </c>
      <c r="O29" s="284">
        <f>data!AG58</f>
        <v>25</v>
      </c>
      <c r="P29" s="284">
        <f>data!AH58</f>
        <v>18.181818181818183</v>
      </c>
      <c r="Q29" s="285">
        <f>data!AI58</f>
        <v>24.653979238754324</v>
      </c>
    </row>
    <row r="30" spans="1:17" ht="15" customHeight="1" thickBot="1" x14ac:dyDescent="0.4">
      <c r="A30" s="198"/>
      <c r="B30" s="199"/>
      <c r="C30" s="199"/>
      <c r="D30" s="199"/>
      <c r="E30" s="199"/>
      <c r="F30" s="199"/>
      <c r="G30" s="199"/>
      <c r="H30" s="199"/>
      <c r="I30" s="199"/>
      <c r="J30" s="199"/>
      <c r="K30" s="199"/>
      <c r="L30" s="199"/>
      <c r="M30" s="199"/>
      <c r="N30" s="199"/>
      <c r="O30" s="199"/>
      <c r="P30" s="199"/>
      <c r="Q30" s="199"/>
    </row>
    <row r="31" spans="1:17" ht="15" customHeight="1" x14ac:dyDescent="0.35">
      <c r="A31" s="267"/>
      <c r="B31" s="303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 ht="15" customHeight="1" x14ac:dyDescent="0.35">
      <c r="A32" s="17" t="s">
        <v>100</v>
      </c>
      <c r="B32" s="304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17" ht="15" customHeight="1" x14ac:dyDescent="0.35">
      <c r="A33" s="24"/>
      <c r="B33" s="235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</row>
    <row r="34" spans="1:17" ht="15" customHeight="1" x14ac:dyDescent="0.3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</row>
    <row r="35" spans="1:17" ht="15.5" x14ac:dyDescent="0.35">
      <c r="A35" s="113" t="s">
        <v>378</v>
      </c>
      <c r="B35" s="114"/>
      <c r="C35" s="114"/>
      <c r="D35" s="114"/>
      <c r="E35" s="114"/>
      <c r="F35" s="114"/>
      <c r="G35" s="114"/>
      <c r="H35" s="114"/>
      <c r="I35" s="115"/>
      <c r="J35" s="114"/>
      <c r="K35" s="17"/>
      <c r="L35" s="17"/>
      <c r="M35" s="17"/>
      <c r="N35" s="17"/>
      <c r="O35" s="17"/>
      <c r="P35" s="420" t="s">
        <v>53</v>
      </c>
      <c r="Q35" s="420"/>
    </row>
    <row r="36" spans="1:17" ht="15" customHeight="1" x14ac:dyDescent="0.35">
      <c r="A36" s="113"/>
      <c r="B36" s="114"/>
      <c r="C36" s="114"/>
      <c r="D36" s="114"/>
      <c r="E36" s="114"/>
      <c r="F36" s="114"/>
      <c r="G36" s="114"/>
      <c r="H36" s="114"/>
      <c r="I36" s="115"/>
      <c r="J36" s="114"/>
      <c r="K36" s="17"/>
      <c r="L36" s="17"/>
      <c r="M36" s="17"/>
      <c r="N36" s="17"/>
      <c r="O36" s="17"/>
      <c r="P36" s="17"/>
      <c r="Q36" s="17"/>
    </row>
    <row r="37" spans="1:17" ht="15.5" x14ac:dyDescent="0.35">
      <c r="A37" s="434" t="s">
        <v>379</v>
      </c>
      <c r="B37" s="434"/>
      <c r="C37" s="434"/>
      <c r="D37" s="434"/>
      <c r="E37" s="434"/>
      <c r="F37" s="434"/>
      <c r="G37" s="434"/>
      <c r="H37" s="434"/>
      <c r="I37" s="434"/>
      <c r="J37" s="434"/>
      <c r="K37" s="434"/>
      <c r="L37" s="434"/>
      <c r="M37" s="434"/>
      <c r="N37" s="434"/>
      <c r="O37" s="434"/>
      <c r="P37" s="434"/>
      <c r="Q37" s="434"/>
    </row>
    <row r="38" spans="1:17" ht="15.5" x14ac:dyDescent="0.35">
      <c r="A38" s="434" t="s">
        <v>158</v>
      </c>
      <c r="B38" s="434"/>
      <c r="C38" s="434"/>
      <c r="D38" s="434"/>
      <c r="E38" s="434"/>
      <c r="F38" s="434"/>
      <c r="G38" s="434"/>
      <c r="H38" s="434"/>
      <c r="I38" s="434"/>
      <c r="J38" s="434"/>
      <c r="K38" s="434"/>
      <c r="L38" s="434"/>
      <c r="M38" s="434"/>
      <c r="N38" s="434"/>
      <c r="O38" s="434"/>
      <c r="P38" s="434"/>
      <c r="Q38" s="434"/>
    </row>
    <row r="39" spans="1:17" ht="15" customHeight="1" x14ac:dyDescent="0.35">
      <c r="A39" s="113"/>
      <c r="B39" s="268"/>
      <c r="C39" s="268"/>
      <c r="D39" s="268"/>
      <c r="E39" s="268"/>
      <c r="F39" s="268"/>
      <c r="G39" s="268"/>
      <c r="H39" s="268"/>
      <c r="I39" s="268"/>
      <c r="J39" s="268"/>
      <c r="K39" s="17"/>
      <c r="L39" s="17"/>
      <c r="M39" s="17"/>
      <c r="N39" s="17"/>
      <c r="O39" s="17"/>
      <c r="P39" s="17"/>
      <c r="Q39" s="17"/>
    </row>
    <row r="40" spans="1:17" ht="15.5" x14ac:dyDescent="0.35">
      <c r="A40" s="116" t="s">
        <v>380</v>
      </c>
      <c r="B40" s="114"/>
      <c r="C40" s="114"/>
      <c r="D40" s="114"/>
      <c r="E40" s="114"/>
      <c r="F40" s="114"/>
      <c r="G40" s="114"/>
      <c r="H40" s="114"/>
      <c r="I40" s="115"/>
      <c r="J40" s="114"/>
      <c r="K40" s="17"/>
      <c r="L40" s="17"/>
      <c r="M40" s="17"/>
      <c r="N40" s="17"/>
      <c r="O40" s="17"/>
      <c r="P40" s="17"/>
      <c r="Q40" s="17"/>
    </row>
    <row r="41" spans="1:17" ht="15" customHeight="1" thickBot="1" x14ac:dyDescent="0.4">
      <c r="A41" s="210"/>
      <c r="B41" s="211"/>
      <c r="C41" s="211"/>
      <c r="D41" s="211"/>
      <c r="E41" s="211"/>
      <c r="F41" s="211"/>
      <c r="G41" s="211"/>
      <c r="H41" s="211"/>
      <c r="I41" s="211"/>
      <c r="J41" s="211"/>
      <c r="K41" s="211"/>
      <c r="L41" s="210"/>
      <c r="M41" s="210"/>
      <c r="N41" s="210"/>
      <c r="O41" s="210"/>
      <c r="P41" s="210"/>
      <c r="Q41" s="210"/>
    </row>
    <row r="42" spans="1:17" ht="46.5" x14ac:dyDescent="0.35">
      <c r="A42" s="203"/>
      <c r="B42" s="203"/>
      <c r="C42" s="204" t="s">
        <v>1</v>
      </c>
      <c r="D42" s="204" t="s">
        <v>2</v>
      </c>
      <c r="E42" s="204" t="s">
        <v>3</v>
      </c>
      <c r="F42" s="204" t="s">
        <v>4</v>
      </c>
      <c r="G42" s="204" t="s">
        <v>5</v>
      </c>
      <c r="H42" s="204" t="s">
        <v>6</v>
      </c>
      <c r="I42" s="204" t="s">
        <v>17</v>
      </c>
      <c r="J42" s="204" t="s">
        <v>7</v>
      </c>
      <c r="K42" s="204" t="s">
        <v>8</v>
      </c>
      <c r="L42" s="204" t="s">
        <v>9</v>
      </c>
      <c r="M42" s="204" t="s">
        <v>10</v>
      </c>
      <c r="N42" s="204" t="s">
        <v>11</v>
      </c>
      <c r="O42" s="204" t="s">
        <v>12</v>
      </c>
      <c r="P42" s="204" t="s">
        <v>13</v>
      </c>
      <c r="Q42" s="204" t="s">
        <v>14</v>
      </c>
    </row>
    <row r="43" spans="1:17" ht="15" customHeight="1" x14ac:dyDescent="0.35">
      <c r="A43" s="24"/>
      <c r="B43" s="24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 spans="1:17" ht="15.5" x14ac:dyDescent="0.35">
      <c r="A44" s="24"/>
      <c r="B44" s="197" t="s">
        <v>54</v>
      </c>
      <c r="C44" s="284">
        <f>data!U59</f>
        <v>17.857142857142858</v>
      </c>
      <c r="D44" s="284">
        <f>data!V59</f>
        <v>8.695652173913043</v>
      </c>
      <c r="E44" s="284">
        <f>data!W59</f>
        <v>14.285714285714285</v>
      </c>
      <c r="F44" s="284">
        <f>data!X59</f>
        <v>23.076923076923077</v>
      </c>
      <c r="G44" s="284">
        <f>data!Y59</f>
        <v>32.653061224489797</v>
      </c>
      <c r="H44" s="284">
        <f>data!Z59</f>
        <v>27.142857142857142</v>
      </c>
      <c r="I44" s="284">
        <f>data!AA59</f>
        <v>27.27272727272727</v>
      </c>
      <c r="J44" s="284">
        <f>data!AB59</f>
        <v>47.5</v>
      </c>
      <c r="K44" s="284">
        <f>data!AC59</f>
        <v>30.120481927710845</v>
      </c>
      <c r="L44" s="284">
        <f>data!AD59</f>
        <v>28.695652173913043</v>
      </c>
      <c r="M44" s="284">
        <f>data!AE59</f>
        <v>0</v>
      </c>
      <c r="N44" s="284">
        <f>data!AF59</f>
        <v>0</v>
      </c>
      <c r="O44" s="284">
        <f>data!AG59</f>
        <v>31.481481481481481</v>
      </c>
      <c r="P44" s="284">
        <f>data!AH59</f>
        <v>33.333333333333329</v>
      </c>
      <c r="Q44" s="285">
        <f>data!AI59</f>
        <v>27.380952380952383</v>
      </c>
    </row>
    <row r="45" spans="1:17" ht="15.5" x14ac:dyDescent="0.35">
      <c r="A45" s="24"/>
      <c r="B45" s="197" t="s">
        <v>55</v>
      </c>
      <c r="C45" s="284">
        <f>data!U60</f>
        <v>16.279069767441861</v>
      </c>
      <c r="D45" s="284">
        <f>data!V60</f>
        <v>43.75</v>
      </c>
      <c r="E45" s="284">
        <f>data!W60</f>
        <v>28.571428571428569</v>
      </c>
      <c r="F45" s="284">
        <f>data!X60</f>
        <v>12</v>
      </c>
      <c r="G45" s="284">
        <f>data!Y60</f>
        <v>23.52941176470588</v>
      </c>
      <c r="H45" s="284">
        <f>data!Z60</f>
        <v>30.952380952380953</v>
      </c>
      <c r="I45" s="284">
        <f>data!AA60</f>
        <v>25</v>
      </c>
      <c r="J45" s="284">
        <f>data!AB60</f>
        <v>29.166666666666668</v>
      </c>
      <c r="K45" s="284">
        <f>data!AC60</f>
        <v>16</v>
      </c>
      <c r="L45" s="284">
        <f>data!AD60</f>
        <v>30.392156862745097</v>
      </c>
      <c r="M45" s="284">
        <f>data!AE60</f>
        <v>0</v>
      </c>
      <c r="N45" s="284">
        <f>data!AF60</f>
        <v>33.333333333333329</v>
      </c>
      <c r="O45" s="284">
        <f>data!AG60</f>
        <v>29.411764705882355</v>
      </c>
      <c r="P45" s="284">
        <f>data!AH60</f>
        <v>0</v>
      </c>
      <c r="Q45" s="285">
        <f>data!AI60</f>
        <v>25</v>
      </c>
    </row>
    <row r="46" spans="1:17" ht="15.5" x14ac:dyDescent="0.35">
      <c r="A46" s="24"/>
      <c r="B46" s="197" t="s">
        <v>15</v>
      </c>
      <c r="C46" s="284">
        <f>data!U61</f>
        <v>17.171717171717169</v>
      </c>
      <c r="D46" s="284">
        <f>data!V61</f>
        <v>23.076923076923077</v>
      </c>
      <c r="E46" s="284">
        <f>data!W61</f>
        <v>21.428571428571427</v>
      </c>
      <c r="F46" s="284">
        <f>data!X61</f>
        <v>19.480519480519483</v>
      </c>
      <c r="G46" s="284">
        <f>data!Y61</f>
        <v>28.915662650602407</v>
      </c>
      <c r="H46" s="284">
        <f>data!Z61</f>
        <v>28.571428571428569</v>
      </c>
      <c r="I46" s="284">
        <f>data!AA61</f>
        <v>26.256983240223462</v>
      </c>
      <c r="J46" s="284">
        <f>data!AB61</f>
        <v>40.625</v>
      </c>
      <c r="K46" s="284">
        <f>data!AC61</f>
        <v>24.81203007518797</v>
      </c>
      <c r="L46" s="284">
        <f>data!AD61</f>
        <v>29.493087557603687</v>
      </c>
      <c r="M46" s="284">
        <f>data!AE61</f>
        <v>0</v>
      </c>
      <c r="N46" s="284">
        <f>data!AF61</f>
        <v>12.5</v>
      </c>
      <c r="O46" s="284">
        <f>data!AG61</f>
        <v>30.681818181818183</v>
      </c>
      <c r="P46" s="284">
        <f>data!AH61</f>
        <v>9.0909090909090917</v>
      </c>
      <c r="Q46" s="285">
        <f>data!AI61</f>
        <v>26.384083044982699</v>
      </c>
    </row>
    <row r="47" spans="1:17" ht="15" customHeight="1" thickBot="1" x14ac:dyDescent="0.4">
      <c r="A47" s="198"/>
      <c r="B47" s="199"/>
      <c r="C47" s="199"/>
      <c r="D47" s="199"/>
      <c r="E47" s="199"/>
      <c r="F47" s="199"/>
      <c r="G47" s="199"/>
      <c r="H47" s="199"/>
      <c r="I47" s="199"/>
      <c r="J47" s="199"/>
      <c r="K47" s="199"/>
      <c r="L47" s="199"/>
      <c r="M47" s="199"/>
      <c r="N47" s="199"/>
      <c r="O47" s="199"/>
      <c r="P47" s="199"/>
      <c r="Q47" s="199"/>
    </row>
    <row r="48" spans="1:17" ht="15" customHeight="1" x14ac:dyDescent="0.35">
      <c r="A48" s="267"/>
      <c r="B48" s="303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</row>
    <row r="49" spans="1:17" ht="15" customHeight="1" x14ac:dyDescent="0.35">
      <c r="A49" s="17" t="s">
        <v>100</v>
      </c>
      <c r="B49" s="304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</row>
    <row r="50" spans="1:17" ht="15" customHeight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</row>
  </sheetData>
  <mergeCells count="9">
    <mergeCell ref="P1:Q1"/>
    <mergeCell ref="A3:Q3"/>
    <mergeCell ref="A4:Q4"/>
    <mergeCell ref="A37:Q37"/>
    <mergeCell ref="A38:Q38"/>
    <mergeCell ref="P18:Q18"/>
    <mergeCell ref="P35:Q35"/>
    <mergeCell ref="A20:Q20"/>
    <mergeCell ref="A21:Q21"/>
  </mergeCells>
  <hyperlinks>
    <hyperlink ref="P1:Q1" location="KPI_list!A1" display="back to KPI list" xr:uid="{00000000-0004-0000-1200-000000000000}"/>
    <hyperlink ref="P18:Q18" location="KPI_list!A1" display="back to KPI list" xr:uid="{00000000-0004-0000-1200-000001000000}"/>
    <hyperlink ref="P35:Q35" location="KPI_list!A1" display="back to KPI list" xr:uid="{00000000-0004-0000-1200-000002000000}"/>
  </hyperlinks>
  <pageMargins left="0.62992125984251968" right="0.23622047244094491" top="0.39370078740157483" bottom="0.31496062992125984" header="0" footer="7.874015748031496E-2"/>
  <pageSetup paperSize="9" scale="65" orientation="landscape" r:id="rId1"/>
  <headerFooter>
    <oddFooter>&amp;C&amp;12November 2019 data submission&amp;R&amp;12Page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2"/>
  <sheetViews>
    <sheetView zoomScaleNormal="100" zoomScalePageLayoutView="75" workbookViewId="0"/>
  </sheetViews>
  <sheetFormatPr defaultColWidth="9.1796875" defaultRowHeight="15.5" x14ac:dyDescent="0.35"/>
  <cols>
    <col min="1" max="16384" width="9.1796875" style="2" collapsed="1"/>
  </cols>
  <sheetData>
    <row r="1" spans="1:24" x14ac:dyDescent="0.3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2" spans="1:24" x14ac:dyDescent="0.35">
      <c r="A2" s="17"/>
      <c r="B2" s="6" t="s">
        <v>368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spans="1:24" x14ac:dyDescent="0.35">
      <c r="A3" s="17"/>
      <c r="B3" s="8" t="s">
        <v>369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</row>
    <row r="4" spans="1:24" x14ac:dyDescent="0.35">
      <c r="A4" s="17"/>
      <c r="B4" s="8" t="s">
        <v>396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</row>
    <row r="5" spans="1:24" x14ac:dyDescent="0.35">
      <c r="A5" s="17"/>
      <c r="B5" s="8" t="s">
        <v>370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4" x14ac:dyDescent="0.3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4" x14ac:dyDescent="0.35">
      <c r="A7" s="17"/>
      <c r="B7" s="8" t="s">
        <v>397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</row>
    <row r="8" spans="1:24" x14ac:dyDescent="0.35">
      <c r="A8" s="17"/>
      <c r="B8" s="8" t="s">
        <v>371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</row>
    <row r="9" spans="1:24" x14ac:dyDescent="0.35">
      <c r="A9" s="17"/>
      <c r="B9" s="8" t="s">
        <v>398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spans="1:24" x14ac:dyDescent="0.3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4" x14ac:dyDescent="0.3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 spans="1:24" x14ac:dyDescent="0.35">
      <c r="A12" s="17"/>
      <c r="B12" s="6" t="s">
        <v>45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spans="1:24" x14ac:dyDescent="0.35">
      <c r="A13" s="17"/>
      <c r="B13" s="8" t="s">
        <v>414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4" x14ac:dyDescent="0.35">
      <c r="A14" s="17"/>
      <c r="B14" s="8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 spans="1:24" x14ac:dyDescent="0.35">
      <c r="A15" s="17"/>
      <c r="B15" s="8" t="s">
        <v>461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spans="1:24" x14ac:dyDescent="0.35">
      <c r="A16" s="17"/>
      <c r="B16" s="8" t="s">
        <v>462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 spans="1:24" x14ac:dyDescent="0.35">
      <c r="A17" s="17"/>
      <c r="B17" s="8" t="s">
        <v>416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 spans="1:24" x14ac:dyDescent="0.35">
      <c r="A18" s="17"/>
      <c r="B18" s="244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</row>
    <row r="19" spans="1:24" x14ac:dyDescent="0.35">
      <c r="A19" s="17"/>
      <c r="B19" s="8" t="s">
        <v>399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spans="1:24" x14ac:dyDescent="0.35">
      <c r="A20" s="17"/>
      <c r="B20" s="8" t="s">
        <v>372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spans="1:24" x14ac:dyDescent="0.35">
      <c r="A21" s="17"/>
      <c r="B21" s="8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spans="1:24" x14ac:dyDescent="0.35">
      <c r="A22" s="17"/>
      <c r="B22" s="8" t="s">
        <v>417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spans="1:24" x14ac:dyDescent="0.35">
      <c r="A23" s="17"/>
      <c r="B23" s="8" t="s">
        <v>392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spans="1:24" x14ac:dyDescent="0.35">
      <c r="A24" s="17"/>
      <c r="B24" s="8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spans="1:24" x14ac:dyDescent="0.35">
      <c r="A25" s="17"/>
      <c r="B25" s="8" t="s">
        <v>175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 spans="1:24" x14ac:dyDescent="0.35">
      <c r="A26" s="17"/>
      <c r="B26" s="8" t="s">
        <v>418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</row>
    <row r="27" spans="1:24" x14ac:dyDescent="0.3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 spans="1:24" x14ac:dyDescent="0.35">
      <c r="A28" s="17"/>
      <c r="B28" s="8" t="s">
        <v>383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</row>
    <row r="29" spans="1:24" x14ac:dyDescent="0.35">
      <c r="A29" s="17"/>
      <c r="B29" s="8" t="s">
        <v>393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</row>
    <row r="30" spans="1:24" x14ac:dyDescent="0.35">
      <c r="A30" s="17"/>
      <c r="B30" s="8" t="s">
        <v>385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spans="1:24" x14ac:dyDescent="0.3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spans="1:24" ht="15.75" customHeight="1" x14ac:dyDescent="0.35">
      <c r="A32" s="6"/>
      <c r="B32" s="7" t="s">
        <v>20</v>
      </c>
      <c r="C32" s="6"/>
      <c r="D32" s="8"/>
      <c r="E32" s="8"/>
      <c r="F32" s="8"/>
      <c r="G32" s="8"/>
      <c r="H32" s="8"/>
      <c r="I32" s="10"/>
      <c r="J32" s="8"/>
      <c r="K32" s="12"/>
      <c r="L32" s="6"/>
      <c r="M32" s="13"/>
      <c r="N32" s="8"/>
      <c r="O32" s="8"/>
      <c r="P32" s="8"/>
      <c r="Q32" s="8"/>
      <c r="R32" s="17"/>
      <c r="S32" s="17"/>
      <c r="T32" s="17"/>
      <c r="U32" s="17"/>
      <c r="V32" s="17"/>
      <c r="W32" s="17"/>
      <c r="X32" s="17"/>
    </row>
    <row r="33" spans="1:24" ht="15.75" customHeight="1" x14ac:dyDescent="0.35">
      <c r="A33" s="6"/>
      <c r="B33" s="6"/>
      <c r="C33" s="6"/>
      <c r="D33" s="8"/>
      <c r="E33" s="8"/>
      <c r="F33" s="8"/>
      <c r="G33" s="8"/>
      <c r="H33" s="8"/>
      <c r="I33" s="10"/>
      <c r="J33" s="8"/>
      <c r="K33" s="12"/>
      <c r="L33" s="6"/>
      <c r="M33" s="13"/>
      <c r="N33" s="8"/>
      <c r="O33" s="8"/>
      <c r="P33" s="8"/>
      <c r="Q33" s="8"/>
      <c r="R33" s="17"/>
      <c r="S33" s="17"/>
      <c r="T33" s="17"/>
      <c r="U33" s="17"/>
      <c r="V33" s="17"/>
      <c r="W33" s="17"/>
      <c r="X33" s="17"/>
    </row>
    <row r="34" spans="1:24" ht="15.75" customHeight="1" x14ac:dyDescent="0.35">
      <c r="A34" s="6"/>
      <c r="B34" s="411"/>
      <c r="C34" s="412"/>
      <c r="D34" s="412"/>
      <c r="E34" s="413"/>
      <c r="F34" s="14" t="s">
        <v>21</v>
      </c>
      <c r="G34" s="14" t="s">
        <v>22</v>
      </c>
      <c r="H34" s="14" t="s">
        <v>23</v>
      </c>
      <c r="I34" s="14" t="s">
        <v>24</v>
      </c>
      <c r="J34" s="14" t="s">
        <v>25</v>
      </c>
      <c r="K34" s="14" t="s">
        <v>26</v>
      </c>
      <c r="L34" s="14" t="s">
        <v>27</v>
      </c>
      <c r="M34" s="14" t="s">
        <v>28</v>
      </c>
      <c r="N34" s="14" t="s">
        <v>29</v>
      </c>
      <c r="O34" s="14" t="s">
        <v>30</v>
      </c>
      <c r="P34" s="14" t="s">
        <v>31</v>
      </c>
      <c r="Q34" s="14" t="s">
        <v>32</v>
      </c>
      <c r="R34" s="17"/>
      <c r="S34" s="17"/>
      <c r="T34" s="17"/>
      <c r="U34" s="17"/>
      <c r="V34" s="17"/>
      <c r="W34" s="17"/>
      <c r="X34" s="17"/>
    </row>
    <row r="35" spans="1:24" ht="15.75" customHeight="1" x14ac:dyDescent="0.35">
      <c r="A35" s="6"/>
      <c r="B35" s="408" t="s">
        <v>33</v>
      </c>
      <c r="C35" s="409"/>
      <c r="D35" s="409"/>
      <c r="E35" s="410"/>
      <c r="F35" s="3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7"/>
      <c r="S35" s="17"/>
      <c r="T35" s="17"/>
      <c r="U35" s="17"/>
      <c r="V35" s="17"/>
      <c r="W35" s="17"/>
      <c r="X35" s="17"/>
    </row>
    <row r="36" spans="1:24" ht="15.75" customHeight="1" x14ac:dyDescent="0.35">
      <c r="A36" s="6"/>
      <c r="B36" s="408" t="s">
        <v>34</v>
      </c>
      <c r="C36" s="409"/>
      <c r="D36" s="409"/>
      <c r="E36" s="410"/>
      <c r="F36" s="3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7"/>
      <c r="S36" s="17"/>
      <c r="T36" s="17"/>
      <c r="U36" s="17"/>
      <c r="V36" s="17"/>
      <c r="W36" s="17"/>
      <c r="X36" s="17"/>
    </row>
    <row r="37" spans="1:24" ht="15.75" customHeight="1" x14ac:dyDescent="0.35">
      <c r="A37" s="6"/>
      <c r="B37" s="408" t="s">
        <v>35</v>
      </c>
      <c r="C37" s="409"/>
      <c r="D37" s="409"/>
      <c r="E37" s="410"/>
      <c r="F37" s="3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7"/>
      <c r="S37" s="17"/>
      <c r="T37" s="17"/>
      <c r="U37" s="17"/>
      <c r="V37" s="17"/>
      <c r="W37" s="17"/>
      <c r="X37" s="17"/>
    </row>
    <row r="38" spans="1:24" ht="15.75" customHeight="1" x14ac:dyDescent="0.35">
      <c r="A38" s="6"/>
      <c r="B38" s="408" t="s">
        <v>178</v>
      </c>
      <c r="C38" s="409"/>
      <c r="D38" s="409"/>
      <c r="E38" s="410"/>
      <c r="F38" s="16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7"/>
      <c r="S38" s="17"/>
      <c r="T38" s="17"/>
      <c r="U38" s="17"/>
      <c r="V38" s="17"/>
      <c r="W38" s="17"/>
      <c r="X38" s="17"/>
    </row>
    <row r="39" spans="1:24" ht="15.75" customHeight="1" x14ac:dyDescent="0.35">
      <c r="A39" s="6"/>
      <c r="B39" s="408" t="s">
        <v>36</v>
      </c>
      <c r="C39" s="409"/>
      <c r="D39" s="409"/>
      <c r="E39" s="410"/>
      <c r="F39" s="16"/>
      <c r="G39" s="15"/>
      <c r="H39" s="4"/>
      <c r="I39" s="15"/>
      <c r="J39" s="15"/>
      <c r="K39" s="15"/>
      <c r="L39" s="15"/>
      <c r="M39" s="15"/>
      <c r="N39" s="15"/>
      <c r="O39" s="15"/>
      <c r="P39" s="15"/>
      <c r="Q39" s="15"/>
      <c r="R39" s="17"/>
      <c r="S39" s="17"/>
      <c r="T39" s="17"/>
      <c r="U39" s="17"/>
      <c r="V39" s="17"/>
      <c r="W39" s="17"/>
      <c r="X39" s="17"/>
    </row>
    <row r="40" spans="1:24" ht="15.75" customHeight="1" x14ac:dyDescent="0.35">
      <c r="A40" s="6"/>
      <c r="B40" s="408" t="s">
        <v>37</v>
      </c>
      <c r="C40" s="409"/>
      <c r="D40" s="409"/>
      <c r="E40" s="410"/>
      <c r="F40" s="16"/>
      <c r="G40" s="15"/>
      <c r="H40" s="15"/>
      <c r="I40" s="3"/>
      <c r="J40" s="15"/>
      <c r="K40" s="15"/>
      <c r="L40" s="15"/>
      <c r="M40" s="15"/>
      <c r="N40" s="15"/>
      <c r="O40" s="15"/>
      <c r="P40" s="15"/>
      <c r="Q40" s="15"/>
      <c r="R40" s="17"/>
      <c r="S40" s="17"/>
      <c r="T40" s="17"/>
      <c r="U40" s="17"/>
      <c r="V40" s="17"/>
      <c r="W40" s="17"/>
      <c r="X40" s="17"/>
    </row>
    <row r="41" spans="1:24" ht="15.75" customHeight="1" x14ac:dyDescent="0.35">
      <c r="A41" s="6"/>
      <c r="B41" s="408" t="s">
        <v>38</v>
      </c>
      <c r="C41" s="409"/>
      <c r="D41" s="409"/>
      <c r="E41" s="410"/>
      <c r="F41" s="16"/>
      <c r="G41" s="15"/>
      <c r="H41" s="15"/>
      <c r="I41" s="15"/>
      <c r="J41" s="5"/>
      <c r="K41" s="15"/>
      <c r="L41" s="15"/>
      <c r="M41" s="15"/>
      <c r="N41" s="15"/>
      <c r="O41" s="15"/>
      <c r="P41" s="15"/>
      <c r="Q41" s="15"/>
      <c r="R41" s="17"/>
      <c r="S41" s="17"/>
      <c r="T41" s="17"/>
      <c r="U41" s="17"/>
      <c r="V41" s="17"/>
      <c r="W41" s="17"/>
      <c r="X41" s="17"/>
    </row>
    <row r="42" spans="1:24" ht="15.75" customHeight="1" x14ac:dyDescent="0.35">
      <c r="A42" s="6"/>
      <c r="B42" s="408" t="s">
        <v>39</v>
      </c>
      <c r="C42" s="409"/>
      <c r="D42" s="409"/>
      <c r="E42" s="410"/>
      <c r="F42" s="16"/>
      <c r="G42" s="15"/>
      <c r="H42" s="15"/>
      <c r="I42" s="15"/>
      <c r="J42" s="15"/>
      <c r="K42" s="3"/>
      <c r="L42" s="15"/>
      <c r="M42" s="15"/>
      <c r="N42" s="15"/>
      <c r="O42" s="15"/>
      <c r="P42" s="15"/>
      <c r="Q42" s="15"/>
      <c r="R42" s="17"/>
      <c r="S42" s="17"/>
      <c r="T42" s="17"/>
      <c r="U42" s="17"/>
      <c r="V42" s="17"/>
      <c r="W42" s="17"/>
      <c r="X42" s="17"/>
    </row>
    <row r="43" spans="1:24" ht="15.75" customHeight="1" x14ac:dyDescent="0.35">
      <c r="A43" s="6"/>
      <c r="B43" s="408" t="s">
        <v>176</v>
      </c>
      <c r="C43" s="409"/>
      <c r="D43" s="409"/>
      <c r="E43" s="410"/>
      <c r="F43" s="16"/>
      <c r="G43" s="15"/>
      <c r="H43" s="15"/>
      <c r="I43" s="15"/>
      <c r="J43" s="15"/>
      <c r="K43" s="15"/>
      <c r="L43" s="5"/>
      <c r="M43" s="15"/>
      <c r="N43" s="15"/>
      <c r="O43" s="15"/>
      <c r="P43" s="15"/>
      <c r="Q43" s="15"/>
      <c r="R43" s="17"/>
      <c r="S43" s="17"/>
      <c r="T43" s="17"/>
      <c r="U43" s="17"/>
      <c r="V43" s="17"/>
      <c r="W43" s="17"/>
      <c r="X43" s="17"/>
    </row>
    <row r="44" spans="1:24" ht="15.75" customHeight="1" x14ac:dyDescent="0.35">
      <c r="A44" s="6"/>
      <c r="B44" s="408" t="s">
        <v>177</v>
      </c>
      <c r="C44" s="409"/>
      <c r="D44" s="409"/>
      <c r="E44" s="410"/>
      <c r="F44" s="16"/>
      <c r="G44" s="15"/>
      <c r="H44" s="15"/>
      <c r="I44" s="15"/>
      <c r="J44" s="15"/>
      <c r="K44" s="15"/>
      <c r="L44" s="15"/>
      <c r="M44" s="3"/>
      <c r="N44" s="15"/>
      <c r="O44" s="15"/>
      <c r="P44" s="15"/>
      <c r="Q44" s="15"/>
      <c r="R44" s="17"/>
      <c r="S44" s="17"/>
      <c r="T44" s="17"/>
      <c r="U44" s="17"/>
      <c r="V44" s="17"/>
      <c r="W44" s="17"/>
      <c r="X44" s="17"/>
    </row>
    <row r="45" spans="1:24" ht="15.75" customHeight="1" x14ac:dyDescent="0.35">
      <c r="A45" s="6"/>
      <c r="B45" s="408" t="s">
        <v>40</v>
      </c>
      <c r="C45" s="409"/>
      <c r="D45" s="409"/>
      <c r="E45" s="410"/>
      <c r="F45" s="16"/>
      <c r="G45" s="15"/>
      <c r="H45" s="15"/>
      <c r="I45" s="15"/>
      <c r="J45" s="15"/>
      <c r="K45" s="15"/>
      <c r="L45" s="15"/>
      <c r="M45" s="15"/>
      <c r="N45" s="5"/>
      <c r="O45" s="15"/>
      <c r="P45" s="15"/>
      <c r="Q45" s="15"/>
      <c r="R45" s="17"/>
      <c r="S45" s="17"/>
      <c r="T45" s="17"/>
      <c r="U45" s="17"/>
      <c r="V45" s="17"/>
      <c r="W45" s="17"/>
      <c r="X45" s="17"/>
    </row>
    <row r="46" spans="1:24" ht="15.75" customHeight="1" x14ac:dyDescent="0.35">
      <c r="A46" s="6"/>
      <c r="B46" s="408" t="s">
        <v>41</v>
      </c>
      <c r="C46" s="409"/>
      <c r="D46" s="409"/>
      <c r="E46" s="410"/>
      <c r="F46" s="16"/>
      <c r="G46" s="15"/>
      <c r="H46" s="15"/>
      <c r="I46" s="15"/>
      <c r="J46" s="15"/>
      <c r="K46" s="15"/>
      <c r="L46" s="15"/>
      <c r="M46" s="15"/>
      <c r="N46" s="15"/>
      <c r="O46" s="5"/>
      <c r="P46" s="15"/>
      <c r="Q46" s="15"/>
      <c r="R46" s="17"/>
      <c r="S46" s="17"/>
      <c r="T46" s="17"/>
      <c r="U46" s="17"/>
      <c r="V46" s="17"/>
      <c r="W46" s="17"/>
      <c r="X46" s="17"/>
    </row>
    <row r="47" spans="1:24" ht="15.75" customHeight="1" x14ac:dyDescent="0.35">
      <c r="A47" s="6"/>
      <c r="B47" s="408" t="s">
        <v>42</v>
      </c>
      <c r="C47" s="409"/>
      <c r="D47" s="409"/>
      <c r="E47" s="410"/>
      <c r="F47" s="16"/>
      <c r="G47" s="15"/>
      <c r="H47" s="15"/>
      <c r="I47" s="15"/>
      <c r="J47" s="15"/>
      <c r="K47" s="15"/>
      <c r="L47" s="15"/>
      <c r="M47" s="15"/>
      <c r="N47" s="15"/>
      <c r="O47" s="15"/>
      <c r="P47" s="3"/>
      <c r="Q47" s="15"/>
      <c r="R47" s="17"/>
      <c r="S47" s="17"/>
      <c r="T47" s="17"/>
      <c r="U47" s="17"/>
      <c r="V47" s="17"/>
      <c r="W47" s="17"/>
      <c r="X47" s="17"/>
    </row>
    <row r="48" spans="1:24" ht="15.75" customHeight="1" x14ac:dyDescent="0.35">
      <c r="A48" s="6"/>
      <c r="B48" s="408" t="s">
        <v>43</v>
      </c>
      <c r="C48" s="409"/>
      <c r="D48" s="409"/>
      <c r="E48" s="410"/>
      <c r="F48" s="16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3"/>
      <c r="R48" s="17"/>
      <c r="S48" s="17"/>
      <c r="T48" s="17"/>
      <c r="U48" s="17"/>
      <c r="V48" s="17"/>
      <c r="W48" s="17"/>
      <c r="X48" s="17"/>
    </row>
    <row r="49" spans="1:24" ht="15.75" customHeight="1" x14ac:dyDescent="0.35">
      <c r="A49" s="6"/>
      <c r="B49" s="6"/>
      <c r="C49" s="6"/>
      <c r="D49" s="8"/>
      <c r="E49" s="8"/>
      <c r="F49" s="8"/>
      <c r="G49" s="8"/>
      <c r="H49" s="8"/>
      <c r="I49" s="10"/>
      <c r="J49" s="8"/>
      <c r="K49" s="12"/>
      <c r="L49" s="6"/>
      <c r="M49" s="13"/>
      <c r="N49" s="8"/>
      <c r="O49" s="8"/>
      <c r="P49" s="8"/>
      <c r="Q49" s="8"/>
      <c r="R49" s="17"/>
      <c r="S49" s="17"/>
      <c r="T49" s="17"/>
      <c r="U49" s="17"/>
      <c r="V49" s="17"/>
      <c r="W49" s="17"/>
      <c r="X49" s="17"/>
    </row>
    <row r="50" spans="1:24" ht="15.75" customHeight="1" x14ac:dyDescent="0.35">
      <c r="A50" s="6"/>
      <c r="B50" s="6" t="s">
        <v>44</v>
      </c>
      <c r="C50" s="6"/>
      <c r="D50" s="8"/>
      <c r="E50" s="8"/>
      <c r="F50" s="8"/>
      <c r="G50" s="8"/>
      <c r="H50" s="8"/>
      <c r="I50" s="10"/>
      <c r="J50" s="8"/>
      <c r="K50" s="12"/>
      <c r="L50" s="6"/>
      <c r="M50" s="13"/>
      <c r="N50" s="8"/>
      <c r="O50" s="8"/>
      <c r="P50" s="8"/>
      <c r="Q50" s="8"/>
      <c r="R50" s="17"/>
      <c r="S50" s="17"/>
      <c r="T50" s="17"/>
      <c r="U50" s="17"/>
      <c r="V50" s="17"/>
      <c r="W50" s="17"/>
      <c r="X50" s="17"/>
    </row>
    <row r="51" spans="1:24" ht="24" customHeight="1" x14ac:dyDescent="0.35">
      <c r="A51" s="6"/>
      <c r="B51" s="8" t="s">
        <v>400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7"/>
      <c r="S51" s="17"/>
      <c r="T51" s="17"/>
      <c r="U51" s="17"/>
      <c r="V51" s="17"/>
      <c r="W51" s="17"/>
      <c r="X51" s="17"/>
    </row>
    <row r="52" spans="1:24" x14ac:dyDescent="0.35">
      <c r="A52" s="6"/>
      <c r="B52" s="8" t="s">
        <v>401</v>
      </c>
      <c r="C52" s="8"/>
      <c r="D52" s="8"/>
      <c r="E52" s="8"/>
      <c r="F52" s="8"/>
      <c r="G52" s="8"/>
      <c r="H52" s="8"/>
      <c r="I52" s="10"/>
      <c r="J52" s="8"/>
      <c r="K52" s="12"/>
      <c r="L52" s="8"/>
      <c r="M52" s="13"/>
      <c r="N52" s="8"/>
      <c r="O52" s="8"/>
      <c r="P52" s="8"/>
      <c r="Q52" s="8"/>
      <c r="R52" s="17"/>
      <c r="S52" s="17"/>
      <c r="T52" s="17"/>
      <c r="U52" s="17"/>
      <c r="V52" s="17"/>
      <c r="W52" s="17"/>
      <c r="X52" s="17"/>
    </row>
    <row r="53" spans="1:24" ht="15.75" customHeight="1" x14ac:dyDescent="0.35">
      <c r="A53" s="6"/>
      <c r="B53" s="8" t="s">
        <v>394</v>
      </c>
      <c r="C53" s="8"/>
      <c r="D53" s="8"/>
      <c r="E53" s="8"/>
      <c r="F53" s="8"/>
      <c r="G53" s="8"/>
      <c r="H53" s="8"/>
      <c r="I53" s="10"/>
      <c r="J53" s="8"/>
      <c r="K53" s="12"/>
      <c r="L53" s="8"/>
      <c r="M53" s="13"/>
      <c r="N53" s="8"/>
      <c r="O53" s="8"/>
      <c r="P53" s="8"/>
      <c r="Q53" s="8"/>
      <c r="R53" s="17"/>
      <c r="S53" s="17"/>
      <c r="T53" s="17"/>
      <c r="U53" s="17"/>
      <c r="V53" s="17"/>
      <c r="W53" s="17"/>
      <c r="X53" s="17"/>
    </row>
    <row r="54" spans="1:24" ht="24" customHeight="1" x14ac:dyDescent="0.35">
      <c r="A54" s="6"/>
      <c r="B54" s="8" t="s">
        <v>402</v>
      </c>
      <c r="C54" s="6"/>
      <c r="D54" s="8"/>
      <c r="E54" s="8"/>
      <c r="F54" s="8"/>
      <c r="G54" s="8"/>
      <c r="H54" s="8"/>
      <c r="I54" s="10"/>
      <c r="J54" s="8"/>
      <c r="K54" s="12"/>
      <c r="L54" s="6"/>
      <c r="M54" s="8"/>
      <c r="N54" s="8"/>
      <c r="O54" s="8"/>
      <c r="P54" s="8"/>
      <c r="Q54" s="8"/>
      <c r="R54" s="17"/>
      <c r="S54" s="17"/>
      <c r="T54" s="17"/>
      <c r="U54" s="17"/>
      <c r="V54" s="17"/>
      <c r="W54" s="17"/>
      <c r="X54" s="17"/>
    </row>
    <row r="55" spans="1:24" ht="15.75" customHeight="1" x14ac:dyDescent="0.35">
      <c r="A55" s="8"/>
      <c r="B55" s="8" t="s">
        <v>395</v>
      </c>
      <c r="C55" s="6"/>
      <c r="D55" s="8"/>
      <c r="E55" s="8"/>
      <c r="F55" s="8"/>
      <c r="G55" s="8"/>
      <c r="H55" s="8"/>
      <c r="I55" s="10"/>
      <c r="J55" s="8"/>
      <c r="K55" s="12"/>
      <c r="L55" s="6"/>
      <c r="M55" s="8"/>
      <c r="N55" s="8"/>
      <c r="O55" s="8"/>
      <c r="P55" s="8"/>
      <c r="Q55" s="8"/>
      <c r="R55" s="17"/>
      <c r="S55" s="17"/>
      <c r="T55" s="17"/>
      <c r="U55" s="17"/>
      <c r="V55" s="17"/>
      <c r="W55" s="17"/>
      <c r="X55" s="17"/>
    </row>
    <row r="56" spans="1:24" ht="24" customHeight="1" x14ac:dyDescent="0.35">
      <c r="A56" s="8"/>
      <c r="B56" s="8" t="s">
        <v>388</v>
      </c>
      <c r="C56" s="6"/>
      <c r="D56" s="8"/>
      <c r="E56" s="8"/>
      <c r="F56" s="8"/>
      <c r="G56" s="8"/>
      <c r="H56" s="8"/>
      <c r="I56" s="10"/>
      <c r="J56" s="8"/>
      <c r="K56" s="12"/>
      <c r="L56" s="6"/>
      <c r="M56" s="8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</row>
    <row r="57" spans="1:24" ht="15.75" customHeight="1" x14ac:dyDescent="0.35">
      <c r="A57" s="8"/>
      <c r="B57" s="8" t="s">
        <v>389</v>
      </c>
      <c r="C57" s="6"/>
      <c r="D57" s="8"/>
      <c r="E57" s="8"/>
      <c r="F57" s="8"/>
      <c r="G57" s="8"/>
      <c r="H57" s="8"/>
      <c r="I57" s="10"/>
      <c r="J57" s="8"/>
      <c r="K57" s="12"/>
      <c r="L57" s="6"/>
      <c r="M57" s="8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</row>
    <row r="58" spans="1:24" ht="15.75" customHeight="1" x14ac:dyDescent="0.35">
      <c r="A58" s="9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</row>
    <row r="59" spans="1:24" ht="24" customHeight="1" x14ac:dyDescent="0.35">
      <c r="A59" s="10"/>
      <c r="B59" s="6" t="s">
        <v>70</v>
      </c>
      <c r="C59" s="8"/>
      <c r="D59" s="8"/>
      <c r="E59" s="8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</row>
    <row r="60" spans="1:24" ht="15.75" customHeight="1" x14ac:dyDescent="0.35">
      <c r="A60" s="10"/>
      <c r="B60" s="8" t="s">
        <v>71</v>
      </c>
      <c r="C60" s="8"/>
      <c r="D60" s="8" t="s">
        <v>72</v>
      </c>
      <c r="E60" s="8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</row>
    <row r="61" spans="1:24" ht="15.75" customHeight="1" x14ac:dyDescent="0.35">
      <c r="A61" s="10"/>
      <c r="B61" s="8" t="s">
        <v>223</v>
      </c>
      <c r="C61" s="8"/>
      <c r="D61" s="8" t="s">
        <v>224</v>
      </c>
      <c r="E61" s="8"/>
      <c r="F61" s="17"/>
      <c r="G61" s="195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</row>
    <row r="62" spans="1:24" ht="15.75" customHeight="1" x14ac:dyDescent="0.35">
      <c r="A62" s="10"/>
      <c r="B62" s="8"/>
      <c r="C62" s="8"/>
      <c r="D62" s="8" t="s">
        <v>419</v>
      </c>
      <c r="E62" s="8"/>
      <c r="F62" s="17"/>
      <c r="G62" s="195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</row>
    <row r="63" spans="1:24" ht="15.75" customHeight="1" x14ac:dyDescent="0.35">
      <c r="A63" s="6"/>
      <c r="B63" s="8" t="s">
        <v>73</v>
      </c>
      <c r="C63" s="8"/>
      <c r="D63" s="8" t="s">
        <v>74</v>
      </c>
      <c r="E63" s="8"/>
      <c r="F63" s="195"/>
      <c r="G63" s="195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</row>
    <row r="64" spans="1:24" ht="15.75" customHeight="1" x14ac:dyDescent="0.35">
      <c r="A64" s="6"/>
      <c r="B64" s="8" t="s">
        <v>75</v>
      </c>
      <c r="C64" s="8"/>
      <c r="D64" s="8" t="s">
        <v>76</v>
      </c>
      <c r="E64" s="8"/>
      <c r="F64" s="195"/>
      <c r="G64" s="195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</row>
    <row r="65" spans="1:24" ht="15.75" customHeight="1" x14ac:dyDescent="0.35">
      <c r="A65" s="8"/>
      <c r="B65" s="8" t="s">
        <v>77</v>
      </c>
      <c r="C65" s="8"/>
      <c r="D65" s="8" t="s">
        <v>78</v>
      </c>
      <c r="E65" s="8"/>
      <c r="F65" s="195"/>
      <c r="G65" s="195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</row>
    <row r="66" spans="1:24" ht="15.75" customHeight="1" x14ac:dyDescent="0.35">
      <c r="A66" s="6"/>
      <c r="B66" s="8" t="s">
        <v>79</v>
      </c>
      <c r="C66" s="8"/>
      <c r="D66" s="8" t="s">
        <v>80</v>
      </c>
      <c r="E66" s="8"/>
      <c r="F66" s="195"/>
      <c r="G66" s="195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</row>
    <row r="67" spans="1:24" ht="24" customHeight="1" x14ac:dyDescent="0.35">
      <c r="A67" s="8"/>
      <c r="B67" s="8" t="s">
        <v>81</v>
      </c>
      <c r="C67" s="8"/>
      <c r="D67" s="8" t="s">
        <v>82</v>
      </c>
      <c r="E67" s="8"/>
      <c r="F67" s="195"/>
      <c r="G67" s="195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</row>
    <row r="68" spans="1:24" x14ac:dyDescent="0.35">
      <c r="A68" s="8"/>
      <c r="B68" s="8" t="s">
        <v>83</v>
      </c>
      <c r="C68" s="8"/>
      <c r="D68" s="8" t="s">
        <v>84</v>
      </c>
      <c r="E68" s="8"/>
      <c r="F68" s="195"/>
      <c r="G68" s="195"/>
      <c r="H68" s="17"/>
      <c r="I68" s="17"/>
      <c r="J68" s="17"/>
      <c r="K68" s="17"/>
      <c r="L68" s="17"/>
      <c r="M68" s="17"/>
      <c r="N68" s="17"/>
      <c r="O68" s="17"/>
      <c r="P68" s="17"/>
      <c r="Q68" s="11"/>
      <c r="R68" s="17"/>
      <c r="S68" s="17"/>
      <c r="T68" s="17"/>
      <c r="U68" s="17"/>
      <c r="V68" s="17"/>
      <c r="W68" s="17"/>
      <c r="X68" s="17"/>
    </row>
    <row r="69" spans="1:24" x14ac:dyDescent="0.35">
      <c r="A69" s="8"/>
      <c r="B69" s="8" t="s">
        <v>85</v>
      </c>
      <c r="C69" s="8"/>
      <c r="D69" s="8" t="s">
        <v>86</v>
      </c>
      <c r="E69" s="8"/>
      <c r="F69" s="195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1"/>
      <c r="R69" s="17"/>
      <c r="S69" s="17"/>
      <c r="T69" s="17"/>
      <c r="U69" s="17"/>
      <c r="V69" s="17"/>
      <c r="W69" s="17"/>
      <c r="X69" s="17"/>
    </row>
    <row r="70" spans="1:24" ht="24" customHeight="1" x14ac:dyDescent="0.35">
      <c r="A70" s="8"/>
      <c r="B70" s="8" t="s">
        <v>87</v>
      </c>
      <c r="C70" s="8"/>
      <c r="D70" s="8" t="s">
        <v>88</v>
      </c>
      <c r="E70" s="8"/>
      <c r="F70" s="195"/>
      <c r="G70" s="195"/>
      <c r="H70" s="17"/>
      <c r="I70" s="17"/>
      <c r="J70" s="17"/>
      <c r="K70" s="17"/>
      <c r="L70" s="17"/>
      <c r="M70" s="17"/>
      <c r="N70" s="17"/>
      <c r="O70" s="17"/>
      <c r="P70" s="17"/>
      <c r="Q70" s="8"/>
      <c r="R70" s="17"/>
      <c r="S70" s="17"/>
      <c r="T70" s="17"/>
      <c r="U70" s="17"/>
      <c r="V70" s="17"/>
      <c r="W70" s="17"/>
      <c r="X70" s="17"/>
    </row>
    <row r="71" spans="1:24" x14ac:dyDescent="0.3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17"/>
      <c r="S71" s="17"/>
      <c r="T71" s="17"/>
      <c r="U71" s="17"/>
      <c r="V71" s="17"/>
      <c r="W71" s="17"/>
      <c r="X71" s="17"/>
    </row>
    <row r="72" spans="1:24" x14ac:dyDescent="0.3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17"/>
      <c r="S72" s="17"/>
      <c r="T72" s="17"/>
      <c r="U72" s="17"/>
      <c r="V72" s="17"/>
      <c r="W72" s="17"/>
      <c r="X72" s="17"/>
    </row>
    <row r="73" spans="1:24" x14ac:dyDescent="0.3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17"/>
      <c r="S73" s="17"/>
      <c r="T73" s="17"/>
      <c r="U73" s="17"/>
      <c r="V73" s="17"/>
      <c r="W73" s="17"/>
      <c r="X73" s="17"/>
    </row>
    <row r="74" spans="1:24" x14ac:dyDescent="0.3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17"/>
      <c r="S74" s="17"/>
      <c r="T74" s="17"/>
      <c r="U74" s="17"/>
      <c r="V74" s="17"/>
      <c r="W74" s="17"/>
      <c r="X74" s="17"/>
    </row>
    <row r="75" spans="1:24" x14ac:dyDescent="0.3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17"/>
      <c r="S75" s="17"/>
      <c r="T75" s="17"/>
      <c r="U75" s="17"/>
      <c r="V75" s="17"/>
      <c r="W75" s="17"/>
      <c r="X75" s="17"/>
    </row>
    <row r="76" spans="1:24" x14ac:dyDescent="0.3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17"/>
      <c r="S76" s="17"/>
      <c r="T76" s="17"/>
      <c r="U76" s="17"/>
      <c r="V76" s="17"/>
      <c r="W76" s="17"/>
      <c r="X76" s="17"/>
    </row>
    <row r="77" spans="1:24" x14ac:dyDescent="0.3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17"/>
      <c r="S77" s="17"/>
      <c r="T77" s="17"/>
      <c r="U77" s="17"/>
      <c r="V77" s="17"/>
      <c r="W77" s="17"/>
      <c r="X77" s="17"/>
    </row>
    <row r="78" spans="1:24" x14ac:dyDescent="0.3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17"/>
      <c r="S78" s="17"/>
      <c r="T78" s="17"/>
      <c r="U78" s="17"/>
      <c r="V78" s="17"/>
      <c r="W78" s="17"/>
      <c r="X78" s="17"/>
    </row>
    <row r="79" spans="1:24" x14ac:dyDescent="0.3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17"/>
      <c r="S79" s="17"/>
      <c r="T79" s="17"/>
      <c r="U79" s="17"/>
      <c r="V79" s="17"/>
      <c r="W79" s="17"/>
      <c r="X79" s="17"/>
    </row>
    <row r="80" spans="1:24" ht="15.75" customHeight="1" x14ac:dyDescent="0.35">
      <c r="A80" s="17"/>
      <c r="B80" s="8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</row>
    <row r="81" spans="1:24" x14ac:dyDescent="0.35">
      <c r="A81" s="17"/>
      <c r="B81" s="8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</row>
    <row r="82" spans="1:24" x14ac:dyDescent="0.3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</row>
  </sheetData>
  <mergeCells count="15">
    <mergeCell ref="B34:E34"/>
    <mergeCell ref="B35:E35"/>
    <mergeCell ref="B36:E36"/>
    <mergeCell ref="B44:E44"/>
    <mergeCell ref="B45:E45"/>
    <mergeCell ref="B39:E39"/>
    <mergeCell ref="B43:E43"/>
    <mergeCell ref="B48:E48"/>
    <mergeCell ref="B46:E46"/>
    <mergeCell ref="B47:E47"/>
    <mergeCell ref="B37:E37"/>
    <mergeCell ref="B38:E38"/>
    <mergeCell ref="B40:E40"/>
    <mergeCell ref="B41:E41"/>
    <mergeCell ref="B42:E42"/>
  </mergeCells>
  <pageMargins left="0.62992125984251968" right="0.23622047244094491" top="0.39370078740157483" bottom="0.31496062992125984" header="0" footer="7.874015748031496E-2"/>
  <pageSetup paperSize="9" scale="65" orientation="landscape" r:id="rId1"/>
  <headerFooter>
    <oddFooter>&amp;C&amp;12November 2019 data submission&amp;R&amp;12Page &amp;P of &amp;N</oddFooter>
  </headerFooter>
  <rowBreaks count="1" manualBreakCount="1">
    <brk id="30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35"/>
  <sheetViews>
    <sheetView zoomScaleNormal="100" zoomScalePageLayoutView="75" workbookViewId="0"/>
  </sheetViews>
  <sheetFormatPr defaultColWidth="9.1796875" defaultRowHeight="15" customHeight="1" x14ac:dyDescent="0.35"/>
  <cols>
    <col min="1" max="1" width="8.81640625" style="2" customWidth="1" collapsed="1"/>
    <col min="2" max="2" width="13.81640625" style="2" customWidth="1" collapsed="1"/>
    <col min="3" max="8" width="12.81640625" style="2" customWidth="1" collapsed="1"/>
    <col min="9" max="9" width="13.453125" style="2" customWidth="1" collapsed="1"/>
    <col min="10" max="10" width="12.81640625" style="2" customWidth="1" collapsed="1"/>
    <col min="11" max="11" width="14.81640625" style="2" customWidth="1" collapsed="1"/>
    <col min="12" max="16" width="12.81640625" style="2" customWidth="1" collapsed="1"/>
    <col min="17" max="17" width="13.81640625" style="2" customWidth="1" collapsed="1"/>
    <col min="18" max="16384" width="9.1796875" style="2" collapsed="1"/>
  </cols>
  <sheetData>
    <row r="1" spans="1:17" ht="15.5" x14ac:dyDescent="0.3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1:17" ht="15.5" x14ac:dyDescent="0.35">
      <c r="A2" s="117" t="s">
        <v>168</v>
      </c>
      <c r="B2" s="118"/>
      <c r="C2" s="119"/>
      <c r="D2" s="119"/>
      <c r="E2" s="119"/>
      <c r="F2" s="119"/>
      <c r="G2" s="119"/>
      <c r="H2" s="119"/>
      <c r="I2" s="120"/>
      <c r="J2" s="120"/>
      <c r="K2" s="17"/>
      <c r="L2" s="17"/>
      <c r="M2" s="17"/>
      <c r="N2" s="17"/>
      <c r="O2" s="17"/>
      <c r="P2" s="420" t="s">
        <v>53</v>
      </c>
      <c r="Q2" s="420"/>
    </row>
    <row r="3" spans="1:17" ht="15" customHeight="1" x14ac:dyDescent="0.35">
      <c r="A3" s="121"/>
      <c r="B3" s="118"/>
      <c r="C3" s="119"/>
      <c r="D3" s="119"/>
      <c r="E3" s="119"/>
      <c r="F3" s="119"/>
      <c r="G3" s="119"/>
      <c r="H3" s="119"/>
      <c r="I3" s="119"/>
      <c r="J3" s="119"/>
      <c r="K3" s="17"/>
      <c r="L3" s="17"/>
      <c r="M3" s="17"/>
      <c r="N3" s="17"/>
      <c r="O3" s="17"/>
      <c r="P3" s="17"/>
      <c r="Q3" s="17"/>
    </row>
    <row r="4" spans="1:17" ht="15" customHeight="1" x14ac:dyDescent="0.35">
      <c r="A4" s="437" t="s">
        <v>170</v>
      </c>
      <c r="B4" s="437"/>
      <c r="C4" s="437"/>
      <c r="D4" s="437"/>
      <c r="E4" s="437"/>
      <c r="F4" s="437"/>
      <c r="G4" s="437"/>
      <c r="H4" s="437"/>
      <c r="I4" s="437"/>
      <c r="J4" s="437"/>
      <c r="K4" s="437"/>
      <c r="L4" s="437"/>
      <c r="M4" s="437"/>
      <c r="N4" s="437"/>
      <c r="O4" s="437"/>
      <c r="P4" s="437"/>
      <c r="Q4" s="437"/>
    </row>
    <row r="5" spans="1:17" ht="15" customHeight="1" x14ac:dyDescent="0.35">
      <c r="A5" s="437" t="s">
        <v>158</v>
      </c>
      <c r="B5" s="437"/>
      <c r="C5" s="437"/>
      <c r="D5" s="437"/>
      <c r="E5" s="437"/>
      <c r="F5" s="437"/>
      <c r="G5" s="437"/>
      <c r="H5" s="437"/>
      <c r="I5" s="437"/>
      <c r="J5" s="437"/>
      <c r="K5" s="437"/>
      <c r="L5" s="437"/>
      <c r="M5" s="437"/>
      <c r="N5" s="437"/>
      <c r="O5" s="437"/>
      <c r="P5" s="437"/>
      <c r="Q5" s="437"/>
    </row>
    <row r="6" spans="1:17" ht="12" customHeight="1" x14ac:dyDescent="0.35">
      <c r="A6" s="281"/>
      <c r="B6" s="279"/>
      <c r="C6" s="279"/>
      <c r="D6" s="279"/>
      <c r="E6" s="279"/>
      <c r="F6" s="279"/>
      <c r="G6" s="279"/>
      <c r="H6" s="279"/>
      <c r="I6" s="279"/>
      <c r="J6" s="279"/>
      <c r="K6" s="17"/>
      <c r="L6" s="17"/>
      <c r="M6" s="17"/>
      <c r="N6" s="17"/>
      <c r="O6" s="17"/>
      <c r="P6" s="17"/>
      <c r="Q6" s="17"/>
    </row>
    <row r="7" spans="1:17" ht="15.5" x14ac:dyDescent="0.35">
      <c r="A7" s="122" t="s">
        <v>208</v>
      </c>
      <c r="B7" s="118"/>
      <c r="C7" s="119"/>
      <c r="D7" s="119"/>
      <c r="E7" s="119"/>
      <c r="F7" s="119"/>
      <c r="G7" s="119"/>
      <c r="H7" s="119"/>
      <c r="I7" s="120"/>
      <c r="J7" s="120"/>
      <c r="K7" s="17"/>
      <c r="L7" s="17"/>
      <c r="M7" s="17"/>
      <c r="N7" s="17"/>
      <c r="O7" s="17"/>
      <c r="P7" s="17"/>
      <c r="Q7" s="17"/>
    </row>
    <row r="8" spans="1:17" ht="15" customHeight="1" thickBot="1" x14ac:dyDescent="0.4">
      <c r="A8" s="210"/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0"/>
      <c r="M8" s="210"/>
      <c r="N8" s="210"/>
      <c r="O8" s="210"/>
      <c r="P8" s="210"/>
      <c r="Q8" s="210"/>
    </row>
    <row r="9" spans="1:17" ht="46.5" x14ac:dyDescent="0.35">
      <c r="A9" s="203"/>
      <c r="B9" s="203"/>
      <c r="C9" s="204" t="s">
        <v>1</v>
      </c>
      <c r="D9" s="204" t="s">
        <v>2</v>
      </c>
      <c r="E9" s="204" t="s">
        <v>3</v>
      </c>
      <c r="F9" s="204" t="s">
        <v>4</v>
      </c>
      <c r="G9" s="204" t="s">
        <v>5</v>
      </c>
      <c r="H9" s="204" t="s">
        <v>6</v>
      </c>
      <c r="I9" s="204" t="s">
        <v>17</v>
      </c>
      <c r="J9" s="204" t="s">
        <v>7</v>
      </c>
      <c r="K9" s="204" t="s">
        <v>8</v>
      </c>
      <c r="L9" s="204" t="s">
        <v>9</v>
      </c>
      <c r="M9" s="204" t="s">
        <v>10</v>
      </c>
      <c r="N9" s="204" t="s">
        <v>11</v>
      </c>
      <c r="O9" s="204" t="s">
        <v>12</v>
      </c>
      <c r="P9" s="204" t="s">
        <v>13</v>
      </c>
      <c r="Q9" s="204" t="s">
        <v>14</v>
      </c>
    </row>
    <row r="10" spans="1:17" ht="15" customHeight="1" x14ac:dyDescent="0.35">
      <c r="A10" s="24"/>
      <c r="B10" s="24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</row>
    <row r="11" spans="1:17" ht="15.5" x14ac:dyDescent="0.35">
      <c r="A11" s="24"/>
      <c r="B11" s="197" t="s">
        <v>54</v>
      </c>
      <c r="C11" s="284">
        <f>data!U65</f>
        <v>0</v>
      </c>
      <c r="D11" s="284">
        <f>data!V65</f>
        <v>4.3478260869565215</v>
      </c>
      <c r="E11" s="284">
        <f>data!W65</f>
        <v>0</v>
      </c>
      <c r="F11" s="284">
        <f>data!X65</f>
        <v>7.6923076923076925</v>
      </c>
      <c r="G11" s="284">
        <f>data!Y65</f>
        <v>2.0408163265306123</v>
      </c>
      <c r="H11" s="284">
        <f>data!Z65</f>
        <v>4.2857142857142856</v>
      </c>
      <c r="I11" s="284">
        <f>data!AA65</f>
        <v>9.0909090909090917</v>
      </c>
      <c r="J11" s="284">
        <f>data!AB65</f>
        <v>5</v>
      </c>
      <c r="K11" s="284">
        <f>data!AC65</f>
        <v>10.843373493975903</v>
      </c>
      <c r="L11" s="284">
        <f>data!AD65</f>
        <v>3.4782608695652173</v>
      </c>
      <c r="M11" s="284">
        <f>data!AE65</f>
        <v>0</v>
      </c>
      <c r="N11" s="284">
        <f>data!AF65</f>
        <v>20</v>
      </c>
      <c r="O11" s="284">
        <f>data!AG65</f>
        <v>1.8518518518518516</v>
      </c>
      <c r="P11" s="284">
        <f>data!AH65</f>
        <v>33.333333333333329</v>
      </c>
      <c r="Q11" s="285">
        <f>data!AI65</f>
        <v>5.3571428571428568</v>
      </c>
    </row>
    <row r="12" spans="1:17" ht="15.5" x14ac:dyDescent="0.35">
      <c r="A12" s="24"/>
      <c r="B12" s="197" t="s">
        <v>55</v>
      </c>
      <c r="C12" s="284">
        <f>data!U66</f>
        <v>0</v>
      </c>
      <c r="D12" s="284">
        <f>data!V66</f>
        <v>0</v>
      </c>
      <c r="E12" s="284">
        <f>data!W66</f>
        <v>0</v>
      </c>
      <c r="F12" s="284">
        <f>data!X66</f>
        <v>4</v>
      </c>
      <c r="G12" s="284">
        <f>data!Y66</f>
        <v>2.9411764705882351</v>
      </c>
      <c r="H12" s="284">
        <f>data!Z66</f>
        <v>0</v>
      </c>
      <c r="I12" s="284">
        <f>data!AA66</f>
        <v>10</v>
      </c>
      <c r="J12" s="284">
        <f>data!AB66</f>
        <v>8.3333333333333321</v>
      </c>
      <c r="K12" s="284">
        <f>data!AC66</f>
        <v>8</v>
      </c>
      <c r="L12" s="284">
        <f>data!AD66</f>
        <v>1.9607843137254901</v>
      </c>
      <c r="M12" s="284">
        <f>data!AE66</f>
        <v>0</v>
      </c>
      <c r="N12" s="284">
        <f>data!AF66</f>
        <v>0</v>
      </c>
      <c r="O12" s="284">
        <f>data!AG66</f>
        <v>8.8235294117647065</v>
      </c>
      <c r="P12" s="284">
        <f>data!AH66</f>
        <v>12.5</v>
      </c>
      <c r="Q12" s="285">
        <f>data!AI66</f>
        <v>4.5454545454545459</v>
      </c>
    </row>
    <row r="13" spans="1:17" ht="15.5" x14ac:dyDescent="0.35">
      <c r="A13" s="24"/>
      <c r="B13" s="197" t="s">
        <v>15</v>
      </c>
      <c r="C13" s="284">
        <f>data!U67</f>
        <v>0</v>
      </c>
      <c r="D13" s="284">
        <f>data!V67</f>
        <v>2.5641025641025639</v>
      </c>
      <c r="E13" s="284">
        <f>data!W67</f>
        <v>0</v>
      </c>
      <c r="F13" s="284">
        <f>data!X67</f>
        <v>6.4935064935064926</v>
      </c>
      <c r="G13" s="284">
        <f>data!Y67</f>
        <v>2.4096385542168677</v>
      </c>
      <c r="H13" s="284">
        <f>data!Z67</f>
        <v>2.6785714285714284</v>
      </c>
      <c r="I13" s="284">
        <f>data!AA67</f>
        <v>9.4972067039106136</v>
      </c>
      <c r="J13" s="284">
        <f>data!AB67</f>
        <v>6.25</v>
      </c>
      <c r="K13" s="284">
        <f>data!AC67</f>
        <v>9.7744360902255636</v>
      </c>
      <c r="L13" s="284">
        <f>data!AD67</f>
        <v>2.7649769585253456</v>
      </c>
      <c r="M13" s="284">
        <f>data!AE67</f>
        <v>0</v>
      </c>
      <c r="N13" s="284">
        <f>data!AF67</f>
        <v>12.5</v>
      </c>
      <c r="O13" s="284">
        <f>data!AG67</f>
        <v>4.5454545454545459</v>
      </c>
      <c r="P13" s="284">
        <f>data!AH67</f>
        <v>18.181818181818183</v>
      </c>
      <c r="Q13" s="285">
        <f>data!AI67</f>
        <v>5.0173010380622838</v>
      </c>
    </row>
    <row r="14" spans="1:17" ht="15" customHeight="1" thickBot="1" x14ac:dyDescent="0.4">
      <c r="A14" s="198"/>
      <c r="B14" s="199"/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 s="199"/>
      <c r="N14" s="199"/>
      <c r="O14" s="199"/>
      <c r="P14" s="199"/>
      <c r="Q14" s="199"/>
    </row>
    <row r="15" spans="1:17" ht="15" customHeight="1" x14ac:dyDescent="0.35">
      <c r="A15" s="267"/>
      <c r="B15" s="303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</row>
    <row r="16" spans="1:17" ht="15" customHeight="1" x14ac:dyDescent="0.35">
      <c r="A16" s="17" t="s">
        <v>100</v>
      </c>
      <c r="B16" s="304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</row>
    <row r="17" spans="1:17" ht="15.5" x14ac:dyDescent="0.3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</row>
    <row r="18" spans="1:17" ht="15.5" x14ac:dyDescent="0.3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 spans="1:17" ht="15.5" x14ac:dyDescent="0.35">
      <c r="A19" s="123" t="s">
        <v>169</v>
      </c>
      <c r="B19" s="124"/>
      <c r="C19" s="125"/>
      <c r="D19" s="125"/>
      <c r="E19" s="125"/>
      <c r="F19" s="125"/>
      <c r="G19" s="125"/>
      <c r="H19" s="125"/>
      <c r="I19" s="126"/>
      <c r="J19" s="126"/>
      <c r="K19" s="17"/>
      <c r="L19" s="17"/>
      <c r="M19" s="17"/>
      <c r="N19" s="17"/>
      <c r="O19" s="17"/>
      <c r="P19" s="420" t="s">
        <v>53</v>
      </c>
      <c r="Q19" s="420"/>
    </row>
    <row r="20" spans="1:17" ht="11.5" customHeight="1" x14ac:dyDescent="0.35">
      <c r="A20" s="127"/>
      <c r="B20" s="124"/>
      <c r="C20" s="125"/>
      <c r="D20" s="125"/>
      <c r="E20" s="125"/>
      <c r="F20" s="125"/>
      <c r="G20" s="125"/>
      <c r="H20" s="125"/>
      <c r="I20" s="126"/>
      <c r="J20" s="126"/>
      <c r="K20" s="17"/>
      <c r="L20" s="17"/>
      <c r="M20" s="17"/>
      <c r="N20" s="17"/>
      <c r="O20" s="17"/>
      <c r="P20" s="17"/>
      <c r="Q20" s="17"/>
    </row>
    <row r="21" spans="1:17" ht="15.5" x14ac:dyDescent="0.35">
      <c r="A21" s="436" t="s">
        <v>171</v>
      </c>
      <c r="B21" s="436"/>
      <c r="C21" s="436"/>
      <c r="D21" s="436"/>
      <c r="E21" s="436"/>
      <c r="F21" s="436"/>
      <c r="G21" s="436"/>
      <c r="H21" s="436"/>
      <c r="I21" s="436"/>
      <c r="J21" s="436"/>
      <c r="K21" s="436"/>
      <c r="L21" s="436"/>
      <c r="M21" s="436"/>
      <c r="N21" s="436"/>
      <c r="O21" s="436"/>
      <c r="P21" s="436"/>
      <c r="Q21" s="436"/>
    </row>
    <row r="22" spans="1:17" ht="15.5" x14ac:dyDescent="0.35">
      <c r="A22" s="436" t="s">
        <v>158</v>
      </c>
      <c r="B22" s="436"/>
      <c r="C22" s="436"/>
      <c r="D22" s="436"/>
      <c r="E22" s="436"/>
      <c r="F22" s="436"/>
      <c r="G22" s="436"/>
      <c r="H22" s="436"/>
      <c r="I22" s="436"/>
      <c r="J22" s="436"/>
      <c r="K22" s="436"/>
      <c r="L22" s="436"/>
      <c r="M22" s="436"/>
      <c r="N22" s="436"/>
      <c r="O22" s="436"/>
      <c r="P22" s="436"/>
      <c r="Q22" s="436"/>
    </row>
    <row r="23" spans="1:17" ht="12" customHeight="1" x14ac:dyDescent="0.35">
      <c r="A23" s="280"/>
      <c r="B23" s="17"/>
      <c r="C23" s="269"/>
      <c r="D23" s="269"/>
      <c r="E23" s="269"/>
      <c r="F23" s="269"/>
      <c r="G23" s="269"/>
      <c r="H23" s="269"/>
      <c r="I23" s="269"/>
      <c r="J23" s="269"/>
      <c r="K23" s="17"/>
      <c r="L23" s="17"/>
      <c r="M23" s="17"/>
      <c r="N23" s="17"/>
      <c r="O23" s="17"/>
      <c r="P23" s="17"/>
      <c r="Q23" s="17"/>
    </row>
    <row r="24" spans="1:17" ht="15.5" x14ac:dyDescent="0.35">
      <c r="A24" s="280"/>
      <c r="B24" s="124" t="s">
        <v>69</v>
      </c>
      <c r="C24" s="269"/>
      <c r="D24" s="269"/>
      <c r="E24" s="269"/>
      <c r="F24" s="269"/>
      <c r="G24" s="269"/>
      <c r="H24" s="269"/>
      <c r="I24" s="269"/>
      <c r="J24" s="269"/>
      <c r="K24" s="17"/>
      <c r="L24" s="17"/>
      <c r="M24" s="17"/>
      <c r="N24" s="17"/>
      <c r="O24" s="17"/>
      <c r="P24" s="17"/>
      <c r="Q24" s="17"/>
    </row>
    <row r="25" spans="1:17" ht="12" customHeight="1" x14ac:dyDescent="0.35">
      <c r="A25" s="17"/>
      <c r="B25" s="124"/>
      <c r="C25" s="125"/>
      <c r="D25" s="125"/>
      <c r="E25" s="125"/>
      <c r="F25" s="125"/>
      <c r="G25" s="125"/>
      <c r="H25" s="125"/>
      <c r="I25" s="126"/>
      <c r="J25" s="126"/>
      <c r="K25" s="17"/>
      <c r="L25" s="17"/>
      <c r="M25" s="17"/>
      <c r="N25" s="17"/>
      <c r="O25" s="17"/>
      <c r="P25" s="17"/>
      <c r="Q25" s="17"/>
    </row>
    <row r="26" spans="1:17" ht="15.5" x14ac:dyDescent="0.35">
      <c r="A26" s="128" t="s">
        <v>209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ht="15" customHeight="1" thickBot="1" x14ac:dyDescent="0.4">
      <c r="A27" s="210"/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0"/>
      <c r="M27" s="210"/>
      <c r="N27" s="210"/>
      <c r="O27" s="210"/>
      <c r="P27" s="210"/>
      <c r="Q27" s="210"/>
    </row>
    <row r="28" spans="1:17" ht="46.5" x14ac:dyDescent="0.35">
      <c r="A28" s="203"/>
      <c r="B28" s="203"/>
      <c r="C28" s="204" t="s">
        <v>1</v>
      </c>
      <c r="D28" s="204" t="s">
        <v>2</v>
      </c>
      <c r="E28" s="204" t="s">
        <v>3</v>
      </c>
      <c r="F28" s="204" t="s">
        <v>4</v>
      </c>
      <c r="G28" s="204" t="s">
        <v>5</v>
      </c>
      <c r="H28" s="204" t="s">
        <v>6</v>
      </c>
      <c r="I28" s="204" t="s">
        <v>17</v>
      </c>
      <c r="J28" s="204" t="s">
        <v>7</v>
      </c>
      <c r="K28" s="204" t="s">
        <v>8</v>
      </c>
      <c r="L28" s="204" t="s">
        <v>9</v>
      </c>
      <c r="M28" s="204" t="s">
        <v>10</v>
      </c>
      <c r="N28" s="204" t="s">
        <v>11</v>
      </c>
      <c r="O28" s="204" t="s">
        <v>12</v>
      </c>
      <c r="P28" s="204" t="s">
        <v>13</v>
      </c>
      <c r="Q28" s="204" t="s">
        <v>14</v>
      </c>
    </row>
    <row r="29" spans="1:17" ht="15" customHeight="1" x14ac:dyDescent="0.35">
      <c r="A29" s="24"/>
      <c r="B29" s="24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 ht="15.5" x14ac:dyDescent="0.35">
      <c r="A30" s="24"/>
      <c r="B30" s="197" t="s">
        <v>54</v>
      </c>
      <c r="C30" s="284">
        <f>data!U68</f>
        <v>14.285714285714285</v>
      </c>
      <c r="D30" s="284">
        <f>data!V68</f>
        <v>21.739130434782609</v>
      </c>
      <c r="E30" s="284">
        <f>data!W68</f>
        <v>28.571428571428569</v>
      </c>
      <c r="F30" s="284">
        <f>data!X68</f>
        <v>3.8461538461538463</v>
      </c>
      <c r="G30" s="284">
        <f>data!Y68</f>
        <v>2.0408163265306123</v>
      </c>
      <c r="H30" s="284">
        <f>data!Z68</f>
        <v>15.714285714285714</v>
      </c>
      <c r="I30" s="284">
        <f>data!AA68</f>
        <v>2.0202020202020203</v>
      </c>
      <c r="J30" s="284">
        <f>data!AB68</f>
        <v>0</v>
      </c>
      <c r="K30" s="284">
        <f>data!AC68</f>
        <v>2.4096385542168677</v>
      </c>
      <c r="L30" s="284">
        <f>data!AD68</f>
        <v>3.4782608695652173</v>
      </c>
      <c r="M30" s="284">
        <f>data!AE68</f>
        <v>50</v>
      </c>
      <c r="N30" s="284">
        <f>data!AF68</f>
        <v>0</v>
      </c>
      <c r="O30" s="284">
        <f>data!AG68</f>
        <v>16.666666666666664</v>
      </c>
      <c r="P30" s="284">
        <f>data!AH68</f>
        <v>0</v>
      </c>
      <c r="Q30" s="285">
        <f>data!AI68</f>
        <v>7.5892857142857135</v>
      </c>
    </row>
    <row r="31" spans="1:17" ht="15.5" x14ac:dyDescent="0.35">
      <c r="A31" s="24"/>
      <c r="B31" s="197" t="s">
        <v>55</v>
      </c>
      <c r="C31" s="284">
        <f>data!U69</f>
        <v>11.627906976744185</v>
      </c>
      <c r="D31" s="284">
        <f>data!V69</f>
        <v>6.25</v>
      </c>
      <c r="E31" s="284">
        <f>data!W69</f>
        <v>14.285714285714285</v>
      </c>
      <c r="F31" s="284">
        <f>data!X69</f>
        <v>0</v>
      </c>
      <c r="G31" s="284">
        <f>data!Y69</f>
        <v>2.9411764705882351</v>
      </c>
      <c r="H31" s="284">
        <f>data!Z69</f>
        <v>11.904761904761903</v>
      </c>
      <c r="I31" s="284">
        <f>data!AA69</f>
        <v>2.5</v>
      </c>
      <c r="J31" s="284">
        <f>data!AB69</f>
        <v>0</v>
      </c>
      <c r="K31" s="284">
        <f>data!AC69</f>
        <v>10</v>
      </c>
      <c r="L31" s="284">
        <f>data!AD69</f>
        <v>3.9215686274509802</v>
      </c>
      <c r="M31" s="284">
        <f>data!AE69</f>
        <v>0</v>
      </c>
      <c r="N31" s="284">
        <f>data!AF69</f>
        <v>0</v>
      </c>
      <c r="O31" s="284">
        <f>data!AG69</f>
        <v>14.705882352941178</v>
      </c>
      <c r="P31" s="284">
        <f>data!AH69</f>
        <v>37.5</v>
      </c>
      <c r="Q31" s="285">
        <f>data!AI69</f>
        <v>7.0247933884297522</v>
      </c>
    </row>
    <row r="32" spans="1:17" ht="15.5" x14ac:dyDescent="0.35">
      <c r="A32" s="24"/>
      <c r="B32" s="197" t="s">
        <v>15</v>
      </c>
      <c r="C32" s="284">
        <f>data!U70</f>
        <v>13.131313131313133</v>
      </c>
      <c r="D32" s="284">
        <f>data!V70</f>
        <v>15.384615384615385</v>
      </c>
      <c r="E32" s="284">
        <f>data!W70</f>
        <v>21.428571428571427</v>
      </c>
      <c r="F32" s="284">
        <f>data!X70</f>
        <v>2.5974025974025974</v>
      </c>
      <c r="G32" s="284">
        <f>data!Y70</f>
        <v>2.4096385542168677</v>
      </c>
      <c r="H32" s="284">
        <f>data!Z70</f>
        <v>14.285714285714285</v>
      </c>
      <c r="I32" s="284">
        <f>data!AA70</f>
        <v>2.2346368715083798</v>
      </c>
      <c r="J32" s="284">
        <f>data!AB70</f>
        <v>0</v>
      </c>
      <c r="K32" s="284">
        <f>data!AC70</f>
        <v>5.2631578947368416</v>
      </c>
      <c r="L32" s="284">
        <f>data!AD70</f>
        <v>3.6866359447004609</v>
      </c>
      <c r="M32" s="284">
        <f>data!AE70</f>
        <v>25</v>
      </c>
      <c r="N32" s="284">
        <f>data!AF70</f>
        <v>0</v>
      </c>
      <c r="O32" s="284">
        <f>data!AG70</f>
        <v>15.909090909090908</v>
      </c>
      <c r="P32" s="284">
        <f>data!AH70</f>
        <v>27.27272727272727</v>
      </c>
      <c r="Q32" s="285">
        <f>data!AI70</f>
        <v>7.3529411764705888</v>
      </c>
    </row>
    <row r="33" spans="1:17" ht="15" customHeight="1" thickBot="1" x14ac:dyDescent="0.4">
      <c r="A33" s="198"/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199"/>
      <c r="O33" s="199"/>
      <c r="P33" s="199"/>
      <c r="Q33" s="199"/>
    </row>
    <row r="34" spans="1:17" ht="15.5" x14ac:dyDescent="0.35">
      <c r="A34" s="267"/>
      <c r="B34" s="303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</row>
    <row r="35" spans="1:17" ht="15" customHeight="1" x14ac:dyDescent="0.35">
      <c r="A35" s="17" t="s">
        <v>100</v>
      </c>
      <c r="B35" s="304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</sheetData>
  <mergeCells count="6">
    <mergeCell ref="P2:Q2"/>
    <mergeCell ref="A21:Q21"/>
    <mergeCell ref="A22:Q22"/>
    <mergeCell ref="P19:Q19"/>
    <mergeCell ref="A4:Q4"/>
    <mergeCell ref="A5:Q5"/>
  </mergeCells>
  <hyperlinks>
    <hyperlink ref="P2:Q2" location="KPI_list!A1" display="back to KPI list" xr:uid="{00000000-0004-0000-1300-000000000000}"/>
    <hyperlink ref="P19:Q19" location="KPI_list!A1" display="back to KPI list" xr:uid="{00000000-0004-0000-1300-000001000000}"/>
  </hyperlinks>
  <pageMargins left="0.62992125984251968" right="0.23622047244094491" top="0.39370078740157483" bottom="0.31496062992125984" header="0" footer="7.874015748031496E-2"/>
  <pageSetup paperSize="9" scale="65" orientation="landscape" r:id="rId1"/>
  <headerFooter>
    <oddFooter>&amp;C&amp;12November 2019 data submission&amp;R&amp;12Page &amp;P of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07"/>
  <sheetViews>
    <sheetView zoomScaleNormal="100" zoomScalePageLayoutView="75" workbookViewId="0"/>
  </sheetViews>
  <sheetFormatPr defaultColWidth="9.1796875" defaultRowHeight="15" customHeight="1" x14ac:dyDescent="0.35"/>
  <cols>
    <col min="1" max="1" width="8.81640625" style="2" customWidth="1" collapsed="1"/>
    <col min="2" max="2" width="13.81640625" style="2" customWidth="1" collapsed="1"/>
    <col min="3" max="8" width="12.81640625" style="2" customWidth="1" collapsed="1"/>
    <col min="9" max="9" width="13.453125" style="2" customWidth="1" collapsed="1"/>
    <col min="10" max="10" width="12.81640625" style="2" customWidth="1" collapsed="1"/>
    <col min="11" max="11" width="14.81640625" style="2" customWidth="1" collapsed="1"/>
    <col min="12" max="16" width="12.81640625" style="2" customWidth="1" collapsed="1"/>
    <col min="17" max="17" width="13.81640625" style="2" customWidth="1" collapsed="1"/>
    <col min="18" max="16384" width="9.1796875" style="2" collapsed="1"/>
  </cols>
  <sheetData>
    <row r="1" spans="1:17" ht="15.5" x14ac:dyDescent="0.35">
      <c r="A1" s="129" t="s">
        <v>172</v>
      </c>
      <c r="B1" s="130"/>
      <c r="C1" s="131"/>
      <c r="D1" s="131"/>
      <c r="E1" s="131"/>
      <c r="F1" s="131"/>
      <c r="G1" s="131"/>
      <c r="H1" s="131"/>
      <c r="I1" s="132"/>
      <c r="J1" s="132"/>
      <c r="K1" s="24"/>
      <c r="L1" s="24"/>
      <c r="M1" s="24"/>
      <c r="N1" s="24"/>
      <c r="O1" s="24"/>
      <c r="P1" s="420" t="s">
        <v>53</v>
      </c>
      <c r="Q1" s="420"/>
    </row>
    <row r="2" spans="1:17" ht="15.5" x14ac:dyDescent="0.35">
      <c r="A2" s="129"/>
      <c r="B2" s="130"/>
      <c r="C2" s="131"/>
      <c r="D2" s="131"/>
      <c r="E2" s="131"/>
      <c r="F2" s="131"/>
      <c r="G2" s="131"/>
      <c r="H2" s="131"/>
      <c r="I2" s="132"/>
      <c r="J2" s="132"/>
      <c r="K2" s="24"/>
      <c r="L2" s="24"/>
      <c r="M2" s="24"/>
      <c r="N2" s="24"/>
      <c r="O2" s="24"/>
      <c r="P2" s="221"/>
      <c r="Q2" s="221"/>
    </row>
    <row r="3" spans="1:17" ht="15" customHeight="1" x14ac:dyDescent="0.35">
      <c r="A3" s="133"/>
      <c r="B3" s="130"/>
      <c r="C3" s="131"/>
      <c r="D3" s="131"/>
      <c r="E3" s="131"/>
      <c r="F3" s="131"/>
      <c r="G3" s="131"/>
      <c r="H3" s="131"/>
      <c r="I3" s="132"/>
      <c r="J3" s="132"/>
      <c r="K3" s="17"/>
      <c r="L3" s="17"/>
      <c r="M3" s="17"/>
      <c r="N3" s="17"/>
      <c r="O3" s="17"/>
      <c r="P3" s="17"/>
      <c r="Q3" s="17"/>
    </row>
    <row r="4" spans="1:17" ht="15.5" x14ac:dyDescent="0.35">
      <c r="A4" s="438" t="s">
        <v>173</v>
      </c>
      <c r="B4" s="438"/>
      <c r="C4" s="438"/>
      <c r="D4" s="438"/>
      <c r="E4" s="438"/>
      <c r="F4" s="438"/>
      <c r="G4" s="438"/>
      <c r="H4" s="438"/>
      <c r="I4" s="438"/>
      <c r="J4" s="438"/>
      <c r="K4" s="438"/>
      <c r="L4" s="438"/>
      <c r="M4" s="438"/>
      <c r="N4" s="438"/>
      <c r="O4" s="438"/>
      <c r="P4" s="438"/>
      <c r="Q4" s="438"/>
    </row>
    <row r="5" spans="1:17" ht="15.5" x14ac:dyDescent="0.35">
      <c r="A5" s="438" t="s">
        <v>158</v>
      </c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438"/>
      <c r="O5" s="438"/>
      <c r="P5" s="438"/>
      <c r="Q5" s="438"/>
    </row>
    <row r="6" spans="1:17" ht="15" customHeight="1" x14ac:dyDescent="0.3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</row>
    <row r="7" spans="1:17" ht="15.5" x14ac:dyDescent="0.35">
      <c r="A7" s="129"/>
      <c r="B7" s="266"/>
      <c r="C7" s="264"/>
      <c r="D7" s="264"/>
      <c r="E7" s="264"/>
      <c r="F7" s="264"/>
      <c r="G7" s="264"/>
      <c r="H7" s="264"/>
      <c r="I7" s="264"/>
      <c r="J7" s="264"/>
      <c r="K7" s="17"/>
      <c r="L7" s="17"/>
      <c r="M7" s="17"/>
      <c r="N7" s="17"/>
      <c r="O7" s="17"/>
      <c r="P7" s="17"/>
      <c r="Q7" s="17"/>
    </row>
    <row r="8" spans="1:17" ht="15" customHeight="1" x14ac:dyDescent="0.35">
      <c r="A8" s="129"/>
      <c r="B8" s="130"/>
      <c r="C8" s="264"/>
      <c r="D8" s="264"/>
      <c r="E8" s="264"/>
      <c r="F8" s="264"/>
      <c r="G8" s="264"/>
      <c r="H8" s="264"/>
      <c r="I8" s="264"/>
      <c r="J8" s="264"/>
      <c r="K8" s="17"/>
      <c r="L8" s="17"/>
      <c r="M8" s="17"/>
      <c r="N8" s="17"/>
      <c r="O8" s="17"/>
      <c r="P8" s="17"/>
      <c r="Q8" s="17"/>
    </row>
    <row r="9" spans="1:17" ht="15" customHeight="1" x14ac:dyDescent="0.35">
      <c r="A9" s="129"/>
      <c r="B9" s="130"/>
      <c r="C9" s="264"/>
      <c r="D9" s="264"/>
      <c r="E9" s="264"/>
      <c r="F9" s="264"/>
      <c r="G9" s="264"/>
      <c r="H9" s="264"/>
      <c r="I9" s="264"/>
      <c r="J9" s="264"/>
      <c r="K9" s="17"/>
      <c r="L9" s="17"/>
      <c r="M9" s="17"/>
      <c r="N9" s="17"/>
      <c r="O9" s="17"/>
      <c r="P9" s="17"/>
      <c r="Q9" s="17"/>
    </row>
    <row r="10" spans="1:17" ht="15" customHeight="1" x14ac:dyDescent="0.35">
      <c r="A10" s="129"/>
      <c r="B10" s="134"/>
      <c r="C10" s="264"/>
      <c r="D10" s="264"/>
      <c r="E10" s="264"/>
      <c r="F10" s="264"/>
      <c r="G10" s="264"/>
      <c r="H10" s="264"/>
      <c r="I10" s="264"/>
      <c r="J10" s="264"/>
      <c r="K10" s="17"/>
      <c r="L10" s="17"/>
      <c r="M10" s="17"/>
      <c r="N10" s="17"/>
      <c r="O10" s="17"/>
      <c r="P10" s="17"/>
      <c r="Q10" s="17"/>
    </row>
    <row r="11" spans="1:17" ht="15.5" x14ac:dyDescent="0.35">
      <c r="A11" s="135" t="s">
        <v>210</v>
      </c>
      <c r="B11" s="130"/>
      <c r="C11" s="131"/>
      <c r="D11" s="131"/>
      <c r="E11" s="131"/>
      <c r="F11" s="131"/>
      <c r="G11" s="131"/>
      <c r="H11" s="131"/>
      <c r="I11" s="132"/>
      <c r="J11" s="132"/>
      <c r="K11" s="17"/>
      <c r="L11" s="17"/>
      <c r="M11" s="17"/>
      <c r="N11" s="17"/>
      <c r="O11" s="17"/>
      <c r="P11" s="17"/>
      <c r="Q11" s="17"/>
    </row>
    <row r="12" spans="1:17" ht="15" customHeight="1" thickBot="1" x14ac:dyDescent="0.4">
      <c r="A12" s="56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6"/>
      <c r="M12" s="56"/>
      <c r="N12" s="56"/>
      <c r="O12" s="56"/>
      <c r="P12" s="56"/>
      <c r="Q12" s="56"/>
    </row>
    <row r="13" spans="1:17" ht="46.5" x14ac:dyDescent="0.35">
      <c r="A13" s="203"/>
      <c r="B13" s="203"/>
      <c r="C13" s="204" t="s">
        <v>1</v>
      </c>
      <c r="D13" s="204" t="s">
        <v>2</v>
      </c>
      <c r="E13" s="204" t="s">
        <v>3</v>
      </c>
      <c r="F13" s="204" t="s">
        <v>4</v>
      </c>
      <c r="G13" s="204" t="s">
        <v>5</v>
      </c>
      <c r="H13" s="204" t="s">
        <v>6</v>
      </c>
      <c r="I13" s="204" t="s">
        <v>17</v>
      </c>
      <c r="J13" s="204" t="s">
        <v>7</v>
      </c>
      <c r="K13" s="204" t="s">
        <v>8</v>
      </c>
      <c r="L13" s="204" t="s">
        <v>9</v>
      </c>
      <c r="M13" s="204" t="s">
        <v>10</v>
      </c>
      <c r="N13" s="204" t="s">
        <v>11</v>
      </c>
      <c r="O13" s="204" t="s">
        <v>12</v>
      </c>
      <c r="P13" s="204" t="s">
        <v>13</v>
      </c>
      <c r="Q13" s="204" t="s">
        <v>14</v>
      </c>
    </row>
    <row r="14" spans="1:17" ht="15" customHeight="1" x14ac:dyDescent="0.35">
      <c r="A14" s="31"/>
      <c r="B14" s="31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</row>
    <row r="15" spans="1:17" ht="15.5" x14ac:dyDescent="0.35">
      <c r="A15" s="24"/>
      <c r="B15" s="197" t="s">
        <v>54</v>
      </c>
      <c r="C15" s="284">
        <f>data!U71</f>
        <v>0</v>
      </c>
      <c r="D15" s="284">
        <f>data!V71</f>
        <v>0</v>
      </c>
      <c r="E15" s="284">
        <f>data!W71</f>
        <v>0</v>
      </c>
      <c r="F15" s="284">
        <f>data!X71</f>
        <v>0</v>
      </c>
      <c r="G15" s="284">
        <f>data!Y71</f>
        <v>0</v>
      </c>
      <c r="H15" s="284">
        <f>data!Z71</f>
        <v>0</v>
      </c>
      <c r="I15" s="284">
        <f>data!AA71</f>
        <v>0</v>
      </c>
      <c r="J15" s="284">
        <f>data!AB71</f>
        <v>0</v>
      </c>
      <c r="K15" s="284">
        <f>data!AC71</f>
        <v>0</v>
      </c>
      <c r="L15" s="284">
        <f>data!AD71</f>
        <v>0</v>
      </c>
      <c r="M15" s="284">
        <f>data!AE71</f>
        <v>0</v>
      </c>
      <c r="N15" s="284">
        <f>data!AF71</f>
        <v>0</v>
      </c>
      <c r="O15" s="284">
        <f>data!AG71</f>
        <v>0</v>
      </c>
      <c r="P15" s="284">
        <f>data!AH71</f>
        <v>0</v>
      </c>
      <c r="Q15" s="284">
        <f>data!AI71</f>
        <v>0</v>
      </c>
    </row>
    <row r="16" spans="1:17" ht="15.5" x14ac:dyDescent="0.35">
      <c r="A16" s="24"/>
      <c r="B16" s="197" t="s">
        <v>55</v>
      </c>
      <c r="C16" s="284">
        <f>data!U72</f>
        <v>0</v>
      </c>
      <c r="D16" s="284">
        <f>data!V72</f>
        <v>0</v>
      </c>
      <c r="E16" s="284">
        <f>data!W72</f>
        <v>0</v>
      </c>
      <c r="F16" s="284">
        <f>data!X72</f>
        <v>0</v>
      </c>
      <c r="G16" s="284">
        <f>data!Y72</f>
        <v>0</v>
      </c>
      <c r="H16" s="284">
        <f>data!Z72</f>
        <v>0</v>
      </c>
      <c r="I16" s="284">
        <f>data!AA72</f>
        <v>0</v>
      </c>
      <c r="J16" s="284">
        <f>data!AB72</f>
        <v>0</v>
      </c>
      <c r="K16" s="284">
        <f>data!AC72</f>
        <v>0</v>
      </c>
      <c r="L16" s="284">
        <f>data!AD72</f>
        <v>0</v>
      </c>
      <c r="M16" s="284">
        <f>data!AE72</f>
        <v>0</v>
      </c>
      <c r="N16" s="284">
        <f>data!AF72</f>
        <v>0</v>
      </c>
      <c r="O16" s="284">
        <f>data!AG72</f>
        <v>0</v>
      </c>
      <c r="P16" s="284">
        <f>data!AH72</f>
        <v>0</v>
      </c>
      <c r="Q16" s="284">
        <f>data!AI72</f>
        <v>0</v>
      </c>
    </row>
    <row r="17" spans="1:17" ht="15.5" x14ac:dyDescent="0.35">
      <c r="A17" s="24"/>
      <c r="B17" s="197" t="s">
        <v>15</v>
      </c>
      <c r="C17" s="284">
        <f>data!U73</f>
        <v>0</v>
      </c>
      <c r="D17" s="284">
        <f>data!V73</f>
        <v>0</v>
      </c>
      <c r="E17" s="284">
        <f>data!W73</f>
        <v>0</v>
      </c>
      <c r="F17" s="284">
        <f>data!X73</f>
        <v>0</v>
      </c>
      <c r="G17" s="284">
        <f>data!Y73</f>
        <v>0</v>
      </c>
      <c r="H17" s="284">
        <f>data!Z73</f>
        <v>0</v>
      </c>
      <c r="I17" s="284">
        <f>data!AA73</f>
        <v>0</v>
      </c>
      <c r="J17" s="284">
        <f>data!AB73</f>
        <v>0</v>
      </c>
      <c r="K17" s="284">
        <f>data!AC73</f>
        <v>0</v>
      </c>
      <c r="L17" s="284">
        <f>data!AD73</f>
        <v>0</v>
      </c>
      <c r="M17" s="284">
        <f>data!AE73</f>
        <v>0</v>
      </c>
      <c r="N17" s="284">
        <f>data!AF73</f>
        <v>0</v>
      </c>
      <c r="O17" s="284">
        <f>data!AG73</f>
        <v>0</v>
      </c>
      <c r="P17" s="284">
        <f>data!AH73</f>
        <v>0</v>
      </c>
      <c r="Q17" s="284">
        <f>data!AI73</f>
        <v>0</v>
      </c>
    </row>
    <row r="18" spans="1:17" ht="15" customHeight="1" thickBot="1" x14ac:dyDescent="0.4">
      <c r="A18" s="32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</row>
    <row r="19" spans="1:17" ht="15" customHeight="1" x14ac:dyDescent="0.35">
      <c r="A19" s="267"/>
      <c r="B19" s="303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1:17" ht="15" customHeight="1" x14ac:dyDescent="0.35">
      <c r="A20" s="17" t="s">
        <v>100</v>
      </c>
      <c r="B20" s="30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7" ht="15" customHeight="1" x14ac:dyDescent="0.3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1:17" ht="15.5" x14ac:dyDescent="0.35">
      <c r="A22" s="17"/>
      <c r="B22" s="17"/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</row>
    <row r="23" spans="1:17" ht="15" customHeight="1" x14ac:dyDescent="0.35">
      <c r="A23" s="140" t="s">
        <v>382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1:17" ht="15" customHeight="1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17" ht="15" customHeight="1" x14ac:dyDescent="0.3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7" ht="15" customHeight="1" x14ac:dyDescent="0.3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ht="15" customHeight="1" x14ac:dyDescent="0.3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7" ht="15" customHeight="1" x14ac:dyDescent="0.3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7" ht="15" customHeight="1" x14ac:dyDescent="0.3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 ht="15" customHeight="1" x14ac:dyDescent="0.3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7" ht="15" customHeight="1" x14ac:dyDescent="0.3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 ht="15" customHeight="1" x14ac:dyDescent="0.3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17" ht="15" customHeight="1" x14ac:dyDescent="0.3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  <row r="34" spans="1:17" ht="15" customHeight="1" x14ac:dyDescent="0.3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</row>
    <row r="35" spans="1:17" ht="15" customHeight="1" x14ac:dyDescent="0.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  <row r="36" spans="1:17" ht="15" customHeight="1" x14ac:dyDescent="0.3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</row>
    <row r="37" spans="1:17" ht="15" customHeight="1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</row>
    <row r="38" spans="1:17" ht="15" customHeight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</row>
    <row r="39" spans="1:17" ht="15" customHeight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 spans="1:17" ht="15" customHeight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1:17" ht="15" customHeight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1:17" ht="15" customHeight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</row>
    <row r="43" spans="1:17" ht="15" customHeight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 spans="1:17" ht="15" customHeight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</row>
    <row r="45" spans="1:17" ht="15" customHeight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</row>
    <row r="46" spans="1:17" ht="15" customHeight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</row>
    <row r="47" spans="1:17" ht="15" customHeight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</row>
    <row r="48" spans="1:17" ht="15" customHeight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</row>
    <row r="49" spans="1:17" ht="15" customHeight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</row>
    <row r="50" spans="1:17" ht="15" customHeight="1" x14ac:dyDescent="0.35">
      <c r="A50" s="267" t="s">
        <v>250</v>
      </c>
      <c r="B50" s="17" t="s">
        <v>294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</row>
    <row r="51" spans="1:17" ht="15" customHeight="1" x14ac:dyDescent="0.35">
      <c r="A51" s="17"/>
      <c r="B51" s="17" t="s">
        <v>251</v>
      </c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</row>
    <row r="52" spans="1:17" ht="15" customHeight="1" x14ac:dyDescent="0.3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</row>
    <row r="53" spans="1:17" ht="15" customHeight="1" x14ac:dyDescent="0.3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</row>
    <row r="54" spans="1:17" ht="15" customHeight="1" x14ac:dyDescent="0.3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423" t="s">
        <v>89</v>
      </c>
      <c r="P54" s="423"/>
      <c r="Q54" s="423"/>
    </row>
    <row r="55" spans="1:17" ht="15" customHeight="1" x14ac:dyDescent="0.35">
      <c r="A55" s="271" t="s">
        <v>360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310"/>
      <c r="Q55" s="310"/>
    </row>
    <row r="56" spans="1:17" ht="15" customHeight="1" x14ac:dyDescent="0.35">
      <c r="A56" s="151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310"/>
      <c r="Q56" s="310"/>
    </row>
    <row r="57" spans="1:17" ht="15" customHeight="1" x14ac:dyDescent="0.3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310"/>
      <c r="Q57" s="310"/>
    </row>
    <row r="58" spans="1:17" ht="15" customHeight="1" x14ac:dyDescent="0.35">
      <c r="A58" s="155" t="s">
        <v>362</v>
      </c>
      <c r="B58" s="29"/>
      <c r="C58" s="30"/>
      <c r="D58" s="24"/>
      <c r="E58" s="24"/>
      <c r="F58" s="24"/>
      <c r="G58" s="24"/>
      <c r="H58" s="24"/>
      <c r="I58" s="24"/>
      <c r="J58" s="24"/>
      <c r="K58" s="24"/>
      <c r="L58" s="27"/>
      <c r="M58" s="27"/>
      <c r="N58" s="27"/>
      <c r="O58" s="27"/>
      <c r="P58" s="27"/>
      <c r="Q58" s="27"/>
    </row>
    <row r="59" spans="1:17" ht="15" customHeight="1" thickBot="1" x14ac:dyDescent="0.4">
      <c r="A59" s="201"/>
      <c r="B59" s="201"/>
      <c r="C59" s="202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24"/>
    </row>
    <row r="60" spans="1:17" ht="15" customHeight="1" x14ac:dyDescent="0.35">
      <c r="A60" s="203"/>
      <c r="B60" s="203"/>
      <c r="C60" s="204" t="s">
        <v>300</v>
      </c>
      <c r="D60" s="204" t="s">
        <v>301</v>
      </c>
      <c r="E60" s="204" t="s">
        <v>302</v>
      </c>
      <c r="F60" s="204" t="s">
        <v>303</v>
      </c>
      <c r="G60" s="204" t="s">
        <v>304</v>
      </c>
      <c r="H60" s="204" t="s">
        <v>305</v>
      </c>
      <c r="I60" s="204" t="s">
        <v>306</v>
      </c>
      <c r="J60" s="204" t="s">
        <v>307</v>
      </c>
      <c r="K60" s="204" t="s">
        <v>308</v>
      </c>
      <c r="L60" s="204" t="s">
        <v>331</v>
      </c>
      <c r="M60" s="204" t="s">
        <v>387</v>
      </c>
      <c r="N60" s="204" t="s">
        <v>391</v>
      </c>
      <c r="O60" s="204" t="s">
        <v>421</v>
      </c>
      <c r="P60" s="204" t="s">
        <v>468</v>
      </c>
      <c r="Q60" s="312"/>
    </row>
    <row r="61" spans="1:17" ht="15" customHeight="1" x14ac:dyDescent="0.35">
      <c r="A61" s="24"/>
      <c r="B61" s="24"/>
      <c r="C61" s="24"/>
      <c r="D61" s="24"/>
      <c r="E61" s="24"/>
      <c r="F61" s="24"/>
      <c r="G61" s="24"/>
      <c r="H61" s="26"/>
      <c r="I61" s="24"/>
      <c r="J61" s="24"/>
      <c r="K61" s="24"/>
      <c r="L61" s="24"/>
      <c r="M61" s="24"/>
      <c r="N61" s="24"/>
      <c r="O61" s="24"/>
      <c r="P61" s="24"/>
      <c r="Q61" s="24"/>
    </row>
    <row r="62" spans="1:17" ht="15" customHeight="1" x14ac:dyDescent="0.35">
      <c r="A62" s="24"/>
      <c r="B62" s="197" t="s">
        <v>355</v>
      </c>
      <c r="C62" s="374">
        <v>36.973180076628353</v>
      </c>
      <c r="D62" s="374">
        <v>37.777777777777779</v>
      </c>
      <c r="E62" s="374">
        <v>37.096774193548384</v>
      </c>
      <c r="F62" s="374">
        <v>37.278106508875744</v>
      </c>
      <c r="G62" s="374">
        <v>37.912509593246355</v>
      </c>
      <c r="H62" s="374">
        <v>35.702479338842977</v>
      </c>
      <c r="I62" s="374">
        <v>33.814247069431921</v>
      </c>
      <c r="J62" s="374">
        <v>35.027726432532347</v>
      </c>
      <c r="K62" s="374">
        <v>38.170055452865064</v>
      </c>
      <c r="L62" s="374">
        <v>40.343698854337148</v>
      </c>
      <c r="M62" s="374">
        <v>39.063591893780576</v>
      </c>
      <c r="N62" s="374">
        <v>36.930091185410333</v>
      </c>
      <c r="O62" s="374">
        <v>36.608863198458572</v>
      </c>
      <c r="P62" s="374">
        <v>36.591695501730101</v>
      </c>
      <c r="Q62" s="285"/>
    </row>
    <row r="63" spans="1:17" ht="15" customHeight="1" x14ac:dyDescent="0.35">
      <c r="A63" s="24"/>
      <c r="B63" s="197" t="s">
        <v>356</v>
      </c>
      <c r="C63" s="374">
        <v>23.946360153256705</v>
      </c>
      <c r="D63" s="374">
        <v>23.859649122807017</v>
      </c>
      <c r="E63" s="374">
        <v>24.838709677419356</v>
      </c>
      <c r="F63" s="374">
        <v>24.852071005917161</v>
      </c>
      <c r="G63" s="374">
        <v>24.558710667689944</v>
      </c>
      <c r="H63" s="374">
        <v>26.115702479338843</v>
      </c>
      <c r="I63" s="374">
        <v>27.141568981064022</v>
      </c>
      <c r="J63" s="374">
        <v>26.894639556377083</v>
      </c>
      <c r="K63" s="374">
        <v>25.785582255083177</v>
      </c>
      <c r="L63" s="374">
        <v>23.813420621931261</v>
      </c>
      <c r="M63" s="374">
        <v>23.200559049615656</v>
      </c>
      <c r="N63" s="374">
        <v>25.151975683890576</v>
      </c>
      <c r="O63" s="374">
        <v>27.071290944123316</v>
      </c>
      <c r="P63" s="374">
        <v>24.653979238754324</v>
      </c>
      <c r="Q63" s="285"/>
    </row>
    <row r="64" spans="1:17" ht="15" customHeight="1" x14ac:dyDescent="0.35">
      <c r="A64" s="24"/>
      <c r="B64" s="197" t="s">
        <v>377</v>
      </c>
      <c r="C64" s="374">
        <v>27.586206896551722</v>
      </c>
      <c r="D64" s="374">
        <v>24.678362573099417</v>
      </c>
      <c r="E64" s="374">
        <v>24.758064516129032</v>
      </c>
      <c r="F64" s="374">
        <v>26.405325443786982</v>
      </c>
      <c r="G64" s="374">
        <v>26.554105909439755</v>
      </c>
      <c r="H64" s="374">
        <v>28.264462809917358</v>
      </c>
      <c r="I64" s="374">
        <v>29.666366095581605</v>
      </c>
      <c r="J64" s="374">
        <v>28.465804066543438</v>
      </c>
      <c r="K64" s="374">
        <v>26.709796672828094</v>
      </c>
      <c r="L64" s="374">
        <v>26.841243862520457</v>
      </c>
      <c r="M64" s="374">
        <v>26.764500349406013</v>
      </c>
      <c r="N64" s="374">
        <v>26.13981762917933</v>
      </c>
      <c r="O64" s="374">
        <v>25.337186897880535</v>
      </c>
      <c r="P64" s="374">
        <v>26.384083044982699</v>
      </c>
      <c r="Q64" s="285"/>
    </row>
    <row r="65" spans="1:17" ht="15" customHeight="1" x14ac:dyDescent="0.35">
      <c r="A65" s="24"/>
      <c r="B65" s="197" t="s">
        <v>357</v>
      </c>
      <c r="C65" s="374">
        <v>3.4482758620689653</v>
      </c>
      <c r="D65" s="374">
        <v>3.1578947368421053</v>
      </c>
      <c r="E65" s="374">
        <v>2.5806451612903225</v>
      </c>
      <c r="F65" s="374">
        <v>3.2544378698224854</v>
      </c>
      <c r="G65" s="374">
        <v>4.144282425172678</v>
      </c>
      <c r="H65" s="374">
        <v>4.3801652892561984</v>
      </c>
      <c r="I65" s="374">
        <v>5.1397655545536516</v>
      </c>
      <c r="J65" s="374">
        <v>6.0073937153419594</v>
      </c>
      <c r="K65" s="374">
        <v>5.9149722735674679</v>
      </c>
      <c r="L65" s="374">
        <v>5.9738134206219309</v>
      </c>
      <c r="M65" s="374">
        <v>7.4074074074074066</v>
      </c>
      <c r="N65" s="374">
        <v>7.2948328267477196</v>
      </c>
      <c r="O65" s="374">
        <v>5.6840077071290942</v>
      </c>
      <c r="P65" s="374">
        <v>5.0173010380622838</v>
      </c>
      <c r="Q65" s="285"/>
    </row>
    <row r="66" spans="1:17" ht="15" customHeight="1" x14ac:dyDescent="0.35">
      <c r="A66" s="24"/>
      <c r="B66" s="197" t="s">
        <v>359</v>
      </c>
      <c r="C66" s="374">
        <v>2.8735632183908044</v>
      </c>
      <c r="D66" s="374">
        <v>5.0292397660818713</v>
      </c>
      <c r="E66" s="374">
        <v>3.790322580645161</v>
      </c>
      <c r="F66" s="374">
        <v>2.440828402366864</v>
      </c>
      <c r="G66" s="374">
        <v>3.3768227168073679</v>
      </c>
      <c r="H66" s="374">
        <v>3.0578512396694215</v>
      </c>
      <c r="I66" s="374">
        <v>2.3444544634806133</v>
      </c>
      <c r="J66" s="374">
        <v>1.2939001848428837</v>
      </c>
      <c r="K66" s="374">
        <v>1.1090573012939002</v>
      </c>
      <c r="L66" s="374">
        <v>2.3731587561374794</v>
      </c>
      <c r="M66" s="374">
        <v>3.5639412997903559</v>
      </c>
      <c r="N66" s="374">
        <v>4.4832826747720365</v>
      </c>
      <c r="O66" s="374">
        <v>5.2986512524084777</v>
      </c>
      <c r="P66" s="374">
        <v>7.3529411764705888</v>
      </c>
      <c r="Q66" s="285"/>
    </row>
    <row r="67" spans="1:17" ht="15" customHeight="1" x14ac:dyDescent="0.35">
      <c r="A67" s="24"/>
      <c r="B67" s="197" t="s">
        <v>358</v>
      </c>
      <c r="C67" s="374">
        <v>5.1724137931034484</v>
      </c>
      <c r="D67" s="374">
        <v>5.4970760233918128</v>
      </c>
      <c r="E67" s="374">
        <v>6.935483870967742</v>
      </c>
      <c r="F67" s="374">
        <v>5.7692307692307692</v>
      </c>
      <c r="G67" s="374">
        <v>3.4535686876438989</v>
      </c>
      <c r="H67" s="374">
        <v>2.4793388429752068</v>
      </c>
      <c r="I67" s="374">
        <v>1.8935978358881875</v>
      </c>
      <c r="J67" s="374">
        <v>2.310536044362292</v>
      </c>
      <c r="K67" s="374">
        <v>2.310536044362292</v>
      </c>
      <c r="L67" s="375">
        <v>0.65466448445171854</v>
      </c>
      <c r="M67" s="375">
        <v>0</v>
      </c>
      <c r="N67" s="375">
        <v>0</v>
      </c>
      <c r="O67" s="375">
        <v>0</v>
      </c>
      <c r="P67" s="375">
        <v>0</v>
      </c>
      <c r="Q67" s="285"/>
    </row>
    <row r="68" spans="1:17" ht="15" customHeight="1" thickBot="1" x14ac:dyDescent="0.4">
      <c r="A68" s="198"/>
      <c r="B68" s="199"/>
      <c r="C68" s="200"/>
      <c r="D68" s="200"/>
      <c r="E68" s="200"/>
      <c r="F68" s="200"/>
      <c r="G68" s="200"/>
      <c r="H68" s="200"/>
      <c r="I68" s="200"/>
      <c r="J68" s="200"/>
      <c r="K68" s="200"/>
      <c r="L68" s="200"/>
      <c r="M68" s="200"/>
      <c r="N68" s="200"/>
      <c r="O68" s="200"/>
      <c r="P68" s="200"/>
      <c r="Q68" s="313"/>
    </row>
    <row r="69" spans="1:17" ht="15" customHeight="1" x14ac:dyDescent="0.35">
      <c r="A69" s="311"/>
      <c r="B69" s="311"/>
      <c r="C69" s="311"/>
      <c r="D69" s="311"/>
      <c r="E69" s="311"/>
      <c r="F69" s="311"/>
      <c r="G69" s="311"/>
      <c r="H69" s="311"/>
      <c r="I69" s="311"/>
      <c r="J69" s="311"/>
      <c r="K69" s="311"/>
      <c r="L69" s="311"/>
      <c r="M69" s="311"/>
      <c r="N69" s="311"/>
      <c r="O69" s="27"/>
      <c r="P69" s="27"/>
      <c r="Q69" s="311"/>
    </row>
    <row r="70" spans="1:17" ht="15" customHeight="1" x14ac:dyDescent="0.35">
      <c r="A70" s="386" t="s">
        <v>457</v>
      </c>
      <c r="B70" s="311"/>
      <c r="C70" s="311"/>
      <c r="D70" s="311"/>
      <c r="E70" s="311"/>
      <c r="F70" s="311"/>
      <c r="G70" s="311"/>
      <c r="H70" s="311"/>
      <c r="I70" s="311"/>
      <c r="J70" s="311"/>
      <c r="K70" s="311"/>
      <c r="L70" s="311"/>
      <c r="M70" s="311"/>
      <c r="N70" s="311"/>
      <c r="O70" s="27"/>
      <c r="P70" s="27"/>
      <c r="Q70" s="311"/>
    </row>
    <row r="71" spans="1:17" ht="15" customHeight="1" x14ac:dyDescent="0.35">
      <c r="A71" s="311"/>
      <c r="B71" s="311"/>
      <c r="C71" s="311"/>
      <c r="D71" s="311"/>
      <c r="E71" s="311"/>
      <c r="F71" s="311"/>
      <c r="G71" s="311"/>
      <c r="H71" s="311"/>
      <c r="I71" s="311"/>
      <c r="J71" s="311"/>
      <c r="K71" s="311"/>
      <c r="L71" s="311"/>
      <c r="M71" s="311"/>
      <c r="N71" s="311"/>
      <c r="O71" s="27"/>
      <c r="P71" s="311"/>
      <c r="Q71" s="311"/>
    </row>
    <row r="72" spans="1:17" ht="15" customHeight="1" x14ac:dyDescent="0.35">
      <c r="A72" s="311"/>
      <c r="B72" s="311"/>
      <c r="C72" s="311"/>
      <c r="D72" s="311"/>
      <c r="E72" s="311"/>
      <c r="F72" s="311"/>
      <c r="G72" s="311"/>
      <c r="H72" s="311"/>
      <c r="I72" s="311"/>
      <c r="J72" s="311"/>
      <c r="K72" s="311"/>
      <c r="L72" s="311"/>
      <c r="M72" s="311"/>
      <c r="N72" s="311"/>
      <c r="O72" s="311"/>
      <c r="P72" s="311"/>
      <c r="Q72" s="311"/>
    </row>
    <row r="73" spans="1:17" ht="15" customHeight="1" x14ac:dyDescent="0.35">
      <c r="A73" s="155" t="s">
        <v>361</v>
      </c>
      <c r="B73" s="17"/>
      <c r="C73" s="17"/>
      <c r="D73" s="17"/>
      <c r="E73" s="17"/>
      <c r="F73" s="17"/>
      <c r="G73" s="311"/>
      <c r="H73" s="311"/>
      <c r="I73" s="311"/>
      <c r="J73" s="311"/>
      <c r="K73" s="311"/>
      <c r="L73" s="311"/>
      <c r="M73" s="311"/>
      <c r="N73" s="311"/>
      <c r="O73" s="311"/>
      <c r="P73" s="311"/>
      <c r="Q73" s="311"/>
    </row>
    <row r="74" spans="1:17" ht="15" customHeight="1" x14ac:dyDescent="0.35">
      <c r="A74" s="311"/>
      <c r="B74" s="311"/>
      <c r="C74" s="311"/>
      <c r="D74" s="311"/>
      <c r="E74" s="311"/>
      <c r="F74" s="311"/>
      <c r="G74" s="311"/>
      <c r="H74" s="311"/>
      <c r="I74" s="311"/>
      <c r="J74" s="311"/>
      <c r="K74" s="311"/>
      <c r="L74" s="311"/>
      <c r="M74" s="311"/>
      <c r="N74" s="311"/>
      <c r="O74" s="311"/>
      <c r="P74" s="311"/>
      <c r="Q74" s="311"/>
    </row>
    <row r="75" spans="1:17" ht="15" customHeight="1" x14ac:dyDescent="0.35">
      <c r="A75" s="311"/>
      <c r="B75" s="311"/>
      <c r="C75" s="311"/>
      <c r="D75" s="311"/>
      <c r="E75" s="311"/>
      <c r="F75" s="311"/>
      <c r="G75" s="311"/>
      <c r="H75" s="311"/>
      <c r="I75" s="311"/>
      <c r="J75" s="311"/>
      <c r="K75" s="311"/>
      <c r="L75" s="311"/>
      <c r="M75" s="311"/>
      <c r="N75" s="311"/>
      <c r="O75" s="311"/>
      <c r="P75" s="311"/>
      <c r="Q75" s="311"/>
    </row>
    <row r="76" spans="1:17" ht="15" customHeight="1" x14ac:dyDescent="0.35">
      <c r="A76" s="311"/>
      <c r="B76" s="311"/>
      <c r="C76" s="311"/>
      <c r="D76" s="311"/>
      <c r="E76" s="311"/>
      <c r="F76" s="311"/>
      <c r="G76" s="311"/>
      <c r="H76" s="311"/>
      <c r="I76" s="311"/>
      <c r="J76" s="311"/>
      <c r="K76" s="311"/>
      <c r="L76" s="311"/>
      <c r="M76" s="311"/>
      <c r="N76" s="311"/>
      <c r="O76" s="311"/>
      <c r="P76" s="311"/>
      <c r="Q76" s="311"/>
    </row>
    <row r="77" spans="1:17" ht="15" customHeight="1" x14ac:dyDescent="0.35">
      <c r="A77" s="311"/>
      <c r="B77" s="311"/>
      <c r="C77" s="311"/>
      <c r="D77" s="311"/>
      <c r="E77" s="311"/>
      <c r="F77" s="311"/>
      <c r="G77" s="311"/>
      <c r="H77" s="311"/>
      <c r="I77" s="311"/>
      <c r="J77" s="311"/>
      <c r="K77" s="311"/>
      <c r="L77" s="311"/>
      <c r="M77" s="311"/>
      <c r="N77" s="311"/>
      <c r="O77" s="311"/>
      <c r="P77" s="311"/>
      <c r="Q77" s="311"/>
    </row>
    <row r="78" spans="1:17" ht="15" customHeight="1" x14ac:dyDescent="0.35">
      <c r="A78" s="311"/>
      <c r="B78" s="311"/>
      <c r="C78" s="311"/>
      <c r="D78" s="311"/>
      <c r="E78" s="311"/>
      <c r="F78" s="311"/>
      <c r="G78" s="311"/>
      <c r="H78" s="311"/>
      <c r="I78" s="311"/>
      <c r="J78" s="311"/>
      <c r="K78" s="311"/>
      <c r="L78" s="311"/>
      <c r="M78" s="311"/>
      <c r="N78" s="311"/>
      <c r="O78" s="311"/>
      <c r="P78" s="311"/>
      <c r="Q78" s="311"/>
    </row>
    <row r="79" spans="1:17" ht="15" customHeight="1" x14ac:dyDescent="0.35">
      <c r="A79" s="311"/>
      <c r="B79" s="311"/>
      <c r="C79" s="311"/>
      <c r="D79" s="311"/>
      <c r="E79" s="311"/>
      <c r="F79" s="311"/>
      <c r="G79" s="311"/>
      <c r="H79" s="311"/>
      <c r="I79" s="311"/>
      <c r="J79" s="311"/>
      <c r="K79" s="311"/>
      <c r="L79" s="311"/>
      <c r="M79" s="311"/>
      <c r="N79" s="311"/>
      <c r="O79" s="311"/>
      <c r="P79" s="311"/>
      <c r="Q79" s="311"/>
    </row>
    <row r="80" spans="1:17" ht="15" customHeight="1" x14ac:dyDescent="0.35">
      <c r="A80" s="311"/>
      <c r="B80" s="311"/>
      <c r="C80" s="311"/>
      <c r="D80" s="311"/>
      <c r="E80" s="311"/>
      <c r="F80" s="311"/>
      <c r="G80" s="311"/>
      <c r="H80" s="311"/>
      <c r="I80" s="311"/>
      <c r="J80" s="311"/>
      <c r="K80" s="311"/>
      <c r="L80" s="311"/>
      <c r="M80" s="311"/>
      <c r="N80" s="311"/>
      <c r="O80" s="311"/>
      <c r="P80" s="311"/>
      <c r="Q80" s="311"/>
    </row>
    <row r="81" spans="1:17" ht="15" customHeight="1" x14ac:dyDescent="0.35">
      <c r="A81" s="311"/>
      <c r="B81" s="311"/>
      <c r="C81" s="311"/>
      <c r="D81" s="311"/>
      <c r="E81" s="311"/>
      <c r="F81" s="311"/>
      <c r="G81" s="311"/>
      <c r="H81" s="311"/>
      <c r="I81" s="311"/>
      <c r="J81" s="311"/>
      <c r="K81" s="311"/>
      <c r="L81" s="311"/>
      <c r="M81" s="311"/>
      <c r="N81" s="311"/>
      <c r="O81" s="311"/>
      <c r="P81" s="311"/>
      <c r="Q81" s="311"/>
    </row>
    <row r="82" spans="1:17" ht="15" customHeight="1" x14ac:dyDescent="0.35">
      <c r="A82" s="311"/>
      <c r="B82" s="311"/>
      <c r="C82" s="311"/>
      <c r="D82" s="311"/>
      <c r="E82" s="311"/>
      <c r="F82" s="311"/>
      <c r="G82" s="311"/>
      <c r="H82" s="311"/>
      <c r="I82" s="311"/>
      <c r="J82" s="311"/>
      <c r="K82" s="311"/>
      <c r="L82" s="311"/>
      <c r="M82" s="311"/>
      <c r="N82" s="311"/>
      <c r="O82" s="311"/>
      <c r="P82" s="311"/>
      <c r="Q82" s="311"/>
    </row>
    <row r="83" spans="1:17" ht="15" customHeight="1" x14ac:dyDescent="0.35">
      <c r="A83" s="311"/>
      <c r="B83" s="311"/>
      <c r="C83" s="311"/>
      <c r="D83" s="311"/>
      <c r="E83" s="311"/>
      <c r="F83" s="311"/>
      <c r="G83" s="311"/>
      <c r="H83" s="311"/>
      <c r="I83" s="311"/>
      <c r="J83" s="311"/>
      <c r="K83" s="311"/>
      <c r="L83" s="311"/>
      <c r="M83" s="311"/>
      <c r="N83" s="311"/>
      <c r="O83" s="311"/>
      <c r="P83" s="311"/>
      <c r="Q83" s="311"/>
    </row>
    <row r="84" spans="1:17" ht="15" customHeight="1" x14ac:dyDescent="0.35">
      <c r="A84" s="311"/>
      <c r="B84" s="311"/>
      <c r="C84" s="311"/>
      <c r="D84" s="311"/>
      <c r="E84" s="311"/>
      <c r="F84" s="311"/>
      <c r="G84" s="311"/>
      <c r="H84" s="311"/>
      <c r="I84" s="311"/>
      <c r="J84" s="311"/>
      <c r="K84" s="311"/>
      <c r="L84" s="311"/>
      <c r="M84" s="311"/>
      <c r="N84" s="311"/>
      <c r="O84" s="311"/>
      <c r="P84" s="311"/>
      <c r="Q84" s="311"/>
    </row>
    <row r="85" spans="1:17" ht="15" customHeight="1" x14ac:dyDescent="0.35">
      <c r="A85" s="311"/>
      <c r="B85" s="311"/>
      <c r="C85" s="311"/>
      <c r="D85" s="311"/>
      <c r="E85" s="311"/>
      <c r="F85" s="311"/>
      <c r="G85" s="311"/>
      <c r="H85" s="311"/>
      <c r="I85" s="311"/>
      <c r="J85" s="311"/>
      <c r="K85" s="311"/>
      <c r="L85" s="311"/>
      <c r="M85" s="311"/>
      <c r="N85" s="311"/>
      <c r="O85" s="311"/>
      <c r="P85" s="311"/>
      <c r="Q85" s="311"/>
    </row>
    <row r="86" spans="1:17" ht="15" customHeight="1" x14ac:dyDescent="0.35">
      <c r="A86" s="311"/>
      <c r="B86" s="311"/>
      <c r="C86" s="311"/>
      <c r="D86" s="311"/>
      <c r="E86" s="311"/>
      <c r="F86" s="311"/>
      <c r="G86" s="311"/>
      <c r="H86" s="311"/>
      <c r="I86" s="311"/>
      <c r="J86" s="311"/>
      <c r="K86" s="311"/>
      <c r="L86" s="311"/>
      <c r="M86" s="311"/>
      <c r="N86" s="311"/>
      <c r="O86" s="311"/>
      <c r="P86" s="311"/>
      <c r="Q86" s="311"/>
    </row>
    <row r="87" spans="1:17" ht="15" customHeight="1" x14ac:dyDescent="0.35">
      <c r="A87" s="311"/>
      <c r="B87" s="311"/>
      <c r="C87" s="311"/>
      <c r="D87" s="311"/>
      <c r="E87" s="311"/>
      <c r="F87" s="311"/>
      <c r="G87" s="311"/>
      <c r="H87" s="311"/>
      <c r="I87" s="311"/>
      <c r="J87" s="311"/>
      <c r="K87" s="311"/>
      <c r="L87" s="311"/>
      <c r="M87" s="311"/>
      <c r="N87" s="311"/>
      <c r="O87" s="311"/>
      <c r="P87" s="311"/>
      <c r="Q87" s="311"/>
    </row>
    <row r="88" spans="1:17" ht="15" customHeight="1" x14ac:dyDescent="0.35">
      <c r="A88" s="311"/>
      <c r="B88" s="311"/>
      <c r="C88" s="311"/>
      <c r="D88" s="311"/>
      <c r="E88" s="311"/>
      <c r="F88" s="311"/>
      <c r="G88" s="311"/>
      <c r="H88" s="311"/>
      <c r="I88" s="311"/>
      <c r="J88" s="311"/>
      <c r="K88" s="311"/>
      <c r="L88" s="311"/>
      <c r="M88" s="311"/>
      <c r="N88" s="311"/>
      <c r="O88" s="311"/>
      <c r="P88" s="311"/>
      <c r="Q88" s="311"/>
    </row>
    <row r="89" spans="1:17" ht="15" customHeight="1" x14ac:dyDescent="0.35">
      <c r="A89" s="311"/>
      <c r="B89" s="311"/>
      <c r="C89" s="311"/>
      <c r="D89" s="311"/>
      <c r="E89" s="311"/>
      <c r="F89" s="311"/>
      <c r="G89" s="311"/>
      <c r="H89" s="311"/>
      <c r="I89" s="311"/>
      <c r="J89" s="311"/>
      <c r="K89" s="311"/>
      <c r="L89" s="311"/>
      <c r="M89" s="311"/>
      <c r="N89" s="311"/>
      <c r="O89" s="311"/>
      <c r="P89" s="311"/>
      <c r="Q89" s="311"/>
    </row>
    <row r="90" spans="1:17" ht="15" customHeight="1" x14ac:dyDescent="0.35">
      <c r="A90" s="311"/>
      <c r="B90" s="311"/>
      <c r="C90" s="311"/>
      <c r="D90" s="311"/>
      <c r="E90" s="311"/>
      <c r="F90" s="311"/>
      <c r="G90" s="311"/>
      <c r="H90" s="311"/>
      <c r="I90" s="311"/>
      <c r="J90" s="311"/>
      <c r="K90" s="311"/>
      <c r="L90" s="311"/>
      <c r="M90" s="311"/>
      <c r="N90" s="311"/>
      <c r="O90" s="311"/>
      <c r="P90" s="311"/>
      <c r="Q90" s="311"/>
    </row>
    <row r="91" spans="1:17" ht="15" customHeight="1" x14ac:dyDescent="0.35">
      <c r="A91" s="311"/>
      <c r="B91" s="311"/>
      <c r="C91" s="311"/>
      <c r="D91" s="311"/>
      <c r="E91" s="311"/>
      <c r="F91" s="311"/>
      <c r="G91" s="311"/>
      <c r="H91" s="311"/>
      <c r="I91" s="311"/>
      <c r="J91" s="311"/>
      <c r="K91" s="311"/>
      <c r="L91" s="311"/>
      <c r="M91" s="311"/>
      <c r="N91" s="311"/>
      <c r="O91" s="311"/>
      <c r="P91" s="311"/>
      <c r="Q91" s="311"/>
    </row>
    <row r="92" spans="1:17" ht="15" customHeight="1" x14ac:dyDescent="0.35">
      <c r="A92" s="311"/>
      <c r="B92" s="311"/>
      <c r="C92" s="311"/>
      <c r="D92" s="311"/>
      <c r="E92" s="311"/>
      <c r="F92" s="311"/>
      <c r="G92" s="311"/>
      <c r="H92" s="311"/>
      <c r="I92" s="311"/>
      <c r="J92" s="311"/>
      <c r="K92" s="311"/>
      <c r="L92" s="311"/>
      <c r="M92" s="311"/>
      <c r="N92" s="311"/>
      <c r="O92" s="311"/>
      <c r="P92" s="311"/>
      <c r="Q92" s="311"/>
    </row>
    <row r="93" spans="1:17" ht="15" customHeight="1" x14ac:dyDescent="0.35">
      <c r="A93" s="311"/>
      <c r="B93" s="311"/>
      <c r="C93" s="311"/>
      <c r="D93" s="311"/>
      <c r="E93" s="311"/>
      <c r="F93" s="311"/>
      <c r="G93" s="311"/>
      <c r="H93" s="311"/>
      <c r="I93" s="311"/>
      <c r="J93" s="311"/>
      <c r="K93" s="311"/>
      <c r="L93" s="311"/>
      <c r="M93" s="311"/>
      <c r="N93" s="311"/>
      <c r="O93" s="311"/>
      <c r="P93" s="311"/>
      <c r="Q93" s="311"/>
    </row>
    <row r="94" spans="1:17" ht="15" customHeight="1" x14ac:dyDescent="0.35">
      <c r="A94" s="311"/>
      <c r="B94" s="311"/>
      <c r="C94" s="311"/>
      <c r="D94" s="311"/>
      <c r="E94" s="311"/>
      <c r="F94" s="311"/>
      <c r="G94" s="311"/>
      <c r="H94" s="311"/>
      <c r="I94" s="311"/>
      <c r="J94" s="311"/>
      <c r="K94" s="311"/>
      <c r="L94" s="311"/>
      <c r="M94" s="311"/>
      <c r="N94" s="311"/>
      <c r="O94" s="311"/>
      <c r="P94" s="311"/>
      <c r="Q94" s="311"/>
    </row>
    <row r="95" spans="1:17" ht="15" customHeight="1" x14ac:dyDescent="0.35">
      <c r="A95" s="311"/>
      <c r="B95" s="311"/>
      <c r="C95" s="311"/>
      <c r="D95" s="311"/>
      <c r="E95" s="311"/>
      <c r="F95" s="311"/>
      <c r="G95" s="311"/>
      <c r="H95" s="311"/>
      <c r="I95" s="311"/>
      <c r="J95" s="311"/>
      <c r="K95" s="311"/>
      <c r="L95" s="311"/>
      <c r="M95" s="311"/>
      <c r="N95" s="311"/>
      <c r="O95" s="311"/>
      <c r="P95" s="311"/>
      <c r="Q95" s="311"/>
    </row>
    <row r="96" spans="1:17" ht="15" customHeight="1" x14ac:dyDescent="0.35">
      <c r="A96" s="311"/>
      <c r="B96" s="311"/>
      <c r="C96" s="311"/>
      <c r="D96" s="311"/>
      <c r="E96" s="311"/>
      <c r="F96" s="311"/>
      <c r="G96" s="311"/>
      <c r="H96" s="311"/>
      <c r="I96" s="311"/>
      <c r="J96" s="311"/>
      <c r="K96" s="311"/>
      <c r="L96" s="311"/>
      <c r="M96" s="311"/>
      <c r="N96" s="311"/>
      <c r="O96" s="311"/>
      <c r="P96" s="311"/>
      <c r="Q96" s="311"/>
    </row>
    <row r="97" spans="1:17" ht="15" customHeight="1" x14ac:dyDescent="0.35">
      <c r="A97" s="311"/>
      <c r="B97" s="311"/>
      <c r="C97" s="311"/>
      <c r="D97" s="311"/>
      <c r="E97" s="311"/>
      <c r="F97" s="311"/>
      <c r="G97" s="311"/>
      <c r="H97" s="311"/>
      <c r="I97" s="311"/>
      <c r="J97" s="311"/>
      <c r="K97" s="311"/>
      <c r="L97" s="311"/>
      <c r="M97" s="311"/>
      <c r="N97" s="311"/>
      <c r="O97" s="311"/>
      <c r="P97" s="311"/>
      <c r="Q97" s="311"/>
    </row>
    <row r="98" spans="1:17" ht="15" customHeight="1" x14ac:dyDescent="0.35">
      <c r="A98" s="311"/>
      <c r="B98" s="311"/>
      <c r="C98" s="311"/>
      <c r="D98" s="311"/>
      <c r="E98" s="311"/>
      <c r="F98" s="311"/>
      <c r="G98" s="311"/>
      <c r="H98" s="311"/>
      <c r="I98" s="311"/>
      <c r="J98" s="311"/>
      <c r="K98" s="311"/>
      <c r="L98" s="311"/>
      <c r="M98" s="311"/>
      <c r="N98" s="311"/>
      <c r="O98" s="311"/>
      <c r="P98" s="311"/>
      <c r="Q98" s="311"/>
    </row>
    <row r="99" spans="1:17" ht="15" customHeight="1" x14ac:dyDescent="0.35">
      <c r="A99" s="311"/>
      <c r="B99" s="311"/>
      <c r="C99" s="311"/>
      <c r="D99" s="311"/>
      <c r="E99" s="311"/>
      <c r="F99" s="311"/>
      <c r="G99" s="311"/>
      <c r="H99" s="311"/>
      <c r="I99" s="311"/>
      <c r="J99" s="311"/>
      <c r="K99" s="311"/>
      <c r="L99" s="311"/>
      <c r="M99" s="311"/>
      <c r="N99" s="311"/>
      <c r="O99" s="311"/>
      <c r="P99" s="311"/>
      <c r="Q99" s="311"/>
    </row>
    <row r="100" spans="1:17" ht="15" customHeight="1" x14ac:dyDescent="0.35">
      <c r="A100" s="311"/>
      <c r="B100" s="311"/>
      <c r="C100" s="311"/>
      <c r="D100" s="311"/>
      <c r="E100" s="311"/>
      <c r="F100" s="311"/>
      <c r="G100" s="311"/>
      <c r="H100" s="311"/>
      <c r="I100" s="311"/>
      <c r="J100" s="311"/>
      <c r="K100" s="311"/>
      <c r="L100" s="311"/>
      <c r="M100" s="311"/>
      <c r="N100" s="311"/>
      <c r="O100" s="311"/>
      <c r="P100" s="311"/>
      <c r="Q100" s="311"/>
    </row>
    <row r="101" spans="1:17" ht="15" customHeight="1" x14ac:dyDescent="0.35">
      <c r="A101" s="311"/>
      <c r="B101" s="311"/>
      <c r="C101" s="311"/>
      <c r="D101" s="311"/>
      <c r="E101" s="311"/>
      <c r="F101" s="311"/>
      <c r="G101" s="311"/>
      <c r="H101" s="311"/>
      <c r="I101" s="311"/>
      <c r="J101" s="311"/>
      <c r="K101" s="311"/>
      <c r="L101" s="311"/>
      <c r="M101" s="311"/>
      <c r="N101" s="311"/>
      <c r="O101" s="311"/>
      <c r="P101" s="311"/>
      <c r="Q101" s="311"/>
    </row>
    <row r="102" spans="1:17" ht="15" customHeight="1" x14ac:dyDescent="0.35">
      <c r="A102" s="311"/>
      <c r="B102" s="311"/>
      <c r="C102" s="311"/>
      <c r="D102" s="311"/>
      <c r="E102" s="311"/>
      <c r="F102" s="311"/>
      <c r="G102" s="311"/>
      <c r="H102" s="311"/>
      <c r="I102" s="311"/>
      <c r="J102" s="311"/>
      <c r="K102" s="311"/>
      <c r="L102" s="311"/>
      <c r="M102" s="311"/>
      <c r="N102" s="311"/>
      <c r="O102" s="311"/>
      <c r="P102" s="311"/>
      <c r="Q102" s="311"/>
    </row>
    <row r="103" spans="1:17" ht="15" customHeight="1" x14ac:dyDescent="0.35">
      <c r="A103" s="311"/>
      <c r="B103" s="311"/>
      <c r="C103" s="311"/>
      <c r="D103" s="311"/>
      <c r="E103" s="311"/>
      <c r="F103" s="311"/>
      <c r="G103" s="311"/>
      <c r="H103" s="311"/>
      <c r="I103" s="311"/>
      <c r="J103" s="311"/>
      <c r="K103" s="311"/>
      <c r="L103" s="311"/>
      <c r="M103" s="311"/>
      <c r="N103" s="311"/>
      <c r="O103" s="311"/>
      <c r="P103" s="311"/>
      <c r="Q103" s="311"/>
    </row>
    <row r="104" spans="1:17" ht="15" customHeight="1" x14ac:dyDescent="0.35">
      <c r="A104" s="311"/>
      <c r="B104" s="311"/>
      <c r="C104" s="311"/>
      <c r="D104" s="311"/>
      <c r="E104" s="311"/>
      <c r="F104" s="311"/>
      <c r="G104" s="311"/>
      <c r="H104" s="311"/>
      <c r="I104" s="311"/>
      <c r="J104" s="311"/>
      <c r="K104" s="311"/>
      <c r="L104" s="311"/>
      <c r="M104" s="311"/>
      <c r="N104" s="311"/>
      <c r="O104" s="311"/>
      <c r="P104" s="311"/>
      <c r="Q104" s="311"/>
    </row>
    <row r="105" spans="1:17" ht="15" customHeight="1" x14ac:dyDescent="0.35">
      <c r="A105" s="311"/>
      <c r="B105" s="311"/>
      <c r="C105" s="311"/>
      <c r="D105" s="311"/>
      <c r="E105" s="311"/>
      <c r="F105" s="311"/>
      <c r="G105" s="311"/>
      <c r="H105" s="311"/>
      <c r="I105" s="311"/>
      <c r="J105" s="311"/>
      <c r="K105" s="311"/>
      <c r="L105" s="311"/>
      <c r="M105" s="311"/>
      <c r="N105" s="311"/>
      <c r="O105" s="311"/>
      <c r="P105" s="311"/>
      <c r="Q105" s="311"/>
    </row>
    <row r="106" spans="1:17" ht="15" customHeight="1" x14ac:dyDescent="0.35">
      <c r="A106" s="311"/>
      <c r="B106" s="311"/>
      <c r="C106" s="311"/>
      <c r="D106" s="311"/>
      <c r="E106" s="311"/>
      <c r="F106" s="311"/>
      <c r="G106" s="311"/>
      <c r="H106" s="311"/>
      <c r="I106" s="311"/>
      <c r="J106" s="311"/>
      <c r="K106" s="311"/>
      <c r="L106" s="311"/>
      <c r="M106" s="311"/>
      <c r="N106" s="311"/>
      <c r="O106" s="311"/>
      <c r="P106" s="311"/>
      <c r="Q106" s="311"/>
    </row>
    <row r="107" spans="1:17" ht="15" customHeight="1" x14ac:dyDescent="0.35">
      <c r="A107" s="314" t="s">
        <v>420</v>
      </c>
      <c r="B107" s="311"/>
      <c r="C107" s="311"/>
      <c r="D107" s="311"/>
      <c r="E107" s="311"/>
      <c r="F107" s="311"/>
      <c r="G107" s="311"/>
      <c r="H107" s="311"/>
      <c r="I107" s="311"/>
      <c r="J107" s="311"/>
      <c r="K107" s="311"/>
      <c r="L107" s="311"/>
      <c r="M107" s="311"/>
      <c r="N107" s="311"/>
      <c r="O107" s="311"/>
      <c r="P107" s="311"/>
      <c r="Q107" s="311"/>
    </row>
  </sheetData>
  <mergeCells count="4">
    <mergeCell ref="P1:Q1"/>
    <mergeCell ref="A4:Q4"/>
    <mergeCell ref="A5:Q5"/>
    <mergeCell ref="O54:Q54"/>
  </mergeCells>
  <phoneticPr fontId="64" type="noConversion"/>
  <hyperlinks>
    <hyperlink ref="P1:Q1" location="KPI_list!A1" display="back to KPI list" xr:uid="{00000000-0004-0000-1400-000000000000}"/>
  </hyperlinks>
  <pageMargins left="0.62992125984251968" right="0.23622047244094491" top="0.39370078740157483" bottom="0.31496062992125984" header="0" footer="7.874015748031496E-2"/>
  <pageSetup paperSize="9" scale="65" orientation="landscape" r:id="rId1"/>
  <headerFooter>
    <oddFooter>&amp;C&amp;12November 2019 data submission&amp;R&amp;12Page &amp;P of &amp;N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20"/>
  <sheetViews>
    <sheetView zoomScaleNormal="100" zoomScalePageLayoutView="75" workbookViewId="0"/>
  </sheetViews>
  <sheetFormatPr defaultColWidth="9.1796875" defaultRowHeight="15" customHeight="1" x14ac:dyDescent="0.35"/>
  <cols>
    <col min="1" max="1" width="8.81640625" style="2" customWidth="1" collapsed="1"/>
    <col min="2" max="2" width="13.81640625" style="2" customWidth="1" collapsed="1"/>
    <col min="3" max="8" width="12.81640625" style="2" customWidth="1" collapsed="1"/>
    <col min="9" max="9" width="13.453125" style="2" customWidth="1" collapsed="1"/>
    <col min="10" max="10" width="12.81640625" style="2" customWidth="1" collapsed="1"/>
    <col min="11" max="11" width="14.81640625" style="2" customWidth="1" collapsed="1"/>
    <col min="12" max="16" width="12.81640625" style="2" customWidth="1" collapsed="1"/>
    <col min="17" max="17" width="13.81640625" style="2" customWidth="1" collapsed="1"/>
    <col min="18" max="16384" width="9.1796875" style="2" collapsed="1"/>
  </cols>
  <sheetData>
    <row r="1" spans="1:17" ht="15.5" x14ac:dyDescent="0.35">
      <c r="A1" s="136" t="s">
        <v>226</v>
      </c>
      <c r="B1" s="137"/>
      <c r="C1" s="137"/>
      <c r="D1" s="137"/>
      <c r="E1" s="137"/>
      <c r="F1" s="137"/>
      <c r="G1" s="137"/>
      <c r="H1" s="137"/>
      <c r="I1" s="137"/>
      <c r="J1" s="137"/>
      <c r="K1" s="17"/>
      <c r="L1" s="17"/>
      <c r="M1" s="17"/>
      <c r="N1" s="17"/>
      <c r="O1" s="17"/>
      <c r="P1" s="420" t="s">
        <v>53</v>
      </c>
      <c r="Q1" s="420"/>
    </row>
    <row r="2" spans="1:17" ht="15" customHeight="1" x14ac:dyDescent="0.35">
      <c r="A2" s="137" t="s">
        <v>381</v>
      </c>
      <c r="B2" s="137"/>
      <c r="C2" s="137"/>
      <c r="D2" s="137"/>
      <c r="E2" s="137"/>
      <c r="F2" s="137"/>
      <c r="G2" s="137"/>
      <c r="H2" s="137"/>
      <c r="I2" s="137"/>
      <c r="J2" s="137"/>
      <c r="K2" s="17"/>
      <c r="L2" s="17"/>
      <c r="M2" s="17"/>
      <c r="N2" s="17"/>
      <c r="O2" s="17"/>
      <c r="P2" s="221"/>
      <c r="Q2" s="221"/>
    </row>
    <row r="3" spans="1:17" ht="15" customHeight="1" x14ac:dyDescent="0.35">
      <c r="A3" s="137"/>
      <c r="B3" s="137"/>
      <c r="C3" s="137"/>
      <c r="D3" s="137"/>
      <c r="E3" s="137"/>
      <c r="F3" s="137"/>
      <c r="G3" s="137"/>
      <c r="H3" s="137"/>
      <c r="I3" s="137"/>
      <c r="J3" s="137"/>
      <c r="K3" s="17"/>
      <c r="L3" s="17"/>
      <c r="M3" s="17"/>
      <c r="N3" s="17"/>
      <c r="O3" s="17"/>
      <c r="P3" s="17"/>
      <c r="Q3" s="17"/>
    </row>
    <row r="4" spans="1:17" ht="15.5" x14ac:dyDescent="0.35">
      <c r="A4" s="439" t="s">
        <v>228</v>
      </c>
      <c r="B4" s="439"/>
      <c r="C4" s="439"/>
      <c r="D4" s="439"/>
      <c r="E4" s="439"/>
      <c r="F4" s="439"/>
      <c r="G4" s="439"/>
      <c r="H4" s="439"/>
      <c r="I4" s="439"/>
      <c r="J4" s="439"/>
      <c r="K4" s="439"/>
      <c r="L4" s="439"/>
      <c r="M4" s="439"/>
      <c r="N4" s="439"/>
      <c r="O4" s="439"/>
      <c r="P4" s="439"/>
      <c r="Q4" s="439"/>
    </row>
    <row r="5" spans="1:17" ht="15.5" x14ac:dyDescent="0.35">
      <c r="A5" s="439" t="s">
        <v>158</v>
      </c>
      <c r="B5" s="439"/>
      <c r="C5" s="439"/>
      <c r="D5" s="439"/>
      <c r="E5" s="439"/>
      <c r="F5" s="439"/>
      <c r="G5" s="439"/>
      <c r="H5" s="439"/>
      <c r="I5" s="439"/>
      <c r="J5" s="439"/>
      <c r="K5" s="439"/>
      <c r="L5" s="439"/>
      <c r="M5" s="439"/>
      <c r="N5" s="439"/>
      <c r="O5" s="439"/>
      <c r="P5" s="439"/>
      <c r="Q5" s="439"/>
    </row>
    <row r="6" spans="1:17" ht="15" customHeight="1" x14ac:dyDescent="0.35">
      <c r="A6" s="222"/>
      <c r="B6" s="222"/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</row>
    <row r="7" spans="1:17" ht="15" customHeight="1" x14ac:dyDescent="0.35">
      <c r="A7" s="222"/>
      <c r="B7" s="222"/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</row>
    <row r="8" spans="1:17" ht="15" customHeight="1" x14ac:dyDescent="0.35">
      <c r="A8" s="136"/>
      <c r="B8" s="222"/>
      <c r="C8" s="222"/>
      <c r="D8" s="222"/>
      <c r="E8" s="222"/>
      <c r="F8" s="222"/>
      <c r="G8" s="222"/>
      <c r="H8" s="222"/>
      <c r="I8" s="222"/>
      <c r="J8" s="222"/>
      <c r="K8" s="17"/>
      <c r="L8" s="17"/>
      <c r="M8" s="17"/>
      <c r="N8" s="17"/>
      <c r="O8" s="17"/>
      <c r="P8" s="17"/>
      <c r="Q8" s="17"/>
    </row>
    <row r="9" spans="1:17" ht="15.5" x14ac:dyDescent="0.35">
      <c r="A9" s="138" t="s">
        <v>225</v>
      </c>
      <c r="B9" s="137"/>
      <c r="C9" s="137"/>
      <c r="D9" s="137"/>
      <c r="E9" s="137"/>
      <c r="F9" s="137"/>
      <c r="G9" s="137"/>
      <c r="H9" s="137"/>
      <c r="I9" s="137"/>
      <c r="J9" s="137"/>
      <c r="K9" s="17"/>
      <c r="L9" s="17"/>
      <c r="M9" s="17"/>
      <c r="N9" s="17"/>
      <c r="O9" s="17"/>
      <c r="P9" s="17"/>
      <c r="Q9" s="17"/>
    </row>
    <row r="10" spans="1:17" ht="15" customHeight="1" thickBot="1" x14ac:dyDescent="0.4">
      <c r="A10" s="210"/>
      <c r="B10" s="211"/>
      <c r="C10" s="211"/>
      <c r="D10" s="211"/>
      <c r="E10" s="211"/>
      <c r="F10" s="211"/>
      <c r="G10" s="211"/>
      <c r="H10" s="211"/>
      <c r="I10" s="211"/>
      <c r="J10" s="211"/>
      <c r="K10" s="211"/>
      <c r="L10" s="210"/>
      <c r="M10" s="210"/>
      <c r="N10" s="210"/>
      <c r="O10" s="210"/>
      <c r="P10" s="210"/>
      <c r="Q10" s="210"/>
    </row>
    <row r="11" spans="1:17" ht="46.5" x14ac:dyDescent="0.35">
      <c r="A11" s="203"/>
      <c r="B11" s="203"/>
      <c r="C11" s="204" t="s">
        <v>1</v>
      </c>
      <c r="D11" s="204" t="s">
        <v>2</v>
      </c>
      <c r="E11" s="204" t="s">
        <v>3</v>
      </c>
      <c r="F11" s="204" t="s">
        <v>4</v>
      </c>
      <c r="G11" s="204" t="s">
        <v>5</v>
      </c>
      <c r="H11" s="204" t="s">
        <v>6</v>
      </c>
      <c r="I11" s="204" t="s">
        <v>17</v>
      </c>
      <c r="J11" s="204" t="s">
        <v>7</v>
      </c>
      <c r="K11" s="204" t="s">
        <v>8</v>
      </c>
      <c r="L11" s="204" t="s">
        <v>9</v>
      </c>
      <c r="M11" s="204" t="s">
        <v>10</v>
      </c>
      <c r="N11" s="204" t="s">
        <v>11</v>
      </c>
      <c r="O11" s="204" t="s">
        <v>12</v>
      </c>
      <c r="P11" s="204" t="s">
        <v>13</v>
      </c>
      <c r="Q11" s="204" t="s">
        <v>14</v>
      </c>
    </row>
    <row r="12" spans="1:17" ht="15" customHeight="1" x14ac:dyDescent="0.35">
      <c r="A12" s="24"/>
      <c r="B12" s="24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</row>
    <row r="13" spans="1:17" ht="15.5" x14ac:dyDescent="0.35">
      <c r="A13" s="24"/>
      <c r="B13" s="197" t="s">
        <v>54</v>
      </c>
      <c r="C13" s="284">
        <f xml:space="preserve"> 100 - KPI_15!C15</f>
        <v>100</v>
      </c>
      <c r="D13" s="284">
        <f xml:space="preserve"> 100 - KPI_15!D15</f>
        <v>100</v>
      </c>
      <c r="E13" s="284">
        <f xml:space="preserve"> 100 - KPI_15!E15</f>
        <v>100</v>
      </c>
      <c r="F13" s="284">
        <f xml:space="preserve"> 100 - KPI_15!F15</f>
        <v>100</v>
      </c>
      <c r="G13" s="284">
        <f xml:space="preserve"> 100 - KPI_15!G15</f>
        <v>100</v>
      </c>
      <c r="H13" s="284">
        <f xml:space="preserve"> 100 - KPI_15!H15</f>
        <v>100</v>
      </c>
      <c r="I13" s="284">
        <f xml:space="preserve"> 100 - KPI_15!I15</f>
        <v>100</v>
      </c>
      <c r="J13" s="284">
        <f xml:space="preserve"> 100 - KPI_15!J15</f>
        <v>100</v>
      </c>
      <c r="K13" s="284">
        <f xml:space="preserve"> 100 - KPI_15!K15</f>
        <v>100</v>
      </c>
      <c r="L13" s="284">
        <f xml:space="preserve"> 100 - KPI_15!L15</f>
        <v>100</v>
      </c>
      <c r="M13" s="284">
        <f xml:space="preserve"> 100 - KPI_15!M15</f>
        <v>100</v>
      </c>
      <c r="N13" s="284">
        <f xml:space="preserve"> 100 - KPI_15!N15</f>
        <v>100</v>
      </c>
      <c r="O13" s="284">
        <f xml:space="preserve"> 100 - KPI_15!O15</f>
        <v>100</v>
      </c>
      <c r="P13" s="284">
        <f xml:space="preserve"> 100 - KPI_15!P15</f>
        <v>100</v>
      </c>
      <c r="Q13" s="285">
        <f xml:space="preserve"> 100 - KPI_15!Q15</f>
        <v>100</v>
      </c>
    </row>
    <row r="14" spans="1:17" ht="15.5" x14ac:dyDescent="0.35">
      <c r="A14" s="24"/>
      <c r="B14" s="197" t="s">
        <v>55</v>
      </c>
      <c r="C14" s="284">
        <f xml:space="preserve"> 100 - KPI_15!C16</f>
        <v>100</v>
      </c>
      <c r="D14" s="284">
        <f xml:space="preserve"> 100 - KPI_15!D16</f>
        <v>100</v>
      </c>
      <c r="E14" s="284">
        <f xml:space="preserve"> 100 - KPI_15!E16</f>
        <v>100</v>
      </c>
      <c r="F14" s="284">
        <f xml:space="preserve"> 100 - KPI_15!F16</f>
        <v>100</v>
      </c>
      <c r="G14" s="284">
        <f xml:space="preserve"> 100 - KPI_15!G16</f>
        <v>100</v>
      </c>
      <c r="H14" s="284">
        <f xml:space="preserve"> 100 - KPI_15!H16</f>
        <v>100</v>
      </c>
      <c r="I14" s="284">
        <f xml:space="preserve"> 100 - KPI_15!I16</f>
        <v>100</v>
      </c>
      <c r="J14" s="284">
        <f xml:space="preserve"> 100 - KPI_15!J16</f>
        <v>100</v>
      </c>
      <c r="K14" s="284">
        <f xml:space="preserve"> 100 - KPI_15!K16</f>
        <v>100</v>
      </c>
      <c r="L14" s="284">
        <f xml:space="preserve"> 100 - KPI_15!L16</f>
        <v>100</v>
      </c>
      <c r="M14" s="284">
        <f xml:space="preserve"> 100 - KPI_15!M16</f>
        <v>100</v>
      </c>
      <c r="N14" s="284">
        <f xml:space="preserve"> 100 - KPI_15!N16</f>
        <v>100</v>
      </c>
      <c r="O14" s="284">
        <f xml:space="preserve"> 100 - KPI_15!O16</f>
        <v>100</v>
      </c>
      <c r="P14" s="284">
        <f xml:space="preserve"> 100 - KPI_15!P16</f>
        <v>100</v>
      </c>
      <c r="Q14" s="285">
        <f xml:space="preserve"> 100 - KPI_15!Q16</f>
        <v>100</v>
      </c>
    </row>
    <row r="15" spans="1:17" ht="15.5" x14ac:dyDescent="0.35">
      <c r="A15" s="24"/>
      <c r="B15" s="197" t="s">
        <v>15</v>
      </c>
      <c r="C15" s="284">
        <f xml:space="preserve"> 100 - KPI_15!C17</f>
        <v>100</v>
      </c>
      <c r="D15" s="284">
        <f xml:space="preserve"> 100 - KPI_15!D17</f>
        <v>100</v>
      </c>
      <c r="E15" s="284">
        <f xml:space="preserve"> 100 - KPI_15!E17</f>
        <v>100</v>
      </c>
      <c r="F15" s="284">
        <f xml:space="preserve"> 100 - KPI_15!F17</f>
        <v>100</v>
      </c>
      <c r="G15" s="284">
        <f xml:space="preserve"> 100 - KPI_15!G17</f>
        <v>100</v>
      </c>
      <c r="H15" s="284">
        <f xml:space="preserve"> 100 - KPI_15!H17</f>
        <v>100</v>
      </c>
      <c r="I15" s="284">
        <f xml:space="preserve"> 100 - KPI_15!I17</f>
        <v>100</v>
      </c>
      <c r="J15" s="284">
        <f xml:space="preserve"> 100 - KPI_15!J17</f>
        <v>100</v>
      </c>
      <c r="K15" s="284">
        <f xml:space="preserve"> 100 - KPI_15!K17</f>
        <v>100</v>
      </c>
      <c r="L15" s="284">
        <f xml:space="preserve"> 100 - KPI_15!L17</f>
        <v>100</v>
      </c>
      <c r="M15" s="284">
        <f xml:space="preserve"> 100 - KPI_15!M17</f>
        <v>100</v>
      </c>
      <c r="N15" s="284">
        <f xml:space="preserve"> 100 - KPI_15!N17</f>
        <v>100</v>
      </c>
      <c r="O15" s="284">
        <f xml:space="preserve"> 100 - KPI_15!O17</f>
        <v>100</v>
      </c>
      <c r="P15" s="284">
        <f xml:space="preserve"> 100 - KPI_15!P17</f>
        <v>100</v>
      </c>
      <c r="Q15" s="285">
        <f xml:space="preserve"> 100 - KPI_15!Q17</f>
        <v>100</v>
      </c>
    </row>
    <row r="16" spans="1:17" ht="15" customHeight="1" thickBot="1" x14ac:dyDescent="0.4">
      <c r="A16" s="198"/>
      <c r="B16" s="199"/>
      <c r="C16" s="199"/>
      <c r="D16" s="199"/>
      <c r="E16" s="199"/>
      <c r="F16" s="199"/>
      <c r="G16" s="199"/>
      <c r="H16" s="199"/>
      <c r="I16" s="199"/>
      <c r="J16" s="199"/>
      <c r="K16" s="199"/>
      <c r="L16" s="199"/>
      <c r="M16" s="199"/>
      <c r="N16" s="199"/>
      <c r="O16" s="199"/>
      <c r="P16" s="199"/>
      <c r="Q16" s="199"/>
    </row>
    <row r="17" spans="1:17" ht="15" customHeight="1" x14ac:dyDescent="0.35">
      <c r="A17" s="267"/>
      <c r="B17" s="303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</row>
    <row r="18" spans="1:17" ht="15" customHeight="1" x14ac:dyDescent="0.35">
      <c r="A18" s="17" t="s">
        <v>100</v>
      </c>
      <c r="B18" s="304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 spans="1:17" ht="15" customHeight="1" x14ac:dyDescent="0.3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1:17" ht="15" customHeight="1" x14ac:dyDescent="0.3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</sheetData>
  <mergeCells count="3">
    <mergeCell ref="P1:Q1"/>
    <mergeCell ref="A4:Q4"/>
    <mergeCell ref="A5:Q5"/>
  </mergeCells>
  <hyperlinks>
    <hyperlink ref="P1:Q1" location="KPI_list!A1" display="back to KPI list" xr:uid="{00000000-0004-0000-1500-000000000000}"/>
  </hyperlinks>
  <pageMargins left="0.62992125984251968" right="0.23622047244094491" top="0.39370078740157483" bottom="0.31496062992125984" header="0" footer="7.874015748031496E-2"/>
  <pageSetup paperSize="9" scale="65" orientation="landscape" r:id="rId1"/>
  <headerFooter>
    <oddFooter>&amp;C&amp;12November 2019 data submission&amp;R&amp;12Page &amp;P of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12"/>
  <sheetViews>
    <sheetView zoomScaleNormal="100" zoomScalePageLayoutView="65" workbookViewId="0"/>
  </sheetViews>
  <sheetFormatPr defaultColWidth="9.1796875" defaultRowHeight="15" customHeight="1" x14ac:dyDescent="0.35"/>
  <cols>
    <col min="1" max="1" width="8.81640625" style="2" customWidth="1" collapsed="1"/>
    <col min="2" max="2" width="13.81640625" style="2" customWidth="1" collapsed="1"/>
    <col min="3" max="8" width="12.81640625" style="2" customWidth="1" collapsed="1"/>
    <col min="9" max="9" width="13.453125" style="2" customWidth="1" collapsed="1"/>
    <col min="10" max="10" width="12.81640625" style="2" customWidth="1" collapsed="1"/>
    <col min="11" max="11" width="14.81640625" style="2" customWidth="1" collapsed="1"/>
    <col min="12" max="16" width="12.81640625" style="2" customWidth="1" collapsed="1"/>
    <col min="17" max="17" width="13.81640625" style="2" customWidth="1" collapsed="1"/>
    <col min="18" max="16384" width="9.1796875" style="2" collapsed="1"/>
  </cols>
  <sheetData>
    <row r="1" spans="1:17" ht="15.5" x14ac:dyDescent="0.35">
      <c r="A1" s="141" t="s">
        <v>274</v>
      </c>
      <c r="B1" s="142"/>
      <c r="C1" s="142"/>
      <c r="D1" s="142"/>
      <c r="E1" s="142"/>
      <c r="F1" s="142"/>
      <c r="G1" s="142"/>
      <c r="H1" s="142"/>
      <c r="I1" s="142"/>
      <c r="J1" s="142"/>
      <c r="K1" s="24"/>
      <c r="L1" s="24"/>
      <c r="M1" s="24"/>
      <c r="N1" s="24"/>
      <c r="O1" s="24"/>
      <c r="P1" s="420" t="s">
        <v>53</v>
      </c>
      <c r="Q1" s="420"/>
    </row>
    <row r="2" spans="1:17" ht="15" customHeight="1" x14ac:dyDescent="0.35">
      <c r="A2" s="141"/>
      <c r="B2" s="142"/>
      <c r="C2" s="142"/>
      <c r="D2" s="142"/>
      <c r="E2" s="142"/>
      <c r="F2" s="142"/>
      <c r="G2" s="142"/>
      <c r="H2" s="142"/>
      <c r="I2" s="142"/>
      <c r="J2" s="142"/>
      <c r="K2" s="24"/>
      <c r="L2" s="24"/>
      <c r="M2" s="24"/>
      <c r="N2" s="24"/>
      <c r="O2" s="24"/>
      <c r="P2" s="221"/>
      <c r="Q2" s="221"/>
    </row>
    <row r="3" spans="1:17" ht="15" customHeight="1" x14ac:dyDescent="0.35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7"/>
      <c r="L3" s="17"/>
      <c r="M3" s="17"/>
      <c r="N3" s="17"/>
      <c r="O3" s="17"/>
      <c r="P3" s="17"/>
      <c r="Q3" s="17"/>
    </row>
    <row r="4" spans="1:17" ht="15.5" x14ac:dyDescent="0.35">
      <c r="A4" s="440" t="s">
        <v>148</v>
      </c>
      <c r="B4" s="440"/>
      <c r="C4" s="440"/>
      <c r="D4" s="440"/>
      <c r="E4" s="440"/>
      <c r="F4" s="440"/>
      <c r="G4" s="440"/>
      <c r="H4" s="440"/>
      <c r="I4" s="440"/>
      <c r="J4" s="440"/>
      <c r="K4" s="440"/>
      <c r="L4" s="440"/>
      <c r="M4" s="440"/>
      <c r="N4" s="440"/>
      <c r="O4" s="440"/>
      <c r="P4" s="440"/>
      <c r="Q4" s="440"/>
    </row>
    <row r="5" spans="1:17" ht="15.5" x14ac:dyDescent="0.35">
      <c r="A5" s="440" t="s">
        <v>140</v>
      </c>
      <c r="B5" s="440"/>
      <c r="C5" s="440"/>
      <c r="D5" s="440"/>
      <c r="E5" s="440"/>
      <c r="F5" s="440"/>
      <c r="G5" s="440"/>
      <c r="H5" s="440"/>
      <c r="I5" s="440"/>
      <c r="J5" s="440"/>
      <c r="K5" s="440"/>
      <c r="L5" s="440"/>
      <c r="M5" s="440"/>
      <c r="N5" s="440"/>
      <c r="O5" s="440"/>
      <c r="P5" s="440"/>
      <c r="Q5" s="440"/>
    </row>
    <row r="6" spans="1:17" ht="15" customHeight="1" x14ac:dyDescent="0.35">
      <c r="A6" s="141"/>
      <c r="B6" s="223"/>
      <c r="C6" s="223"/>
      <c r="D6" s="223"/>
      <c r="E6" s="223"/>
      <c r="F6" s="223"/>
      <c r="G6" s="223"/>
      <c r="H6" s="223"/>
      <c r="I6" s="223"/>
      <c r="J6" s="223"/>
      <c r="K6" s="17"/>
      <c r="L6" s="17"/>
      <c r="M6" s="17"/>
      <c r="N6" s="17"/>
      <c r="O6" s="17"/>
      <c r="P6" s="17"/>
      <c r="Q6" s="17"/>
    </row>
    <row r="7" spans="1:17" ht="15" customHeight="1" x14ac:dyDescent="0.35">
      <c r="A7" s="141"/>
      <c r="B7" s="223"/>
      <c r="C7" s="223"/>
      <c r="D7" s="223"/>
      <c r="E7" s="223"/>
      <c r="F7" s="223"/>
      <c r="G7" s="223"/>
      <c r="H7" s="223"/>
      <c r="I7" s="223"/>
      <c r="J7" s="223"/>
      <c r="K7" s="17"/>
      <c r="L7" s="17"/>
      <c r="M7" s="17"/>
      <c r="N7" s="17"/>
      <c r="O7" s="17"/>
      <c r="P7" s="17"/>
      <c r="Q7" s="17"/>
    </row>
    <row r="8" spans="1:17" ht="15" customHeight="1" x14ac:dyDescent="0.35">
      <c r="A8" s="141"/>
      <c r="B8" s="223"/>
      <c r="C8" s="223"/>
      <c r="D8" s="223"/>
      <c r="E8" s="223"/>
      <c r="F8" s="223"/>
      <c r="G8" s="223"/>
      <c r="H8" s="223"/>
      <c r="I8" s="223"/>
      <c r="J8" s="223"/>
      <c r="K8" s="17"/>
      <c r="L8" s="17"/>
      <c r="M8" s="17"/>
      <c r="N8" s="17"/>
      <c r="O8" s="17"/>
      <c r="P8" s="17"/>
      <c r="Q8" s="17"/>
    </row>
    <row r="9" spans="1:17" ht="15.5" x14ac:dyDescent="0.35">
      <c r="A9" s="143" t="s">
        <v>275</v>
      </c>
      <c r="B9" s="142"/>
      <c r="C9" s="142"/>
      <c r="D9" s="142"/>
      <c r="E9" s="142"/>
      <c r="F9" s="142"/>
      <c r="G9" s="142"/>
      <c r="H9" s="142"/>
      <c r="I9" s="142"/>
      <c r="J9" s="142"/>
      <c r="K9" s="17"/>
      <c r="L9" s="17"/>
      <c r="M9" s="17"/>
      <c r="N9" s="17"/>
      <c r="O9" s="17"/>
      <c r="P9" s="17"/>
      <c r="Q9" s="17"/>
    </row>
    <row r="10" spans="1:17" ht="15" customHeight="1" thickBot="1" x14ac:dyDescent="0.4">
      <c r="A10" s="210"/>
      <c r="B10" s="211"/>
      <c r="C10" s="211"/>
      <c r="D10" s="211"/>
      <c r="E10" s="211"/>
      <c r="F10" s="211"/>
      <c r="G10" s="211"/>
      <c r="H10" s="211"/>
      <c r="I10" s="211"/>
      <c r="J10" s="211"/>
      <c r="K10" s="211"/>
      <c r="L10" s="210"/>
      <c r="M10" s="210"/>
      <c r="N10" s="210"/>
      <c r="O10" s="210"/>
      <c r="P10" s="210"/>
      <c r="Q10" s="210"/>
    </row>
    <row r="11" spans="1:17" ht="46.5" x14ac:dyDescent="0.35">
      <c r="A11" s="203"/>
      <c r="B11" s="203"/>
      <c r="C11" s="204" t="s">
        <v>1</v>
      </c>
      <c r="D11" s="204" t="s">
        <v>2</v>
      </c>
      <c r="E11" s="204" t="s">
        <v>3</v>
      </c>
      <c r="F11" s="204" t="s">
        <v>4</v>
      </c>
      <c r="G11" s="204" t="s">
        <v>5</v>
      </c>
      <c r="H11" s="204" t="s">
        <v>6</v>
      </c>
      <c r="I11" s="204" t="s">
        <v>17</v>
      </c>
      <c r="J11" s="204" t="s">
        <v>7</v>
      </c>
      <c r="K11" s="204" t="s">
        <v>8</v>
      </c>
      <c r="L11" s="204" t="s">
        <v>9</v>
      </c>
      <c r="M11" s="204" t="s">
        <v>10</v>
      </c>
      <c r="N11" s="204" t="s">
        <v>11</v>
      </c>
      <c r="O11" s="204" t="s">
        <v>12</v>
      </c>
      <c r="P11" s="204" t="s">
        <v>13</v>
      </c>
      <c r="Q11" s="204" t="s">
        <v>14</v>
      </c>
    </row>
    <row r="12" spans="1:17" ht="15" customHeight="1" x14ac:dyDescent="0.35">
      <c r="A12" s="24"/>
      <c r="B12" s="24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282"/>
      <c r="O12" s="17"/>
      <c r="P12" s="17"/>
      <c r="Q12" s="17"/>
    </row>
    <row r="13" spans="1:17" ht="15.5" x14ac:dyDescent="0.35">
      <c r="A13" s="24"/>
      <c r="B13" s="197" t="s">
        <v>54</v>
      </c>
      <c r="C13" s="287">
        <f>data!U77</f>
        <v>4.092546109352832E-2</v>
      </c>
      <c r="D13" s="287">
        <f>data!V77</f>
        <v>5.7849446814664834E-2</v>
      </c>
      <c r="E13" s="287">
        <f>data!W77</f>
        <v>1.756748843473678E-2</v>
      </c>
      <c r="F13" s="287">
        <f>data!X77</f>
        <v>3.8005028357598086E-2</v>
      </c>
      <c r="G13" s="287">
        <f>data!Y77</f>
        <v>3.7961141595058152E-2</v>
      </c>
      <c r="H13" s="287">
        <f>data!Z77</f>
        <v>2.7099781395096747E-2</v>
      </c>
      <c r="I13" s="287">
        <f>data!AA77</f>
        <v>0</v>
      </c>
      <c r="J13" s="287">
        <f>data!AB77</f>
        <v>8.3493362277698921E-3</v>
      </c>
      <c r="K13" s="287">
        <f>data!AC77</f>
        <v>4.2483771199401825E-2</v>
      </c>
      <c r="L13" s="287">
        <f>data!AD77</f>
        <v>2.6028787839350323E-2</v>
      </c>
      <c r="M13" s="287">
        <f>data!AE77</f>
        <v>8.525149190110827E-2</v>
      </c>
      <c r="N13" s="287">
        <f>data!AF77</f>
        <v>8.1004455245038479E-2</v>
      </c>
      <c r="O13" s="287">
        <f>data!AG77</f>
        <v>3.3282130056323606E-2</v>
      </c>
      <c r="P13" s="287">
        <f>data!AH77</f>
        <v>0</v>
      </c>
      <c r="Q13" s="366">
        <f>data!AI77</f>
        <v>2.6028735724239561E-2</v>
      </c>
    </row>
    <row r="14" spans="1:17" ht="15.5" x14ac:dyDescent="0.35">
      <c r="A14" s="24"/>
      <c r="B14" s="197" t="s">
        <v>55</v>
      </c>
      <c r="C14" s="287">
        <f>data!U78</f>
        <v>3.630554748765611E-2</v>
      </c>
      <c r="D14" s="287">
        <f>data!V78</f>
        <v>3.2979354923817691E-2</v>
      </c>
      <c r="E14" s="287">
        <f>data!W78</f>
        <v>5.341309689135776E-3</v>
      </c>
      <c r="F14" s="287">
        <f>data!X78</f>
        <v>1.3239772275916854E-2</v>
      </c>
      <c r="G14" s="287">
        <f>data!Y78</f>
        <v>3.7663601268007912E-2</v>
      </c>
      <c r="H14" s="287">
        <f>data!Z78</f>
        <v>5.087418813274772E-3</v>
      </c>
      <c r="I14" s="287">
        <f>data!AA78</f>
        <v>0</v>
      </c>
      <c r="J14" s="287">
        <f>data!AB78</f>
        <v>7.5924379318199073E-3</v>
      </c>
      <c r="K14" s="287">
        <f>data!AC78</f>
        <v>1.5298707259236594E-2</v>
      </c>
      <c r="L14" s="287">
        <f>data!AD78</f>
        <v>3.1860662701784198E-2</v>
      </c>
      <c r="M14" s="287">
        <f>data!AE78</f>
        <v>0</v>
      </c>
      <c r="N14" s="287">
        <f>data!AF78</f>
        <v>7.8926598263614839E-2</v>
      </c>
      <c r="O14" s="287">
        <f>data!AG78</f>
        <v>1.8500531890291848E-2</v>
      </c>
      <c r="P14" s="287">
        <f>data!AH78</f>
        <v>9.5268339155287401E-2</v>
      </c>
      <c r="Q14" s="366">
        <f>data!AI78</f>
        <v>1.7086062862170001E-2</v>
      </c>
    </row>
    <row r="15" spans="1:17" ht="15.5" x14ac:dyDescent="0.35">
      <c r="A15" s="24"/>
      <c r="B15" s="197" t="s">
        <v>15</v>
      </c>
      <c r="C15" s="287">
        <f>data!U79</f>
        <v>3.8477324030371435E-2</v>
      </c>
      <c r="D15" s="287">
        <f>data!V79</f>
        <v>4.4843049327354258E-2</v>
      </c>
      <c r="E15" s="287">
        <f>data!W79</f>
        <v>1.1173496466381742E-2</v>
      </c>
      <c r="F15" s="287">
        <f>data!X79</f>
        <v>2.5010073501827126E-2</v>
      </c>
      <c r="G15" s="287">
        <f>data!Y79</f>
        <v>3.7805319044018543E-2</v>
      </c>
      <c r="H15" s="287">
        <f>data!Z79</f>
        <v>1.5745276417074877E-2</v>
      </c>
      <c r="I15" s="287">
        <f>data!AA79</f>
        <v>0</v>
      </c>
      <c r="J15" s="287">
        <f>data!AB79</f>
        <v>7.9529187211706698E-3</v>
      </c>
      <c r="K15" s="287">
        <f>data!AC79</f>
        <v>2.8177858643759407E-2</v>
      </c>
      <c r="L15" s="287">
        <f>data!AD79</f>
        <v>2.9087398348825982E-2</v>
      </c>
      <c r="M15" s="287">
        <f>data!AE79</f>
        <v>4.042037186742118E-2</v>
      </c>
      <c r="N15" s="287">
        <f>data!AF79</f>
        <v>7.9952028782730361E-2</v>
      </c>
      <c r="O15" s="287">
        <f>data!AG79</f>
        <v>2.5515783334548372E-2</v>
      </c>
      <c r="P15" s="287">
        <f>data!AH79</f>
        <v>4.8844024747639207E-2</v>
      </c>
      <c r="Q15" s="366">
        <f>data!AI79</f>
        <v>2.134138208314755E-2</v>
      </c>
    </row>
    <row r="16" spans="1:17" ht="15" customHeight="1" thickBot="1" x14ac:dyDescent="0.4">
      <c r="A16" s="198"/>
      <c r="B16" s="198"/>
      <c r="C16" s="198"/>
      <c r="D16" s="198"/>
      <c r="E16" s="198"/>
      <c r="F16" s="198"/>
      <c r="G16" s="198"/>
      <c r="H16" s="198"/>
      <c r="I16" s="198"/>
      <c r="J16" s="198"/>
      <c r="K16" s="198"/>
      <c r="L16" s="198"/>
      <c r="M16" s="198"/>
      <c r="N16" s="198"/>
      <c r="O16" s="198"/>
      <c r="P16" s="198"/>
      <c r="Q16" s="198"/>
    </row>
    <row r="17" spans="1:17" ht="15" customHeight="1" x14ac:dyDescent="0.35">
      <c r="A17" s="267"/>
      <c r="B17" s="303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</row>
    <row r="18" spans="1:17" ht="15" customHeight="1" x14ac:dyDescent="0.35">
      <c r="A18" s="17" t="s">
        <v>100</v>
      </c>
      <c r="B18" s="304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 spans="1:17" ht="15" customHeight="1" x14ac:dyDescent="0.3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</row>
    <row r="20" spans="1:17" ht="15.5" x14ac:dyDescent="0.35">
      <c r="B20" s="14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7" ht="15" customHeight="1" x14ac:dyDescent="0.35">
      <c r="A21" s="144" t="s">
        <v>276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1:17" ht="15" customHeight="1" x14ac:dyDescent="0.3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1:17" ht="15" customHeight="1" x14ac:dyDescent="0.3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1:17" ht="15" customHeight="1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17" ht="15" customHeight="1" x14ac:dyDescent="0.3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7" ht="15" customHeight="1" x14ac:dyDescent="0.3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ht="15" customHeight="1" x14ac:dyDescent="0.3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7" ht="15" customHeight="1" x14ac:dyDescent="0.3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7" ht="15" customHeight="1" x14ac:dyDescent="0.3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 ht="15" customHeight="1" x14ac:dyDescent="0.3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7" ht="15" customHeight="1" x14ac:dyDescent="0.3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 ht="15" customHeight="1" x14ac:dyDescent="0.3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17" ht="15" customHeight="1" x14ac:dyDescent="0.3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  <row r="34" spans="1:17" ht="15" customHeight="1" x14ac:dyDescent="0.3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</row>
    <row r="35" spans="1:17" ht="15" customHeight="1" x14ac:dyDescent="0.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  <row r="36" spans="1:17" ht="15" customHeight="1" x14ac:dyDescent="0.3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</row>
    <row r="37" spans="1:17" ht="15" customHeight="1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</row>
    <row r="38" spans="1:17" ht="15" customHeight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</row>
    <row r="39" spans="1:17" ht="15" customHeight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 spans="1:17" ht="15" customHeight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1:17" ht="15" customHeight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1:17" ht="15" customHeight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</row>
    <row r="43" spans="1:17" ht="15" customHeight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 spans="1:17" ht="15" customHeight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</row>
    <row r="45" spans="1:17" ht="15" customHeight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</row>
    <row r="46" spans="1:17" ht="15" customHeight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</row>
    <row r="47" spans="1:17" ht="15" customHeight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</row>
    <row r="48" spans="1:17" ht="15" customHeight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</row>
    <row r="49" spans="1:17" ht="15" customHeight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</row>
    <row r="50" spans="1:17" ht="15" customHeight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</row>
    <row r="51" spans="1:17" ht="15" customHeight="1" x14ac:dyDescent="0.3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</row>
    <row r="52" spans="1:17" ht="15" customHeight="1" x14ac:dyDescent="0.3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</row>
    <row r="53" spans="1:17" ht="15.5" x14ac:dyDescent="0.3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423" t="s">
        <v>89</v>
      </c>
      <c r="P53" s="423"/>
      <c r="Q53" s="423"/>
    </row>
    <row r="54" spans="1:17" ht="15.5" x14ac:dyDescent="0.3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</row>
    <row r="55" spans="1:17" ht="15.5" x14ac:dyDescent="0.35">
      <c r="A55" s="141" t="s">
        <v>277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</row>
    <row r="56" spans="1:17" ht="15" customHeight="1" x14ac:dyDescent="0.3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</row>
    <row r="57" spans="1:17" ht="15" customHeight="1" x14ac:dyDescent="0.3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</row>
    <row r="58" spans="1:17" ht="15" customHeight="1" x14ac:dyDescent="0.3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</row>
    <row r="59" spans="1:17" ht="15.5" x14ac:dyDescent="0.35">
      <c r="A59" s="146" t="s">
        <v>278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</row>
    <row r="60" spans="1:17" ht="15" customHeight="1" x14ac:dyDescent="0.3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</row>
    <row r="61" spans="1:17" ht="15" customHeight="1" x14ac:dyDescent="0.3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</row>
    <row r="62" spans="1:17" ht="15" customHeight="1" x14ac:dyDescent="0.3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</row>
    <row r="63" spans="1:17" ht="15" customHeight="1" x14ac:dyDescent="0.3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</row>
    <row r="64" spans="1:17" ht="15" customHeight="1" x14ac:dyDescent="0.3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</row>
    <row r="65" spans="1:17" ht="15" customHeight="1" x14ac:dyDescent="0.3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</row>
    <row r="66" spans="1:17" ht="15" customHeight="1" x14ac:dyDescent="0.3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</row>
    <row r="67" spans="1:17" ht="15" customHeight="1" x14ac:dyDescent="0.3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</row>
    <row r="68" spans="1:17" ht="15" customHeight="1" x14ac:dyDescent="0.3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</row>
    <row r="69" spans="1:17" ht="15" customHeight="1" x14ac:dyDescent="0.3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</row>
    <row r="70" spans="1:17" ht="15" customHeight="1" x14ac:dyDescent="0.3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</row>
    <row r="71" spans="1:17" ht="15" customHeight="1" x14ac:dyDescent="0.3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</row>
    <row r="72" spans="1:17" ht="15" customHeight="1" x14ac:dyDescent="0.3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</row>
    <row r="73" spans="1:17" ht="15" customHeight="1" x14ac:dyDescent="0.3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</row>
    <row r="74" spans="1:17" ht="15" customHeight="1" x14ac:dyDescent="0.3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</row>
    <row r="75" spans="1:17" ht="15" customHeight="1" x14ac:dyDescent="0.3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</row>
    <row r="76" spans="1:17" ht="15" customHeight="1" x14ac:dyDescent="0.3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</row>
    <row r="77" spans="1:17" ht="15" customHeight="1" x14ac:dyDescent="0.3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</row>
    <row r="78" spans="1:17" ht="15" customHeight="1" x14ac:dyDescent="0.3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 spans="1:17" ht="15" customHeight="1" x14ac:dyDescent="0.3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</row>
    <row r="80" spans="1:17" ht="15" customHeight="1" x14ac:dyDescent="0.3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</row>
    <row r="81" spans="1:17" ht="15" customHeight="1" x14ac:dyDescent="0.3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</row>
    <row r="82" spans="1:17" ht="15" customHeight="1" x14ac:dyDescent="0.3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</row>
    <row r="83" spans="1:17" ht="15" customHeight="1" x14ac:dyDescent="0.3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</row>
    <row r="84" spans="1:17" ht="15" customHeight="1" x14ac:dyDescent="0.3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</row>
    <row r="85" spans="1:17" ht="15" customHeight="1" x14ac:dyDescent="0.3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 spans="1:17" ht="15" customHeight="1" x14ac:dyDescent="0.3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</row>
    <row r="87" spans="1:17" ht="15" customHeight="1" x14ac:dyDescent="0.3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</row>
    <row r="97" s="2" customFormat="1" ht="15" customHeight="1" x14ac:dyDescent="0.35"/>
    <row r="98" s="2" customFormat="1" ht="15" customHeight="1" x14ac:dyDescent="0.35"/>
    <row r="99" s="2" customFormat="1" ht="15" customHeight="1" x14ac:dyDescent="0.35"/>
    <row r="100" s="2" customFormat="1" ht="15" customHeight="1" x14ac:dyDescent="0.35"/>
    <row r="101" s="2" customFormat="1" ht="15" customHeight="1" x14ac:dyDescent="0.35"/>
    <row r="102" s="2" customFormat="1" ht="15" customHeight="1" x14ac:dyDescent="0.35"/>
    <row r="103" s="2" customFormat="1" ht="15" customHeight="1" x14ac:dyDescent="0.35"/>
    <row r="104" s="2" customFormat="1" ht="15" customHeight="1" x14ac:dyDescent="0.35"/>
    <row r="105" s="2" customFormat="1" ht="15" customHeight="1" x14ac:dyDescent="0.35"/>
    <row r="106" s="2" customFormat="1" ht="15" customHeight="1" x14ac:dyDescent="0.35"/>
    <row r="107" s="2" customFormat="1" ht="15" customHeight="1" x14ac:dyDescent="0.35"/>
    <row r="108" s="2" customFormat="1" ht="15" customHeight="1" x14ac:dyDescent="0.35"/>
    <row r="109" s="2" customFormat="1" ht="15" customHeight="1" x14ac:dyDescent="0.35"/>
    <row r="110" s="2" customFormat="1" ht="15" customHeight="1" x14ac:dyDescent="0.35"/>
    <row r="111" s="2" customFormat="1" ht="15" customHeight="1" x14ac:dyDescent="0.35"/>
    <row r="112" s="2" customFormat="1" ht="15" customHeight="1" x14ac:dyDescent="0.35"/>
  </sheetData>
  <mergeCells count="4">
    <mergeCell ref="P1:Q1"/>
    <mergeCell ref="A4:Q4"/>
    <mergeCell ref="A5:Q5"/>
    <mergeCell ref="O53:Q53"/>
  </mergeCells>
  <hyperlinks>
    <hyperlink ref="P1:Q1" location="KPI_list!A1" display="back to KPI list" xr:uid="{00000000-0004-0000-1600-000000000000}"/>
  </hyperlinks>
  <pageMargins left="0.62992125984251968" right="0.23622047244094491" top="0.39370078740157483" bottom="0.31496062992125984" header="0" footer="7.874015748031496E-2"/>
  <pageSetup paperSize="9" scale="65" orientation="landscape" r:id="rId1"/>
  <headerFooter>
    <oddFooter>&amp;C&amp;12November 2019 data submission&amp;R&amp;12Page &amp;P of &amp;N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4"/>
  <sheetViews>
    <sheetView zoomScaleNormal="100" zoomScalePageLayoutView="75" workbookViewId="0"/>
  </sheetViews>
  <sheetFormatPr defaultColWidth="9.1796875" defaultRowHeight="15" customHeight="1" x14ac:dyDescent="0.35"/>
  <cols>
    <col min="1" max="1" width="8.81640625" style="2" customWidth="1" collapsed="1"/>
    <col min="2" max="2" width="13.81640625" style="2" customWidth="1" collapsed="1"/>
    <col min="3" max="8" width="12.81640625" style="2" customWidth="1" collapsed="1"/>
    <col min="9" max="9" width="13.453125" style="2" customWidth="1" collapsed="1"/>
    <col min="10" max="10" width="12.81640625" style="2" customWidth="1" collapsed="1"/>
    <col min="11" max="11" width="14.81640625" style="2" customWidth="1" collapsed="1"/>
    <col min="12" max="16" width="12.81640625" style="2" customWidth="1" collapsed="1"/>
    <col min="17" max="17" width="13.81640625" style="2" customWidth="1" collapsed="1"/>
    <col min="18" max="16384" width="9.1796875" style="2" collapsed="1"/>
  </cols>
  <sheetData>
    <row r="1" spans="1:17" ht="15.5" x14ac:dyDescent="0.35">
      <c r="A1" s="147" t="s">
        <v>279</v>
      </c>
      <c r="B1" s="148"/>
      <c r="C1" s="148"/>
      <c r="D1" s="148"/>
      <c r="E1" s="148"/>
      <c r="F1" s="148"/>
      <c r="G1" s="148"/>
      <c r="H1" s="148"/>
      <c r="I1" s="148"/>
      <c r="J1" s="148"/>
      <c r="K1" s="24"/>
      <c r="L1" s="24"/>
      <c r="M1" s="24"/>
      <c r="N1" s="24"/>
      <c r="O1" s="24"/>
      <c r="P1" s="420" t="s">
        <v>53</v>
      </c>
      <c r="Q1" s="420"/>
    </row>
    <row r="2" spans="1:17" ht="15" customHeight="1" x14ac:dyDescent="0.35">
      <c r="A2" s="147"/>
      <c r="B2" s="148"/>
      <c r="C2" s="148"/>
      <c r="D2" s="148"/>
      <c r="E2" s="148"/>
      <c r="F2" s="148"/>
      <c r="G2" s="148"/>
      <c r="H2" s="148"/>
      <c r="I2" s="148"/>
      <c r="J2" s="148"/>
      <c r="K2" s="24"/>
      <c r="L2" s="24"/>
      <c r="M2" s="24"/>
      <c r="N2" s="24"/>
      <c r="O2" s="24"/>
      <c r="P2" s="221"/>
      <c r="Q2" s="221"/>
    </row>
    <row r="3" spans="1:17" ht="15" customHeight="1" x14ac:dyDescent="0.35">
      <c r="A3" s="148"/>
      <c r="B3" s="148"/>
      <c r="C3" s="148"/>
      <c r="D3" s="148"/>
      <c r="E3" s="148"/>
      <c r="F3" s="148"/>
      <c r="G3" s="148"/>
      <c r="H3" s="148"/>
      <c r="I3" s="148"/>
      <c r="J3" s="148"/>
      <c r="K3" s="17"/>
      <c r="L3" s="17"/>
      <c r="M3" s="17"/>
      <c r="N3" s="17"/>
      <c r="O3" s="17"/>
      <c r="P3" s="17"/>
      <c r="Q3" s="17"/>
    </row>
    <row r="4" spans="1:17" ht="15.5" x14ac:dyDescent="0.35">
      <c r="A4" s="441" t="s">
        <v>198</v>
      </c>
      <c r="B4" s="441"/>
      <c r="C4" s="441"/>
      <c r="D4" s="441"/>
      <c r="E4" s="441"/>
      <c r="F4" s="441"/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1"/>
    </row>
    <row r="5" spans="1:17" ht="15.5" x14ac:dyDescent="0.35">
      <c r="A5" s="441" t="s">
        <v>158</v>
      </c>
      <c r="B5" s="441"/>
      <c r="C5" s="441"/>
      <c r="D5" s="441"/>
      <c r="E5" s="441"/>
      <c r="F5" s="441"/>
      <c r="G5" s="441"/>
      <c r="H5" s="441"/>
      <c r="I5" s="441"/>
      <c r="J5" s="441"/>
      <c r="K5" s="441"/>
      <c r="L5" s="441"/>
      <c r="M5" s="441"/>
      <c r="N5" s="441"/>
      <c r="O5" s="441"/>
      <c r="P5" s="441"/>
      <c r="Q5" s="441"/>
    </row>
    <row r="6" spans="1:17" ht="15" customHeight="1" x14ac:dyDescent="0.35">
      <c r="A6" s="147"/>
      <c r="B6" s="224"/>
      <c r="C6" s="224"/>
      <c r="D6" s="224"/>
      <c r="E6" s="224"/>
      <c r="F6" s="224"/>
      <c r="G6" s="224"/>
      <c r="H6" s="224"/>
      <c r="I6" s="224"/>
      <c r="J6" s="224"/>
      <c r="K6" s="17"/>
      <c r="L6" s="17"/>
      <c r="M6" s="17"/>
      <c r="N6" s="17"/>
      <c r="O6" s="17"/>
      <c r="P6" s="17"/>
      <c r="Q6" s="17"/>
    </row>
    <row r="7" spans="1:17" ht="15" customHeight="1" x14ac:dyDescent="0.35">
      <c r="A7" s="147"/>
      <c r="B7" s="224"/>
      <c r="C7" s="224"/>
      <c r="D7" s="224"/>
      <c r="E7" s="224"/>
      <c r="F7" s="224"/>
      <c r="G7" s="224"/>
      <c r="H7" s="224"/>
      <c r="I7" s="224"/>
      <c r="J7" s="224"/>
      <c r="K7" s="17"/>
      <c r="L7" s="17"/>
      <c r="M7" s="17"/>
      <c r="N7" s="17"/>
      <c r="O7" s="17"/>
      <c r="P7" s="17"/>
      <c r="Q7" s="17"/>
    </row>
    <row r="8" spans="1:17" ht="15" customHeight="1" x14ac:dyDescent="0.35">
      <c r="A8" s="147"/>
      <c r="B8" s="224"/>
      <c r="C8" s="224"/>
      <c r="D8" s="224"/>
      <c r="E8" s="224"/>
      <c r="F8" s="224"/>
      <c r="G8" s="224"/>
      <c r="H8" s="224"/>
      <c r="I8" s="224"/>
      <c r="J8" s="224"/>
      <c r="K8" s="17"/>
      <c r="L8" s="17"/>
      <c r="M8" s="17"/>
      <c r="N8" s="17"/>
      <c r="O8" s="17"/>
      <c r="P8" s="17"/>
      <c r="Q8" s="17"/>
    </row>
    <row r="9" spans="1:17" ht="15.5" x14ac:dyDescent="0.35">
      <c r="A9" s="149" t="s">
        <v>280</v>
      </c>
      <c r="B9" s="148"/>
      <c r="C9" s="148"/>
      <c r="D9" s="148"/>
      <c r="E9" s="148"/>
      <c r="F9" s="148"/>
      <c r="G9" s="148"/>
      <c r="H9" s="148"/>
      <c r="I9" s="148"/>
      <c r="J9" s="148"/>
      <c r="K9" s="17"/>
      <c r="L9" s="17"/>
      <c r="M9" s="17"/>
      <c r="N9" s="17"/>
      <c r="O9" s="17"/>
      <c r="P9" s="17"/>
      <c r="Q9" s="17"/>
    </row>
    <row r="10" spans="1:17" ht="15" customHeight="1" thickBot="1" x14ac:dyDescent="0.4">
      <c r="A10" s="210"/>
      <c r="B10" s="211"/>
      <c r="C10" s="211"/>
      <c r="D10" s="211"/>
      <c r="E10" s="211"/>
      <c r="F10" s="211"/>
      <c r="G10" s="211"/>
      <c r="H10" s="211"/>
      <c r="I10" s="211"/>
      <c r="J10" s="211"/>
      <c r="K10" s="211"/>
      <c r="L10" s="210"/>
      <c r="M10" s="210"/>
      <c r="N10" s="210"/>
      <c r="O10" s="210"/>
      <c r="P10" s="210"/>
      <c r="Q10" s="210"/>
    </row>
    <row r="11" spans="1:17" ht="46.5" x14ac:dyDescent="0.35">
      <c r="A11" s="203"/>
      <c r="B11" s="203"/>
      <c r="C11" s="204" t="s">
        <v>1</v>
      </c>
      <c r="D11" s="204" t="s">
        <v>2</v>
      </c>
      <c r="E11" s="204" t="s">
        <v>3</v>
      </c>
      <c r="F11" s="204" t="s">
        <v>4</v>
      </c>
      <c r="G11" s="204" t="s">
        <v>5</v>
      </c>
      <c r="H11" s="204" t="s">
        <v>6</v>
      </c>
      <c r="I11" s="204" t="s">
        <v>17</v>
      </c>
      <c r="J11" s="204" t="s">
        <v>7</v>
      </c>
      <c r="K11" s="204" t="s">
        <v>8</v>
      </c>
      <c r="L11" s="204" t="s">
        <v>9</v>
      </c>
      <c r="M11" s="204" t="s">
        <v>10</v>
      </c>
      <c r="N11" s="204" t="s">
        <v>11</v>
      </c>
      <c r="O11" s="204" t="s">
        <v>12</v>
      </c>
      <c r="P11" s="204" t="s">
        <v>13</v>
      </c>
      <c r="Q11" s="204" t="s">
        <v>14</v>
      </c>
    </row>
    <row r="12" spans="1:17" ht="15" customHeight="1" x14ac:dyDescent="0.35">
      <c r="A12" s="24"/>
      <c r="B12" s="24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</row>
    <row r="13" spans="1:17" ht="15.5" x14ac:dyDescent="0.35">
      <c r="A13" s="24"/>
      <c r="B13" s="197" t="s">
        <v>54</v>
      </c>
      <c r="C13" s="284">
        <f>data!U80</f>
        <v>26.785714285714285</v>
      </c>
      <c r="D13" s="284">
        <f>data!V80</f>
        <v>34.782608695652172</v>
      </c>
      <c r="E13" s="284">
        <f>data!W80</f>
        <v>14.285714285714285</v>
      </c>
      <c r="F13" s="284">
        <f>data!X80</f>
        <v>25</v>
      </c>
      <c r="G13" s="284">
        <f>data!Y80</f>
        <v>22.448979591836736</v>
      </c>
      <c r="H13" s="284">
        <f>data!Z80</f>
        <v>21.428571428571427</v>
      </c>
      <c r="I13" s="284">
        <f>data!AA80</f>
        <v>0</v>
      </c>
      <c r="J13" s="284">
        <f>data!AB80</f>
        <v>7.5</v>
      </c>
      <c r="K13" s="284">
        <f>data!AC80</f>
        <v>30.120481927710845</v>
      </c>
      <c r="L13" s="284">
        <f>data!AD80</f>
        <v>17.391304347826086</v>
      </c>
      <c r="M13" s="284">
        <f>data!AE80</f>
        <v>100</v>
      </c>
      <c r="N13" s="284">
        <f>data!AF80</f>
        <v>40</v>
      </c>
      <c r="O13" s="284">
        <f>data!AG80</f>
        <v>24.074074074074073</v>
      </c>
      <c r="P13" s="284">
        <f>data!AH80</f>
        <v>0</v>
      </c>
      <c r="Q13" s="285">
        <f>data!AI80</f>
        <v>19.345238095238095</v>
      </c>
    </row>
    <row r="14" spans="1:17" ht="15.5" x14ac:dyDescent="0.35">
      <c r="A14" s="24"/>
      <c r="B14" s="197" t="s">
        <v>55</v>
      </c>
      <c r="C14" s="284">
        <f>data!U81</f>
        <v>34.883720930232556</v>
      </c>
      <c r="D14" s="284">
        <f>data!V81</f>
        <v>31.25</v>
      </c>
      <c r="E14" s="284">
        <f>data!W81</f>
        <v>4.7619047619047619</v>
      </c>
      <c r="F14" s="284">
        <f>data!X81</f>
        <v>20</v>
      </c>
      <c r="G14" s="284">
        <f>data!Y81</f>
        <v>35.294117647058826</v>
      </c>
      <c r="H14" s="284">
        <f>data!Z81</f>
        <v>7.1428571428571423</v>
      </c>
      <c r="I14" s="284">
        <f>data!AA81</f>
        <v>0</v>
      </c>
      <c r="J14" s="284">
        <f>data!AB81</f>
        <v>12.5</v>
      </c>
      <c r="K14" s="284">
        <f>data!AC81</f>
        <v>20</v>
      </c>
      <c r="L14" s="284">
        <f>data!AD81</f>
        <v>26.47058823529412</v>
      </c>
      <c r="M14" s="284">
        <f>data!AE81</f>
        <v>0</v>
      </c>
      <c r="N14" s="284">
        <f>data!AF81</f>
        <v>66.666666666666657</v>
      </c>
      <c r="O14" s="284">
        <f>data!AG81</f>
        <v>23.52941176470588</v>
      </c>
      <c r="P14" s="284">
        <f>data!AH81</f>
        <v>37.5</v>
      </c>
      <c r="Q14" s="285">
        <f>data!AI81</f>
        <v>19.421487603305785</v>
      </c>
    </row>
    <row r="15" spans="1:17" ht="15.5" x14ac:dyDescent="0.35">
      <c r="A15" s="24"/>
      <c r="B15" s="197" t="s">
        <v>15</v>
      </c>
      <c r="C15" s="284">
        <f>data!U82</f>
        <v>30.303030303030305</v>
      </c>
      <c r="D15" s="284">
        <f>data!V82</f>
        <v>33.333333333333329</v>
      </c>
      <c r="E15" s="284">
        <f>data!W82</f>
        <v>9.5238095238095237</v>
      </c>
      <c r="F15" s="284">
        <f>data!X82</f>
        <v>23.376623376623375</v>
      </c>
      <c r="G15" s="284">
        <f>data!Y82</f>
        <v>27.710843373493976</v>
      </c>
      <c r="H15" s="284">
        <f>data!Z82</f>
        <v>16.071428571428573</v>
      </c>
      <c r="I15" s="284">
        <f>data!AA82</f>
        <v>0</v>
      </c>
      <c r="J15" s="284">
        <f>data!AB82</f>
        <v>9.375</v>
      </c>
      <c r="K15" s="284">
        <f>data!AC82</f>
        <v>26.315789473684209</v>
      </c>
      <c r="L15" s="284">
        <f>data!AD82</f>
        <v>21.658986175115206</v>
      </c>
      <c r="M15" s="284">
        <f>data!AE82</f>
        <v>50</v>
      </c>
      <c r="N15" s="284">
        <f>data!AF82</f>
        <v>50</v>
      </c>
      <c r="O15" s="284">
        <f>data!AG82</f>
        <v>23.863636363636363</v>
      </c>
      <c r="P15" s="284">
        <f>data!AH82</f>
        <v>27.27272727272727</v>
      </c>
      <c r="Q15" s="285">
        <f>data!AI82</f>
        <v>19.377162629757784</v>
      </c>
    </row>
    <row r="16" spans="1:17" ht="15" customHeight="1" thickBot="1" x14ac:dyDescent="0.4">
      <c r="A16" s="198"/>
      <c r="B16" s="198"/>
      <c r="C16" s="198"/>
      <c r="D16" s="198"/>
      <c r="E16" s="198"/>
      <c r="F16" s="198"/>
      <c r="G16" s="198"/>
      <c r="H16" s="198"/>
      <c r="I16" s="198"/>
      <c r="J16" s="198"/>
      <c r="K16" s="198"/>
      <c r="L16" s="198"/>
      <c r="M16" s="198"/>
      <c r="N16" s="198"/>
      <c r="O16" s="198"/>
      <c r="P16" s="198"/>
      <c r="Q16" s="198"/>
    </row>
    <row r="17" spans="1:17" ht="15" customHeight="1" x14ac:dyDescent="0.35">
      <c r="A17" s="267"/>
      <c r="B17" s="303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</row>
    <row r="18" spans="1:17" ht="15" customHeight="1" x14ac:dyDescent="0.35">
      <c r="A18" s="17" t="s">
        <v>100</v>
      </c>
      <c r="B18" s="304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P18" s="17"/>
      <c r="Q18" s="17"/>
    </row>
    <row r="19" spans="1:17" ht="15" customHeight="1" x14ac:dyDescent="0.3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1:17" ht="15.5" x14ac:dyDescent="0.35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7" ht="15" customHeight="1" x14ac:dyDescent="0.35">
      <c r="A21" s="150" t="s">
        <v>281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1:17" ht="15" customHeight="1" x14ac:dyDescent="0.3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1:17" ht="15" customHeight="1" x14ac:dyDescent="0.3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1:17" ht="15" customHeight="1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17" ht="15" customHeight="1" x14ac:dyDescent="0.3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7" ht="15" customHeight="1" x14ac:dyDescent="0.3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ht="15" customHeight="1" x14ac:dyDescent="0.3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7" ht="15" customHeight="1" x14ac:dyDescent="0.3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7" ht="15" customHeight="1" x14ac:dyDescent="0.3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 ht="15" customHeight="1" x14ac:dyDescent="0.3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7" ht="15" customHeight="1" x14ac:dyDescent="0.3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 ht="15" customHeight="1" x14ac:dyDescent="0.3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17" ht="15" customHeight="1" x14ac:dyDescent="0.3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  <row r="34" spans="1:17" ht="15" customHeight="1" x14ac:dyDescent="0.3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</row>
    <row r="35" spans="1:17" ht="15" customHeight="1" x14ac:dyDescent="0.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  <row r="36" spans="1:17" ht="15" customHeight="1" x14ac:dyDescent="0.3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</row>
    <row r="37" spans="1:17" ht="15" customHeight="1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</row>
    <row r="38" spans="1:17" ht="15" customHeight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</row>
    <row r="39" spans="1:17" ht="15" customHeight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 spans="1:17" ht="15" customHeight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1:17" ht="15" customHeight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1:17" ht="15" customHeight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</row>
    <row r="43" spans="1:17" ht="15" customHeight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 spans="1:17" ht="15" customHeight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</row>
    <row r="45" spans="1:17" ht="15" customHeight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</row>
    <row r="46" spans="1:17" ht="15" customHeight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</row>
    <row r="47" spans="1:17" ht="15" customHeight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</row>
    <row r="48" spans="1:17" ht="15" customHeight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</row>
    <row r="49" spans="1:17" ht="15" customHeight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</row>
    <row r="50" spans="1:17" ht="15" customHeight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</row>
    <row r="51" spans="1:17" ht="15" customHeight="1" x14ac:dyDescent="0.3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</row>
    <row r="52" spans="1:17" ht="15" customHeight="1" x14ac:dyDescent="0.3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</row>
    <row r="53" spans="1:17" ht="15" customHeight="1" x14ac:dyDescent="0.3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</row>
    <row r="54" spans="1:17" ht="15" customHeight="1" x14ac:dyDescent="0.3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</row>
  </sheetData>
  <mergeCells count="3">
    <mergeCell ref="P1:Q1"/>
    <mergeCell ref="A4:Q4"/>
    <mergeCell ref="A5:Q5"/>
  </mergeCells>
  <hyperlinks>
    <hyperlink ref="P1:Q1" location="KPI_list!A1" display="back to KPI list" xr:uid="{00000000-0004-0000-1700-000000000000}"/>
  </hyperlinks>
  <pageMargins left="0.62992125984251968" right="0.23622047244094491" top="0.39370078740157483" bottom="0.31496062992125984" header="0" footer="7.874015748031496E-2"/>
  <pageSetup paperSize="9" scale="65" orientation="landscape" r:id="rId1"/>
  <headerFooter>
    <oddFooter>&amp;C&amp;12November 2019 data submission&amp;R&amp;12Page &amp;P of &amp;N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36"/>
  <sheetViews>
    <sheetView zoomScaleNormal="100" zoomScalePageLayoutView="65" workbookViewId="0"/>
  </sheetViews>
  <sheetFormatPr defaultColWidth="9.1796875" defaultRowHeight="15" customHeight="1" x14ac:dyDescent="0.35"/>
  <cols>
    <col min="1" max="1" width="8.81640625" style="2" customWidth="1" collapsed="1"/>
    <col min="2" max="2" width="13.81640625" style="2" customWidth="1" collapsed="1"/>
    <col min="3" max="8" width="12.81640625" style="2" customWidth="1" collapsed="1"/>
    <col min="9" max="9" width="13.453125" style="2" customWidth="1" collapsed="1"/>
    <col min="10" max="10" width="12.81640625" style="2" customWidth="1" collapsed="1"/>
    <col min="11" max="11" width="14.81640625" style="2" customWidth="1" collapsed="1"/>
    <col min="12" max="16" width="12.81640625" style="2" customWidth="1" collapsed="1"/>
    <col min="17" max="17" width="13.81640625" style="2" customWidth="1" collapsed="1"/>
    <col min="18" max="16384" width="9.1796875" style="2" collapsed="1"/>
  </cols>
  <sheetData>
    <row r="1" spans="1:17" ht="15.5" x14ac:dyDescent="0.35">
      <c r="A1" s="271" t="s">
        <v>282</v>
      </c>
      <c r="B1" s="151"/>
      <c r="C1" s="152"/>
      <c r="D1" s="152"/>
      <c r="E1" s="152"/>
      <c r="F1" s="152"/>
      <c r="G1" s="152"/>
      <c r="H1" s="152"/>
      <c r="I1" s="152"/>
      <c r="J1" s="152"/>
      <c r="K1" s="24"/>
      <c r="L1" s="24"/>
      <c r="M1" s="24"/>
      <c r="N1" s="24"/>
      <c r="O1" s="24"/>
      <c r="P1" s="420" t="s">
        <v>53</v>
      </c>
      <c r="Q1" s="420"/>
    </row>
    <row r="2" spans="1:17" ht="15" customHeight="1" x14ac:dyDescent="0.35">
      <c r="A2" s="151" t="s">
        <v>174</v>
      </c>
      <c r="B2" s="152"/>
      <c r="C2" s="152"/>
      <c r="D2" s="152"/>
      <c r="E2" s="152"/>
      <c r="F2" s="152"/>
      <c r="G2" s="152"/>
      <c r="H2" s="152"/>
      <c r="I2" s="152"/>
      <c r="J2" s="152"/>
      <c r="K2" s="24"/>
      <c r="L2" s="24"/>
      <c r="M2" s="24"/>
      <c r="N2" s="24"/>
      <c r="O2" s="24"/>
      <c r="P2" s="221"/>
      <c r="Q2" s="221"/>
    </row>
    <row r="3" spans="1:17" ht="15" customHeight="1" x14ac:dyDescent="0.35">
      <c r="A3" s="152"/>
      <c r="B3" s="152"/>
      <c r="C3" s="152"/>
      <c r="D3" s="152"/>
      <c r="E3" s="152"/>
      <c r="F3" s="152"/>
      <c r="G3" s="152"/>
      <c r="H3" s="152"/>
      <c r="I3" s="152"/>
      <c r="J3" s="152"/>
      <c r="K3" s="17"/>
      <c r="L3" s="17"/>
      <c r="M3" s="17"/>
      <c r="N3" s="17"/>
      <c r="O3" s="17"/>
      <c r="P3" s="17"/>
      <c r="Q3" s="17"/>
    </row>
    <row r="4" spans="1:17" ht="15" customHeight="1" x14ac:dyDescent="0.35">
      <c r="A4" s="442" t="s">
        <v>219</v>
      </c>
      <c r="B4" s="442"/>
      <c r="C4" s="442"/>
      <c r="D4" s="442"/>
      <c r="E4" s="442"/>
      <c r="F4" s="442"/>
      <c r="G4" s="442"/>
      <c r="H4" s="442"/>
      <c r="I4" s="442"/>
      <c r="J4" s="442"/>
      <c r="K4" s="442"/>
      <c r="L4" s="442"/>
      <c r="M4" s="442"/>
      <c r="N4" s="442"/>
      <c r="O4" s="442"/>
      <c r="P4" s="442"/>
      <c r="Q4" s="442"/>
    </row>
    <row r="5" spans="1:17" ht="15.5" x14ac:dyDescent="0.35">
      <c r="A5" s="442" t="s">
        <v>140</v>
      </c>
      <c r="B5" s="442"/>
      <c r="C5" s="442"/>
      <c r="D5" s="442"/>
      <c r="E5" s="442"/>
      <c r="F5" s="442"/>
      <c r="G5" s="442"/>
      <c r="H5" s="442"/>
      <c r="I5" s="442"/>
      <c r="J5" s="442"/>
      <c r="K5" s="442"/>
      <c r="L5" s="442"/>
      <c r="M5" s="442"/>
      <c r="N5" s="442"/>
      <c r="O5" s="442"/>
      <c r="P5" s="442"/>
      <c r="Q5" s="442"/>
    </row>
    <row r="6" spans="1:17" ht="15" customHeight="1" x14ac:dyDescent="0.35">
      <c r="A6" s="151"/>
      <c r="B6" s="225"/>
      <c r="C6" s="225"/>
      <c r="D6" s="225"/>
      <c r="E6" s="225"/>
      <c r="F6" s="225"/>
      <c r="G6" s="225"/>
      <c r="H6" s="225"/>
      <c r="I6" s="225"/>
      <c r="J6" s="225"/>
      <c r="K6" s="17"/>
      <c r="L6" s="17"/>
      <c r="M6" s="17"/>
      <c r="N6" s="17"/>
      <c r="O6" s="17"/>
      <c r="P6" s="17"/>
      <c r="Q6" s="17"/>
    </row>
    <row r="7" spans="1:17" ht="15" customHeight="1" x14ac:dyDescent="0.35">
      <c r="A7" s="151"/>
      <c r="B7" s="277" t="s">
        <v>193</v>
      </c>
      <c r="C7" s="225"/>
      <c r="D7" s="225"/>
      <c r="E7" s="225"/>
      <c r="F7" s="225"/>
      <c r="G7" s="225"/>
      <c r="H7" s="225"/>
      <c r="I7" s="225"/>
      <c r="J7" s="225"/>
      <c r="K7" s="17"/>
      <c r="L7" s="17"/>
      <c r="M7" s="17"/>
      <c r="N7" s="17"/>
      <c r="O7" s="17"/>
      <c r="P7" s="17"/>
      <c r="Q7" s="17"/>
    </row>
    <row r="8" spans="1:17" ht="15" customHeight="1" x14ac:dyDescent="0.35">
      <c r="A8" s="151"/>
      <c r="B8" s="225"/>
      <c r="C8" s="225"/>
      <c r="D8" s="225"/>
      <c r="E8" s="225"/>
      <c r="F8" s="225"/>
      <c r="G8" s="225"/>
      <c r="H8" s="225"/>
      <c r="I8" s="225"/>
      <c r="J8" s="225"/>
      <c r="K8" s="17"/>
      <c r="L8" s="17"/>
      <c r="M8" s="17"/>
      <c r="N8" s="17"/>
      <c r="O8" s="17"/>
      <c r="P8" s="17"/>
      <c r="Q8" s="17"/>
    </row>
    <row r="9" spans="1:17" ht="15" customHeight="1" x14ac:dyDescent="0.35">
      <c r="A9" s="153" t="s">
        <v>283</v>
      </c>
      <c r="B9" s="152"/>
      <c r="C9" s="152"/>
      <c r="D9" s="152"/>
      <c r="E9" s="152"/>
      <c r="F9" s="152"/>
      <c r="G9" s="152"/>
      <c r="H9" s="152"/>
      <c r="I9" s="152"/>
      <c r="J9" s="152"/>
      <c r="K9" s="17"/>
      <c r="L9" s="17"/>
      <c r="M9" s="17"/>
      <c r="N9" s="17"/>
      <c r="O9" s="17"/>
      <c r="P9" s="17"/>
      <c r="Q9" s="17"/>
    </row>
    <row r="10" spans="1:17" ht="15" customHeight="1" thickBot="1" x14ac:dyDescent="0.4">
      <c r="A10" s="210"/>
      <c r="B10" s="211"/>
      <c r="C10" s="211"/>
      <c r="D10" s="211"/>
      <c r="E10" s="211"/>
      <c r="F10" s="211"/>
      <c r="G10" s="211"/>
      <c r="H10" s="211"/>
      <c r="I10" s="211"/>
      <c r="J10" s="211"/>
      <c r="K10" s="211"/>
      <c r="L10" s="210"/>
      <c r="M10" s="210"/>
      <c r="N10" s="210"/>
      <c r="O10" s="210"/>
      <c r="P10" s="210"/>
      <c r="Q10" s="210"/>
    </row>
    <row r="11" spans="1:17" ht="46.5" x14ac:dyDescent="0.35">
      <c r="A11" s="203"/>
      <c r="B11" s="203"/>
      <c r="C11" s="204" t="s">
        <v>1</v>
      </c>
      <c r="D11" s="204" t="s">
        <v>2</v>
      </c>
      <c r="E11" s="204" t="s">
        <v>3</v>
      </c>
      <c r="F11" s="204" t="s">
        <v>4</v>
      </c>
      <c r="G11" s="204" t="s">
        <v>5</v>
      </c>
      <c r="H11" s="204" t="s">
        <v>6</v>
      </c>
      <c r="I11" s="204" t="s">
        <v>17</v>
      </c>
      <c r="J11" s="204" t="s">
        <v>7</v>
      </c>
      <c r="K11" s="204" t="s">
        <v>8</v>
      </c>
      <c r="L11" s="204" t="s">
        <v>9</v>
      </c>
      <c r="M11" s="204" t="s">
        <v>10</v>
      </c>
      <c r="N11" s="204" t="s">
        <v>11</v>
      </c>
      <c r="O11" s="204" t="s">
        <v>12</v>
      </c>
      <c r="P11" s="204" t="s">
        <v>13</v>
      </c>
      <c r="Q11" s="204" t="s">
        <v>14</v>
      </c>
    </row>
    <row r="12" spans="1:17" ht="15" customHeight="1" x14ac:dyDescent="0.35">
      <c r="A12" s="24"/>
      <c r="B12" s="24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</row>
    <row r="13" spans="1:17" ht="15" customHeight="1" x14ac:dyDescent="0.35">
      <c r="A13" s="24"/>
      <c r="B13" s="197" t="s">
        <v>54</v>
      </c>
      <c r="C13" s="287">
        <f>data!U83</f>
        <v>1.4296627742005894</v>
      </c>
      <c r="D13" s="287">
        <f>data!V83</f>
        <v>1.0991394894786317</v>
      </c>
      <c r="E13" s="287">
        <f>data!W83</f>
        <v>1.4873806874743807</v>
      </c>
      <c r="F13" s="287">
        <f>data!X83</f>
        <v>1.2337016897620301</v>
      </c>
      <c r="G13" s="287">
        <f>data!Y83</f>
        <v>1.2906788142319772</v>
      </c>
      <c r="H13" s="287">
        <f>data!Z83</f>
        <v>1.1472240790590955</v>
      </c>
      <c r="I13" s="287">
        <f>data!AA83</f>
        <v>1.454576117546615</v>
      </c>
      <c r="J13" s="287">
        <f>data!AB83</f>
        <v>1.1382928390526288</v>
      </c>
      <c r="K13" s="287">
        <f>data!AC83</f>
        <v>1.3322910648132413</v>
      </c>
      <c r="L13" s="287">
        <f>data!AD83</f>
        <v>1.2858221192639059</v>
      </c>
      <c r="M13" s="287">
        <f>data!AE83</f>
        <v>1.4919011082693947</v>
      </c>
      <c r="N13" s="287">
        <f>data!AF83</f>
        <v>1.7820980153908466</v>
      </c>
      <c r="O13" s="287">
        <f>data!AG83</f>
        <v>1.2724014336917562</v>
      </c>
      <c r="P13" s="287">
        <f>data!AH83</f>
        <v>1.4032743067156699</v>
      </c>
      <c r="Q13" s="366">
        <f>data!AI83</f>
        <v>1.3094456279732825</v>
      </c>
    </row>
    <row r="14" spans="1:17" ht="15" customHeight="1" x14ac:dyDescent="0.35">
      <c r="A14" s="24"/>
      <c r="B14" s="197" t="s">
        <v>55</v>
      </c>
      <c r="C14" s="287">
        <f>data!U84</f>
        <v>0.64139800561525806</v>
      </c>
      <c r="D14" s="287">
        <f>data!V84</f>
        <v>0.64639535650682667</v>
      </c>
      <c r="E14" s="287">
        <f>data!W84</f>
        <v>0.7744899049246875</v>
      </c>
      <c r="F14" s="287">
        <f>data!X84</f>
        <v>0.62756520587845888</v>
      </c>
      <c r="G14" s="287">
        <f>data!Y84</f>
        <v>0.70933115721414897</v>
      </c>
      <c r="H14" s="287">
        <f>data!Z84</f>
        <v>0.63592735165934644</v>
      </c>
      <c r="I14" s="287">
        <f>data!AA84</f>
        <v>0.68432608137777651</v>
      </c>
      <c r="J14" s="287">
        <f>data!AB84</f>
        <v>0.68838103915167159</v>
      </c>
      <c r="K14" s="287">
        <f>data!AC84</f>
        <v>0.66855350722863915</v>
      </c>
      <c r="L14" s="287">
        <f>data!AD84</f>
        <v>0.65727367129236292</v>
      </c>
      <c r="M14" s="287">
        <f>data!AE84</f>
        <v>0.42275172943889316</v>
      </c>
      <c r="N14" s="287">
        <f>data!AF84</f>
        <v>0.86819258089976326</v>
      </c>
      <c r="O14" s="287">
        <f>data!AG84</f>
        <v>0.64751861616021456</v>
      </c>
      <c r="P14" s="287">
        <f>data!AH84</f>
        <v>0.41282946967291201</v>
      </c>
      <c r="Q14" s="366">
        <f>data!AI84</f>
        <v>0.66490231861508375</v>
      </c>
    </row>
    <row r="15" spans="1:17" ht="15" customHeight="1" x14ac:dyDescent="0.35">
      <c r="A15" s="24"/>
      <c r="B15" s="197" t="s">
        <v>15</v>
      </c>
      <c r="C15" s="287">
        <f>data!U85</f>
        <v>1.0119536219987688</v>
      </c>
      <c r="D15" s="287">
        <f>data!V85</f>
        <v>0.86236633321835121</v>
      </c>
      <c r="E15" s="287">
        <f>data!W85</f>
        <v>1.1145562725215787</v>
      </c>
      <c r="F15" s="287">
        <f>data!X85</f>
        <v>0.91564657987244868</v>
      </c>
      <c r="G15" s="287">
        <f>data!Y85</f>
        <v>0.98622571419178795</v>
      </c>
      <c r="H15" s="287">
        <f>data!Z85</f>
        <v>0.88348495451364595</v>
      </c>
      <c r="I15" s="287">
        <f>data!AA85</f>
        <v>1.0495486940615535</v>
      </c>
      <c r="J15" s="287">
        <f>data!AB85</f>
        <v>0.90265627485287092</v>
      </c>
      <c r="K15" s="287">
        <f>data!AC85</f>
        <v>0.98300472582943543</v>
      </c>
      <c r="L15" s="287">
        <f>data!AD85</f>
        <v>0.9561708606156627</v>
      </c>
      <c r="M15" s="287">
        <f>data!AE85</f>
        <v>0.92966855295068718</v>
      </c>
      <c r="N15" s="287">
        <f>data!AF85</f>
        <v>1.319208474915051</v>
      </c>
      <c r="O15" s="287">
        <f>data!AG85</f>
        <v>0.94408398337828969</v>
      </c>
      <c r="P15" s="287">
        <f>data!AH85</f>
        <v>0.8954737870400522</v>
      </c>
      <c r="Q15" s="366">
        <f>data!AI85</f>
        <v>0.97160452894615501</v>
      </c>
    </row>
    <row r="16" spans="1:17" ht="15" customHeight="1" thickBot="1" x14ac:dyDescent="0.4">
      <c r="A16" s="198"/>
      <c r="B16" s="198"/>
      <c r="C16" s="198"/>
      <c r="D16" s="198"/>
      <c r="E16" s="198"/>
      <c r="F16" s="198"/>
      <c r="G16" s="198"/>
      <c r="H16" s="198"/>
      <c r="I16" s="198"/>
      <c r="J16" s="198"/>
      <c r="K16" s="198"/>
      <c r="L16" s="198"/>
      <c r="M16" s="198"/>
      <c r="N16" s="198"/>
      <c r="O16" s="198"/>
      <c r="P16" s="198"/>
      <c r="Q16" s="198"/>
    </row>
    <row r="17" spans="1:17" ht="15" customHeight="1" x14ac:dyDescent="0.35">
      <c r="A17" s="267"/>
      <c r="B17" s="303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</row>
    <row r="18" spans="1:17" ht="15" customHeight="1" x14ac:dyDescent="0.35">
      <c r="A18" s="267"/>
      <c r="B18" s="304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 spans="1:17" ht="15" customHeight="1" x14ac:dyDescent="0.3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</row>
    <row r="20" spans="1:17" ht="15" customHeight="1" x14ac:dyDescent="0.35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7" ht="15" customHeight="1" x14ac:dyDescent="0.35">
      <c r="A21" s="154" t="s">
        <v>284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1:17" ht="15" customHeight="1" x14ac:dyDescent="0.3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1:17" ht="15" customHeight="1" x14ac:dyDescent="0.3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1:17" ht="15" customHeight="1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17" ht="15" customHeight="1" x14ac:dyDescent="0.3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7" ht="15" customHeight="1" x14ac:dyDescent="0.3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ht="15" customHeight="1" x14ac:dyDescent="0.3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7" ht="15" customHeight="1" x14ac:dyDescent="0.3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7" ht="15" customHeight="1" x14ac:dyDescent="0.3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 ht="15" customHeight="1" x14ac:dyDescent="0.3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7" ht="15" customHeight="1" x14ac:dyDescent="0.3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 ht="15" customHeight="1" x14ac:dyDescent="0.3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17" ht="15" customHeight="1" x14ac:dyDescent="0.3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  <row r="34" spans="1:17" ht="15" customHeight="1" x14ac:dyDescent="0.3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</row>
    <row r="35" spans="1:17" ht="15" customHeight="1" x14ac:dyDescent="0.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  <row r="36" spans="1:17" ht="15" customHeight="1" x14ac:dyDescent="0.3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</row>
    <row r="37" spans="1:17" ht="15" customHeight="1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</row>
    <row r="38" spans="1:17" ht="15" customHeight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</row>
    <row r="39" spans="1:17" ht="15" customHeight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 spans="1:17" ht="15" customHeight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1:17" ht="15" customHeight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1:17" ht="15" customHeight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</row>
    <row r="43" spans="1:17" ht="15" customHeight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 spans="1:17" ht="15" customHeight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</row>
    <row r="45" spans="1:17" ht="15" customHeight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</row>
    <row r="46" spans="1:17" ht="15" customHeight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</row>
    <row r="47" spans="1:17" ht="15" customHeight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</row>
    <row r="48" spans="1:17" ht="15" customHeight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</row>
    <row r="49" spans="1:17" ht="15" customHeight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</row>
    <row r="50" spans="1:17" ht="15" customHeight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</row>
    <row r="51" spans="1:17" ht="15" customHeight="1" x14ac:dyDescent="0.3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</row>
    <row r="52" spans="1:17" ht="15" customHeight="1" x14ac:dyDescent="0.3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</row>
    <row r="53" spans="1:17" ht="15" customHeight="1" x14ac:dyDescent="0.3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</row>
    <row r="54" spans="1:17" ht="15" customHeight="1" x14ac:dyDescent="0.3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423" t="s">
        <v>89</v>
      </c>
      <c r="P54" s="423"/>
      <c r="Q54" s="423"/>
    </row>
    <row r="55" spans="1:17" ht="15" customHeight="1" x14ac:dyDescent="0.3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</row>
    <row r="56" spans="1:17" ht="15.5" x14ac:dyDescent="0.35">
      <c r="A56" s="271" t="s">
        <v>285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</row>
    <row r="57" spans="1:17" ht="15" customHeight="1" x14ac:dyDescent="0.35">
      <c r="A57" s="151" t="s">
        <v>174</v>
      </c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</row>
    <row r="58" spans="1:17" ht="15" customHeight="1" x14ac:dyDescent="0.3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</row>
    <row r="59" spans="1:17" ht="15" customHeight="1" x14ac:dyDescent="0.3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</row>
    <row r="60" spans="1:17" ht="15.5" x14ac:dyDescent="0.35">
      <c r="A60" s="155" t="s">
        <v>286</v>
      </c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</row>
    <row r="61" spans="1:17" ht="15" customHeight="1" x14ac:dyDescent="0.3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</row>
    <row r="62" spans="1:17" ht="15" customHeight="1" x14ac:dyDescent="0.3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</row>
    <row r="63" spans="1:17" ht="15" customHeight="1" x14ac:dyDescent="0.3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</row>
    <row r="64" spans="1:17" ht="15" customHeight="1" x14ac:dyDescent="0.3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</row>
    <row r="65" spans="1:17" ht="15" customHeight="1" x14ac:dyDescent="0.3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</row>
    <row r="66" spans="1:17" ht="15" customHeight="1" x14ac:dyDescent="0.3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</row>
    <row r="67" spans="1:17" ht="15" customHeight="1" x14ac:dyDescent="0.3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</row>
    <row r="68" spans="1:17" ht="15" customHeight="1" x14ac:dyDescent="0.3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</row>
    <row r="69" spans="1:17" ht="15" customHeight="1" x14ac:dyDescent="0.3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</row>
    <row r="70" spans="1:17" ht="15" customHeight="1" x14ac:dyDescent="0.3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</row>
    <row r="71" spans="1:17" ht="15" customHeight="1" x14ac:dyDescent="0.3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</row>
    <row r="72" spans="1:17" ht="15" customHeight="1" x14ac:dyDescent="0.3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</row>
    <row r="73" spans="1:17" ht="15" customHeight="1" x14ac:dyDescent="0.3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</row>
    <row r="74" spans="1:17" ht="15" customHeight="1" x14ac:dyDescent="0.3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</row>
    <row r="75" spans="1:17" ht="15" customHeight="1" x14ac:dyDescent="0.3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</row>
    <row r="76" spans="1:17" ht="15" customHeight="1" x14ac:dyDescent="0.3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</row>
    <row r="77" spans="1:17" ht="15" customHeight="1" x14ac:dyDescent="0.3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</row>
    <row r="78" spans="1:17" ht="15" customHeight="1" x14ac:dyDescent="0.3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 spans="1:17" ht="15" customHeight="1" x14ac:dyDescent="0.3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</row>
    <row r="80" spans="1:17" ht="15" customHeight="1" x14ac:dyDescent="0.3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</row>
    <row r="81" spans="1:17" ht="15" customHeight="1" x14ac:dyDescent="0.3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</row>
    <row r="82" spans="1:17" ht="15" customHeight="1" x14ac:dyDescent="0.3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</row>
    <row r="83" spans="1:17" ht="15" customHeight="1" x14ac:dyDescent="0.3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</row>
    <row r="84" spans="1:17" ht="15" customHeight="1" x14ac:dyDescent="0.3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</row>
    <row r="85" spans="1:17" ht="15" customHeight="1" x14ac:dyDescent="0.3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 spans="1:17" ht="15" customHeight="1" x14ac:dyDescent="0.3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423" t="s">
        <v>89</v>
      </c>
      <c r="P86" s="423"/>
      <c r="Q86" s="423"/>
    </row>
    <row r="87" spans="1:17" ht="15" customHeight="1" x14ac:dyDescent="0.35">
      <c r="A87" s="271" t="s">
        <v>285</v>
      </c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310"/>
      <c r="Q87" s="310"/>
    </row>
    <row r="88" spans="1:17" ht="15" customHeight="1" x14ac:dyDescent="0.35">
      <c r="A88" s="151" t="s">
        <v>174</v>
      </c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310"/>
      <c r="Q88" s="310"/>
    </row>
    <row r="89" spans="1:17" ht="15" customHeight="1" x14ac:dyDescent="0.3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310"/>
      <c r="Q89" s="310"/>
    </row>
    <row r="90" spans="1:17" ht="15" customHeight="1" x14ac:dyDescent="0.35">
      <c r="A90" s="155" t="s">
        <v>315</v>
      </c>
      <c r="B90" s="29"/>
      <c r="C90" s="30"/>
      <c r="D90" s="24"/>
      <c r="E90" s="24"/>
      <c r="F90" s="24"/>
      <c r="G90" s="24"/>
      <c r="H90" s="24"/>
      <c r="I90" s="24"/>
      <c r="J90" s="24"/>
      <c r="K90" s="24"/>
      <c r="L90" s="27"/>
      <c r="M90" s="27"/>
      <c r="N90" s="27"/>
      <c r="O90" s="27"/>
      <c r="P90" s="27"/>
      <c r="Q90" s="27"/>
    </row>
    <row r="91" spans="1:17" ht="15" customHeight="1" thickBot="1" x14ac:dyDescent="0.4">
      <c r="A91" s="201"/>
      <c r="B91" s="201"/>
      <c r="C91" s="202"/>
      <c r="D91" s="198"/>
      <c r="E91" s="198"/>
      <c r="F91" s="198"/>
      <c r="G91" s="198"/>
      <c r="H91" s="198"/>
      <c r="I91" s="198"/>
      <c r="J91" s="198"/>
      <c r="K91" s="198"/>
      <c r="L91" s="198"/>
      <c r="M91" s="198"/>
      <c r="N91" s="198"/>
      <c r="O91" s="198"/>
      <c r="P91" s="198"/>
      <c r="Q91" s="24"/>
    </row>
    <row r="92" spans="1:17" ht="15" customHeight="1" x14ac:dyDescent="0.35">
      <c r="A92" s="203"/>
      <c r="B92" s="203"/>
      <c r="C92" s="204" t="s">
        <v>300</v>
      </c>
      <c r="D92" s="204" t="s">
        <v>301</v>
      </c>
      <c r="E92" s="204" t="s">
        <v>302</v>
      </c>
      <c r="F92" s="204" t="s">
        <v>303</v>
      </c>
      <c r="G92" s="204" t="s">
        <v>304</v>
      </c>
      <c r="H92" s="204" t="s">
        <v>305</v>
      </c>
      <c r="I92" s="204" t="s">
        <v>306</v>
      </c>
      <c r="J92" s="204" t="s">
        <v>307</v>
      </c>
      <c r="K92" s="204" t="s">
        <v>308</v>
      </c>
      <c r="L92" s="204" t="s">
        <v>331</v>
      </c>
      <c r="M92" s="204" t="s">
        <v>387</v>
      </c>
      <c r="N92" s="204" t="s">
        <v>391</v>
      </c>
      <c r="O92" s="204" t="s">
        <v>421</v>
      </c>
      <c r="P92" s="204" t="s">
        <v>468</v>
      </c>
      <c r="Q92" s="312"/>
    </row>
    <row r="93" spans="1:17" ht="15" customHeight="1" x14ac:dyDescent="0.35">
      <c r="A93" s="24"/>
      <c r="B93" s="24"/>
      <c r="C93" s="24"/>
      <c r="D93" s="24"/>
      <c r="E93" s="24"/>
      <c r="F93" s="24"/>
      <c r="G93" s="24"/>
      <c r="H93" s="26"/>
      <c r="I93" s="24"/>
      <c r="J93" s="24"/>
      <c r="K93" s="24"/>
      <c r="L93" s="24"/>
      <c r="M93" s="24"/>
      <c r="N93" s="24"/>
      <c r="O93" s="24"/>
      <c r="P93" s="24"/>
      <c r="Q93" s="24"/>
    </row>
    <row r="94" spans="1:17" ht="15" customHeight="1" x14ac:dyDescent="0.35">
      <c r="A94" s="24"/>
      <c r="B94" s="197" t="s">
        <v>54</v>
      </c>
      <c r="C94" s="287">
        <f>TSData!C16</f>
        <v>0.76592383122198626</v>
      </c>
      <c r="D94" s="287">
        <f>TSData!D16</f>
        <v>0.88225773420623232</v>
      </c>
      <c r="E94" s="287">
        <f>TSData!E16</f>
        <v>0.99417209461775802</v>
      </c>
      <c r="F94" s="287">
        <f>TSData!F16</f>
        <v>1.1527548867817281</v>
      </c>
      <c r="G94" s="287">
        <f>TSData!G16</f>
        <v>1.1225973371798834</v>
      </c>
      <c r="H94" s="287">
        <f>TSData!H16</f>
        <v>0.94453688176016193</v>
      </c>
      <c r="I94" s="287">
        <f>TSData!I16</f>
        <v>0.8602747623064434</v>
      </c>
      <c r="J94" s="287">
        <f>TSData!J16</f>
        <v>0.86361864219255458</v>
      </c>
      <c r="K94" s="287">
        <f>TSData!K16</f>
        <v>0.86634371180621017</v>
      </c>
      <c r="L94" s="287">
        <f>TSData!L16</f>
        <v>1.0206991849670812</v>
      </c>
      <c r="M94" s="287">
        <f>TSData!M16</f>
        <v>1.2667299245441168</v>
      </c>
      <c r="N94" s="287">
        <f>TSData!N16</f>
        <v>1.3182565926739207</v>
      </c>
      <c r="O94" s="287">
        <f>TSData!O16</f>
        <v>1.2836667542332507</v>
      </c>
      <c r="P94" s="287">
        <f>TSData!P16</f>
        <v>1.3094456279732825</v>
      </c>
      <c r="Q94" s="285"/>
    </row>
    <row r="95" spans="1:17" ht="15" customHeight="1" x14ac:dyDescent="0.35">
      <c r="A95" s="24"/>
      <c r="B95" s="197" t="s">
        <v>55</v>
      </c>
      <c r="C95" s="287">
        <f>TSData!C17</f>
        <v>0.31686850431425007</v>
      </c>
      <c r="D95" s="287">
        <f>TSData!D17</f>
        <v>0.34100479443383297</v>
      </c>
      <c r="E95" s="287">
        <f>TSData!E17</f>
        <v>0.3651327842221973</v>
      </c>
      <c r="F95" s="287">
        <f>TSData!F17</f>
        <v>0.43459988927906124</v>
      </c>
      <c r="G95" s="287">
        <f>TSData!G17</f>
        <v>0.45637759449572557</v>
      </c>
      <c r="H95" s="287">
        <f>TSData!H17</f>
        <v>0.40990740262547315</v>
      </c>
      <c r="I95" s="287">
        <f>TSData!I17</f>
        <v>0.37993710238334266</v>
      </c>
      <c r="J95" s="287">
        <f>TSData!J17</f>
        <v>0.39021052708606219</v>
      </c>
      <c r="K95" s="287">
        <f>TSData!K17</f>
        <v>0.39826066500525625</v>
      </c>
      <c r="L95" s="287">
        <f>TSData!L17</f>
        <v>0.48647624377294474</v>
      </c>
      <c r="M95" s="287">
        <f>TSData!M17</f>
        <v>0.62717929296227126</v>
      </c>
      <c r="N95" s="287">
        <f>TSData!N17</f>
        <v>0.64204102172672217</v>
      </c>
      <c r="O95" s="287">
        <f>TSData!O17</f>
        <v>0.61301839258838353</v>
      </c>
      <c r="P95" s="287">
        <f>TSData!P17</f>
        <v>0.66490231861508375</v>
      </c>
      <c r="Q95" s="285"/>
    </row>
    <row r="96" spans="1:17" ht="15" customHeight="1" x14ac:dyDescent="0.35">
      <c r="A96" s="24"/>
      <c r="B96" s="197" t="s">
        <v>15</v>
      </c>
      <c r="C96" s="287">
        <f>TSData!C18</f>
        <v>0.52035776541877643</v>
      </c>
      <c r="D96" s="287">
        <f>TSData!D18</f>
        <v>0.58701304940518018</v>
      </c>
      <c r="E96" s="287">
        <f>TSData!E18</f>
        <v>0.65234229786078224</v>
      </c>
      <c r="F96" s="287">
        <f>TSData!F18</f>
        <v>0.76446703058414334</v>
      </c>
      <c r="G96" s="287">
        <f>TSData!G18</f>
        <v>0.76547115354994411</v>
      </c>
      <c r="H96" s="287">
        <f>TSData!H18</f>
        <v>0.65937675990238409</v>
      </c>
      <c r="I96" s="287">
        <f>TSData!I18</f>
        <v>0.60372961523839619</v>
      </c>
      <c r="J96" s="287">
        <f>TSData!J18</f>
        <v>0.6101985716006475</v>
      </c>
      <c r="K96" s="287">
        <f>TSData!K18</f>
        <v>0.61571616242625826</v>
      </c>
      <c r="L96" s="287">
        <f>TSData!L18</f>
        <v>0.73680059704470402</v>
      </c>
      <c r="M96" s="287">
        <f>TSData!M18</f>
        <v>0.93008308364131309</v>
      </c>
      <c r="N96" s="287">
        <f>TSData!N18</f>
        <v>0.96431674490507546</v>
      </c>
      <c r="O96" s="287">
        <f>TSData!O18</f>
        <v>0.93342338557426907</v>
      </c>
      <c r="P96" s="287">
        <f>TSData!P18</f>
        <v>0.97160452894615501</v>
      </c>
      <c r="Q96" s="285"/>
    </row>
    <row r="97" spans="1:17" ht="15" customHeight="1" thickBot="1" x14ac:dyDescent="0.4">
      <c r="A97" s="198"/>
      <c r="B97" s="199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313"/>
    </row>
    <row r="98" spans="1:17" ht="15" customHeight="1" x14ac:dyDescent="0.35">
      <c r="A98" s="311"/>
      <c r="B98" s="311"/>
      <c r="C98" s="311"/>
      <c r="D98" s="311"/>
      <c r="E98" s="311"/>
      <c r="F98" s="311"/>
      <c r="G98" s="311"/>
      <c r="H98" s="311"/>
      <c r="I98" s="311"/>
      <c r="J98" s="311"/>
      <c r="K98" s="311"/>
      <c r="L98" s="311"/>
      <c r="M98" s="311"/>
      <c r="N98" s="311"/>
      <c r="O98" s="27"/>
      <c r="P98" s="27"/>
      <c r="Q98" s="311"/>
    </row>
    <row r="99" spans="1:17" ht="15" customHeight="1" x14ac:dyDescent="0.35">
      <c r="A99" s="311"/>
      <c r="B99" s="311"/>
      <c r="C99" s="311"/>
      <c r="D99" s="311"/>
      <c r="E99" s="311"/>
      <c r="F99" s="311"/>
      <c r="G99" s="311"/>
      <c r="H99" s="311"/>
      <c r="I99" s="311"/>
      <c r="J99" s="311"/>
      <c r="K99" s="311"/>
      <c r="L99" s="311"/>
      <c r="M99" s="311"/>
      <c r="N99" s="311"/>
      <c r="O99" s="311"/>
      <c r="P99" s="311"/>
      <c r="Q99" s="311"/>
    </row>
    <row r="100" spans="1:17" ht="15" customHeight="1" x14ac:dyDescent="0.35">
      <c r="A100" s="311"/>
      <c r="B100" s="311"/>
      <c r="C100" s="311"/>
      <c r="D100" s="311"/>
      <c r="E100" s="311"/>
      <c r="F100" s="311"/>
      <c r="G100" s="311"/>
      <c r="H100" s="311"/>
      <c r="I100" s="311"/>
      <c r="J100" s="311"/>
      <c r="K100" s="311"/>
      <c r="L100" s="311"/>
      <c r="M100" s="311"/>
      <c r="N100" s="311"/>
      <c r="O100" s="311"/>
      <c r="P100" s="311"/>
      <c r="Q100" s="311"/>
    </row>
    <row r="101" spans="1:17" ht="15" customHeight="1" x14ac:dyDescent="0.35">
      <c r="A101" s="311"/>
      <c r="B101" s="311"/>
      <c r="C101" s="311"/>
      <c r="D101" s="311"/>
      <c r="E101" s="311"/>
      <c r="F101" s="311"/>
      <c r="G101" s="311"/>
      <c r="H101" s="311"/>
      <c r="I101" s="311"/>
      <c r="J101" s="311"/>
      <c r="K101" s="311"/>
      <c r="L101" s="311"/>
      <c r="M101" s="311"/>
      <c r="N101" s="311"/>
      <c r="O101" s="311"/>
      <c r="P101" s="311"/>
      <c r="Q101" s="311"/>
    </row>
    <row r="102" spans="1:17" ht="15" customHeight="1" x14ac:dyDescent="0.35">
      <c r="A102" s="155" t="s">
        <v>316</v>
      </c>
      <c r="B102" s="17"/>
      <c r="C102" s="17"/>
      <c r="D102" s="17"/>
      <c r="E102" s="17"/>
      <c r="F102" s="17"/>
      <c r="G102" s="311"/>
      <c r="H102" s="311"/>
      <c r="I102" s="311"/>
      <c r="J102" s="311"/>
      <c r="K102" s="311"/>
      <c r="L102" s="311"/>
      <c r="M102" s="311"/>
      <c r="N102" s="311"/>
      <c r="O102" s="311"/>
      <c r="P102" s="311"/>
      <c r="Q102" s="311"/>
    </row>
    <row r="103" spans="1:17" ht="15" customHeight="1" x14ac:dyDescent="0.35">
      <c r="A103" s="311"/>
      <c r="B103" s="311"/>
      <c r="C103" s="311"/>
      <c r="D103" s="311"/>
      <c r="E103" s="311"/>
      <c r="F103" s="311"/>
      <c r="G103" s="311"/>
      <c r="H103" s="311"/>
      <c r="I103" s="311"/>
      <c r="J103" s="311"/>
      <c r="K103" s="311"/>
      <c r="L103" s="311"/>
      <c r="M103" s="311"/>
      <c r="N103" s="311"/>
      <c r="O103" s="311"/>
      <c r="P103" s="311"/>
      <c r="Q103" s="311"/>
    </row>
    <row r="104" spans="1:17" ht="15" customHeight="1" x14ac:dyDescent="0.35">
      <c r="A104" s="311"/>
      <c r="B104" s="311"/>
      <c r="C104" s="311"/>
      <c r="D104" s="311"/>
      <c r="E104" s="311"/>
      <c r="F104" s="311"/>
      <c r="G104" s="311"/>
      <c r="H104" s="311"/>
      <c r="I104" s="311"/>
      <c r="J104" s="311"/>
      <c r="K104" s="311"/>
      <c r="L104" s="311"/>
      <c r="M104" s="311"/>
      <c r="N104" s="311"/>
      <c r="O104" s="311"/>
      <c r="P104" s="311"/>
      <c r="Q104" s="311"/>
    </row>
    <row r="105" spans="1:17" ht="15" customHeight="1" x14ac:dyDescent="0.35">
      <c r="A105" s="311"/>
      <c r="B105" s="311"/>
      <c r="C105" s="311"/>
      <c r="D105" s="311"/>
      <c r="E105" s="311"/>
      <c r="F105" s="311"/>
      <c r="G105" s="311"/>
      <c r="H105" s="311"/>
      <c r="I105" s="311"/>
      <c r="J105" s="311"/>
      <c r="K105" s="311"/>
      <c r="L105" s="311"/>
      <c r="M105" s="311"/>
      <c r="N105" s="311"/>
      <c r="O105" s="311"/>
      <c r="P105" s="311"/>
      <c r="Q105" s="311"/>
    </row>
    <row r="106" spans="1:17" ht="15" customHeight="1" x14ac:dyDescent="0.35">
      <c r="A106" s="311"/>
      <c r="B106" s="311"/>
      <c r="C106" s="311"/>
      <c r="D106" s="311"/>
      <c r="E106" s="311"/>
      <c r="F106" s="311"/>
      <c r="G106" s="311"/>
      <c r="H106" s="311"/>
      <c r="I106" s="311"/>
      <c r="J106" s="311"/>
      <c r="K106" s="311"/>
      <c r="L106" s="311"/>
      <c r="M106" s="311"/>
      <c r="N106" s="311"/>
      <c r="O106" s="311"/>
      <c r="P106" s="311"/>
      <c r="Q106" s="311"/>
    </row>
    <row r="107" spans="1:17" ht="15" customHeight="1" x14ac:dyDescent="0.35">
      <c r="A107" s="311"/>
      <c r="B107" s="311"/>
      <c r="C107" s="311"/>
      <c r="D107" s="311"/>
      <c r="E107" s="311"/>
      <c r="F107" s="311"/>
      <c r="G107" s="311"/>
      <c r="H107" s="311"/>
      <c r="I107" s="311"/>
      <c r="J107" s="311"/>
      <c r="K107" s="311"/>
      <c r="L107" s="311"/>
      <c r="M107" s="311"/>
      <c r="N107" s="311"/>
      <c r="O107" s="311"/>
      <c r="P107" s="311"/>
      <c r="Q107" s="311"/>
    </row>
    <row r="108" spans="1:17" ht="15" customHeight="1" x14ac:dyDescent="0.35">
      <c r="A108" s="311"/>
      <c r="B108" s="311"/>
      <c r="C108" s="311"/>
      <c r="D108" s="311"/>
      <c r="E108" s="311"/>
      <c r="F108" s="311"/>
      <c r="G108" s="311"/>
      <c r="H108" s="311"/>
      <c r="I108" s="311"/>
      <c r="J108" s="311"/>
      <c r="K108" s="311"/>
      <c r="L108" s="311"/>
      <c r="M108" s="311"/>
      <c r="N108" s="311"/>
      <c r="O108" s="311"/>
      <c r="P108" s="311"/>
      <c r="Q108" s="311"/>
    </row>
    <row r="109" spans="1:17" ht="15" customHeight="1" x14ac:dyDescent="0.35">
      <c r="A109" s="311"/>
      <c r="B109" s="311"/>
      <c r="C109" s="311"/>
      <c r="D109" s="311"/>
      <c r="E109" s="311"/>
      <c r="F109" s="311"/>
      <c r="G109" s="311"/>
      <c r="H109" s="311"/>
      <c r="I109" s="311"/>
      <c r="J109" s="311"/>
      <c r="K109" s="311"/>
      <c r="L109" s="311"/>
      <c r="M109" s="311"/>
      <c r="N109" s="311"/>
      <c r="O109" s="311"/>
      <c r="P109" s="311"/>
      <c r="Q109" s="311"/>
    </row>
    <row r="110" spans="1:17" ht="15" customHeight="1" x14ac:dyDescent="0.35">
      <c r="A110" s="311"/>
      <c r="B110" s="311"/>
      <c r="C110" s="311"/>
      <c r="D110" s="311"/>
      <c r="E110" s="311"/>
      <c r="F110" s="311"/>
      <c r="G110" s="311"/>
      <c r="H110" s="311"/>
      <c r="I110" s="311"/>
      <c r="J110" s="311"/>
      <c r="K110" s="311"/>
      <c r="L110" s="311"/>
      <c r="M110" s="311"/>
      <c r="N110" s="311"/>
      <c r="O110" s="311"/>
      <c r="P110" s="311"/>
      <c r="Q110" s="311"/>
    </row>
    <row r="111" spans="1:17" ht="15" customHeight="1" x14ac:dyDescent="0.35">
      <c r="A111" s="311"/>
      <c r="B111" s="311"/>
      <c r="C111" s="311"/>
      <c r="D111" s="311"/>
      <c r="E111" s="311"/>
      <c r="F111" s="311"/>
      <c r="G111" s="311"/>
      <c r="H111" s="311"/>
      <c r="I111" s="311"/>
      <c r="J111" s="311"/>
      <c r="K111" s="311"/>
      <c r="L111" s="311"/>
      <c r="M111" s="311"/>
      <c r="N111" s="311"/>
      <c r="O111" s="311"/>
      <c r="P111" s="311"/>
      <c r="Q111" s="311"/>
    </row>
    <row r="112" spans="1:17" ht="15" customHeight="1" x14ac:dyDescent="0.35">
      <c r="A112" s="311"/>
      <c r="B112" s="311"/>
      <c r="C112" s="311"/>
      <c r="D112" s="311"/>
      <c r="E112" s="311"/>
      <c r="F112" s="311"/>
      <c r="G112" s="311"/>
      <c r="H112" s="311"/>
      <c r="I112" s="311"/>
      <c r="J112" s="311"/>
      <c r="K112" s="311"/>
      <c r="L112" s="311"/>
      <c r="M112" s="311"/>
      <c r="N112" s="311"/>
      <c r="O112" s="311"/>
      <c r="P112" s="311"/>
      <c r="Q112" s="311"/>
    </row>
    <row r="113" spans="1:17" ht="15" customHeight="1" x14ac:dyDescent="0.35">
      <c r="A113" s="311"/>
      <c r="B113" s="311"/>
      <c r="C113" s="311"/>
      <c r="D113" s="311"/>
      <c r="E113" s="311"/>
      <c r="F113" s="311"/>
      <c r="G113" s="311"/>
      <c r="H113" s="311"/>
      <c r="I113" s="311"/>
      <c r="J113" s="311"/>
      <c r="K113" s="311"/>
      <c r="L113" s="311"/>
      <c r="M113" s="311"/>
      <c r="N113" s="311"/>
      <c r="O113" s="311"/>
      <c r="P113" s="311"/>
      <c r="Q113" s="311"/>
    </row>
    <row r="114" spans="1:17" ht="15" customHeight="1" x14ac:dyDescent="0.35">
      <c r="A114" s="311"/>
      <c r="B114" s="311"/>
      <c r="C114" s="311"/>
      <c r="D114" s="311"/>
      <c r="E114" s="311"/>
      <c r="F114" s="311"/>
      <c r="G114" s="311"/>
      <c r="H114" s="311"/>
      <c r="I114" s="311"/>
      <c r="J114" s="311"/>
      <c r="K114" s="311"/>
      <c r="L114" s="311"/>
      <c r="M114" s="311"/>
      <c r="N114" s="311"/>
      <c r="O114" s="311"/>
      <c r="P114" s="311"/>
      <c r="Q114" s="311"/>
    </row>
    <row r="115" spans="1:17" ht="15" customHeight="1" x14ac:dyDescent="0.35">
      <c r="A115" s="311"/>
      <c r="B115" s="311"/>
      <c r="C115" s="311"/>
      <c r="D115" s="311"/>
      <c r="E115" s="311"/>
      <c r="F115" s="311"/>
      <c r="G115" s="311"/>
      <c r="H115" s="311"/>
      <c r="I115" s="311"/>
      <c r="J115" s="311"/>
      <c r="K115" s="311"/>
      <c r="L115" s="311"/>
      <c r="M115" s="311"/>
      <c r="N115" s="311"/>
      <c r="O115" s="311"/>
      <c r="P115" s="311"/>
      <c r="Q115" s="311"/>
    </row>
    <row r="116" spans="1:17" ht="15" customHeight="1" x14ac:dyDescent="0.35">
      <c r="A116" s="311"/>
      <c r="B116" s="311"/>
      <c r="C116" s="311"/>
      <c r="D116" s="311"/>
      <c r="E116" s="311"/>
      <c r="F116" s="311"/>
      <c r="G116" s="311"/>
      <c r="H116" s="311"/>
      <c r="I116" s="311"/>
      <c r="J116" s="311"/>
      <c r="K116" s="311"/>
      <c r="L116" s="311"/>
      <c r="M116" s="311"/>
      <c r="N116" s="311"/>
      <c r="O116" s="311"/>
      <c r="P116" s="311"/>
      <c r="Q116" s="311"/>
    </row>
    <row r="117" spans="1:17" ht="15" customHeight="1" x14ac:dyDescent="0.35">
      <c r="A117" s="311"/>
      <c r="B117" s="311"/>
      <c r="C117" s="311"/>
      <c r="D117" s="311"/>
      <c r="E117" s="311"/>
      <c r="F117" s="311"/>
      <c r="G117" s="311"/>
      <c r="H117" s="311"/>
      <c r="I117" s="311"/>
      <c r="J117" s="311"/>
      <c r="K117" s="311"/>
      <c r="L117" s="311"/>
      <c r="M117" s="311"/>
      <c r="N117" s="311"/>
      <c r="O117" s="311"/>
      <c r="P117" s="311"/>
      <c r="Q117" s="311"/>
    </row>
    <row r="118" spans="1:17" ht="15" customHeight="1" x14ac:dyDescent="0.35">
      <c r="A118" s="311"/>
      <c r="B118" s="311"/>
      <c r="C118" s="311"/>
      <c r="D118" s="311"/>
      <c r="E118" s="311"/>
      <c r="F118" s="311"/>
      <c r="G118" s="311"/>
      <c r="H118" s="311"/>
      <c r="I118" s="311"/>
      <c r="J118" s="311"/>
      <c r="K118" s="311"/>
      <c r="L118" s="311"/>
      <c r="M118" s="311"/>
      <c r="N118" s="311"/>
      <c r="O118" s="311"/>
      <c r="P118" s="311"/>
      <c r="Q118" s="311"/>
    </row>
    <row r="119" spans="1:17" ht="15" customHeight="1" x14ac:dyDescent="0.35">
      <c r="A119" s="311"/>
      <c r="B119" s="311"/>
      <c r="C119" s="311"/>
      <c r="D119" s="311"/>
      <c r="E119" s="311"/>
      <c r="F119" s="311"/>
      <c r="G119" s="311"/>
      <c r="H119" s="311"/>
      <c r="I119" s="311"/>
      <c r="J119" s="311"/>
      <c r="K119" s="311"/>
      <c r="L119" s="311"/>
      <c r="M119" s="311"/>
      <c r="N119" s="311"/>
      <c r="O119" s="311"/>
      <c r="P119" s="311"/>
      <c r="Q119" s="311"/>
    </row>
    <row r="120" spans="1:17" ht="15" customHeight="1" x14ac:dyDescent="0.35">
      <c r="A120" s="311"/>
      <c r="B120" s="311"/>
      <c r="C120" s="311"/>
      <c r="D120" s="311"/>
      <c r="E120" s="311"/>
      <c r="F120" s="311"/>
      <c r="G120" s="311"/>
      <c r="H120" s="311"/>
      <c r="I120" s="311"/>
      <c r="J120" s="311"/>
      <c r="K120" s="311"/>
      <c r="L120" s="311"/>
      <c r="M120" s="311"/>
      <c r="N120" s="311"/>
      <c r="O120" s="311"/>
      <c r="P120" s="311"/>
      <c r="Q120" s="311"/>
    </row>
    <row r="121" spans="1:17" ht="15" customHeight="1" x14ac:dyDescent="0.35">
      <c r="A121" s="311"/>
      <c r="B121" s="311"/>
      <c r="C121" s="311"/>
      <c r="D121" s="311"/>
      <c r="E121" s="311"/>
      <c r="F121" s="311"/>
      <c r="G121" s="311"/>
      <c r="H121" s="311"/>
      <c r="I121" s="311"/>
      <c r="J121" s="311"/>
      <c r="K121" s="311"/>
      <c r="L121" s="311"/>
      <c r="M121" s="311"/>
      <c r="N121" s="311"/>
      <c r="O121" s="311"/>
      <c r="P121" s="311"/>
      <c r="Q121" s="311"/>
    </row>
    <row r="122" spans="1:17" ht="15" customHeight="1" x14ac:dyDescent="0.35">
      <c r="A122" s="311"/>
      <c r="B122" s="311"/>
      <c r="C122" s="311"/>
      <c r="D122" s="311"/>
      <c r="E122" s="311"/>
      <c r="F122" s="311"/>
      <c r="G122" s="311"/>
      <c r="H122" s="311"/>
      <c r="I122" s="311"/>
      <c r="J122" s="311"/>
      <c r="K122" s="311"/>
      <c r="L122" s="311"/>
      <c r="M122" s="311"/>
      <c r="N122" s="311"/>
      <c r="O122" s="311"/>
      <c r="P122" s="311"/>
      <c r="Q122" s="311"/>
    </row>
    <row r="123" spans="1:17" ht="15" customHeight="1" x14ac:dyDescent="0.35">
      <c r="A123" s="311"/>
      <c r="B123" s="311"/>
      <c r="C123" s="311"/>
      <c r="D123" s="311"/>
      <c r="E123" s="311"/>
      <c r="F123" s="311"/>
      <c r="G123" s="311"/>
      <c r="H123" s="311"/>
      <c r="I123" s="311"/>
      <c r="J123" s="311"/>
      <c r="K123" s="311"/>
      <c r="L123" s="311"/>
      <c r="M123" s="311"/>
      <c r="N123" s="311"/>
      <c r="O123" s="311"/>
      <c r="P123" s="311"/>
      <c r="Q123" s="311"/>
    </row>
    <row r="124" spans="1:17" ht="15" customHeight="1" x14ac:dyDescent="0.35">
      <c r="A124" s="311"/>
      <c r="B124" s="311"/>
      <c r="C124" s="311"/>
      <c r="D124" s="311"/>
      <c r="E124" s="311"/>
      <c r="F124" s="311"/>
      <c r="G124" s="311"/>
      <c r="H124" s="311"/>
      <c r="I124" s="311"/>
      <c r="J124" s="311"/>
      <c r="K124" s="311"/>
      <c r="L124" s="311"/>
      <c r="M124" s="311"/>
      <c r="N124" s="311"/>
      <c r="O124" s="311"/>
      <c r="P124" s="311"/>
      <c r="Q124" s="311"/>
    </row>
    <row r="125" spans="1:17" ht="15" customHeight="1" x14ac:dyDescent="0.35">
      <c r="A125" s="311"/>
      <c r="B125" s="311"/>
      <c r="C125" s="311"/>
      <c r="D125" s="311"/>
      <c r="E125" s="311"/>
      <c r="F125" s="311"/>
      <c r="G125" s="311"/>
      <c r="H125" s="311"/>
      <c r="I125" s="311"/>
      <c r="J125" s="311"/>
      <c r="K125" s="311"/>
      <c r="L125" s="311"/>
      <c r="M125" s="311"/>
      <c r="N125" s="311"/>
      <c r="O125" s="311"/>
      <c r="P125" s="311"/>
      <c r="Q125" s="311"/>
    </row>
    <row r="126" spans="1:17" ht="15" customHeight="1" x14ac:dyDescent="0.35">
      <c r="A126" s="311"/>
      <c r="B126" s="311"/>
      <c r="C126" s="311"/>
      <c r="D126" s="311"/>
      <c r="E126" s="311"/>
      <c r="F126" s="311"/>
      <c r="G126" s="311"/>
      <c r="H126" s="311"/>
      <c r="I126" s="311"/>
      <c r="J126" s="311"/>
      <c r="K126" s="311"/>
      <c r="L126" s="311"/>
      <c r="M126" s="311"/>
      <c r="N126" s="311"/>
      <c r="O126" s="311"/>
      <c r="P126" s="311"/>
      <c r="Q126" s="311"/>
    </row>
    <row r="127" spans="1:17" ht="15" customHeight="1" x14ac:dyDescent="0.35">
      <c r="A127" s="311"/>
      <c r="B127" s="311"/>
      <c r="C127" s="311"/>
      <c r="D127" s="311"/>
      <c r="E127" s="311"/>
      <c r="F127" s="311"/>
      <c r="G127" s="311"/>
      <c r="H127" s="311"/>
      <c r="I127" s="311"/>
      <c r="J127" s="311"/>
      <c r="K127" s="311"/>
      <c r="L127" s="311"/>
      <c r="M127" s="311"/>
      <c r="N127" s="311"/>
      <c r="O127" s="311"/>
      <c r="P127" s="311"/>
      <c r="Q127" s="311"/>
    </row>
    <row r="128" spans="1:17" ht="15" customHeight="1" x14ac:dyDescent="0.35">
      <c r="A128" s="311"/>
      <c r="B128" s="311"/>
      <c r="C128" s="311"/>
      <c r="D128" s="311"/>
      <c r="E128" s="311"/>
      <c r="F128" s="311"/>
      <c r="G128" s="311"/>
      <c r="H128" s="311"/>
      <c r="I128" s="311"/>
      <c r="J128" s="311"/>
      <c r="K128" s="311"/>
      <c r="L128" s="311"/>
      <c r="M128" s="311"/>
      <c r="N128" s="311"/>
      <c r="O128" s="311"/>
      <c r="P128" s="311"/>
      <c r="Q128" s="311"/>
    </row>
    <row r="129" spans="1:17" ht="15" customHeight="1" x14ac:dyDescent="0.35">
      <c r="A129" s="311"/>
      <c r="B129" s="311"/>
      <c r="C129" s="311"/>
      <c r="D129" s="311"/>
      <c r="E129" s="311"/>
      <c r="F129" s="311"/>
      <c r="G129" s="311"/>
      <c r="H129" s="311"/>
      <c r="I129" s="311"/>
      <c r="J129" s="311"/>
      <c r="K129" s="311"/>
      <c r="L129" s="311"/>
      <c r="M129" s="311"/>
      <c r="N129" s="311"/>
      <c r="O129" s="311"/>
      <c r="P129" s="311"/>
      <c r="Q129" s="311"/>
    </row>
    <row r="130" spans="1:17" ht="15" customHeight="1" x14ac:dyDescent="0.35">
      <c r="A130" s="311"/>
      <c r="B130" s="311"/>
      <c r="C130" s="311"/>
      <c r="D130" s="311"/>
      <c r="E130" s="311"/>
      <c r="F130" s="311"/>
      <c r="G130" s="311"/>
      <c r="H130" s="311"/>
      <c r="I130" s="311"/>
      <c r="J130" s="311"/>
      <c r="K130" s="311"/>
      <c r="L130" s="311"/>
      <c r="M130" s="311"/>
      <c r="N130" s="311"/>
      <c r="O130" s="311"/>
      <c r="P130" s="311"/>
      <c r="Q130" s="311"/>
    </row>
    <row r="131" spans="1:17" ht="15" customHeight="1" x14ac:dyDescent="0.35">
      <c r="A131" s="311"/>
      <c r="B131" s="311"/>
      <c r="C131" s="311"/>
      <c r="D131" s="311"/>
      <c r="E131" s="311"/>
      <c r="F131" s="311"/>
      <c r="G131" s="311"/>
      <c r="H131" s="311"/>
      <c r="I131" s="311"/>
      <c r="J131" s="311"/>
      <c r="K131" s="311"/>
      <c r="L131" s="311"/>
      <c r="M131" s="311"/>
      <c r="N131" s="311"/>
      <c r="O131" s="311"/>
      <c r="P131" s="311"/>
      <c r="Q131" s="311"/>
    </row>
    <row r="132" spans="1:17" ht="15" customHeight="1" x14ac:dyDescent="0.35">
      <c r="A132" s="311"/>
      <c r="B132" s="311"/>
      <c r="C132" s="311"/>
      <c r="D132" s="311"/>
      <c r="E132" s="311"/>
      <c r="F132" s="311"/>
      <c r="G132" s="311"/>
      <c r="H132" s="311"/>
      <c r="I132" s="311"/>
      <c r="J132" s="311"/>
      <c r="K132" s="311"/>
      <c r="L132" s="311"/>
      <c r="M132" s="311"/>
      <c r="N132" s="311"/>
      <c r="O132" s="311"/>
      <c r="P132" s="311"/>
      <c r="Q132" s="311"/>
    </row>
    <row r="133" spans="1:17" ht="15" customHeight="1" x14ac:dyDescent="0.35">
      <c r="A133" s="311"/>
      <c r="B133" s="311"/>
      <c r="C133" s="311"/>
      <c r="D133" s="311"/>
      <c r="E133" s="311"/>
      <c r="F133" s="311"/>
      <c r="G133" s="311"/>
      <c r="H133" s="311"/>
      <c r="I133" s="311"/>
      <c r="J133" s="311"/>
      <c r="K133" s="311"/>
      <c r="L133" s="311"/>
      <c r="M133" s="311"/>
      <c r="N133" s="311"/>
      <c r="O133" s="311"/>
      <c r="P133" s="311"/>
      <c r="Q133" s="311"/>
    </row>
    <row r="134" spans="1:17" ht="15" customHeight="1" x14ac:dyDescent="0.35">
      <c r="A134" s="311"/>
      <c r="B134" s="311"/>
      <c r="C134" s="311"/>
      <c r="D134" s="311"/>
      <c r="E134" s="311"/>
      <c r="F134" s="311"/>
      <c r="G134" s="311"/>
      <c r="H134" s="311"/>
      <c r="I134" s="311"/>
      <c r="J134" s="311"/>
      <c r="K134" s="311"/>
      <c r="L134" s="311"/>
      <c r="M134" s="311"/>
      <c r="N134" s="311"/>
      <c r="O134" s="311"/>
      <c r="P134" s="311"/>
      <c r="Q134" s="311"/>
    </row>
    <row r="135" spans="1:17" ht="15" customHeight="1" x14ac:dyDescent="0.35">
      <c r="A135" s="311"/>
      <c r="B135" s="311"/>
      <c r="C135" s="311"/>
      <c r="D135" s="311"/>
      <c r="E135" s="311"/>
      <c r="F135" s="311"/>
      <c r="G135" s="311"/>
      <c r="H135" s="311"/>
      <c r="I135" s="311"/>
      <c r="J135" s="311"/>
      <c r="K135" s="311"/>
      <c r="L135" s="311"/>
      <c r="M135" s="311"/>
      <c r="N135" s="311"/>
      <c r="O135" s="311"/>
      <c r="P135" s="311"/>
      <c r="Q135" s="311"/>
    </row>
    <row r="136" spans="1:17" ht="15" customHeight="1" x14ac:dyDescent="0.35">
      <c r="A136" s="314" t="s">
        <v>420</v>
      </c>
      <c r="B136" s="311"/>
      <c r="C136" s="311"/>
      <c r="D136" s="311"/>
      <c r="E136" s="311"/>
      <c r="F136" s="311"/>
      <c r="G136" s="311"/>
      <c r="H136" s="311"/>
      <c r="I136" s="311"/>
      <c r="J136" s="311"/>
      <c r="K136" s="311"/>
      <c r="L136" s="311"/>
      <c r="M136" s="311"/>
      <c r="N136" s="311"/>
      <c r="O136" s="311"/>
      <c r="P136" s="311"/>
      <c r="Q136" s="311"/>
    </row>
  </sheetData>
  <mergeCells count="5">
    <mergeCell ref="P1:Q1"/>
    <mergeCell ref="A4:Q4"/>
    <mergeCell ref="A5:Q5"/>
    <mergeCell ref="O54:Q54"/>
    <mergeCell ref="O86:Q86"/>
  </mergeCells>
  <hyperlinks>
    <hyperlink ref="P1:Q1" location="KPI_list!A1" display="back to KPI list" xr:uid="{00000000-0004-0000-1800-000000000000}"/>
  </hyperlinks>
  <pageMargins left="0.62992125984251968" right="0.23622047244094491" top="0.39370078740157483" bottom="0.31496062992125984" header="0" footer="7.874015748031496E-2"/>
  <pageSetup paperSize="9" scale="65" orientation="landscape" r:id="rId1"/>
  <headerFooter>
    <oddFooter>&amp;C&amp;12November 2019 data submission&amp;R&amp;12Page &amp;P of &amp;N</oddFooter>
  </headerFooter>
  <rowBreaks count="2" manualBreakCount="2">
    <brk id="86" max="16383" man="1"/>
    <brk id="136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12"/>
  <sheetViews>
    <sheetView zoomScaleNormal="100" zoomScalePageLayoutView="65" workbookViewId="0"/>
  </sheetViews>
  <sheetFormatPr defaultColWidth="9.1796875" defaultRowHeight="15" customHeight="1" x14ac:dyDescent="0.35"/>
  <cols>
    <col min="1" max="1" width="8.81640625" style="2" customWidth="1" collapsed="1"/>
    <col min="2" max="2" width="13.81640625" style="2" customWidth="1" collapsed="1"/>
    <col min="3" max="8" width="12.81640625" style="2" customWidth="1" collapsed="1"/>
    <col min="9" max="9" width="13.453125" style="2" customWidth="1" collapsed="1"/>
    <col min="10" max="10" width="12.81640625" style="2" customWidth="1" collapsed="1"/>
    <col min="11" max="11" width="14.81640625" style="2" customWidth="1" collapsed="1"/>
    <col min="12" max="16" width="12.81640625" style="2" customWidth="1" collapsed="1"/>
    <col min="17" max="17" width="13.81640625" style="2" customWidth="1" collapsed="1"/>
    <col min="18" max="16384" width="9.1796875" style="2" collapsed="1"/>
  </cols>
  <sheetData>
    <row r="1" spans="1:17" ht="15.5" x14ac:dyDescent="0.35">
      <c r="A1" s="272" t="s">
        <v>287</v>
      </c>
      <c r="B1" s="157"/>
      <c r="C1" s="157"/>
      <c r="D1" s="157"/>
      <c r="E1" s="157"/>
      <c r="F1" s="157"/>
      <c r="G1" s="157"/>
      <c r="H1" s="157"/>
      <c r="I1" s="157"/>
      <c r="J1" s="157"/>
      <c r="K1" s="24"/>
      <c r="L1" s="24"/>
      <c r="M1" s="24"/>
      <c r="N1" s="24"/>
      <c r="O1" s="24"/>
      <c r="P1" s="420" t="s">
        <v>53</v>
      </c>
      <c r="Q1" s="420"/>
    </row>
    <row r="2" spans="1:17" ht="15" customHeight="1" x14ac:dyDescent="0.35">
      <c r="A2" s="156" t="s">
        <v>174</v>
      </c>
      <c r="B2" s="157"/>
      <c r="C2" s="157"/>
      <c r="D2" s="157"/>
      <c r="E2" s="157"/>
      <c r="F2" s="157"/>
      <c r="G2" s="157"/>
      <c r="H2" s="157"/>
      <c r="I2" s="157"/>
      <c r="J2" s="157"/>
      <c r="K2" s="24"/>
      <c r="L2" s="24"/>
      <c r="M2" s="24"/>
      <c r="N2" s="24"/>
      <c r="O2" s="24"/>
      <c r="P2" s="221"/>
      <c r="Q2" s="221"/>
    </row>
    <row r="3" spans="1:17" ht="15" customHeight="1" x14ac:dyDescent="0.35">
      <c r="A3" s="157"/>
      <c r="B3" s="157"/>
      <c r="C3" s="157"/>
      <c r="D3" s="157"/>
      <c r="E3" s="157"/>
      <c r="F3" s="157"/>
      <c r="G3" s="157"/>
      <c r="H3" s="157"/>
      <c r="I3" s="157"/>
      <c r="J3" s="157"/>
      <c r="K3" s="17"/>
      <c r="L3" s="17"/>
      <c r="M3" s="17"/>
      <c r="N3" s="17"/>
      <c r="O3" s="17"/>
      <c r="P3" s="17"/>
      <c r="Q3" s="17"/>
    </row>
    <row r="4" spans="1:17" ht="18.5" x14ac:dyDescent="0.35">
      <c r="A4" s="443" t="s">
        <v>199</v>
      </c>
      <c r="B4" s="443"/>
      <c r="C4" s="443"/>
      <c r="D4" s="443"/>
      <c r="E4" s="443"/>
      <c r="F4" s="443"/>
      <c r="G4" s="443"/>
      <c r="H4" s="443"/>
      <c r="I4" s="443"/>
      <c r="J4" s="443"/>
      <c r="K4" s="443"/>
      <c r="L4" s="443"/>
      <c r="M4" s="443"/>
      <c r="N4" s="443"/>
      <c r="O4" s="443"/>
      <c r="P4" s="443"/>
      <c r="Q4" s="443"/>
    </row>
    <row r="5" spans="1:17" ht="15.5" x14ac:dyDescent="0.35">
      <c r="A5" s="443" t="s">
        <v>140</v>
      </c>
      <c r="B5" s="443"/>
      <c r="C5" s="443"/>
      <c r="D5" s="443"/>
      <c r="E5" s="443"/>
      <c r="F5" s="443"/>
      <c r="G5" s="443"/>
      <c r="H5" s="443"/>
      <c r="I5" s="443"/>
      <c r="J5" s="443"/>
      <c r="K5" s="443"/>
      <c r="L5" s="443"/>
      <c r="M5" s="443"/>
      <c r="N5" s="443"/>
      <c r="O5" s="443"/>
      <c r="P5" s="443"/>
      <c r="Q5" s="443"/>
    </row>
    <row r="6" spans="1:17" ht="15" customHeight="1" x14ac:dyDescent="0.35">
      <c r="A6" s="156"/>
      <c r="B6" s="226"/>
      <c r="C6" s="226"/>
      <c r="D6" s="226"/>
      <c r="E6" s="226"/>
      <c r="F6" s="226"/>
      <c r="G6" s="226"/>
      <c r="H6" s="226"/>
      <c r="I6" s="226"/>
      <c r="J6" s="226"/>
      <c r="K6" s="17"/>
      <c r="L6" s="17"/>
      <c r="M6" s="17"/>
      <c r="N6" s="17"/>
      <c r="O6" s="17"/>
      <c r="P6" s="17"/>
      <c r="Q6" s="17"/>
    </row>
    <row r="7" spans="1:17" ht="18.5" x14ac:dyDescent="0.35">
      <c r="A7" s="156"/>
      <c r="B7" s="158" t="s">
        <v>215</v>
      </c>
      <c r="C7" s="226"/>
      <c r="D7" s="226"/>
      <c r="E7" s="226"/>
      <c r="F7" s="226"/>
      <c r="G7" s="226"/>
      <c r="H7" s="226"/>
      <c r="I7" s="226"/>
      <c r="J7" s="226"/>
      <c r="K7" s="17"/>
      <c r="L7" s="17"/>
      <c r="M7" s="17"/>
      <c r="N7" s="17"/>
      <c r="O7" s="17"/>
      <c r="P7" s="17"/>
      <c r="Q7" s="17"/>
    </row>
    <row r="8" spans="1:17" ht="18.5" x14ac:dyDescent="0.35">
      <c r="A8" s="156"/>
      <c r="B8" s="158" t="s">
        <v>204</v>
      </c>
      <c r="C8" s="226"/>
      <c r="D8" s="226"/>
      <c r="E8" s="226"/>
      <c r="F8" s="226"/>
      <c r="G8" s="226"/>
      <c r="H8" s="226"/>
      <c r="I8" s="226"/>
      <c r="J8" s="226"/>
      <c r="K8" s="17"/>
      <c r="L8" s="17"/>
      <c r="M8" s="17"/>
      <c r="N8" s="17"/>
      <c r="O8" s="17"/>
      <c r="P8" s="17"/>
      <c r="Q8" s="17"/>
    </row>
    <row r="9" spans="1:17" ht="15" customHeight="1" x14ac:dyDescent="0.35">
      <c r="A9" s="156"/>
      <c r="B9" s="158"/>
      <c r="C9" s="226"/>
      <c r="D9" s="226"/>
      <c r="E9" s="226"/>
      <c r="F9" s="226"/>
      <c r="G9" s="226"/>
      <c r="H9" s="226"/>
      <c r="I9" s="226"/>
      <c r="J9" s="226"/>
      <c r="K9" s="17"/>
      <c r="L9" s="17"/>
      <c r="M9" s="17"/>
      <c r="N9" s="17"/>
      <c r="O9" s="17"/>
      <c r="P9" s="17"/>
      <c r="Q9" s="17"/>
    </row>
    <row r="10" spans="1:17" ht="15" customHeight="1" x14ac:dyDescent="0.35">
      <c r="A10" s="156"/>
      <c r="B10" s="158"/>
      <c r="C10" s="226"/>
      <c r="D10" s="226"/>
      <c r="E10" s="226"/>
      <c r="F10" s="226"/>
      <c r="G10" s="226"/>
      <c r="H10" s="226"/>
      <c r="I10" s="226"/>
      <c r="J10" s="226"/>
      <c r="K10" s="17"/>
      <c r="L10" s="17"/>
      <c r="M10" s="17"/>
      <c r="N10" s="17"/>
      <c r="O10" s="17"/>
      <c r="P10" s="17"/>
      <c r="Q10" s="17"/>
    </row>
    <row r="11" spans="1:17" ht="18.5" x14ac:dyDescent="0.35">
      <c r="A11" s="159" t="s">
        <v>288</v>
      </c>
      <c r="B11" s="158"/>
      <c r="C11" s="226"/>
      <c r="D11" s="226"/>
      <c r="E11" s="226"/>
      <c r="F11" s="226"/>
      <c r="G11" s="226"/>
      <c r="H11" s="226"/>
      <c r="I11" s="226"/>
      <c r="J11" s="226"/>
      <c r="K11" s="17"/>
      <c r="L11" s="17"/>
      <c r="M11" s="17"/>
      <c r="N11" s="17"/>
      <c r="O11" s="17"/>
      <c r="P11" s="17"/>
      <c r="Q11" s="17"/>
    </row>
    <row r="12" spans="1:17" ht="15" customHeight="1" thickBot="1" x14ac:dyDescent="0.4">
      <c r="A12" s="210"/>
      <c r="B12" s="211"/>
      <c r="C12" s="211"/>
      <c r="D12" s="211"/>
      <c r="E12" s="211"/>
      <c r="F12" s="211"/>
      <c r="G12" s="211"/>
      <c r="H12" s="211"/>
      <c r="I12" s="211"/>
      <c r="J12" s="211"/>
      <c r="K12" s="211"/>
      <c r="L12" s="210"/>
      <c r="M12" s="210"/>
      <c r="N12" s="210"/>
      <c r="O12" s="210"/>
      <c r="P12" s="210"/>
      <c r="Q12" s="210"/>
    </row>
    <row r="13" spans="1:17" ht="46.5" x14ac:dyDescent="0.35">
      <c r="A13" s="203"/>
      <c r="B13" s="203"/>
      <c r="C13" s="204" t="s">
        <v>1</v>
      </c>
      <c r="D13" s="204" t="s">
        <v>2</v>
      </c>
      <c r="E13" s="204" t="s">
        <v>3</v>
      </c>
      <c r="F13" s="204" t="s">
        <v>4</v>
      </c>
      <c r="G13" s="204" t="s">
        <v>5</v>
      </c>
      <c r="H13" s="204" t="s">
        <v>6</v>
      </c>
      <c r="I13" s="204" t="s">
        <v>17</v>
      </c>
      <c r="J13" s="204" t="s">
        <v>7</v>
      </c>
      <c r="K13" s="204" t="s">
        <v>8</v>
      </c>
      <c r="L13" s="204" t="s">
        <v>9</v>
      </c>
      <c r="M13" s="204" t="s">
        <v>10</v>
      </c>
      <c r="N13" s="204" t="s">
        <v>11</v>
      </c>
      <c r="O13" s="204" t="s">
        <v>12</v>
      </c>
      <c r="P13" s="204" t="s">
        <v>13</v>
      </c>
      <c r="Q13" s="204" t="s">
        <v>14</v>
      </c>
    </row>
    <row r="14" spans="1:17" ht="15" customHeight="1" x14ac:dyDescent="0.35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</row>
    <row r="15" spans="1:17" ht="15.5" x14ac:dyDescent="0.35">
      <c r="A15" s="24"/>
      <c r="B15" s="197" t="s">
        <v>54</v>
      </c>
      <c r="C15" s="287">
        <f>data!U86</f>
        <v>0.22099748990505294</v>
      </c>
      <c r="D15" s="287">
        <f>data!V86</f>
        <v>0.15908597874032829</v>
      </c>
      <c r="E15" s="287">
        <f>data!W86</f>
        <v>0.26351232652105172</v>
      </c>
      <c r="F15" s="287">
        <f>data!X86</f>
        <v>0.27188212594281708</v>
      </c>
      <c r="G15" s="287">
        <f>data!Y86</f>
        <v>0.29678710701590916</v>
      </c>
      <c r="H15" s="287">
        <f>data!Z86</f>
        <v>0.21137829488175461</v>
      </c>
      <c r="I15" s="287">
        <f>data!AA86</f>
        <v>0.25718592223287973</v>
      </c>
      <c r="J15" s="287">
        <f>data!AB86</f>
        <v>0.23656452645348028</v>
      </c>
      <c r="K15" s="287">
        <f>data!AC86</f>
        <v>0.33307276620331033</v>
      </c>
      <c r="L15" s="287">
        <f>data!AD86</f>
        <v>0.31885265103204147</v>
      </c>
      <c r="M15" s="287">
        <f>data!AE86</f>
        <v>8.525149190110827E-2</v>
      </c>
      <c r="N15" s="287">
        <f>data!AF86</f>
        <v>0.32401782098015391</v>
      </c>
      <c r="O15" s="287">
        <f>data!AG86</f>
        <v>0.24321556579621098</v>
      </c>
      <c r="P15" s="287">
        <f>data!AH86</f>
        <v>0.23387905111927834</v>
      </c>
      <c r="Q15" s="366">
        <f>data!AI86</f>
        <v>0.26549310438724355</v>
      </c>
    </row>
    <row r="16" spans="1:17" ht="15.5" x14ac:dyDescent="0.35">
      <c r="A16" s="24"/>
      <c r="B16" s="197" t="s">
        <v>55</v>
      </c>
      <c r="C16" s="287">
        <f>data!U87</f>
        <v>7.5031464807822634E-2</v>
      </c>
      <c r="D16" s="287">
        <f>data!V87</f>
        <v>9.2342193786689536E-2</v>
      </c>
      <c r="E16" s="287">
        <f>data!W87</f>
        <v>0.1335327422283944</v>
      </c>
      <c r="F16" s="287">
        <f>data!X87</f>
        <v>0.11121408711770157</v>
      </c>
      <c r="G16" s="287">
        <f>data!Y87</f>
        <v>7.2188569097015154E-2</v>
      </c>
      <c r="H16" s="287">
        <f>data!Z87</f>
        <v>7.6311282199121575E-2</v>
      </c>
      <c r="I16" s="287">
        <f>data!AA87</f>
        <v>9.4094836189444267E-2</v>
      </c>
      <c r="J16" s="287">
        <f>data!AB87</f>
        <v>6.327031609849923E-2</v>
      </c>
      <c r="K16" s="287">
        <f>data!AC87</f>
        <v>0.11932991662204544</v>
      </c>
      <c r="L16" s="287">
        <f>data!AD87</f>
        <v>8.8501840838289436E-2</v>
      </c>
      <c r="M16" s="287">
        <f>data!AE87</f>
        <v>3.843197540353574E-2</v>
      </c>
      <c r="N16" s="287">
        <f>data!AF87</f>
        <v>0.31570639305445936</v>
      </c>
      <c r="O16" s="287">
        <f>data!AG87</f>
        <v>8.3252393506313305E-2</v>
      </c>
      <c r="P16" s="287">
        <f>data!AH87</f>
        <v>3.1756113051762465E-2</v>
      </c>
      <c r="Q16" s="366">
        <f>data!AI87</f>
        <v>9.1428612975228835E-2</v>
      </c>
    </row>
    <row r="17" spans="1:17" ht="15.5" x14ac:dyDescent="0.35">
      <c r="A17" s="24"/>
      <c r="B17" s="197" t="s">
        <v>15</v>
      </c>
      <c r="C17" s="287">
        <f>data!U88</f>
        <v>0.14364867638005335</v>
      </c>
      <c r="D17" s="287">
        <f>data!V88</f>
        <v>0.12418075198344257</v>
      </c>
      <c r="E17" s="287">
        <f>data!W88</f>
        <v>0.19553618816168047</v>
      </c>
      <c r="F17" s="287">
        <f>data!X88</f>
        <v>0.18757555126370343</v>
      </c>
      <c r="G17" s="287">
        <f>data!Y88</f>
        <v>0.17916433807817483</v>
      </c>
      <c r="H17" s="287">
        <f>data!Z88</f>
        <v>0.14170748775367389</v>
      </c>
      <c r="I17" s="287">
        <f>data!AA88</f>
        <v>0.17142628669672039</v>
      </c>
      <c r="J17" s="287">
        <f>data!AB88</f>
        <v>0.14580350988812893</v>
      </c>
      <c r="K17" s="287">
        <f>data!AC88</f>
        <v>0.22059237909685939</v>
      </c>
      <c r="L17" s="287">
        <f>data!AD88</f>
        <v>0.19804186109838967</v>
      </c>
      <c r="M17" s="287">
        <f>data!AE88</f>
        <v>6.0630557801131774E-2</v>
      </c>
      <c r="N17" s="287">
        <f>data!AF88</f>
        <v>0.31980811513092144</v>
      </c>
      <c r="O17" s="287">
        <f>data!AG88</f>
        <v>0.15916988651551603</v>
      </c>
      <c r="P17" s="287">
        <f>data!AH88</f>
        <v>0.13025073266037121</v>
      </c>
      <c r="Q17" s="366">
        <f>data!AI88</f>
        <v>0.17425619566998601</v>
      </c>
    </row>
    <row r="18" spans="1:17" ht="15" customHeight="1" thickBot="1" x14ac:dyDescent="0.4">
      <c r="A18" s="198"/>
      <c r="B18" s="198"/>
      <c r="C18" s="198"/>
      <c r="D18" s="198"/>
      <c r="E18" s="198"/>
      <c r="F18" s="198"/>
      <c r="G18" s="198"/>
      <c r="H18" s="198"/>
      <c r="I18" s="198"/>
      <c r="J18" s="198"/>
      <c r="K18" s="198"/>
      <c r="L18" s="198"/>
      <c r="M18" s="198"/>
      <c r="N18" s="198"/>
      <c r="O18" s="198"/>
      <c r="P18" s="198"/>
      <c r="Q18" s="198"/>
    </row>
    <row r="19" spans="1:17" ht="15" customHeight="1" x14ac:dyDescent="0.35">
      <c r="A19" s="267"/>
      <c r="B19" s="303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1:17" ht="15" customHeight="1" x14ac:dyDescent="0.35">
      <c r="A20" s="17" t="s">
        <v>100</v>
      </c>
      <c r="B20" s="30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7" ht="15" customHeight="1" x14ac:dyDescent="0.35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</row>
    <row r="22" spans="1:17" ht="15.5" x14ac:dyDescent="0.35"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1:17" ht="15" customHeight="1" x14ac:dyDescent="0.35">
      <c r="A23" s="160" t="s">
        <v>289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1:17" ht="15" customHeight="1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17" ht="15" customHeight="1" x14ac:dyDescent="0.3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7" ht="15" customHeight="1" x14ac:dyDescent="0.3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ht="15" customHeight="1" x14ac:dyDescent="0.3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7" ht="15" customHeight="1" x14ac:dyDescent="0.3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7" ht="15" customHeight="1" x14ac:dyDescent="0.3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 ht="15" customHeight="1" x14ac:dyDescent="0.3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7" ht="15" customHeight="1" x14ac:dyDescent="0.3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 ht="15" customHeight="1" x14ac:dyDescent="0.3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17" ht="15" customHeight="1" x14ac:dyDescent="0.3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  <row r="34" spans="1:17" ht="15" customHeight="1" x14ac:dyDescent="0.3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</row>
    <row r="35" spans="1:17" ht="15" customHeight="1" x14ac:dyDescent="0.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  <row r="36" spans="1:17" ht="15" customHeight="1" x14ac:dyDescent="0.3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</row>
    <row r="37" spans="1:17" ht="15" customHeight="1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</row>
    <row r="38" spans="1:17" ht="15" customHeight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</row>
    <row r="39" spans="1:17" ht="15" customHeight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 spans="1:17" ht="15" customHeight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1:17" ht="15" customHeight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1:17" ht="15" customHeight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</row>
    <row r="43" spans="1:17" ht="15" customHeight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 spans="1:17" ht="15" customHeight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</row>
    <row r="45" spans="1:17" ht="15" customHeight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</row>
    <row r="46" spans="1:17" ht="15" customHeight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</row>
    <row r="47" spans="1:17" ht="15" customHeight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</row>
    <row r="48" spans="1:17" ht="15" customHeight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</row>
    <row r="49" spans="1:17" ht="15" customHeight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</row>
    <row r="50" spans="1:17" ht="15" customHeight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</row>
    <row r="51" spans="1:17" ht="15" customHeight="1" x14ac:dyDescent="0.3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</row>
    <row r="52" spans="1:17" ht="15.5" x14ac:dyDescent="0.3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</row>
    <row r="53" spans="1:17" ht="15" customHeight="1" x14ac:dyDescent="0.3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423" t="s">
        <v>89</v>
      </c>
      <c r="P53" s="423"/>
      <c r="Q53" s="423"/>
    </row>
    <row r="54" spans="1:17" ht="15" customHeight="1" x14ac:dyDescent="0.3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</row>
    <row r="55" spans="1:17" ht="15.5" x14ac:dyDescent="0.35">
      <c r="A55" s="272" t="s">
        <v>290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</row>
    <row r="56" spans="1:17" ht="15" customHeight="1" x14ac:dyDescent="0.35">
      <c r="A56" s="156" t="s">
        <v>174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</row>
    <row r="57" spans="1:17" ht="15" customHeight="1" x14ac:dyDescent="0.3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</row>
    <row r="58" spans="1:17" ht="15" customHeight="1" x14ac:dyDescent="0.3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</row>
    <row r="59" spans="1:17" ht="15.5" x14ac:dyDescent="0.35">
      <c r="A59" s="161" t="s">
        <v>291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444"/>
      <c r="Q59" s="444"/>
    </row>
    <row r="60" spans="1:17" ht="15" customHeight="1" x14ac:dyDescent="0.3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</row>
    <row r="61" spans="1:17" ht="15" customHeight="1" x14ac:dyDescent="0.3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</row>
    <row r="62" spans="1:17" ht="15" customHeight="1" x14ac:dyDescent="0.3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</row>
    <row r="63" spans="1:17" ht="15" customHeight="1" x14ac:dyDescent="0.3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</row>
    <row r="64" spans="1:17" ht="15" customHeight="1" x14ac:dyDescent="0.3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</row>
    <row r="65" spans="1:17" ht="15" customHeight="1" x14ac:dyDescent="0.3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</row>
    <row r="66" spans="1:17" ht="15" customHeight="1" x14ac:dyDescent="0.3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</row>
    <row r="67" spans="1:17" ht="15" customHeight="1" x14ac:dyDescent="0.3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</row>
    <row r="68" spans="1:17" ht="15" customHeight="1" x14ac:dyDescent="0.3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</row>
    <row r="69" spans="1:17" ht="15" customHeight="1" x14ac:dyDescent="0.3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</row>
    <row r="70" spans="1:17" ht="15" customHeight="1" x14ac:dyDescent="0.3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</row>
    <row r="71" spans="1:17" ht="15" customHeight="1" x14ac:dyDescent="0.3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</row>
    <row r="72" spans="1:17" ht="15" customHeight="1" x14ac:dyDescent="0.3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</row>
    <row r="73" spans="1:17" ht="15" customHeight="1" x14ac:dyDescent="0.3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</row>
    <row r="74" spans="1:17" ht="15" customHeight="1" x14ac:dyDescent="0.3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</row>
    <row r="75" spans="1:17" ht="15" customHeight="1" x14ac:dyDescent="0.3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</row>
    <row r="76" spans="1:17" ht="15" customHeight="1" x14ac:dyDescent="0.3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</row>
    <row r="77" spans="1:17" ht="15" customHeight="1" x14ac:dyDescent="0.3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</row>
    <row r="78" spans="1:17" ht="15" customHeight="1" x14ac:dyDescent="0.3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 spans="1:17" ht="15" customHeight="1" x14ac:dyDescent="0.3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</row>
    <row r="80" spans="1:17" ht="15" customHeight="1" x14ac:dyDescent="0.3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</row>
    <row r="81" spans="1:17" ht="15" customHeight="1" x14ac:dyDescent="0.3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</row>
    <row r="82" spans="1:17" ht="15" customHeight="1" x14ac:dyDescent="0.3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</row>
    <row r="83" spans="1:17" ht="15" customHeight="1" x14ac:dyDescent="0.3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</row>
    <row r="84" spans="1:17" ht="15" customHeight="1" x14ac:dyDescent="0.3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</row>
    <row r="85" spans="1:17" ht="15" customHeight="1" x14ac:dyDescent="0.3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 spans="1:17" ht="15" customHeight="1" x14ac:dyDescent="0.3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</row>
    <row r="87" spans="1:17" ht="15" customHeight="1" x14ac:dyDescent="0.3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</row>
    <row r="88" spans="1:17" ht="15" customHeight="1" x14ac:dyDescent="0.3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</row>
    <row r="97" s="2" customFormat="1" ht="15" customHeight="1" x14ac:dyDescent="0.35"/>
    <row r="98" s="2" customFormat="1" ht="15" customHeight="1" x14ac:dyDescent="0.35"/>
    <row r="99" s="2" customFormat="1" ht="15" customHeight="1" x14ac:dyDescent="0.35"/>
    <row r="100" s="2" customFormat="1" ht="15" customHeight="1" x14ac:dyDescent="0.35"/>
    <row r="101" s="2" customFormat="1" ht="15" customHeight="1" x14ac:dyDescent="0.35"/>
    <row r="102" s="2" customFormat="1" ht="15" customHeight="1" x14ac:dyDescent="0.35"/>
    <row r="103" s="2" customFormat="1" ht="15" customHeight="1" x14ac:dyDescent="0.35"/>
    <row r="104" s="2" customFormat="1" ht="15" customHeight="1" x14ac:dyDescent="0.35"/>
    <row r="105" s="2" customFormat="1" ht="15" customHeight="1" x14ac:dyDescent="0.35"/>
    <row r="106" s="2" customFormat="1" ht="15" customHeight="1" x14ac:dyDescent="0.35"/>
    <row r="107" s="2" customFormat="1" ht="15" customHeight="1" x14ac:dyDescent="0.35"/>
    <row r="108" s="2" customFormat="1" ht="15" customHeight="1" x14ac:dyDescent="0.35"/>
    <row r="109" s="2" customFormat="1" ht="15" customHeight="1" x14ac:dyDescent="0.35"/>
    <row r="110" s="2" customFormat="1" ht="15" customHeight="1" x14ac:dyDescent="0.35"/>
    <row r="111" s="2" customFormat="1" ht="15" customHeight="1" x14ac:dyDescent="0.35"/>
    <row r="112" s="2" customFormat="1" ht="15" customHeight="1" x14ac:dyDescent="0.35"/>
  </sheetData>
  <mergeCells count="5">
    <mergeCell ref="P1:Q1"/>
    <mergeCell ref="A5:Q5"/>
    <mergeCell ref="P59:Q59"/>
    <mergeCell ref="O53:Q53"/>
    <mergeCell ref="A4:Q4"/>
  </mergeCells>
  <hyperlinks>
    <hyperlink ref="P1:Q1" location="KPI_list!A1" display="back to KPI list" xr:uid="{00000000-0004-0000-1900-000000000000}"/>
  </hyperlinks>
  <pageMargins left="0.62992125984251968" right="0.23622047244094491" top="0.39370078740157483" bottom="0.31496062992125984" header="0" footer="7.874015748031496E-2"/>
  <pageSetup paperSize="9" scale="65" orientation="landscape" r:id="rId1"/>
  <headerFooter>
    <oddFooter>&amp;C&amp;12November 2019 data submission&amp;R&amp;12Page &amp;P of &amp;N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S101"/>
  <sheetViews>
    <sheetView zoomScaleNormal="100" zoomScalePageLayoutView="75" workbookViewId="0"/>
  </sheetViews>
  <sheetFormatPr defaultColWidth="9.1796875" defaultRowHeight="15" customHeight="1" x14ac:dyDescent="0.35"/>
  <cols>
    <col min="1" max="1" width="8.81640625" style="2" customWidth="1" collapsed="1"/>
    <col min="2" max="2" width="13.81640625" style="2" customWidth="1" collapsed="1"/>
    <col min="3" max="8" width="12.81640625" style="2" customWidth="1" collapsed="1"/>
    <col min="9" max="9" width="13.453125" style="2" customWidth="1" collapsed="1"/>
    <col min="10" max="10" width="12.81640625" style="2" customWidth="1" collapsed="1"/>
    <col min="11" max="11" width="14.81640625" style="2" customWidth="1" collapsed="1"/>
    <col min="12" max="16" width="12.81640625" style="2" customWidth="1" collapsed="1"/>
    <col min="17" max="17" width="13.81640625" style="2" customWidth="1" collapsed="1"/>
    <col min="18" max="19" width="9.1796875" style="17" collapsed="1"/>
    <col min="20" max="16384" width="9.1796875" style="2" collapsed="1"/>
  </cols>
  <sheetData>
    <row r="1" spans="1:17" ht="20" x14ac:dyDescent="0.4">
      <c r="A1" s="397" t="s">
        <v>438</v>
      </c>
      <c r="B1" s="163"/>
      <c r="C1" s="163"/>
      <c r="D1" s="163"/>
      <c r="E1" s="163"/>
      <c r="F1" s="163"/>
      <c r="G1" s="163"/>
      <c r="H1" s="163"/>
      <c r="I1" s="163"/>
      <c r="J1" s="163"/>
      <c r="K1" s="24"/>
      <c r="L1" s="24"/>
      <c r="M1" s="24"/>
      <c r="N1" s="24"/>
      <c r="O1" s="24"/>
      <c r="P1" s="420" t="s">
        <v>53</v>
      </c>
      <c r="Q1" s="420"/>
    </row>
    <row r="2" spans="1:17" ht="20" x14ac:dyDescent="0.4">
      <c r="A2" s="397" t="s">
        <v>150</v>
      </c>
      <c r="B2" s="162"/>
      <c r="C2" s="163"/>
      <c r="D2" s="163"/>
      <c r="E2" s="163"/>
      <c r="F2" s="163"/>
      <c r="G2" s="163"/>
      <c r="H2" s="163"/>
      <c r="I2" s="163"/>
      <c r="J2" s="163"/>
      <c r="K2" s="17"/>
      <c r="L2" s="17"/>
      <c r="M2" s="17"/>
      <c r="N2" s="17"/>
      <c r="O2" s="17"/>
      <c r="P2" s="17"/>
      <c r="Q2" s="17"/>
    </row>
    <row r="3" spans="1:17" ht="15" customHeight="1" x14ac:dyDescent="0.35">
      <c r="A3" s="162"/>
      <c r="B3" s="162"/>
      <c r="C3" s="163"/>
      <c r="D3" s="163"/>
      <c r="E3" s="163"/>
      <c r="F3" s="163"/>
      <c r="G3" s="163"/>
      <c r="H3" s="163"/>
      <c r="I3" s="163"/>
      <c r="J3" s="163"/>
      <c r="K3" s="17"/>
      <c r="L3" s="17"/>
      <c r="M3" s="17"/>
      <c r="N3" s="17"/>
      <c r="O3" s="17"/>
      <c r="P3" s="17"/>
      <c r="Q3" s="17"/>
    </row>
    <row r="4" spans="1:17" ht="15" customHeight="1" x14ac:dyDescent="0.35">
      <c r="A4" s="163"/>
      <c r="B4" s="163"/>
      <c r="C4" s="163"/>
      <c r="D4" s="163"/>
      <c r="E4" s="163"/>
      <c r="F4" s="163"/>
      <c r="G4" s="163"/>
      <c r="H4" s="163"/>
      <c r="I4" s="163"/>
      <c r="J4" s="163"/>
      <c r="K4" s="17"/>
      <c r="L4" s="17"/>
      <c r="M4" s="17"/>
      <c r="N4" s="17"/>
      <c r="O4" s="17"/>
      <c r="P4" s="17"/>
      <c r="Q4" s="17"/>
    </row>
    <row r="5" spans="1:17" ht="15.5" x14ac:dyDescent="0.35">
      <c r="A5" s="445" t="s">
        <v>202</v>
      </c>
      <c r="B5" s="445"/>
      <c r="C5" s="445"/>
      <c r="D5" s="445"/>
      <c r="E5" s="445"/>
      <c r="F5" s="445"/>
      <c r="G5" s="445"/>
      <c r="H5" s="445"/>
      <c r="I5" s="445"/>
      <c r="J5" s="445"/>
      <c r="K5" s="445"/>
      <c r="L5" s="445"/>
      <c r="M5" s="445"/>
      <c r="N5" s="445"/>
      <c r="O5" s="445"/>
      <c r="P5" s="445"/>
      <c r="Q5" s="445"/>
    </row>
    <row r="6" spans="1:17" ht="15.5" x14ac:dyDescent="0.35">
      <c r="A6" s="445" t="s">
        <v>149</v>
      </c>
      <c r="B6" s="445"/>
      <c r="C6" s="445"/>
      <c r="D6" s="445"/>
      <c r="E6" s="445"/>
      <c r="F6" s="445"/>
      <c r="G6" s="445"/>
      <c r="H6" s="445"/>
      <c r="I6" s="445"/>
      <c r="J6" s="445"/>
      <c r="K6" s="445"/>
      <c r="L6" s="445"/>
      <c r="M6" s="445"/>
      <c r="N6" s="445"/>
      <c r="O6" s="445"/>
      <c r="P6" s="445"/>
      <c r="Q6" s="445"/>
    </row>
    <row r="7" spans="1:17" ht="15" customHeight="1" x14ac:dyDescent="0.35">
      <c r="A7" s="162"/>
      <c r="B7" s="164"/>
      <c r="C7" s="227"/>
      <c r="D7" s="227"/>
      <c r="E7" s="227"/>
      <c r="F7" s="227"/>
      <c r="G7" s="227"/>
      <c r="H7" s="227"/>
      <c r="I7" s="227"/>
      <c r="J7" s="227"/>
      <c r="K7" s="17"/>
      <c r="L7" s="17"/>
      <c r="M7" s="17"/>
      <c r="N7" s="17"/>
      <c r="O7" s="17"/>
      <c r="P7" s="17"/>
      <c r="Q7" s="17"/>
    </row>
    <row r="8" spans="1:17" ht="15" customHeight="1" x14ac:dyDescent="0.35">
      <c r="A8" s="162"/>
      <c r="B8" s="164"/>
      <c r="C8" s="227"/>
      <c r="D8" s="227"/>
      <c r="E8" s="227"/>
      <c r="F8" s="227"/>
      <c r="G8" s="227"/>
      <c r="H8" s="227"/>
      <c r="I8" s="227"/>
      <c r="J8" s="227"/>
      <c r="K8" s="17"/>
      <c r="L8" s="17"/>
      <c r="M8" s="17"/>
      <c r="N8" s="17"/>
      <c r="O8" s="17"/>
      <c r="P8" s="17"/>
      <c r="Q8" s="17"/>
    </row>
    <row r="9" spans="1:17" ht="15" customHeight="1" x14ac:dyDescent="0.35">
      <c r="A9" s="162"/>
      <c r="B9" s="227"/>
      <c r="C9" s="227"/>
      <c r="D9" s="227"/>
      <c r="E9" s="227"/>
      <c r="F9" s="227"/>
      <c r="G9" s="227"/>
      <c r="H9" s="227"/>
      <c r="I9" s="227"/>
      <c r="J9" s="227"/>
      <c r="K9" s="17"/>
      <c r="L9" s="17"/>
      <c r="M9" s="17"/>
      <c r="N9" s="17"/>
      <c r="O9" s="17"/>
      <c r="P9" s="17"/>
      <c r="Q9" s="17"/>
    </row>
    <row r="10" spans="1:17" ht="15.5" x14ac:dyDescent="0.35">
      <c r="A10" s="165" t="s">
        <v>439</v>
      </c>
      <c r="B10" s="163"/>
      <c r="C10" s="163"/>
      <c r="D10" s="163"/>
      <c r="E10" s="163"/>
      <c r="F10" s="163"/>
      <c r="G10" s="163"/>
      <c r="H10" s="163"/>
      <c r="I10" s="163"/>
      <c r="J10" s="163"/>
      <c r="K10" s="17"/>
      <c r="L10" s="17"/>
      <c r="M10" s="17"/>
      <c r="N10" s="17"/>
      <c r="O10" s="17"/>
      <c r="P10" s="17"/>
      <c r="Q10" s="17"/>
    </row>
    <row r="11" spans="1:17" ht="15" customHeight="1" thickBot="1" x14ac:dyDescent="0.4">
      <c r="A11" s="210"/>
      <c r="B11" s="211"/>
      <c r="C11" s="211"/>
      <c r="D11" s="211"/>
      <c r="E11" s="211"/>
      <c r="F11" s="211"/>
      <c r="G11" s="211"/>
      <c r="H11" s="211"/>
      <c r="I11" s="211"/>
      <c r="J11" s="211"/>
      <c r="K11" s="211"/>
      <c r="L11" s="210"/>
      <c r="M11" s="210"/>
      <c r="N11" s="210"/>
      <c r="O11" s="210"/>
      <c r="P11" s="210"/>
      <c r="Q11" s="210"/>
    </row>
    <row r="12" spans="1:17" ht="46.5" x14ac:dyDescent="0.35">
      <c r="A12" s="203"/>
      <c r="B12" s="203"/>
      <c r="C12" s="204" t="s">
        <v>1</v>
      </c>
      <c r="D12" s="204" t="s">
        <v>2</v>
      </c>
      <c r="E12" s="204" t="s">
        <v>3</v>
      </c>
      <c r="F12" s="204" t="s">
        <v>4</v>
      </c>
      <c r="G12" s="204" t="s">
        <v>5</v>
      </c>
      <c r="H12" s="204" t="s">
        <v>6</v>
      </c>
      <c r="I12" s="204" t="s">
        <v>17</v>
      </c>
      <c r="J12" s="204" t="s">
        <v>7</v>
      </c>
      <c r="K12" s="204" t="s">
        <v>8</v>
      </c>
      <c r="L12" s="204" t="s">
        <v>9</v>
      </c>
      <c r="M12" s="204" t="s">
        <v>10</v>
      </c>
      <c r="N12" s="204" t="s">
        <v>11</v>
      </c>
      <c r="O12" s="204" t="s">
        <v>12</v>
      </c>
      <c r="P12" s="204" t="s">
        <v>13</v>
      </c>
      <c r="Q12" s="204" t="s">
        <v>14</v>
      </c>
    </row>
    <row r="13" spans="1:17" ht="15" customHeight="1" x14ac:dyDescent="0.35">
      <c r="A13" s="24"/>
      <c r="B13" s="24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</row>
    <row r="14" spans="1:17" ht="15.5" x14ac:dyDescent="0.35">
      <c r="A14" s="24"/>
      <c r="B14" s="197" t="s">
        <v>54</v>
      </c>
      <c r="C14" s="284">
        <f>data!U89</f>
        <v>5.329457364341085</v>
      </c>
      <c r="D14" s="284">
        <f>data!V89</f>
        <v>7.395498392282958</v>
      </c>
      <c r="E14" s="284">
        <f>data!W89</f>
        <v>4.805491990846682</v>
      </c>
      <c r="F14" s="284">
        <f>data!X89</f>
        <v>5.8891454965357966</v>
      </c>
      <c r="G14" s="284">
        <f>data!Y89</f>
        <v>6.5306122448979593</v>
      </c>
      <c r="H14" s="284">
        <f>data!Z89</f>
        <v>5.3151100987091873</v>
      </c>
      <c r="I14" s="284">
        <f>data!AA89</f>
        <v>3.9207920792079207</v>
      </c>
      <c r="J14" s="284">
        <f>data!AB89</f>
        <v>5.1413881748071981</v>
      </c>
      <c r="K14" s="284">
        <f>data!AC89</f>
        <v>5.4090601757944556</v>
      </c>
      <c r="L14" s="284">
        <f>data!AD89</f>
        <v>6.3120981881940388</v>
      </c>
      <c r="M14" s="284">
        <f>data!AE89</f>
        <v>3.0769230769230771</v>
      </c>
      <c r="N14" s="284">
        <f>data!AF89</f>
        <v>6.4102564102564097</v>
      </c>
      <c r="O14" s="284">
        <f>data!AG89</f>
        <v>5.4582904222451081</v>
      </c>
      <c r="P14" s="284">
        <f>data!AH89</f>
        <v>3.3707865168539324</v>
      </c>
      <c r="Q14" s="285">
        <f>data!AI89</f>
        <v>5.3090204937873162</v>
      </c>
    </row>
    <row r="15" spans="1:17" ht="15.5" x14ac:dyDescent="0.35">
      <c r="A15" s="24"/>
      <c r="B15" s="197" t="s">
        <v>55</v>
      </c>
      <c r="C15" s="284">
        <f>data!U90</f>
        <v>5.395232120451694</v>
      </c>
      <c r="D15" s="284">
        <f>data!V90</f>
        <v>6.7510548523206744</v>
      </c>
      <c r="E15" s="284">
        <f>data!W90</f>
        <v>5.8139534883720927</v>
      </c>
      <c r="F15" s="284">
        <f>data!X90</f>
        <v>3.9682539682539679</v>
      </c>
      <c r="G15" s="284">
        <f>data!Y90</f>
        <v>6.1041292639138236</v>
      </c>
      <c r="H15" s="284">
        <f>data!Z90</f>
        <v>4.3433298862461225</v>
      </c>
      <c r="I15" s="284">
        <f>data!AA90</f>
        <v>4.2895442359249332</v>
      </c>
      <c r="J15" s="284">
        <f>data!AB90</f>
        <v>3.7325038880248838</v>
      </c>
      <c r="K15" s="284">
        <f>data!AC90</f>
        <v>4.0574809805579033</v>
      </c>
      <c r="L15" s="284">
        <f>data!AD90</f>
        <v>7.5217735550277123</v>
      </c>
      <c r="M15" s="284">
        <f>data!AE90</f>
        <v>5</v>
      </c>
      <c r="N15" s="284">
        <f>data!AF90</f>
        <v>6.8181818181818175</v>
      </c>
      <c r="O15" s="284">
        <f>data!AG90</f>
        <v>4.56989247311828</v>
      </c>
      <c r="P15" s="284">
        <f>data!AH90</f>
        <v>10.38961038961039</v>
      </c>
      <c r="Q15" s="285">
        <f>data!AI90</f>
        <v>5.0473857949100207</v>
      </c>
    </row>
    <row r="16" spans="1:17" ht="15.5" x14ac:dyDescent="0.35">
      <c r="A16" s="24"/>
      <c r="B16" s="197" t="s">
        <v>15</v>
      </c>
      <c r="C16" s="284">
        <f>data!U91</f>
        <v>5.3581191908146533</v>
      </c>
      <c r="D16" s="284">
        <f>data!V91</f>
        <v>7.1167883211678831</v>
      </c>
      <c r="E16" s="284">
        <f>data!W91</f>
        <v>5.249679897567221</v>
      </c>
      <c r="F16" s="284">
        <f>data!X91</f>
        <v>5.0802139037433154</v>
      </c>
      <c r="G16" s="284">
        <f>data!Y91</f>
        <v>6.3467492260061915</v>
      </c>
      <c r="H16" s="284">
        <f>data!Z91</f>
        <v>4.9036777583187394</v>
      </c>
      <c r="I16" s="284">
        <f>data!AA91</f>
        <v>4.0774487471526202</v>
      </c>
      <c r="J16" s="284">
        <f>data!AB91</f>
        <v>4.5038705137227302</v>
      </c>
      <c r="K16" s="284">
        <f>data!AC91</f>
        <v>4.8084147257700982</v>
      </c>
      <c r="L16" s="284">
        <f>data!AD91</f>
        <v>6.8258238063214529</v>
      </c>
      <c r="M16" s="284">
        <f>data!AE91</f>
        <v>3.8095238095238098</v>
      </c>
      <c r="N16" s="284">
        <f>data!AF91</f>
        <v>6.557377049180328</v>
      </c>
      <c r="O16" s="284">
        <f>data!AG91</f>
        <v>5.0728862973760931</v>
      </c>
      <c r="P16" s="284">
        <f>data!AH91</f>
        <v>6.6265060240963862</v>
      </c>
      <c r="Q16" s="285">
        <f>data!AI91</f>
        <v>5.1962359421620388</v>
      </c>
    </row>
    <row r="17" spans="1:17" ht="15" customHeight="1" thickBot="1" x14ac:dyDescent="0.4">
      <c r="A17" s="198"/>
      <c r="B17" s="198"/>
      <c r="C17" s="198"/>
      <c r="D17" s="198"/>
      <c r="E17" s="198"/>
      <c r="F17" s="198"/>
      <c r="G17" s="198"/>
      <c r="H17" s="198"/>
      <c r="I17" s="198"/>
      <c r="J17" s="198"/>
      <c r="K17" s="198"/>
      <c r="L17" s="198"/>
      <c r="M17" s="198"/>
      <c r="N17" s="198"/>
      <c r="O17" s="198"/>
      <c r="P17" s="198"/>
      <c r="Q17" s="198"/>
    </row>
    <row r="18" spans="1:17" ht="15" customHeight="1" x14ac:dyDescent="0.35">
      <c r="A18" s="267"/>
      <c r="B18" s="303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 spans="1:17" ht="15" customHeight="1" x14ac:dyDescent="0.35">
      <c r="A19" s="17" t="s">
        <v>100</v>
      </c>
      <c r="B19" s="304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P19" s="17"/>
      <c r="Q19" s="17"/>
    </row>
    <row r="20" spans="1:17" ht="15" customHeight="1" x14ac:dyDescent="0.3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7" ht="15.5" x14ac:dyDescent="0.35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1:17" ht="15" customHeight="1" x14ac:dyDescent="0.35">
      <c r="A22" s="166" t="s">
        <v>440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1:17" ht="15" customHeight="1" x14ac:dyDescent="0.3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1:17" ht="15" customHeight="1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17" ht="15" customHeight="1" x14ac:dyDescent="0.3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7" ht="15" customHeight="1" x14ac:dyDescent="0.3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ht="15" customHeight="1" x14ac:dyDescent="0.3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7" ht="15" customHeight="1" x14ac:dyDescent="0.3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7" ht="15" customHeight="1" x14ac:dyDescent="0.3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 ht="15" customHeight="1" x14ac:dyDescent="0.3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7" ht="15" customHeight="1" x14ac:dyDescent="0.3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 ht="15" customHeight="1" x14ac:dyDescent="0.3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17" ht="15" customHeight="1" x14ac:dyDescent="0.3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  <row r="34" spans="1:17" ht="15" customHeight="1" x14ac:dyDescent="0.3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</row>
    <row r="35" spans="1:17" ht="15" customHeight="1" x14ac:dyDescent="0.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  <row r="36" spans="1:17" ht="15" customHeight="1" x14ac:dyDescent="0.3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</row>
    <row r="37" spans="1:17" ht="15" customHeight="1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</row>
    <row r="38" spans="1:17" ht="15" customHeight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</row>
    <row r="39" spans="1:17" ht="15" customHeight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 spans="1:17" ht="15" customHeight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1:17" ht="15" customHeight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1:17" ht="15" customHeight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</row>
    <row r="43" spans="1:17" ht="15" customHeight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 spans="1:17" ht="15" customHeight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</row>
    <row r="45" spans="1:17" ht="15" customHeight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</row>
    <row r="46" spans="1:17" ht="15" customHeight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</row>
    <row r="47" spans="1:17" ht="15" customHeight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</row>
    <row r="48" spans="1:17" ht="15" customHeight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</row>
    <row r="49" spans="1:17" ht="15" customHeight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</row>
    <row r="50" spans="1:17" ht="15" customHeight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423" t="s">
        <v>89</v>
      </c>
      <c r="P50" s="423"/>
      <c r="Q50" s="423"/>
    </row>
    <row r="51" spans="1:17" ht="15" customHeight="1" x14ac:dyDescent="0.35">
      <c r="A51" s="162" t="s">
        <v>438</v>
      </c>
      <c r="B51" s="163"/>
      <c r="C51" s="163"/>
      <c r="D51" s="163"/>
      <c r="E51" s="163"/>
      <c r="F51" s="163"/>
      <c r="G51" s="163"/>
      <c r="H51" s="163"/>
      <c r="I51" s="163"/>
      <c r="J51" s="163"/>
      <c r="K51" s="24"/>
      <c r="L51" s="24"/>
      <c r="M51" s="17"/>
      <c r="N51" s="17"/>
      <c r="O51" s="17"/>
      <c r="P51" s="310"/>
      <c r="Q51" s="310"/>
    </row>
    <row r="52" spans="1:17" ht="15" customHeight="1" x14ac:dyDescent="0.35">
      <c r="A52" s="162" t="s">
        <v>150</v>
      </c>
      <c r="B52" s="162"/>
      <c r="C52" s="163"/>
      <c r="D52" s="163"/>
      <c r="E52" s="163"/>
      <c r="F52" s="163"/>
      <c r="G52" s="163"/>
      <c r="H52" s="163"/>
      <c r="I52" s="163"/>
      <c r="J52" s="163"/>
      <c r="K52" s="17"/>
      <c r="L52" s="17"/>
      <c r="M52" s="17"/>
      <c r="N52" s="17"/>
      <c r="O52" s="17"/>
      <c r="P52" s="310"/>
      <c r="Q52" s="310"/>
    </row>
    <row r="53" spans="1:17" ht="15" customHeight="1" x14ac:dyDescent="0.3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310"/>
      <c r="Q53" s="310"/>
    </row>
    <row r="54" spans="1:17" ht="15" customHeight="1" x14ac:dyDescent="0.35">
      <c r="A54" s="155" t="s">
        <v>333</v>
      </c>
      <c r="B54" s="29"/>
      <c r="C54" s="30"/>
      <c r="D54" s="24"/>
      <c r="E54" s="24"/>
      <c r="F54" s="24"/>
      <c r="G54" s="24"/>
      <c r="H54" s="24"/>
      <c r="I54" s="24"/>
      <c r="J54" s="24"/>
      <c r="K54" s="24"/>
      <c r="L54" s="27"/>
      <c r="M54" s="27"/>
      <c r="N54" s="27"/>
      <c r="O54" s="27"/>
      <c r="P54" s="27"/>
      <c r="Q54" s="27"/>
    </row>
    <row r="55" spans="1:17" ht="15" customHeight="1" thickBot="1" x14ac:dyDescent="0.4">
      <c r="A55" s="201"/>
      <c r="B55" s="201"/>
      <c r="C55" s="202"/>
      <c r="D55" s="198"/>
      <c r="E55" s="198"/>
      <c r="F55" s="198"/>
      <c r="G55" s="198"/>
      <c r="H55" s="198"/>
      <c r="I55" s="198"/>
      <c r="J55" s="198"/>
      <c r="K55" s="198"/>
      <c r="L55" s="198"/>
      <c r="M55" s="198"/>
      <c r="N55" s="198"/>
      <c r="O55" s="198"/>
      <c r="P55" s="198"/>
      <c r="Q55" s="24"/>
    </row>
    <row r="56" spans="1:17" ht="15" customHeight="1" x14ac:dyDescent="0.35">
      <c r="A56" s="203"/>
      <c r="B56" s="203"/>
      <c r="C56" s="204" t="s">
        <v>300</v>
      </c>
      <c r="D56" s="204" t="s">
        <v>301</v>
      </c>
      <c r="E56" s="204" t="s">
        <v>302</v>
      </c>
      <c r="F56" s="204" t="s">
        <v>303</v>
      </c>
      <c r="G56" s="204" t="s">
        <v>304</v>
      </c>
      <c r="H56" s="204" t="s">
        <v>305</v>
      </c>
      <c r="I56" s="204" t="s">
        <v>306</v>
      </c>
      <c r="J56" s="204" t="s">
        <v>307</v>
      </c>
      <c r="K56" s="204" t="s">
        <v>308</v>
      </c>
      <c r="L56" s="204" t="s">
        <v>331</v>
      </c>
      <c r="M56" s="204" t="s">
        <v>387</v>
      </c>
      <c r="N56" s="204" t="s">
        <v>391</v>
      </c>
      <c r="O56" s="204" t="s">
        <v>421</v>
      </c>
      <c r="P56" s="204" t="s">
        <v>468</v>
      </c>
      <c r="Q56" s="312"/>
    </row>
    <row r="57" spans="1:17" ht="15" customHeight="1" x14ac:dyDescent="0.35">
      <c r="A57" s="24"/>
      <c r="B57" s="24"/>
      <c r="C57" s="24"/>
      <c r="D57" s="24"/>
      <c r="E57" s="24"/>
      <c r="F57" s="24"/>
      <c r="G57" s="24"/>
      <c r="H57" s="26"/>
      <c r="I57" s="24"/>
      <c r="J57" s="24"/>
      <c r="K57" s="24"/>
      <c r="L57" s="24"/>
      <c r="M57" s="24"/>
      <c r="N57" s="347"/>
      <c r="O57" s="347"/>
      <c r="P57" s="347"/>
      <c r="Q57" s="24"/>
    </row>
    <row r="58" spans="1:17" ht="15" customHeight="1" x14ac:dyDescent="0.35">
      <c r="A58" s="24"/>
      <c r="B58" s="197" t="s">
        <v>54</v>
      </c>
      <c r="C58" s="284">
        <f>TSData!C19</f>
        <v>9.6306818181818183</v>
      </c>
      <c r="D58" s="284">
        <f>TSData!D19</f>
        <v>8.7746070502060132</v>
      </c>
      <c r="E58" s="284">
        <f>TSData!E19</f>
        <v>8.1121532628217921</v>
      </c>
      <c r="F58" s="284">
        <f>TSData!F19</f>
        <v>6.9383794274623973</v>
      </c>
      <c r="G58" s="284">
        <f>TSData!G19</f>
        <v>6.8166441136671185</v>
      </c>
      <c r="H58" s="284">
        <f>TSData!H19</f>
        <v>7.4921534879011844</v>
      </c>
      <c r="I58" s="284">
        <f>TSData!I19</f>
        <v>7.3248758963044684</v>
      </c>
      <c r="J58" s="284">
        <f>TSData!J19</f>
        <v>6.7722263827966183</v>
      </c>
      <c r="K58" s="284">
        <f>TSData!K19</f>
        <v>6.8824638592080447</v>
      </c>
      <c r="L58" s="284">
        <f>TSData!L19</f>
        <v>6.8327532515112654</v>
      </c>
      <c r="M58" s="284">
        <f>TSData!M19</f>
        <v>6.0402199074074074</v>
      </c>
      <c r="N58" s="284">
        <f>TSData!N19</f>
        <v>5.5621565424030894</v>
      </c>
      <c r="O58" s="284">
        <f>TSData!O19</f>
        <v>5.4456811700855488</v>
      </c>
      <c r="P58" s="284">
        <f>TSData!P19</f>
        <v>5.3090204937873162</v>
      </c>
      <c r="Q58" s="285"/>
    </row>
    <row r="59" spans="1:17" ht="15" customHeight="1" x14ac:dyDescent="0.35">
      <c r="A59" s="24"/>
      <c r="B59" s="197" t="s">
        <v>55</v>
      </c>
      <c r="C59" s="284">
        <f>TSData!C20</f>
        <v>7.2879330943847078</v>
      </c>
      <c r="D59" s="284">
        <f>TSData!D20</f>
        <v>6.2288422477995935</v>
      </c>
      <c r="E59" s="284">
        <f>TSData!E20</f>
        <v>6.0101375814627076</v>
      </c>
      <c r="F59" s="284">
        <f>TSData!F20</f>
        <v>5.4923811689788495</v>
      </c>
      <c r="G59" s="284">
        <f>TSData!G20</f>
        <v>5.7608310707118404</v>
      </c>
      <c r="H59" s="284">
        <f>TSData!H20</f>
        <v>6.3478863478863472</v>
      </c>
      <c r="I59" s="284">
        <f>TSData!I20</f>
        <v>6.4245810055865924</v>
      </c>
      <c r="J59" s="284">
        <f>TSData!J20</f>
        <v>6.1280951722229906</v>
      </c>
      <c r="K59" s="284">
        <f>TSData!K20</f>
        <v>5.6819730208475274</v>
      </c>
      <c r="L59" s="284">
        <f>TSData!L20</f>
        <v>5.5408653846153841</v>
      </c>
      <c r="M59" s="284">
        <f>TSData!M20</f>
        <v>5.3724053724053729</v>
      </c>
      <c r="N59" s="284">
        <f>TSData!N20</f>
        <v>5.3110328638497659</v>
      </c>
      <c r="O59" s="284">
        <f>TSData!O20</f>
        <v>5.3125772176921178</v>
      </c>
      <c r="P59" s="284">
        <f>TSData!P20</f>
        <v>5.0473857949100207</v>
      </c>
      <c r="Q59" s="285"/>
    </row>
    <row r="60" spans="1:17" ht="15" customHeight="1" x14ac:dyDescent="0.35">
      <c r="A60" s="24"/>
      <c r="B60" s="197" t="s">
        <v>15</v>
      </c>
      <c r="C60" s="284">
        <f>TSData!C21</f>
        <v>8.6552810479190843</v>
      </c>
      <c r="D60" s="284">
        <f>TSData!D21</f>
        <v>7.7476329206117995</v>
      </c>
      <c r="E60" s="284">
        <f>TSData!E21</f>
        <v>7.2546818692030488</v>
      </c>
      <c r="F60" s="284">
        <f>TSData!F21</f>
        <v>6.3374291115311916</v>
      </c>
      <c r="G60" s="284">
        <f>TSData!G21</f>
        <v>6.3759546686375952</v>
      </c>
      <c r="H60" s="284">
        <f>TSData!H21</f>
        <v>7.0091270769950853</v>
      </c>
      <c r="I60" s="284">
        <f>TSData!I21</f>
        <v>6.9389298544148232</v>
      </c>
      <c r="J60" s="284">
        <f>TSData!J21</f>
        <v>6.4913127413127407</v>
      </c>
      <c r="K60" s="284">
        <f>TSData!K21</f>
        <v>6.3606751554634284</v>
      </c>
      <c r="L60" s="284">
        <f>TSData!L21</f>
        <v>6.2740409605988141</v>
      </c>
      <c r="M60" s="284">
        <f>TSData!M21</f>
        <v>5.7496628662498468</v>
      </c>
      <c r="N60" s="284">
        <f>TSData!N21</f>
        <v>5.453777965386239</v>
      </c>
      <c r="O60" s="284">
        <f>TSData!O21</f>
        <v>5.3888742420247828</v>
      </c>
      <c r="P60" s="284">
        <f>TSData!P21</f>
        <v>5.1962359421620388</v>
      </c>
      <c r="Q60" s="285"/>
    </row>
    <row r="61" spans="1:17" ht="15" customHeight="1" thickBot="1" x14ac:dyDescent="0.4">
      <c r="A61" s="198"/>
      <c r="B61" s="199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348"/>
      <c r="O61" s="348"/>
      <c r="P61" s="348"/>
      <c r="Q61" s="313"/>
    </row>
    <row r="62" spans="1:17" ht="15" customHeight="1" x14ac:dyDescent="0.35">
      <c r="A62" s="311"/>
      <c r="B62" s="311"/>
      <c r="C62" s="311"/>
      <c r="D62" s="311"/>
      <c r="E62" s="311"/>
      <c r="F62" s="311"/>
      <c r="G62" s="311"/>
      <c r="H62" s="311"/>
      <c r="I62" s="311"/>
      <c r="J62" s="311"/>
      <c r="K62" s="311"/>
      <c r="L62" s="311"/>
      <c r="M62" s="311"/>
      <c r="N62" s="311"/>
      <c r="O62" s="27"/>
      <c r="P62" s="27"/>
      <c r="Q62" s="311"/>
    </row>
    <row r="63" spans="1:17" ht="15" customHeight="1" x14ac:dyDescent="0.35">
      <c r="A63" s="311"/>
      <c r="B63" s="311"/>
      <c r="C63" s="311"/>
      <c r="D63" s="311"/>
      <c r="E63" s="311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</row>
    <row r="64" spans="1:17" ht="15" customHeight="1" x14ac:dyDescent="0.35">
      <c r="A64" s="311"/>
      <c r="B64" s="311"/>
      <c r="C64" s="311"/>
      <c r="D64" s="311"/>
      <c r="E64" s="311"/>
      <c r="F64" s="311"/>
      <c r="G64" s="311"/>
      <c r="H64" s="311"/>
      <c r="I64" s="311"/>
      <c r="J64" s="311"/>
      <c r="K64" s="311"/>
      <c r="L64" s="311"/>
      <c r="M64" s="311"/>
      <c r="N64" s="311"/>
      <c r="O64" s="311"/>
      <c r="P64" s="311"/>
      <c r="Q64" s="311"/>
    </row>
    <row r="65" spans="1:17" ht="15" customHeight="1" x14ac:dyDescent="0.35">
      <c r="A65" s="311"/>
      <c r="B65" s="311"/>
      <c r="C65" s="311"/>
      <c r="D65" s="311"/>
      <c r="E65" s="311"/>
      <c r="F65" s="311"/>
      <c r="G65" s="311"/>
      <c r="H65" s="311"/>
      <c r="I65" s="311"/>
      <c r="J65" s="311"/>
      <c r="K65" s="311"/>
      <c r="L65" s="311"/>
      <c r="M65" s="311"/>
      <c r="N65" s="311"/>
      <c r="O65" s="311"/>
      <c r="P65" s="311"/>
      <c r="Q65" s="311"/>
    </row>
    <row r="66" spans="1:17" ht="15" customHeight="1" x14ac:dyDescent="0.35">
      <c r="A66" s="155" t="s">
        <v>441</v>
      </c>
      <c r="B66" s="17"/>
      <c r="C66" s="17"/>
      <c r="D66" s="17"/>
      <c r="E66" s="17"/>
      <c r="F66" s="17"/>
      <c r="G66" s="311"/>
      <c r="H66" s="311"/>
      <c r="I66" s="311"/>
      <c r="J66" s="311"/>
      <c r="K66" s="311"/>
      <c r="L66" s="311"/>
      <c r="M66" s="311"/>
      <c r="N66" s="311"/>
      <c r="O66" s="311"/>
      <c r="P66" s="311"/>
      <c r="Q66" s="311"/>
    </row>
    <row r="67" spans="1:17" ht="15" customHeight="1" x14ac:dyDescent="0.35">
      <c r="A67" s="311"/>
      <c r="B67" s="311"/>
      <c r="C67" s="311"/>
      <c r="D67" s="311"/>
      <c r="E67" s="311"/>
      <c r="F67" s="311"/>
      <c r="G67" s="311"/>
      <c r="H67" s="311"/>
      <c r="I67" s="311"/>
      <c r="J67" s="311"/>
      <c r="K67" s="311"/>
      <c r="L67" s="311"/>
      <c r="M67" s="311"/>
      <c r="N67" s="311"/>
      <c r="O67" s="311"/>
      <c r="P67" s="311"/>
      <c r="Q67" s="311"/>
    </row>
    <row r="68" spans="1:17" ht="15" customHeight="1" x14ac:dyDescent="0.35">
      <c r="A68" s="311"/>
      <c r="B68" s="311"/>
      <c r="C68" s="311"/>
      <c r="D68" s="311"/>
      <c r="E68" s="311"/>
      <c r="F68" s="311"/>
      <c r="G68" s="311"/>
      <c r="H68" s="311"/>
      <c r="I68" s="311"/>
      <c r="J68" s="311"/>
      <c r="K68" s="311"/>
      <c r="L68" s="311"/>
      <c r="M68" s="311"/>
      <c r="N68" s="311"/>
      <c r="O68" s="311"/>
      <c r="P68" s="311"/>
      <c r="Q68" s="311"/>
    </row>
    <row r="69" spans="1:17" ht="15" customHeight="1" x14ac:dyDescent="0.35">
      <c r="A69" s="311"/>
      <c r="B69" s="311"/>
      <c r="C69" s="311"/>
      <c r="D69" s="311"/>
      <c r="E69" s="311"/>
      <c r="F69" s="311"/>
      <c r="G69" s="311"/>
      <c r="H69" s="311"/>
      <c r="I69" s="311"/>
      <c r="J69" s="311"/>
      <c r="K69" s="311"/>
      <c r="L69" s="311"/>
      <c r="M69" s="311"/>
      <c r="N69" s="311"/>
      <c r="O69" s="311"/>
      <c r="P69" s="311"/>
      <c r="Q69" s="311"/>
    </row>
    <row r="70" spans="1:17" ht="15" customHeight="1" x14ac:dyDescent="0.35">
      <c r="A70" s="311"/>
      <c r="B70" s="311"/>
      <c r="C70" s="311"/>
      <c r="D70" s="311"/>
      <c r="E70" s="311"/>
      <c r="F70" s="311"/>
      <c r="G70" s="311"/>
      <c r="H70" s="311"/>
      <c r="I70" s="311"/>
      <c r="J70" s="311"/>
      <c r="K70" s="311"/>
      <c r="L70" s="311"/>
      <c r="M70" s="311"/>
      <c r="N70" s="311"/>
      <c r="O70" s="311"/>
      <c r="P70" s="311"/>
      <c r="Q70" s="311"/>
    </row>
    <row r="71" spans="1:17" ht="15" customHeight="1" x14ac:dyDescent="0.35">
      <c r="A71" s="311"/>
      <c r="B71" s="311"/>
      <c r="C71" s="311"/>
      <c r="D71" s="311"/>
      <c r="E71" s="311"/>
      <c r="F71" s="311"/>
      <c r="G71" s="311"/>
      <c r="H71" s="311"/>
      <c r="I71" s="311"/>
      <c r="J71" s="311"/>
      <c r="K71" s="311"/>
      <c r="L71" s="311"/>
      <c r="M71" s="311"/>
      <c r="N71" s="311"/>
      <c r="O71" s="311"/>
      <c r="P71" s="311"/>
      <c r="Q71" s="311"/>
    </row>
    <row r="72" spans="1:17" ht="15" customHeight="1" x14ac:dyDescent="0.35">
      <c r="A72" s="311"/>
      <c r="B72" s="311"/>
      <c r="C72" s="311"/>
      <c r="D72" s="311"/>
      <c r="E72" s="311"/>
      <c r="F72" s="311"/>
      <c r="G72" s="311"/>
      <c r="H72" s="311"/>
      <c r="I72" s="311"/>
      <c r="J72" s="311"/>
      <c r="K72" s="311"/>
      <c r="L72" s="311"/>
      <c r="M72" s="311"/>
      <c r="N72" s="311"/>
      <c r="O72" s="311"/>
      <c r="P72" s="311"/>
      <c r="Q72" s="311"/>
    </row>
    <row r="73" spans="1:17" ht="15" customHeight="1" x14ac:dyDescent="0.35">
      <c r="A73" s="311"/>
      <c r="B73" s="311"/>
      <c r="C73" s="311"/>
      <c r="D73" s="311"/>
      <c r="E73" s="311"/>
      <c r="F73" s="311"/>
      <c r="G73" s="311"/>
      <c r="H73" s="311"/>
      <c r="I73" s="311"/>
      <c r="J73" s="311"/>
      <c r="K73" s="311"/>
      <c r="L73" s="311"/>
      <c r="M73" s="311"/>
      <c r="N73" s="311"/>
      <c r="O73" s="311"/>
      <c r="P73" s="311"/>
      <c r="Q73" s="311"/>
    </row>
    <row r="74" spans="1:17" ht="15" customHeight="1" x14ac:dyDescent="0.35">
      <c r="A74" s="311"/>
      <c r="B74" s="311"/>
      <c r="C74" s="311"/>
      <c r="D74" s="311"/>
      <c r="E74" s="311"/>
      <c r="F74" s="311"/>
      <c r="G74" s="311"/>
      <c r="H74" s="311"/>
      <c r="I74" s="311"/>
      <c r="J74" s="311"/>
      <c r="K74" s="311"/>
      <c r="L74" s="311"/>
      <c r="M74" s="311"/>
      <c r="N74" s="311"/>
      <c r="O74" s="311"/>
      <c r="P74" s="311"/>
      <c r="Q74" s="311"/>
    </row>
    <row r="75" spans="1:17" ht="15" customHeight="1" x14ac:dyDescent="0.35">
      <c r="A75" s="311"/>
      <c r="B75" s="311"/>
      <c r="C75" s="311"/>
      <c r="D75" s="311"/>
      <c r="E75" s="311"/>
      <c r="F75" s="311"/>
      <c r="G75" s="311"/>
      <c r="H75" s="311"/>
      <c r="I75" s="311"/>
      <c r="J75" s="311"/>
      <c r="K75" s="311"/>
      <c r="L75" s="311"/>
      <c r="M75" s="311"/>
      <c r="N75" s="311"/>
      <c r="O75" s="311"/>
      <c r="P75" s="311"/>
      <c r="Q75" s="311"/>
    </row>
    <row r="76" spans="1:17" ht="15" customHeight="1" x14ac:dyDescent="0.35">
      <c r="A76" s="311"/>
      <c r="B76" s="311"/>
      <c r="C76" s="311"/>
      <c r="D76" s="311"/>
      <c r="E76" s="311"/>
      <c r="F76" s="311"/>
      <c r="G76" s="311"/>
      <c r="H76" s="311"/>
      <c r="I76" s="311"/>
      <c r="J76" s="311"/>
      <c r="K76" s="311"/>
      <c r="L76" s="311"/>
      <c r="M76" s="311"/>
      <c r="N76" s="311"/>
      <c r="O76" s="311"/>
      <c r="P76" s="311"/>
      <c r="Q76" s="311"/>
    </row>
    <row r="77" spans="1:17" ht="15" customHeight="1" x14ac:dyDescent="0.35">
      <c r="A77" s="311"/>
      <c r="B77" s="311"/>
      <c r="C77" s="311"/>
      <c r="D77" s="311"/>
      <c r="E77" s="311"/>
      <c r="F77" s="311"/>
      <c r="G77" s="311"/>
      <c r="H77" s="311"/>
      <c r="I77" s="311"/>
      <c r="J77" s="311"/>
      <c r="K77" s="311"/>
      <c r="L77" s="311"/>
      <c r="M77" s="311"/>
      <c r="N77" s="311"/>
      <c r="O77" s="311"/>
      <c r="P77" s="311"/>
      <c r="Q77" s="311"/>
    </row>
    <row r="78" spans="1:17" ht="15" customHeight="1" x14ac:dyDescent="0.35">
      <c r="A78" s="311"/>
      <c r="B78" s="311"/>
      <c r="C78" s="311"/>
      <c r="D78" s="311"/>
      <c r="E78" s="311"/>
      <c r="F78" s="311"/>
      <c r="G78" s="311"/>
      <c r="H78" s="311"/>
      <c r="I78" s="311"/>
      <c r="J78" s="311"/>
      <c r="K78" s="311"/>
      <c r="L78" s="311"/>
      <c r="M78" s="311"/>
      <c r="N78" s="311"/>
      <c r="O78" s="311"/>
      <c r="P78" s="311"/>
      <c r="Q78" s="311"/>
    </row>
    <row r="79" spans="1:17" ht="15" customHeight="1" x14ac:dyDescent="0.35">
      <c r="A79" s="311"/>
      <c r="B79" s="311"/>
      <c r="C79" s="311"/>
      <c r="D79" s="311"/>
      <c r="E79" s="311"/>
      <c r="F79" s="311"/>
      <c r="G79" s="311"/>
      <c r="H79" s="311"/>
      <c r="I79" s="311"/>
      <c r="J79" s="311"/>
      <c r="K79" s="311"/>
      <c r="L79" s="311"/>
      <c r="M79" s="311"/>
      <c r="N79" s="311"/>
      <c r="O79" s="311"/>
      <c r="P79" s="311"/>
      <c r="Q79" s="311"/>
    </row>
    <row r="80" spans="1:17" ht="15" customHeight="1" x14ac:dyDescent="0.35">
      <c r="A80" s="311"/>
      <c r="B80" s="311"/>
      <c r="C80" s="311"/>
      <c r="D80" s="311"/>
      <c r="E80" s="311"/>
      <c r="F80" s="311"/>
      <c r="G80" s="311"/>
      <c r="H80" s="311"/>
      <c r="I80" s="311"/>
      <c r="J80" s="311"/>
      <c r="K80" s="311"/>
      <c r="L80" s="311"/>
      <c r="M80" s="311"/>
      <c r="N80" s="311"/>
      <c r="O80" s="311"/>
      <c r="P80" s="311"/>
      <c r="Q80" s="311"/>
    </row>
    <row r="81" spans="1:17" ht="15" customHeight="1" x14ac:dyDescent="0.35">
      <c r="A81" s="311"/>
      <c r="B81" s="311"/>
      <c r="C81" s="311"/>
      <c r="D81" s="311"/>
      <c r="E81" s="311"/>
      <c r="F81" s="311"/>
      <c r="G81" s="311"/>
      <c r="H81" s="311"/>
      <c r="I81" s="311"/>
      <c r="J81" s="311"/>
      <c r="K81" s="311"/>
      <c r="L81" s="311"/>
      <c r="M81" s="311"/>
      <c r="N81" s="311"/>
      <c r="O81" s="311"/>
      <c r="P81" s="311"/>
      <c r="Q81" s="311"/>
    </row>
    <row r="82" spans="1:17" ht="15" customHeight="1" x14ac:dyDescent="0.35">
      <c r="A82" s="311"/>
      <c r="B82" s="311"/>
      <c r="C82" s="311"/>
      <c r="D82" s="311"/>
      <c r="E82" s="311"/>
      <c r="F82" s="311"/>
      <c r="G82" s="311"/>
      <c r="H82" s="311"/>
      <c r="I82" s="311"/>
      <c r="J82" s="311"/>
      <c r="K82" s="311"/>
      <c r="L82" s="311"/>
      <c r="M82" s="311"/>
      <c r="N82" s="311"/>
      <c r="O82" s="311"/>
      <c r="P82" s="311"/>
      <c r="Q82" s="311"/>
    </row>
    <row r="83" spans="1:17" ht="15" customHeight="1" x14ac:dyDescent="0.35">
      <c r="A83" s="311"/>
      <c r="B83" s="311"/>
      <c r="C83" s="311"/>
      <c r="D83" s="311"/>
      <c r="E83" s="311"/>
      <c r="F83" s="311"/>
      <c r="G83" s="311"/>
      <c r="H83" s="311"/>
      <c r="I83" s="311"/>
      <c r="J83" s="311"/>
      <c r="K83" s="311"/>
      <c r="L83" s="311"/>
      <c r="M83" s="311"/>
      <c r="N83" s="311"/>
      <c r="O83" s="311"/>
      <c r="P83" s="311"/>
      <c r="Q83" s="311"/>
    </row>
    <row r="84" spans="1:17" ht="15" customHeight="1" x14ac:dyDescent="0.35">
      <c r="A84" s="311"/>
      <c r="B84" s="311"/>
      <c r="C84" s="311"/>
      <c r="D84" s="311"/>
      <c r="E84" s="311"/>
      <c r="F84" s="311"/>
      <c r="G84" s="311"/>
      <c r="H84" s="311"/>
      <c r="I84" s="311"/>
      <c r="J84" s="311"/>
      <c r="K84" s="311"/>
      <c r="L84" s="311"/>
      <c r="M84" s="311"/>
      <c r="N84" s="311"/>
      <c r="O84" s="311"/>
      <c r="P84" s="311"/>
      <c r="Q84" s="311"/>
    </row>
    <row r="85" spans="1:17" ht="15" customHeight="1" x14ac:dyDescent="0.35">
      <c r="A85" s="311"/>
      <c r="B85" s="311"/>
      <c r="C85" s="311"/>
      <c r="D85" s="311"/>
      <c r="E85" s="311"/>
      <c r="F85" s="311"/>
      <c r="G85" s="311"/>
      <c r="H85" s="311"/>
      <c r="I85" s="311"/>
      <c r="J85" s="311"/>
      <c r="K85" s="311"/>
      <c r="L85" s="311"/>
      <c r="M85" s="311"/>
      <c r="N85" s="311"/>
      <c r="O85" s="311"/>
      <c r="P85" s="311"/>
      <c r="Q85" s="311"/>
    </row>
    <row r="86" spans="1:17" ht="15" customHeight="1" x14ac:dyDescent="0.35">
      <c r="A86" s="311"/>
      <c r="B86" s="311"/>
      <c r="C86" s="311"/>
      <c r="D86" s="311"/>
      <c r="E86" s="311"/>
      <c r="F86" s="311"/>
      <c r="G86" s="311"/>
      <c r="H86" s="311"/>
      <c r="I86" s="311"/>
      <c r="J86" s="311"/>
      <c r="K86" s="311"/>
      <c r="L86" s="311"/>
      <c r="M86" s="311"/>
      <c r="N86" s="311"/>
      <c r="O86" s="311"/>
      <c r="P86" s="311"/>
      <c r="Q86" s="311"/>
    </row>
    <row r="87" spans="1:17" ht="15" customHeight="1" x14ac:dyDescent="0.35">
      <c r="A87" s="311"/>
      <c r="B87" s="311"/>
      <c r="C87" s="311"/>
      <c r="D87" s="311"/>
      <c r="E87" s="311"/>
      <c r="F87" s="311"/>
      <c r="G87" s="311"/>
      <c r="H87" s="311"/>
      <c r="I87" s="311"/>
      <c r="J87" s="311"/>
      <c r="K87" s="311"/>
      <c r="L87" s="311"/>
      <c r="M87" s="311"/>
      <c r="N87" s="311"/>
      <c r="O87" s="311"/>
      <c r="P87" s="311"/>
      <c r="Q87" s="311"/>
    </row>
    <row r="88" spans="1:17" ht="15" customHeight="1" x14ac:dyDescent="0.35">
      <c r="A88" s="311"/>
      <c r="B88" s="311"/>
      <c r="C88" s="311"/>
      <c r="D88" s="311"/>
      <c r="E88" s="311"/>
      <c r="F88" s="311"/>
      <c r="G88" s="311"/>
      <c r="H88" s="311"/>
      <c r="I88" s="311"/>
      <c r="J88" s="311"/>
      <c r="K88" s="311"/>
      <c r="L88" s="311"/>
      <c r="M88" s="311"/>
      <c r="N88" s="311"/>
      <c r="O88" s="311"/>
      <c r="P88" s="311"/>
      <c r="Q88" s="311"/>
    </row>
    <row r="89" spans="1:17" ht="15" customHeight="1" x14ac:dyDescent="0.35">
      <c r="A89" s="311"/>
      <c r="B89" s="311"/>
      <c r="C89" s="311"/>
      <c r="D89" s="311"/>
      <c r="E89" s="311"/>
      <c r="F89" s="311"/>
      <c r="G89" s="311"/>
      <c r="H89" s="311"/>
      <c r="I89" s="311"/>
      <c r="J89" s="311"/>
      <c r="K89" s="311"/>
      <c r="L89" s="311"/>
      <c r="M89" s="311"/>
      <c r="N89" s="311"/>
      <c r="O89" s="311"/>
      <c r="P89" s="311"/>
      <c r="Q89" s="311"/>
    </row>
    <row r="90" spans="1:17" ht="15" customHeight="1" x14ac:dyDescent="0.35">
      <c r="A90" s="311"/>
      <c r="B90" s="311"/>
      <c r="C90" s="311"/>
      <c r="D90" s="311"/>
      <c r="E90" s="311"/>
      <c r="F90" s="311"/>
      <c r="G90" s="311"/>
      <c r="H90" s="311"/>
      <c r="I90" s="311"/>
      <c r="J90" s="311"/>
      <c r="K90" s="311"/>
      <c r="L90" s="311"/>
      <c r="M90" s="311"/>
      <c r="N90" s="311"/>
      <c r="O90" s="311"/>
      <c r="P90" s="311"/>
      <c r="Q90" s="311"/>
    </row>
    <row r="91" spans="1:17" ht="15" customHeight="1" x14ac:dyDescent="0.35">
      <c r="A91" s="311"/>
      <c r="B91" s="311"/>
      <c r="C91" s="311"/>
      <c r="D91" s="311"/>
      <c r="E91" s="311"/>
      <c r="F91" s="311"/>
      <c r="G91" s="311"/>
      <c r="H91" s="311"/>
      <c r="I91" s="311"/>
      <c r="J91" s="311"/>
      <c r="K91" s="311"/>
      <c r="L91" s="311"/>
      <c r="M91" s="311"/>
      <c r="N91" s="311"/>
      <c r="O91" s="311"/>
      <c r="P91" s="311"/>
      <c r="Q91" s="311"/>
    </row>
    <row r="92" spans="1:17" ht="15" customHeight="1" x14ac:dyDescent="0.35">
      <c r="A92" s="311"/>
      <c r="B92" s="311"/>
      <c r="C92" s="311"/>
      <c r="D92" s="311"/>
      <c r="E92" s="311"/>
      <c r="F92" s="311"/>
      <c r="G92" s="311"/>
      <c r="H92" s="311"/>
      <c r="I92" s="311"/>
      <c r="J92" s="311"/>
      <c r="K92" s="311"/>
      <c r="L92" s="311"/>
      <c r="M92" s="311"/>
      <c r="N92" s="311"/>
      <c r="O92" s="311"/>
      <c r="P92" s="311"/>
      <c r="Q92" s="311"/>
    </row>
    <row r="93" spans="1:17" ht="15" customHeight="1" x14ac:dyDescent="0.35">
      <c r="A93" s="311"/>
      <c r="B93" s="311"/>
      <c r="C93" s="311"/>
      <c r="D93" s="311"/>
      <c r="E93" s="311"/>
      <c r="F93" s="311"/>
      <c r="G93" s="311"/>
      <c r="H93" s="311"/>
      <c r="I93" s="311"/>
      <c r="J93" s="311"/>
      <c r="K93" s="311"/>
      <c r="L93" s="311"/>
      <c r="M93" s="311"/>
      <c r="N93" s="311"/>
      <c r="O93" s="311"/>
      <c r="P93" s="311"/>
      <c r="Q93" s="311"/>
    </row>
    <row r="94" spans="1:17" ht="15" customHeight="1" x14ac:dyDescent="0.35">
      <c r="A94" s="311"/>
      <c r="B94" s="311"/>
      <c r="C94" s="311"/>
      <c r="D94" s="311"/>
      <c r="E94" s="311"/>
      <c r="F94" s="311"/>
      <c r="G94" s="311"/>
      <c r="H94" s="311"/>
      <c r="I94" s="311"/>
      <c r="J94" s="311"/>
      <c r="K94" s="311"/>
      <c r="L94" s="311"/>
      <c r="M94" s="311"/>
      <c r="N94" s="311"/>
      <c r="O94" s="311"/>
      <c r="P94" s="311"/>
      <c r="Q94" s="311"/>
    </row>
    <row r="95" spans="1:17" ht="15" customHeight="1" x14ac:dyDescent="0.35">
      <c r="A95" s="311"/>
      <c r="B95" s="311"/>
      <c r="C95" s="311"/>
      <c r="D95" s="311"/>
      <c r="E95" s="311"/>
      <c r="F95" s="311"/>
      <c r="G95" s="311"/>
      <c r="H95" s="311"/>
      <c r="I95" s="311"/>
      <c r="J95" s="311"/>
      <c r="K95" s="311"/>
      <c r="L95" s="311"/>
      <c r="M95" s="311"/>
      <c r="N95" s="311"/>
      <c r="O95" s="311"/>
      <c r="P95" s="311"/>
      <c r="Q95" s="311"/>
    </row>
    <row r="96" spans="1:17" ht="15" customHeight="1" x14ac:dyDescent="0.35">
      <c r="A96" s="311"/>
      <c r="B96" s="311"/>
      <c r="C96" s="311"/>
      <c r="D96" s="311"/>
      <c r="E96" s="311"/>
      <c r="F96" s="311"/>
      <c r="G96" s="311"/>
      <c r="H96" s="311"/>
      <c r="I96" s="311"/>
      <c r="J96" s="311"/>
      <c r="K96" s="311"/>
      <c r="L96" s="311"/>
      <c r="M96" s="311"/>
      <c r="N96" s="311"/>
      <c r="O96" s="311"/>
      <c r="P96" s="311"/>
      <c r="Q96" s="311"/>
    </row>
    <row r="97" spans="1:17" ht="15" customHeight="1" x14ac:dyDescent="0.35">
      <c r="A97" s="311"/>
      <c r="B97" s="311"/>
      <c r="C97" s="311"/>
      <c r="D97" s="311"/>
      <c r="E97" s="311"/>
      <c r="F97" s="311"/>
      <c r="G97" s="311"/>
      <c r="H97" s="311"/>
      <c r="I97" s="311"/>
      <c r="J97" s="311"/>
      <c r="K97" s="311"/>
      <c r="L97" s="311"/>
      <c r="M97" s="311"/>
      <c r="N97" s="311"/>
      <c r="O97" s="311"/>
      <c r="P97" s="311"/>
      <c r="Q97" s="311"/>
    </row>
    <row r="98" spans="1:17" ht="15" customHeight="1" x14ac:dyDescent="0.35">
      <c r="A98" s="311"/>
      <c r="B98" s="311"/>
      <c r="C98" s="311"/>
      <c r="D98" s="311"/>
      <c r="E98" s="311"/>
      <c r="F98" s="311"/>
      <c r="G98" s="311"/>
      <c r="H98" s="311"/>
      <c r="I98" s="311"/>
      <c r="J98" s="311"/>
      <c r="K98" s="311"/>
      <c r="L98" s="311"/>
      <c r="M98" s="311"/>
      <c r="N98" s="311"/>
      <c r="O98" s="311"/>
      <c r="P98" s="311"/>
      <c r="Q98" s="311"/>
    </row>
    <row r="99" spans="1:17" ht="15" customHeight="1" x14ac:dyDescent="0.35">
      <c r="A99" s="311"/>
      <c r="B99" s="311"/>
      <c r="C99" s="311"/>
      <c r="D99" s="311"/>
      <c r="E99" s="311"/>
      <c r="F99" s="311"/>
      <c r="G99" s="311"/>
      <c r="H99" s="311"/>
      <c r="I99" s="311"/>
      <c r="J99" s="311"/>
      <c r="K99" s="311"/>
      <c r="L99" s="311"/>
      <c r="M99" s="311"/>
      <c r="N99" s="311"/>
      <c r="O99" s="311"/>
      <c r="P99" s="311"/>
      <c r="Q99" s="311"/>
    </row>
    <row r="100" spans="1:17" ht="15" customHeight="1" x14ac:dyDescent="0.35">
      <c r="A100" s="314" t="s">
        <v>420</v>
      </c>
      <c r="B100" s="311"/>
      <c r="C100" s="311"/>
      <c r="D100" s="311"/>
      <c r="E100" s="311"/>
      <c r="F100" s="311"/>
      <c r="G100" s="311"/>
      <c r="H100" s="311"/>
      <c r="I100" s="311"/>
      <c r="J100" s="311"/>
      <c r="K100" s="311"/>
      <c r="L100" s="311"/>
      <c r="M100" s="311"/>
      <c r="N100" s="311"/>
      <c r="O100" s="311"/>
      <c r="P100" s="311"/>
      <c r="Q100" s="311"/>
    </row>
    <row r="101" spans="1:17" ht="15" customHeight="1" x14ac:dyDescent="0.3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</row>
  </sheetData>
  <mergeCells count="4">
    <mergeCell ref="P1:Q1"/>
    <mergeCell ref="A5:Q5"/>
    <mergeCell ref="A6:Q6"/>
    <mergeCell ref="O50:Q50"/>
  </mergeCells>
  <hyperlinks>
    <hyperlink ref="P1:Q1" location="KPI_list!A1" display="back to KPI list" xr:uid="{00000000-0004-0000-1A00-000000000000}"/>
  </hyperlinks>
  <pageMargins left="0.62992125984251968" right="0.23622047244094491" top="0.39370078740157483" bottom="0.31496062992125984" header="0" footer="7.874015748031496E-2"/>
  <pageSetup paperSize="9" scale="65" orientation="landscape" r:id="rId1"/>
  <headerFooter>
    <oddFooter>&amp;C&amp;12November 2019 data submission&amp;R&amp;12Page &amp;P of &amp;N</oddFooter>
  </headerFooter>
  <rowBreaks count="1" manualBreakCount="1">
    <brk id="50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S103"/>
  <sheetViews>
    <sheetView zoomScaleNormal="100" zoomScalePageLayoutView="75" workbookViewId="0"/>
  </sheetViews>
  <sheetFormatPr defaultColWidth="9.1796875" defaultRowHeight="15" customHeight="1" x14ac:dyDescent="0.35"/>
  <cols>
    <col min="1" max="1" width="8.81640625" style="2" customWidth="1" collapsed="1"/>
    <col min="2" max="2" width="13.81640625" style="2" customWidth="1" collapsed="1"/>
    <col min="3" max="8" width="12.81640625" style="2" customWidth="1" collapsed="1"/>
    <col min="9" max="9" width="13.453125" style="2" customWidth="1" collapsed="1"/>
    <col min="10" max="10" width="12.81640625" style="2" customWidth="1" collapsed="1"/>
    <col min="11" max="11" width="14.81640625" style="2" customWidth="1" collapsed="1"/>
    <col min="12" max="16" width="12.81640625" style="2" customWidth="1" collapsed="1"/>
    <col min="17" max="17" width="13.81640625" style="2" customWidth="1" collapsed="1"/>
    <col min="18" max="19" width="9.1796875" style="17" collapsed="1"/>
    <col min="20" max="16384" width="9.1796875" style="2" collapsed="1"/>
  </cols>
  <sheetData>
    <row r="1" spans="1:17" ht="20" x14ac:dyDescent="0.4">
      <c r="A1" s="398" t="s">
        <v>442</v>
      </c>
      <c r="B1" s="168"/>
      <c r="C1" s="168"/>
      <c r="D1" s="168"/>
      <c r="E1" s="168"/>
      <c r="F1" s="168"/>
      <c r="G1" s="168"/>
      <c r="H1" s="168"/>
      <c r="I1" s="168"/>
      <c r="J1" s="168"/>
      <c r="K1" s="24"/>
      <c r="L1" s="24"/>
      <c r="M1" s="24"/>
      <c r="N1" s="24"/>
      <c r="O1" s="24"/>
      <c r="P1" s="420" t="s">
        <v>53</v>
      </c>
      <c r="Q1" s="420"/>
    </row>
    <row r="2" spans="1:17" ht="20" x14ac:dyDescent="0.4">
      <c r="A2" s="399" t="s">
        <v>220</v>
      </c>
      <c r="B2" s="17"/>
      <c r="C2" s="168"/>
      <c r="D2" s="168"/>
      <c r="E2" s="168"/>
      <c r="F2" s="168"/>
      <c r="G2" s="168"/>
      <c r="H2" s="168"/>
      <c r="I2" s="168"/>
      <c r="J2" s="168"/>
      <c r="K2" s="17"/>
      <c r="L2" s="17"/>
      <c r="M2" s="17"/>
      <c r="N2" s="17"/>
      <c r="O2" s="17"/>
      <c r="P2" s="17"/>
      <c r="Q2" s="17"/>
    </row>
    <row r="3" spans="1:17" ht="15" customHeight="1" x14ac:dyDescent="0.35">
      <c r="A3" s="167"/>
      <c r="B3" s="17"/>
      <c r="C3" s="168"/>
      <c r="D3" s="168"/>
      <c r="E3" s="168"/>
      <c r="F3" s="168"/>
      <c r="G3" s="168"/>
      <c r="H3" s="168"/>
      <c r="I3" s="168"/>
      <c r="J3" s="168"/>
      <c r="K3" s="17"/>
      <c r="L3" s="17"/>
      <c r="M3" s="17"/>
      <c r="N3" s="17"/>
      <c r="O3" s="17"/>
      <c r="P3" s="17"/>
      <c r="Q3" s="17"/>
    </row>
    <row r="4" spans="1:17" ht="15" customHeight="1" x14ac:dyDescent="0.35">
      <c r="A4" s="168"/>
      <c r="B4" s="168"/>
      <c r="C4" s="168"/>
      <c r="D4" s="168"/>
      <c r="E4" s="168"/>
      <c r="F4" s="168"/>
      <c r="G4" s="168"/>
      <c r="H4" s="168"/>
      <c r="I4" s="168"/>
      <c r="J4" s="168"/>
      <c r="K4" s="17"/>
      <c r="L4" s="17"/>
      <c r="M4" s="17"/>
      <c r="N4" s="17"/>
      <c r="O4" s="17"/>
      <c r="P4" s="17"/>
      <c r="Q4" s="17"/>
    </row>
    <row r="5" spans="1:17" ht="18.5" x14ac:dyDescent="0.35">
      <c r="A5" s="446" t="s">
        <v>221</v>
      </c>
      <c r="B5" s="446"/>
      <c r="C5" s="446"/>
      <c r="D5" s="446"/>
      <c r="E5" s="446"/>
      <c r="F5" s="446"/>
      <c r="G5" s="446"/>
      <c r="H5" s="446"/>
      <c r="I5" s="446"/>
      <c r="J5" s="446"/>
      <c r="K5" s="446"/>
      <c r="L5" s="446"/>
      <c r="M5" s="446"/>
      <c r="N5" s="446"/>
      <c r="O5" s="446"/>
      <c r="P5" s="446"/>
      <c r="Q5" s="446"/>
    </row>
    <row r="6" spans="1:17" ht="15.5" x14ac:dyDescent="0.35">
      <c r="A6" s="446" t="s">
        <v>151</v>
      </c>
      <c r="B6" s="446"/>
      <c r="C6" s="446"/>
      <c r="D6" s="446"/>
      <c r="E6" s="446"/>
      <c r="F6" s="446"/>
      <c r="G6" s="446"/>
      <c r="H6" s="446"/>
      <c r="I6" s="446"/>
      <c r="J6" s="446"/>
      <c r="K6" s="446"/>
      <c r="L6" s="446"/>
      <c r="M6" s="446"/>
      <c r="N6" s="446"/>
      <c r="O6" s="446"/>
      <c r="P6" s="446"/>
      <c r="Q6" s="446"/>
    </row>
    <row r="7" spans="1:17" ht="15" customHeight="1" x14ac:dyDescent="0.35">
      <c r="A7" s="167"/>
      <c r="B7" s="228"/>
      <c r="C7" s="228"/>
      <c r="D7" s="228"/>
      <c r="E7" s="228"/>
      <c r="F7" s="228"/>
      <c r="G7" s="228"/>
      <c r="H7" s="228"/>
      <c r="I7" s="228"/>
      <c r="J7" s="228"/>
      <c r="K7" s="17"/>
      <c r="L7" s="17"/>
      <c r="M7" s="17"/>
      <c r="N7" s="17"/>
      <c r="O7" s="17"/>
      <c r="P7" s="17"/>
      <c r="Q7" s="17"/>
    </row>
    <row r="8" spans="1:17" ht="15" customHeight="1" x14ac:dyDescent="0.35">
      <c r="A8" s="167"/>
      <c r="B8" s="277" t="s">
        <v>193</v>
      </c>
      <c r="C8" s="228"/>
      <c r="D8" s="228"/>
      <c r="E8" s="228"/>
      <c r="F8" s="228"/>
      <c r="G8" s="228"/>
      <c r="H8" s="228"/>
      <c r="I8" s="228"/>
      <c r="J8" s="228"/>
      <c r="K8" s="17"/>
      <c r="L8" s="17"/>
      <c r="M8" s="17"/>
      <c r="N8" s="17"/>
      <c r="O8" s="17"/>
      <c r="P8" s="17"/>
      <c r="Q8" s="17"/>
    </row>
    <row r="9" spans="1:17" ht="15" customHeight="1" x14ac:dyDescent="0.35">
      <c r="A9" s="167"/>
      <c r="B9" s="228"/>
      <c r="C9" s="228"/>
      <c r="D9" s="228"/>
      <c r="E9" s="228"/>
      <c r="F9" s="228"/>
      <c r="G9" s="228"/>
      <c r="H9" s="228"/>
      <c r="I9" s="228"/>
      <c r="J9" s="228"/>
      <c r="K9" s="17"/>
      <c r="L9" s="17"/>
      <c r="M9" s="17"/>
      <c r="N9" s="17"/>
      <c r="O9" s="17"/>
      <c r="P9" s="17"/>
      <c r="Q9" s="17"/>
    </row>
    <row r="10" spans="1:17" ht="15.5" x14ac:dyDescent="0.35">
      <c r="A10" s="169" t="s">
        <v>443</v>
      </c>
      <c r="B10" s="168"/>
      <c r="C10" s="168"/>
      <c r="D10" s="168"/>
      <c r="E10" s="168"/>
      <c r="F10" s="168"/>
      <c r="G10" s="168"/>
      <c r="H10" s="168"/>
      <c r="I10" s="168"/>
      <c r="J10" s="168"/>
      <c r="K10" s="17"/>
      <c r="L10" s="17"/>
      <c r="M10" s="17"/>
      <c r="N10" s="17"/>
      <c r="O10" s="17"/>
      <c r="P10" s="17"/>
      <c r="Q10" s="17"/>
    </row>
    <row r="11" spans="1:17" ht="15" customHeight="1" thickBot="1" x14ac:dyDescent="0.4">
      <c r="A11" s="210"/>
      <c r="B11" s="211"/>
      <c r="C11" s="211"/>
      <c r="D11" s="211"/>
      <c r="E11" s="211"/>
      <c r="F11" s="211"/>
      <c r="G11" s="211"/>
      <c r="H11" s="211"/>
      <c r="I11" s="211"/>
      <c r="J11" s="211"/>
      <c r="K11" s="211"/>
      <c r="L11" s="210"/>
      <c r="M11" s="210"/>
      <c r="N11" s="210"/>
      <c r="O11" s="210"/>
      <c r="P11" s="210"/>
      <c r="Q11" s="210"/>
    </row>
    <row r="12" spans="1:17" ht="46.5" x14ac:dyDescent="0.35">
      <c r="A12" s="203"/>
      <c r="B12" s="203"/>
      <c r="C12" s="204" t="s">
        <v>1</v>
      </c>
      <c r="D12" s="204" t="s">
        <v>2</v>
      </c>
      <c r="E12" s="204" t="s">
        <v>3</v>
      </c>
      <c r="F12" s="204" t="s">
        <v>4</v>
      </c>
      <c r="G12" s="204" t="s">
        <v>5</v>
      </c>
      <c r="H12" s="204" t="s">
        <v>6</v>
      </c>
      <c r="I12" s="204" t="s">
        <v>17</v>
      </c>
      <c r="J12" s="204" t="s">
        <v>7</v>
      </c>
      <c r="K12" s="204" t="s">
        <v>8</v>
      </c>
      <c r="L12" s="204" t="s">
        <v>9</v>
      </c>
      <c r="M12" s="204" t="s">
        <v>10</v>
      </c>
      <c r="N12" s="204" t="s">
        <v>11</v>
      </c>
      <c r="O12" s="204" t="s">
        <v>12</v>
      </c>
      <c r="P12" s="204" t="s">
        <v>13</v>
      </c>
      <c r="Q12" s="204" t="s">
        <v>14</v>
      </c>
    </row>
    <row r="13" spans="1:17" ht="15" customHeight="1" x14ac:dyDescent="0.35">
      <c r="A13" s="24"/>
      <c r="B13" s="24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</row>
    <row r="14" spans="1:17" ht="15.5" x14ac:dyDescent="0.35">
      <c r="A14" s="24"/>
      <c r="B14" s="197" t="s">
        <v>54</v>
      </c>
      <c r="C14" s="284">
        <f>data!U92</f>
        <v>50.581395348837212</v>
      </c>
      <c r="D14" s="284">
        <f>data!V92</f>
        <v>48.553054662379417</v>
      </c>
      <c r="E14" s="284">
        <f>data!W92</f>
        <v>56.750572082379861</v>
      </c>
      <c r="F14" s="284">
        <f>data!X92</f>
        <v>48.729792147806009</v>
      </c>
      <c r="G14" s="284">
        <f>data!Y92</f>
        <v>50.476190476190474</v>
      </c>
      <c r="H14" s="284">
        <f>data!Z92</f>
        <v>48.215641609719057</v>
      </c>
      <c r="I14" s="284">
        <f>data!AA92</f>
        <v>54.613861386138616</v>
      </c>
      <c r="J14" s="284">
        <f>data!AB92</f>
        <v>52.570694087403602</v>
      </c>
      <c r="K14" s="284">
        <f>data!AC92</f>
        <v>52.332657200811362</v>
      </c>
      <c r="L14" s="284">
        <f>data!AD92</f>
        <v>56.282875511396846</v>
      </c>
      <c r="M14" s="284">
        <f>data!AE92</f>
        <v>53.846153846153847</v>
      </c>
      <c r="N14" s="284">
        <f>data!AF92</f>
        <v>55.128205128205131</v>
      </c>
      <c r="O14" s="284">
        <f>data!AG92</f>
        <v>51.184346035015452</v>
      </c>
      <c r="P14" s="284">
        <f>data!AH92</f>
        <v>47.191011235955052</v>
      </c>
      <c r="Q14" s="285">
        <f>data!AI92</f>
        <v>52.372115539777312</v>
      </c>
    </row>
    <row r="15" spans="1:17" ht="15.5" x14ac:dyDescent="0.35">
      <c r="A15" s="24"/>
      <c r="B15" s="197" t="s">
        <v>55</v>
      </c>
      <c r="C15" s="284">
        <f>data!U93</f>
        <v>33.12421580928482</v>
      </c>
      <c r="D15" s="284">
        <f>data!V93</f>
        <v>40.928270042194093</v>
      </c>
      <c r="E15" s="284">
        <f>data!W93</f>
        <v>40.988372093023258</v>
      </c>
      <c r="F15" s="284">
        <f>data!X93</f>
        <v>37.61904761904762</v>
      </c>
      <c r="G15" s="284">
        <f>data!Y93</f>
        <v>39.856373429084378</v>
      </c>
      <c r="H15" s="284">
        <f>data!Z93</f>
        <v>38.572905894519131</v>
      </c>
      <c r="I15" s="284">
        <f>data!AA93</f>
        <v>38.605898123324394</v>
      </c>
      <c r="J15" s="284">
        <f>data!AB93</f>
        <v>42.301710730948678</v>
      </c>
      <c r="K15" s="284">
        <f>data!AC93</f>
        <v>36.432797971259511</v>
      </c>
      <c r="L15" s="284">
        <f>data!AD93</f>
        <v>42.99287410926366</v>
      </c>
      <c r="M15" s="284">
        <f>data!AE93</f>
        <v>27.500000000000004</v>
      </c>
      <c r="N15" s="284">
        <f>data!AF93</f>
        <v>50</v>
      </c>
      <c r="O15" s="284">
        <f>data!AG93</f>
        <v>37.634408602150536</v>
      </c>
      <c r="P15" s="284">
        <f>data!AH93</f>
        <v>16.883116883116884</v>
      </c>
      <c r="Q15" s="285">
        <f>data!AI93</f>
        <v>38.611436481737833</v>
      </c>
    </row>
    <row r="16" spans="1:17" ht="15.5" x14ac:dyDescent="0.35">
      <c r="A16" s="24"/>
      <c r="B16" s="197" t="s">
        <v>15</v>
      </c>
      <c r="C16" s="284">
        <f>data!U94</f>
        <v>42.974302897758335</v>
      </c>
      <c r="D16" s="284">
        <f>data!V94</f>
        <v>45.255474452554743</v>
      </c>
      <c r="E16" s="284">
        <f>data!W94</f>
        <v>49.807938540332906</v>
      </c>
      <c r="F16" s="284">
        <f>data!X94</f>
        <v>44.05080213903743</v>
      </c>
      <c r="G16" s="284">
        <f>data!Y94</f>
        <v>45.897832817337466</v>
      </c>
      <c r="H16" s="284">
        <f>data!Z94</f>
        <v>44.133099824868651</v>
      </c>
      <c r="I16" s="284">
        <f>data!AA94</f>
        <v>47.813211845102508</v>
      </c>
      <c r="J16" s="284">
        <f>data!AB94</f>
        <v>47.923997185080928</v>
      </c>
      <c r="K16" s="284">
        <f>data!AC94</f>
        <v>45.266716754320058</v>
      </c>
      <c r="L16" s="284">
        <f>data!AD94</f>
        <v>50.638870208473442</v>
      </c>
      <c r="M16" s="284">
        <f>data!AE94</f>
        <v>43.80952380952381</v>
      </c>
      <c r="N16" s="284">
        <f>data!AF94</f>
        <v>53.278688524590166</v>
      </c>
      <c r="O16" s="284">
        <f>data!AG94</f>
        <v>45.306122448979593</v>
      </c>
      <c r="P16" s="284">
        <f>data!AH94</f>
        <v>33.132530120481931</v>
      </c>
      <c r="Q16" s="285">
        <f>data!AI94</f>
        <v>46.44021115446408</v>
      </c>
    </row>
    <row r="17" spans="1:17" ht="15" customHeight="1" thickBot="1" x14ac:dyDescent="0.4">
      <c r="A17" s="198"/>
      <c r="B17" s="198"/>
      <c r="C17" s="198"/>
      <c r="D17" s="198"/>
      <c r="E17" s="198"/>
      <c r="F17" s="198"/>
      <c r="G17" s="198"/>
      <c r="H17" s="198"/>
      <c r="I17" s="198"/>
      <c r="J17" s="198"/>
      <c r="K17" s="198"/>
      <c r="L17" s="198"/>
      <c r="M17" s="198"/>
      <c r="N17" s="198"/>
      <c r="O17" s="198"/>
      <c r="P17" s="198"/>
      <c r="Q17" s="198"/>
    </row>
    <row r="18" spans="1:17" ht="15" customHeight="1" x14ac:dyDescent="0.35">
      <c r="A18" s="267"/>
      <c r="B18" s="303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 spans="1:17" ht="15" customHeight="1" x14ac:dyDescent="0.35">
      <c r="A19" s="267"/>
      <c r="B19" s="304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1:17" ht="15" customHeight="1" x14ac:dyDescent="0.3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7" ht="15" customHeight="1" x14ac:dyDescent="0.35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1:17" ht="15" customHeight="1" x14ac:dyDescent="0.35">
      <c r="A22" s="170" t="s">
        <v>444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1:17" ht="15" customHeight="1" x14ac:dyDescent="0.3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1:17" ht="15" customHeight="1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17" ht="15" customHeight="1" x14ac:dyDescent="0.3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7" ht="15" customHeight="1" x14ac:dyDescent="0.3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ht="15" customHeight="1" x14ac:dyDescent="0.3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7" ht="15" customHeight="1" x14ac:dyDescent="0.3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7" ht="15" customHeight="1" x14ac:dyDescent="0.3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 ht="15" customHeight="1" x14ac:dyDescent="0.3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7" ht="15" customHeight="1" x14ac:dyDescent="0.3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 ht="15" customHeight="1" x14ac:dyDescent="0.3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17" ht="15" customHeight="1" x14ac:dyDescent="0.3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  <row r="34" spans="1:17" ht="15" customHeight="1" x14ac:dyDescent="0.3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</row>
    <row r="35" spans="1:17" ht="15" customHeight="1" x14ac:dyDescent="0.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  <row r="36" spans="1:17" ht="15" customHeight="1" x14ac:dyDescent="0.35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</row>
    <row r="37" spans="1:17" ht="15" customHeight="1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</row>
    <row r="38" spans="1:17" ht="15" customHeight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</row>
    <row r="39" spans="1:17" ht="15" customHeight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 spans="1:17" ht="15" customHeight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1:17" ht="15" customHeight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1:17" ht="15" customHeight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</row>
    <row r="43" spans="1:17" ht="15" customHeight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 spans="1:17" ht="15" customHeight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</row>
    <row r="45" spans="1:17" ht="15" customHeight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</row>
    <row r="46" spans="1:17" ht="15" customHeight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</row>
    <row r="47" spans="1:17" ht="15" customHeight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</row>
    <row r="48" spans="1:17" ht="15" customHeight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</row>
    <row r="49" spans="1:17" ht="15" customHeight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</row>
    <row r="50" spans="1:17" ht="15" customHeight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</row>
    <row r="51" spans="1:17" ht="15" customHeight="1" x14ac:dyDescent="0.3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</row>
    <row r="52" spans="1:17" ht="15" customHeight="1" x14ac:dyDescent="0.3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423" t="s">
        <v>89</v>
      </c>
      <c r="P52" s="423"/>
      <c r="Q52" s="423"/>
    </row>
    <row r="53" spans="1:17" ht="15" customHeight="1" x14ac:dyDescent="0.35">
      <c r="A53" s="273" t="s">
        <v>445</v>
      </c>
      <c r="B53" s="163"/>
      <c r="C53" s="163"/>
      <c r="D53" s="163"/>
      <c r="E53" s="163"/>
      <c r="F53" s="163"/>
      <c r="G53" s="163"/>
      <c r="H53" s="163"/>
      <c r="I53" s="163"/>
      <c r="J53" s="163"/>
      <c r="K53" s="24"/>
      <c r="L53" s="24"/>
      <c r="M53" s="17"/>
      <c r="N53" s="17"/>
      <c r="O53" s="17"/>
      <c r="P53" s="310"/>
      <c r="Q53" s="310"/>
    </row>
    <row r="54" spans="1:17" ht="15" customHeight="1" x14ac:dyDescent="0.35">
      <c r="A54" s="167" t="s">
        <v>220</v>
      </c>
      <c r="B54" s="162"/>
      <c r="C54" s="163"/>
      <c r="D54" s="163"/>
      <c r="E54" s="163"/>
      <c r="F54" s="163"/>
      <c r="G54" s="163"/>
      <c r="H54" s="163"/>
      <c r="I54" s="163"/>
      <c r="J54" s="163"/>
      <c r="K54" s="17"/>
      <c r="L54" s="17"/>
      <c r="M54" s="17"/>
      <c r="N54" s="17"/>
      <c r="O54" s="17"/>
      <c r="P54" s="310"/>
      <c r="Q54" s="310"/>
    </row>
    <row r="55" spans="1:17" ht="15" customHeight="1" x14ac:dyDescent="0.3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310"/>
      <c r="Q55" s="310"/>
    </row>
    <row r="56" spans="1:17" ht="15" customHeight="1" x14ac:dyDescent="0.35">
      <c r="A56" s="155" t="s">
        <v>446</v>
      </c>
      <c r="B56" s="29"/>
      <c r="C56" s="30"/>
      <c r="D56" s="24"/>
      <c r="E56" s="24"/>
      <c r="F56" s="24"/>
      <c r="G56" s="24"/>
      <c r="H56" s="24"/>
      <c r="I56" s="24"/>
      <c r="J56" s="24"/>
      <c r="K56" s="24"/>
      <c r="L56" s="27"/>
      <c r="M56" s="27"/>
      <c r="N56" s="27"/>
      <c r="O56" s="27"/>
      <c r="P56" s="27"/>
      <c r="Q56" s="27"/>
    </row>
    <row r="57" spans="1:17" ht="15" customHeight="1" thickBot="1" x14ac:dyDescent="0.4">
      <c r="A57" s="201"/>
      <c r="B57" s="201"/>
      <c r="C57" s="202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  <c r="P57" s="198"/>
      <c r="Q57" s="24"/>
    </row>
    <row r="58" spans="1:17" ht="15" customHeight="1" x14ac:dyDescent="0.35">
      <c r="A58" s="203"/>
      <c r="B58" s="203"/>
      <c r="C58" s="204" t="s">
        <v>300</v>
      </c>
      <c r="D58" s="204" t="s">
        <v>301</v>
      </c>
      <c r="E58" s="204" t="s">
        <v>302</v>
      </c>
      <c r="F58" s="204" t="s">
        <v>303</v>
      </c>
      <c r="G58" s="204" t="s">
        <v>304</v>
      </c>
      <c r="H58" s="204" t="s">
        <v>305</v>
      </c>
      <c r="I58" s="204" t="s">
        <v>306</v>
      </c>
      <c r="J58" s="204" t="s">
        <v>307</v>
      </c>
      <c r="K58" s="204" t="s">
        <v>308</v>
      </c>
      <c r="L58" s="204" t="s">
        <v>331</v>
      </c>
      <c r="M58" s="204" t="s">
        <v>387</v>
      </c>
      <c r="N58" s="204" t="s">
        <v>391</v>
      </c>
      <c r="O58" s="204" t="s">
        <v>421</v>
      </c>
      <c r="P58" s="204" t="s">
        <v>468</v>
      </c>
      <c r="Q58" s="312"/>
    </row>
    <row r="59" spans="1:17" ht="15" customHeight="1" x14ac:dyDescent="0.35">
      <c r="A59" s="24"/>
      <c r="B59" s="24"/>
      <c r="C59" s="24"/>
      <c r="D59" s="24"/>
      <c r="E59" s="24"/>
      <c r="F59" s="24"/>
      <c r="G59" s="24"/>
      <c r="H59" s="26"/>
      <c r="I59" s="24"/>
      <c r="J59" s="24"/>
      <c r="K59" s="24"/>
      <c r="L59" s="24"/>
      <c r="M59" s="24"/>
      <c r="N59" s="347"/>
      <c r="O59" s="347"/>
      <c r="P59" s="347"/>
      <c r="Q59" s="24"/>
    </row>
    <row r="60" spans="1:17" ht="15" customHeight="1" x14ac:dyDescent="0.35">
      <c r="A60" s="24"/>
      <c r="B60" s="197" t="s">
        <v>54</v>
      </c>
      <c r="C60" s="284">
        <f>TSData!C22</f>
        <v>37.954545454545453</v>
      </c>
      <c r="D60" s="284">
        <f>TSData!D22</f>
        <v>40.653135968258816</v>
      </c>
      <c r="E60" s="284">
        <f>TSData!E22</f>
        <v>39.263620035920979</v>
      </c>
      <c r="F60" s="284">
        <f>TSData!F22</f>
        <v>39.115316189551997</v>
      </c>
      <c r="G60" s="284">
        <f>TSData!G22</f>
        <v>41.39039242219215</v>
      </c>
      <c r="H60" s="284">
        <f>TSData!H22</f>
        <v>43.677229928115821</v>
      </c>
      <c r="I60" s="284">
        <f>TSData!I22</f>
        <v>44.743519029233312</v>
      </c>
      <c r="J60" s="284">
        <f>TSData!J22</f>
        <v>43.6824649620199</v>
      </c>
      <c r="K60" s="284">
        <f>TSData!K22</f>
        <v>42.583280955373979</v>
      </c>
      <c r="L60" s="284">
        <f>TSData!L22</f>
        <v>46.318006960981869</v>
      </c>
      <c r="M60" s="284">
        <f>TSData!M22</f>
        <v>50.188078703703709</v>
      </c>
      <c r="N60" s="284">
        <f>TSData!N22</f>
        <v>52.376355265112132</v>
      </c>
      <c r="O60" s="284">
        <f>TSData!O22</f>
        <v>52.635452120320117</v>
      </c>
      <c r="P60" s="284">
        <f>TSData!P22</f>
        <v>52.372115539777312</v>
      </c>
      <c r="Q60" s="285"/>
    </row>
    <row r="61" spans="1:17" ht="15" customHeight="1" x14ac:dyDescent="0.35">
      <c r="A61" s="24"/>
      <c r="B61" s="197" t="s">
        <v>55</v>
      </c>
      <c r="C61" s="284">
        <f>TSData!C23</f>
        <v>26.523297491039425</v>
      </c>
      <c r="D61" s="284">
        <f>TSData!D23</f>
        <v>27.916948770029336</v>
      </c>
      <c r="E61" s="284">
        <f>TSData!E23</f>
        <v>24.952932657494571</v>
      </c>
      <c r="F61" s="284">
        <f>TSData!F23</f>
        <v>24.41437343643393</v>
      </c>
      <c r="G61" s="284">
        <f>TSData!G23</f>
        <v>27.127847951835676</v>
      </c>
      <c r="H61" s="284">
        <f>TSData!H23</f>
        <v>29.61884961884962</v>
      </c>
      <c r="I61" s="284">
        <f>TSData!I23</f>
        <v>30.123493090267566</v>
      </c>
      <c r="J61" s="284">
        <f>TSData!J23</f>
        <v>29.423156729838151</v>
      </c>
      <c r="K61" s="284">
        <f>TSData!K23</f>
        <v>29.377299359585773</v>
      </c>
      <c r="L61" s="284">
        <f>TSData!L23</f>
        <v>32.824519230769234</v>
      </c>
      <c r="M61" s="284">
        <f>TSData!M23</f>
        <v>35.935005165774399</v>
      </c>
      <c r="N61" s="284">
        <f>TSData!N23</f>
        <v>36.952269170579029</v>
      </c>
      <c r="O61" s="284">
        <f>TSData!O23</f>
        <v>36.866814924635534</v>
      </c>
      <c r="P61" s="284">
        <f>TSData!P23</f>
        <v>38.611436481737833</v>
      </c>
      <c r="Q61" s="285"/>
    </row>
    <row r="62" spans="1:17" ht="15" customHeight="1" x14ac:dyDescent="0.35">
      <c r="A62" s="24"/>
      <c r="B62" s="197" t="s">
        <v>15</v>
      </c>
      <c r="C62" s="284">
        <f>TSData!C24</f>
        <v>33.19515834853258</v>
      </c>
      <c r="D62" s="284">
        <f>TSData!D24</f>
        <v>35.515294974508379</v>
      </c>
      <c r="E62" s="284">
        <f>TSData!E24</f>
        <v>33.425887635139127</v>
      </c>
      <c r="F62" s="284">
        <f>TSData!F24</f>
        <v>33.005671077504729</v>
      </c>
      <c r="G62" s="284">
        <f>TSData!G24</f>
        <v>35.437299827543725</v>
      </c>
      <c r="H62" s="284">
        <f>TSData!H24</f>
        <v>37.742803650830794</v>
      </c>
      <c r="I62" s="284">
        <f>TSData!I24</f>
        <v>38.476082435242958</v>
      </c>
      <c r="J62" s="284">
        <f>TSData!J24</f>
        <v>37.46380308880309</v>
      </c>
      <c r="K62" s="284">
        <f>TSData!K24</f>
        <v>36.843352087651759</v>
      </c>
      <c r="L62" s="284">
        <f>TSData!L24</f>
        <v>40.482378625636763</v>
      </c>
      <c r="M62" s="284">
        <f>TSData!M24</f>
        <v>43.9867598381758</v>
      </c>
      <c r="N62" s="284">
        <f>TSData!N24</f>
        <v>45.719712959054455</v>
      </c>
      <c r="O62" s="284">
        <f>TSData!O24</f>
        <v>45.905615607698394</v>
      </c>
      <c r="P62" s="284">
        <f>TSData!P24</f>
        <v>46.44021115446408</v>
      </c>
      <c r="Q62" s="285"/>
    </row>
    <row r="63" spans="1:17" ht="15" customHeight="1" thickBot="1" x14ac:dyDescent="0.4">
      <c r="A63" s="198"/>
      <c r="B63" s="199"/>
      <c r="C63" s="200"/>
      <c r="D63" s="200"/>
      <c r="E63" s="200"/>
      <c r="F63" s="200"/>
      <c r="G63" s="200"/>
      <c r="H63" s="200"/>
      <c r="I63" s="200"/>
      <c r="J63" s="200"/>
      <c r="K63" s="200"/>
      <c r="L63" s="200"/>
      <c r="M63" s="200"/>
      <c r="N63" s="348"/>
      <c r="O63" s="348"/>
      <c r="P63" s="348"/>
      <c r="Q63" s="313"/>
    </row>
    <row r="64" spans="1:17" ht="15" customHeight="1" x14ac:dyDescent="0.35">
      <c r="A64" s="311"/>
      <c r="B64" s="311"/>
      <c r="C64" s="311"/>
      <c r="D64" s="311"/>
      <c r="E64" s="311"/>
      <c r="F64" s="311"/>
      <c r="G64" s="311"/>
      <c r="H64" s="311"/>
      <c r="I64" s="311"/>
      <c r="J64" s="311"/>
      <c r="K64" s="311"/>
      <c r="L64" s="311"/>
      <c r="M64" s="311"/>
      <c r="N64" s="311"/>
      <c r="O64" s="27"/>
      <c r="P64" s="27"/>
      <c r="Q64" s="311"/>
    </row>
    <row r="65" spans="1:17" ht="15" customHeight="1" x14ac:dyDescent="0.35">
      <c r="A65" s="311"/>
      <c r="B65" s="311"/>
      <c r="C65" s="311"/>
      <c r="D65" s="311"/>
      <c r="E65" s="311"/>
      <c r="F65" s="311"/>
      <c r="G65" s="311"/>
      <c r="H65" s="311"/>
      <c r="I65" s="311"/>
      <c r="J65" s="311"/>
      <c r="K65" s="311"/>
      <c r="L65" s="311"/>
      <c r="M65" s="311"/>
      <c r="N65" s="311"/>
      <c r="O65" s="27"/>
      <c r="P65" s="311"/>
      <c r="Q65" s="311"/>
    </row>
    <row r="66" spans="1:17" ht="15" customHeight="1" x14ac:dyDescent="0.35">
      <c r="A66" s="311"/>
      <c r="B66" s="311"/>
      <c r="C66" s="311"/>
      <c r="D66" s="311"/>
      <c r="E66" s="311"/>
      <c r="F66" s="311"/>
      <c r="G66" s="311"/>
      <c r="H66" s="311"/>
      <c r="I66" s="311"/>
      <c r="J66" s="311"/>
      <c r="K66" s="311"/>
      <c r="L66" s="311"/>
      <c r="M66" s="311"/>
      <c r="N66" s="311"/>
      <c r="O66" s="311"/>
      <c r="P66" s="311"/>
      <c r="Q66" s="311"/>
    </row>
    <row r="67" spans="1:17" ht="15" customHeight="1" x14ac:dyDescent="0.35">
      <c r="A67" s="311"/>
      <c r="B67" s="311"/>
      <c r="C67" s="311"/>
      <c r="D67" s="311"/>
      <c r="E67" s="311"/>
      <c r="F67" s="311"/>
      <c r="G67" s="311"/>
      <c r="H67" s="311"/>
      <c r="I67" s="311"/>
      <c r="J67" s="311"/>
      <c r="K67" s="311"/>
      <c r="L67" s="311"/>
      <c r="M67" s="311"/>
      <c r="N67" s="311"/>
      <c r="O67" s="311"/>
      <c r="P67" s="311"/>
      <c r="Q67" s="311"/>
    </row>
    <row r="68" spans="1:17" ht="15" customHeight="1" x14ac:dyDescent="0.35">
      <c r="A68" s="155" t="s">
        <v>447</v>
      </c>
      <c r="B68" s="17"/>
      <c r="C68" s="17"/>
      <c r="D68" s="17"/>
      <c r="E68" s="17"/>
      <c r="F68" s="17"/>
      <c r="G68" s="311"/>
      <c r="H68" s="311"/>
      <c r="I68" s="311"/>
      <c r="J68" s="311"/>
      <c r="K68" s="311"/>
      <c r="L68" s="311"/>
      <c r="M68" s="311"/>
      <c r="N68" s="311"/>
      <c r="O68" s="311"/>
      <c r="P68" s="311"/>
      <c r="Q68" s="311"/>
    </row>
    <row r="69" spans="1:17" ht="15" customHeight="1" x14ac:dyDescent="0.35">
      <c r="A69" s="311"/>
      <c r="B69" s="311"/>
      <c r="C69" s="311"/>
      <c r="D69" s="311"/>
      <c r="E69" s="311"/>
      <c r="F69" s="311"/>
      <c r="G69" s="311"/>
      <c r="H69" s="311"/>
      <c r="I69" s="311"/>
      <c r="J69" s="311"/>
      <c r="K69" s="311"/>
      <c r="L69" s="311"/>
      <c r="M69" s="311"/>
      <c r="N69" s="311"/>
      <c r="O69" s="311"/>
      <c r="P69" s="311"/>
      <c r="Q69" s="311"/>
    </row>
    <row r="70" spans="1:17" ht="15" customHeight="1" x14ac:dyDescent="0.35">
      <c r="A70" s="311"/>
      <c r="B70" s="311"/>
      <c r="C70" s="311"/>
      <c r="D70" s="311"/>
      <c r="E70" s="311"/>
      <c r="F70" s="311"/>
      <c r="G70" s="311"/>
      <c r="H70" s="311"/>
      <c r="I70" s="311"/>
      <c r="J70" s="311"/>
      <c r="K70" s="311"/>
      <c r="L70" s="311"/>
      <c r="M70" s="311"/>
      <c r="N70" s="311"/>
      <c r="O70" s="311"/>
      <c r="P70" s="311"/>
      <c r="Q70" s="311"/>
    </row>
    <row r="71" spans="1:17" ht="15" customHeight="1" x14ac:dyDescent="0.35">
      <c r="A71" s="311"/>
      <c r="B71" s="311"/>
      <c r="C71" s="311"/>
      <c r="D71" s="311"/>
      <c r="E71" s="311"/>
      <c r="F71" s="311"/>
      <c r="G71" s="311"/>
      <c r="H71" s="311"/>
      <c r="I71" s="311"/>
      <c r="J71" s="311"/>
      <c r="K71" s="311"/>
      <c r="L71" s="311"/>
      <c r="M71" s="311"/>
      <c r="N71" s="311"/>
      <c r="O71" s="311"/>
      <c r="P71" s="311"/>
      <c r="Q71" s="311"/>
    </row>
    <row r="72" spans="1:17" ht="15" customHeight="1" x14ac:dyDescent="0.35">
      <c r="A72" s="311"/>
      <c r="B72" s="311"/>
      <c r="C72" s="311"/>
      <c r="D72" s="311"/>
      <c r="E72" s="311"/>
      <c r="F72" s="311"/>
      <c r="G72" s="311"/>
      <c r="H72" s="311"/>
      <c r="I72" s="311"/>
      <c r="J72" s="311"/>
      <c r="K72" s="311"/>
      <c r="L72" s="311"/>
      <c r="M72" s="311"/>
      <c r="N72" s="311"/>
      <c r="O72" s="311"/>
      <c r="P72" s="311"/>
      <c r="Q72" s="311"/>
    </row>
    <row r="73" spans="1:17" ht="15" customHeight="1" x14ac:dyDescent="0.35">
      <c r="A73" s="311"/>
      <c r="B73" s="311"/>
      <c r="C73" s="311"/>
      <c r="D73" s="311"/>
      <c r="E73" s="311"/>
      <c r="F73" s="311"/>
      <c r="G73" s="311"/>
      <c r="H73" s="311"/>
      <c r="I73" s="311"/>
      <c r="J73" s="311"/>
      <c r="K73" s="311"/>
      <c r="L73" s="311"/>
      <c r="M73" s="311"/>
      <c r="N73" s="311"/>
      <c r="O73" s="311"/>
      <c r="P73" s="311"/>
      <c r="Q73" s="311"/>
    </row>
    <row r="74" spans="1:17" ht="15" customHeight="1" x14ac:dyDescent="0.35">
      <c r="A74" s="311"/>
      <c r="B74" s="311"/>
      <c r="C74" s="311"/>
      <c r="D74" s="311"/>
      <c r="E74" s="311"/>
      <c r="F74" s="311"/>
      <c r="G74" s="311"/>
      <c r="H74" s="311"/>
      <c r="I74" s="311"/>
      <c r="J74" s="311"/>
      <c r="K74" s="311"/>
      <c r="L74" s="311"/>
      <c r="M74" s="311"/>
      <c r="N74" s="311"/>
      <c r="O74" s="311"/>
      <c r="P74" s="311"/>
      <c r="Q74" s="311"/>
    </row>
    <row r="75" spans="1:17" ht="15" customHeight="1" x14ac:dyDescent="0.35">
      <c r="A75" s="311"/>
      <c r="B75" s="311"/>
      <c r="C75" s="311"/>
      <c r="D75" s="311"/>
      <c r="E75" s="311"/>
      <c r="F75" s="311"/>
      <c r="G75" s="311"/>
      <c r="H75" s="311"/>
      <c r="I75" s="311"/>
      <c r="J75" s="311"/>
      <c r="K75" s="311"/>
      <c r="L75" s="311"/>
      <c r="M75" s="311"/>
      <c r="N75" s="311"/>
      <c r="O75" s="311"/>
      <c r="P75" s="311"/>
      <c r="Q75" s="311"/>
    </row>
    <row r="76" spans="1:17" ht="15" customHeight="1" x14ac:dyDescent="0.35">
      <c r="A76" s="311"/>
      <c r="B76" s="311"/>
      <c r="C76" s="311"/>
      <c r="D76" s="311"/>
      <c r="E76" s="311"/>
      <c r="F76" s="311"/>
      <c r="G76" s="311"/>
      <c r="H76" s="311"/>
      <c r="I76" s="311"/>
      <c r="J76" s="311"/>
      <c r="K76" s="311"/>
      <c r="L76" s="311"/>
      <c r="M76" s="311"/>
      <c r="N76" s="311"/>
      <c r="O76" s="311"/>
      <c r="P76" s="311"/>
      <c r="Q76" s="311"/>
    </row>
    <row r="77" spans="1:17" ht="15" customHeight="1" x14ac:dyDescent="0.35">
      <c r="A77" s="311"/>
      <c r="B77" s="311"/>
      <c r="C77" s="311"/>
      <c r="D77" s="311"/>
      <c r="E77" s="311"/>
      <c r="F77" s="311"/>
      <c r="G77" s="311"/>
      <c r="H77" s="311"/>
      <c r="I77" s="311"/>
      <c r="J77" s="311"/>
      <c r="K77" s="311"/>
      <c r="L77" s="311"/>
      <c r="M77" s="311"/>
      <c r="N77" s="311"/>
      <c r="O77" s="311"/>
      <c r="P77" s="311"/>
      <c r="Q77" s="311"/>
    </row>
    <row r="78" spans="1:17" ht="15" customHeight="1" x14ac:dyDescent="0.35">
      <c r="A78" s="311"/>
      <c r="B78" s="311"/>
      <c r="C78" s="311"/>
      <c r="D78" s="311"/>
      <c r="E78" s="311"/>
      <c r="F78" s="311"/>
      <c r="G78" s="311"/>
      <c r="H78" s="311"/>
      <c r="I78" s="311"/>
      <c r="J78" s="311"/>
      <c r="K78" s="311"/>
      <c r="L78" s="311"/>
      <c r="M78" s="311"/>
      <c r="N78" s="311"/>
      <c r="O78" s="311"/>
      <c r="P78" s="311"/>
      <c r="Q78" s="311"/>
    </row>
    <row r="79" spans="1:17" ht="15" customHeight="1" x14ac:dyDescent="0.35">
      <c r="A79" s="311"/>
      <c r="B79" s="311"/>
      <c r="C79" s="311"/>
      <c r="D79" s="311"/>
      <c r="E79" s="311"/>
      <c r="F79" s="311"/>
      <c r="G79" s="311"/>
      <c r="H79" s="311"/>
      <c r="I79" s="311"/>
      <c r="J79" s="311"/>
      <c r="K79" s="311"/>
      <c r="L79" s="311"/>
      <c r="M79" s="311"/>
      <c r="N79" s="311"/>
      <c r="O79" s="311"/>
      <c r="P79" s="311"/>
      <c r="Q79" s="311"/>
    </row>
    <row r="80" spans="1:17" ht="15" customHeight="1" x14ac:dyDescent="0.35">
      <c r="A80" s="311"/>
      <c r="B80" s="311"/>
      <c r="C80" s="311"/>
      <c r="D80" s="311"/>
      <c r="E80" s="311"/>
      <c r="F80" s="311"/>
      <c r="G80" s="311"/>
      <c r="H80" s="311"/>
      <c r="I80" s="311"/>
      <c r="J80" s="311"/>
      <c r="K80" s="311"/>
      <c r="L80" s="311"/>
      <c r="M80" s="311"/>
      <c r="N80" s="311"/>
      <c r="O80" s="311"/>
      <c r="P80" s="311"/>
      <c r="Q80" s="311"/>
    </row>
    <row r="81" spans="1:17" ht="15" customHeight="1" x14ac:dyDescent="0.35">
      <c r="A81" s="311"/>
      <c r="B81" s="311"/>
      <c r="C81" s="311"/>
      <c r="D81" s="311"/>
      <c r="E81" s="311"/>
      <c r="F81" s="311"/>
      <c r="G81" s="311"/>
      <c r="H81" s="311"/>
      <c r="I81" s="311"/>
      <c r="J81" s="311"/>
      <c r="K81" s="311"/>
      <c r="L81" s="311"/>
      <c r="M81" s="311"/>
      <c r="N81" s="311"/>
      <c r="O81" s="311"/>
      <c r="P81" s="311"/>
      <c r="Q81" s="311"/>
    </row>
    <row r="82" spans="1:17" ht="15" customHeight="1" x14ac:dyDescent="0.35">
      <c r="A82" s="311"/>
      <c r="B82" s="311"/>
      <c r="C82" s="311"/>
      <c r="D82" s="311"/>
      <c r="E82" s="311"/>
      <c r="F82" s="311"/>
      <c r="G82" s="311"/>
      <c r="H82" s="311"/>
      <c r="I82" s="311"/>
      <c r="J82" s="311"/>
      <c r="K82" s="311"/>
      <c r="L82" s="311"/>
      <c r="M82" s="311"/>
      <c r="N82" s="311"/>
      <c r="O82" s="311"/>
      <c r="P82" s="311"/>
      <c r="Q82" s="311"/>
    </row>
    <row r="83" spans="1:17" ht="15" customHeight="1" x14ac:dyDescent="0.35">
      <c r="A83" s="311"/>
      <c r="B83" s="311"/>
      <c r="C83" s="311"/>
      <c r="D83" s="311"/>
      <c r="E83" s="311"/>
      <c r="F83" s="311"/>
      <c r="G83" s="311"/>
      <c r="H83" s="311"/>
      <c r="I83" s="311"/>
      <c r="J83" s="311"/>
      <c r="K83" s="311"/>
      <c r="L83" s="311"/>
      <c r="M83" s="311"/>
      <c r="N83" s="311"/>
      <c r="O83" s="311"/>
      <c r="P83" s="311"/>
      <c r="Q83" s="311"/>
    </row>
    <row r="84" spans="1:17" ht="15" customHeight="1" x14ac:dyDescent="0.35">
      <c r="A84" s="311"/>
      <c r="B84" s="311"/>
      <c r="C84" s="311"/>
      <c r="D84" s="311"/>
      <c r="E84" s="311"/>
      <c r="F84" s="311"/>
      <c r="G84" s="311"/>
      <c r="H84" s="311"/>
      <c r="I84" s="311"/>
      <c r="J84" s="311"/>
      <c r="K84" s="311"/>
      <c r="L84" s="311"/>
      <c r="M84" s="311"/>
      <c r="N84" s="311"/>
      <c r="O84" s="311"/>
      <c r="P84" s="311"/>
      <c r="Q84" s="311"/>
    </row>
    <row r="85" spans="1:17" ht="15" customHeight="1" x14ac:dyDescent="0.35">
      <c r="A85" s="311"/>
      <c r="B85" s="311"/>
      <c r="C85" s="311"/>
      <c r="D85" s="311"/>
      <c r="E85" s="311"/>
      <c r="F85" s="311"/>
      <c r="G85" s="311"/>
      <c r="H85" s="311"/>
      <c r="I85" s="311"/>
      <c r="J85" s="311"/>
      <c r="K85" s="311"/>
      <c r="L85" s="311"/>
      <c r="M85" s="311"/>
      <c r="N85" s="311"/>
      <c r="O85" s="311"/>
      <c r="P85" s="311"/>
      <c r="Q85" s="311"/>
    </row>
    <row r="86" spans="1:17" ht="15" customHeight="1" x14ac:dyDescent="0.35">
      <c r="A86" s="311"/>
      <c r="B86" s="311"/>
      <c r="C86" s="311"/>
      <c r="D86" s="311"/>
      <c r="E86" s="311"/>
      <c r="F86" s="311"/>
      <c r="G86" s="311"/>
      <c r="H86" s="311"/>
      <c r="I86" s="311"/>
      <c r="J86" s="311"/>
      <c r="K86" s="311"/>
      <c r="L86" s="311"/>
      <c r="M86" s="311"/>
      <c r="N86" s="311"/>
      <c r="O86" s="311"/>
      <c r="P86" s="311"/>
      <c r="Q86" s="311"/>
    </row>
    <row r="87" spans="1:17" ht="15" customHeight="1" x14ac:dyDescent="0.35">
      <c r="A87" s="311"/>
      <c r="B87" s="311"/>
      <c r="C87" s="311"/>
      <c r="D87" s="311"/>
      <c r="E87" s="311"/>
      <c r="F87" s="311"/>
      <c r="G87" s="311"/>
      <c r="H87" s="311"/>
      <c r="I87" s="311"/>
      <c r="J87" s="311"/>
      <c r="K87" s="311"/>
      <c r="L87" s="311"/>
      <c r="M87" s="311"/>
      <c r="N87" s="311"/>
      <c r="O87" s="311"/>
      <c r="P87" s="311"/>
      <c r="Q87" s="311"/>
    </row>
    <row r="88" spans="1:17" ht="15" customHeight="1" x14ac:dyDescent="0.35">
      <c r="A88" s="311"/>
      <c r="B88" s="311"/>
      <c r="C88" s="311"/>
      <c r="D88" s="311"/>
      <c r="E88" s="311"/>
      <c r="F88" s="311"/>
      <c r="G88" s="311"/>
      <c r="H88" s="311"/>
      <c r="I88" s="311"/>
      <c r="J88" s="311"/>
      <c r="K88" s="311"/>
      <c r="L88" s="311"/>
      <c r="M88" s="311"/>
      <c r="N88" s="311"/>
      <c r="O88" s="311"/>
      <c r="P88" s="311"/>
      <c r="Q88" s="311"/>
    </row>
    <row r="89" spans="1:17" ht="15" customHeight="1" x14ac:dyDescent="0.35">
      <c r="A89" s="311"/>
      <c r="B89" s="311"/>
      <c r="C89" s="311"/>
      <c r="D89" s="311"/>
      <c r="E89" s="311"/>
      <c r="F89" s="311"/>
      <c r="G89" s="311"/>
      <c r="H89" s="311"/>
      <c r="I89" s="311"/>
      <c r="J89" s="311"/>
      <c r="K89" s="311"/>
      <c r="L89" s="311"/>
      <c r="M89" s="311"/>
      <c r="N89" s="311"/>
      <c r="O89" s="311"/>
      <c r="P89" s="311"/>
      <c r="Q89" s="311"/>
    </row>
    <row r="90" spans="1:17" ht="15" customHeight="1" x14ac:dyDescent="0.35">
      <c r="A90" s="311"/>
      <c r="B90" s="311"/>
      <c r="C90" s="311"/>
      <c r="D90" s="311"/>
      <c r="E90" s="311"/>
      <c r="F90" s="311"/>
      <c r="G90" s="311"/>
      <c r="H90" s="311"/>
      <c r="I90" s="311"/>
      <c r="J90" s="311"/>
      <c r="K90" s="311"/>
      <c r="L90" s="311"/>
      <c r="M90" s="311"/>
      <c r="N90" s="311"/>
      <c r="O90" s="311"/>
      <c r="P90" s="311"/>
      <c r="Q90" s="311"/>
    </row>
    <row r="91" spans="1:17" ht="15" customHeight="1" x14ac:dyDescent="0.35">
      <c r="A91" s="311"/>
      <c r="B91" s="311"/>
      <c r="C91" s="311"/>
      <c r="D91" s="311"/>
      <c r="E91" s="311"/>
      <c r="F91" s="311"/>
      <c r="G91" s="311"/>
      <c r="H91" s="311"/>
      <c r="I91" s="311"/>
      <c r="J91" s="311"/>
      <c r="K91" s="311"/>
      <c r="L91" s="311"/>
      <c r="M91" s="311"/>
      <c r="N91" s="311"/>
      <c r="O91" s="311"/>
      <c r="P91" s="311"/>
      <c r="Q91" s="311"/>
    </row>
    <row r="92" spans="1:17" ht="15" customHeight="1" x14ac:dyDescent="0.35">
      <c r="A92" s="311"/>
      <c r="B92" s="311"/>
      <c r="C92" s="311"/>
      <c r="D92" s="311"/>
      <c r="E92" s="311"/>
      <c r="F92" s="311"/>
      <c r="G92" s="311"/>
      <c r="H92" s="311"/>
      <c r="I92" s="311"/>
      <c r="J92" s="311"/>
      <c r="K92" s="311"/>
      <c r="L92" s="311"/>
      <c r="M92" s="311"/>
      <c r="N92" s="311"/>
      <c r="O92" s="311"/>
      <c r="P92" s="311"/>
      <c r="Q92" s="311"/>
    </row>
    <row r="93" spans="1:17" ht="15" customHeight="1" x14ac:dyDescent="0.35">
      <c r="A93" s="311"/>
      <c r="B93" s="311"/>
      <c r="C93" s="311"/>
      <c r="D93" s="311"/>
      <c r="E93" s="311"/>
      <c r="F93" s="311"/>
      <c r="G93" s="311"/>
      <c r="H93" s="311"/>
      <c r="I93" s="311"/>
      <c r="J93" s="311"/>
      <c r="K93" s="311"/>
      <c r="L93" s="311"/>
      <c r="M93" s="311"/>
      <c r="N93" s="311"/>
      <c r="O93" s="311"/>
      <c r="P93" s="311"/>
      <c r="Q93" s="311"/>
    </row>
    <row r="94" spans="1:17" ht="15" customHeight="1" x14ac:dyDescent="0.35">
      <c r="A94" s="311"/>
      <c r="B94" s="311"/>
      <c r="C94" s="311"/>
      <c r="D94" s="311"/>
      <c r="E94" s="311"/>
      <c r="F94" s="311"/>
      <c r="G94" s="311"/>
      <c r="H94" s="311"/>
      <c r="I94" s="311"/>
      <c r="J94" s="311"/>
      <c r="K94" s="311"/>
      <c r="L94" s="311"/>
      <c r="M94" s="311"/>
      <c r="N94" s="311"/>
      <c r="O94" s="311"/>
      <c r="P94" s="311"/>
      <c r="Q94" s="311"/>
    </row>
    <row r="95" spans="1:17" ht="15" customHeight="1" x14ac:dyDescent="0.35">
      <c r="A95" s="311"/>
      <c r="B95" s="311"/>
      <c r="C95" s="311"/>
      <c r="D95" s="311"/>
      <c r="E95" s="311"/>
      <c r="F95" s="311"/>
      <c r="G95" s="311"/>
      <c r="H95" s="311"/>
      <c r="I95" s="311"/>
      <c r="J95" s="311"/>
      <c r="K95" s="311"/>
      <c r="L95" s="311"/>
      <c r="M95" s="311"/>
      <c r="N95" s="311"/>
      <c r="O95" s="311"/>
      <c r="P95" s="311"/>
      <c r="Q95" s="311"/>
    </row>
    <row r="96" spans="1:17" ht="15" customHeight="1" x14ac:dyDescent="0.35">
      <c r="A96" s="311"/>
      <c r="B96" s="311"/>
      <c r="C96" s="311"/>
      <c r="D96" s="311"/>
      <c r="E96" s="311"/>
      <c r="F96" s="311"/>
      <c r="G96" s="311"/>
      <c r="H96" s="311"/>
      <c r="I96" s="311"/>
      <c r="J96" s="311"/>
      <c r="K96" s="311"/>
      <c r="L96" s="311"/>
      <c r="M96" s="311"/>
      <c r="N96" s="311"/>
      <c r="O96" s="311"/>
      <c r="P96" s="311"/>
      <c r="Q96" s="311"/>
    </row>
    <row r="97" spans="1:17" ht="15" customHeight="1" x14ac:dyDescent="0.35">
      <c r="A97" s="311"/>
      <c r="B97" s="311"/>
      <c r="C97" s="311"/>
      <c r="D97" s="311"/>
      <c r="E97" s="311"/>
      <c r="F97" s="311"/>
      <c r="G97" s="311"/>
      <c r="H97" s="311"/>
      <c r="I97" s="311"/>
      <c r="J97" s="311"/>
      <c r="K97" s="311"/>
      <c r="L97" s="311"/>
      <c r="M97" s="311"/>
      <c r="N97" s="311"/>
      <c r="O97" s="311"/>
      <c r="P97" s="311"/>
      <c r="Q97" s="311"/>
    </row>
    <row r="98" spans="1:17" ht="15" customHeight="1" x14ac:dyDescent="0.35">
      <c r="A98" s="311"/>
      <c r="B98" s="311"/>
      <c r="C98" s="311"/>
      <c r="D98" s="311"/>
      <c r="E98" s="311"/>
      <c r="F98" s="311"/>
      <c r="G98" s="311"/>
      <c r="H98" s="311"/>
      <c r="I98" s="311"/>
      <c r="J98" s="311"/>
      <c r="K98" s="311"/>
      <c r="L98" s="311"/>
      <c r="M98" s="311"/>
      <c r="N98" s="311"/>
      <c r="O98" s="311"/>
      <c r="P98" s="311"/>
      <c r="Q98" s="311"/>
    </row>
    <row r="99" spans="1:17" ht="15" customHeight="1" x14ac:dyDescent="0.35">
      <c r="A99" s="311"/>
      <c r="B99" s="311"/>
      <c r="C99" s="311"/>
      <c r="D99" s="311"/>
      <c r="E99" s="311"/>
      <c r="F99" s="311"/>
      <c r="G99" s="311"/>
      <c r="H99" s="311"/>
      <c r="I99" s="311"/>
      <c r="J99" s="311"/>
      <c r="K99" s="311"/>
      <c r="L99" s="311"/>
      <c r="M99" s="311"/>
      <c r="N99" s="311"/>
      <c r="O99" s="311"/>
      <c r="P99" s="311"/>
      <c r="Q99" s="311"/>
    </row>
    <row r="100" spans="1:17" ht="15" customHeight="1" x14ac:dyDescent="0.35">
      <c r="A100" s="311"/>
      <c r="B100" s="311"/>
      <c r="C100" s="311"/>
      <c r="D100" s="311"/>
      <c r="E100" s="311"/>
      <c r="F100" s="311"/>
      <c r="G100" s="311"/>
      <c r="H100" s="311"/>
      <c r="I100" s="311"/>
      <c r="J100" s="311"/>
      <c r="K100" s="311"/>
      <c r="L100" s="311"/>
      <c r="M100" s="311"/>
      <c r="N100" s="311"/>
      <c r="O100" s="311"/>
      <c r="P100" s="311"/>
      <c r="Q100" s="311"/>
    </row>
    <row r="101" spans="1:17" ht="15" customHeight="1" x14ac:dyDescent="0.35">
      <c r="A101" s="311"/>
      <c r="B101" s="311"/>
      <c r="C101" s="311"/>
      <c r="D101" s="311"/>
      <c r="E101" s="311"/>
      <c r="F101" s="311"/>
      <c r="G101" s="311"/>
      <c r="H101" s="311"/>
      <c r="I101" s="311"/>
      <c r="J101" s="311"/>
      <c r="K101" s="311"/>
      <c r="L101" s="311"/>
      <c r="M101" s="311"/>
      <c r="N101" s="311"/>
      <c r="O101" s="311"/>
      <c r="P101" s="311"/>
      <c r="Q101" s="311"/>
    </row>
    <row r="102" spans="1:17" ht="15" customHeight="1" x14ac:dyDescent="0.35">
      <c r="A102" s="314" t="s">
        <v>420</v>
      </c>
      <c r="B102" s="311"/>
      <c r="C102" s="311"/>
      <c r="D102" s="311"/>
      <c r="E102" s="311"/>
      <c r="F102" s="311"/>
      <c r="G102" s="311"/>
      <c r="H102" s="311"/>
      <c r="I102" s="311"/>
      <c r="J102" s="311"/>
      <c r="K102" s="311"/>
      <c r="L102" s="311"/>
      <c r="M102" s="311"/>
      <c r="N102" s="311"/>
      <c r="O102" s="311"/>
      <c r="P102" s="311"/>
      <c r="Q102" s="311"/>
    </row>
    <row r="103" spans="1:17" ht="15" customHeight="1" x14ac:dyDescent="0.3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</row>
  </sheetData>
  <mergeCells count="4">
    <mergeCell ref="P1:Q1"/>
    <mergeCell ref="A5:Q5"/>
    <mergeCell ref="A6:Q6"/>
    <mergeCell ref="O52:Q52"/>
  </mergeCells>
  <hyperlinks>
    <hyperlink ref="P1:Q1" location="KPI_list!A1" display="back to KPI list" xr:uid="{00000000-0004-0000-1B00-000000000000}"/>
  </hyperlinks>
  <pageMargins left="0.62992125984251968" right="0.23622047244094491" top="0.39370078740157483" bottom="0.31496062992125984" header="0" footer="7.874015748031496E-2"/>
  <pageSetup paperSize="9" scale="65" fitToWidth="0" fitToHeight="0" orientation="landscape" r:id="rId1"/>
  <headerFooter>
    <oddFooter>&amp;C&amp;12November 2019 data submission&amp;R&amp;12Page &amp;P of &amp;N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54"/>
  <sheetViews>
    <sheetView zoomScaleNormal="100" zoomScalePageLayoutView="75" workbookViewId="0"/>
  </sheetViews>
  <sheetFormatPr defaultColWidth="9.1796875" defaultRowHeight="15" customHeight="1" x14ac:dyDescent="0.35"/>
  <cols>
    <col min="1" max="1" width="8.81640625" style="2" customWidth="1" collapsed="1"/>
    <col min="2" max="2" width="13.81640625" style="2" customWidth="1" collapsed="1"/>
    <col min="3" max="8" width="12.81640625" style="2" customWidth="1" collapsed="1"/>
    <col min="9" max="9" width="13.453125" style="2" customWidth="1" collapsed="1"/>
    <col min="10" max="10" width="12.81640625" style="2" customWidth="1" collapsed="1"/>
    <col min="11" max="11" width="14.81640625" style="2" customWidth="1" collapsed="1"/>
    <col min="12" max="16" width="12.81640625" style="2" customWidth="1" collapsed="1"/>
    <col min="17" max="17" width="13.81640625" style="2" customWidth="1" collapsed="1"/>
    <col min="18" max="16384" width="9.1796875" style="2" collapsed="1"/>
  </cols>
  <sheetData>
    <row r="1" spans="1:17" ht="15.5" x14ac:dyDescent="0.35">
      <c r="A1" s="274" t="s">
        <v>448</v>
      </c>
      <c r="B1" s="172"/>
      <c r="C1" s="172"/>
      <c r="D1" s="172"/>
      <c r="E1" s="172"/>
      <c r="F1" s="172"/>
      <c r="G1" s="172"/>
      <c r="H1" s="172"/>
      <c r="I1" s="172"/>
      <c r="J1" s="172"/>
      <c r="K1" s="24"/>
      <c r="L1" s="24"/>
      <c r="M1" s="24"/>
      <c r="N1" s="24"/>
      <c r="O1" s="24"/>
      <c r="P1" s="420" t="s">
        <v>53</v>
      </c>
      <c r="Q1" s="420"/>
    </row>
    <row r="2" spans="1:17" ht="15.5" x14ac:dyDescent="0.35">
      <c r="A2" s="171" t="s">
        <v>152</v>
      </c>
      <c r="B2" s="172"/>
      <c r="C2" s="172"/>
      <c r="D2" s="172"/>
      <c r="E2" s="172"/>
      <c r="F2" s="172"/>
      <c r="G2" s="172"/>
      <c r="H2" s="172"/>
      <c r="I2" s="172"/>
      <c r="J2" s="172"/>
      <c r="K2" s="24"/>
      <c r="L2" s="24"/>
      <c r="M2" s="24"/>
      <c r="N2" s="24"/>
      <c r="O2" s="24"/>
      <c r="P2" s="221"/>
      <c r="Q2" s="221"/>
    </row>
    <row r="3" spans="1:17" ht="15" customHeight="1" x14ac:dyDescent="0.35">
      <c r="A3" s="173"/>
      <c r="B3" s="172"/>
      <c r="C3" s="172"/>
      <c r="D3" s="172"/>
      <c r="E3" s="172"/>
      <c r="F3" s="172"/>
      <c r="G3" s="172"/>
      <c r="H3" s="172"/>
      <c r="I3" s="172"/>
      <c r="J3" s="172"/>
      <c r="K3" s="24"/>
      <c r="L3" s="24"/>
      <c r="M3" s="24"/>
      <c r="N3" s="24"/>
      <c r="O3" s="24"/>
      <c r="P3" s="221"/>
      <c r="Q3" s="221"/>
    </row>
    <row r="4" spans="1:17" ht="15" customHeight="1" x14ac:dyDescent="0.35">
      <c r="A4" s="172"/>
      <c r="B4" s="172"/>
      <c r="C4" s="172"/>
      <c r="D4" s="172"/>
      <c r="E4" s="172"/>
      <c r="F4" s="172"/>
      <c r="G4" s="172"/>
      <c r="H4" s="172"/>
      <c r="I4" s="172"/>
      <c r="J4" s="172"/>
      <c r="K4" s="17"/>
      <c r="L4" s="17"/>
      <c r="M4" s="17"/>
      <c r="N4" s="17"/>
      <c r="O4" s="17"/>
      <c r="P4" s="17"/>
      <c r="Q4" s="17"/>
    </row>
    <row r="5" spans="1:17" ht="18.5" x14ac:dyDescent="0.35">
      <c r="A5" s="447" t="s">
        <v>248</v>
      </c>
      <c r="B5" s="447"/>
      <c r="C5" s="447"/>
      <c r="D5" s="447"/>
      <c r="E5" s="447"/>
      <c r="F5" s="447"/>
      <c r="G5" s="447"/>
      <c r="H5" s="447"/>
      <c r="I5" s="447"/>
      <c r="J5" s="447"/>
      <c r="K5" s="447"/>
      <c r="L5" s="447"/>
      <c r="M5" s="447"/>
      <c r="N5" s="447"/>
      <c r="O5" s="447"/>
      <c r="P5" s="447"/>
      <c r="Q5" s="447"/>
    </row>
    <row r="6" spans="1:17" ht="15.5" x14ac:dyDescent="0.35">
      <c r="A6" s="447" t="s">
        <v>149</v>
      </c>
      <c r="B6" s="447"/>
      <c r="C6" s="447"/>
      <c r="D6" s="447"/>
      <c r="E6" s="447"/>
      <c r="F6" s="447"/>
      <c r="G6" s="447"/>
      <c r="H6" s="447"/>
      <c r="I6" s="447"/>
      <c r="J6" s="447"/>
      <c r="K6" s="447"/>
      <c r="L6" s="447"/>
      <c r="M6" s="447"/>
      <c r="N6" s="447"/>
      <c r="O6" s="447"/>
      <c r="P6" s="447"/>
      <c r="Q6" s="447"/>
    </row>
    <row r="7" spans="1:17" ht="15" customHeight="1" x14ac:dyDescent="0.35">
      <c r="A7" s="171"/>
      <c r="B7" s="229"/>
      <c r="C7" s="229"/>
      <c r="D7" s="229"/>
      <c r="E7" s="229"/>
      <c r="F7" s="229"/>
      <c r="G7" s="229"/>
      <c r="H7" s="229"/>
      <c r="I7" s="229"/>
      <c r="J7" s="229"/>
      <c r="K7" s="17"/>
      <c r="L7" s="17"/>
      <c r="M7" s="17"/>
      <c r="N7" s="17"/>
      <c r="O7" s="17"/>
      <c r="P7" s="17"/>
      <c r="Q7" s="17"/>
    </row>
    <row r="8" spans="1:17" ht="15" customHeight="1" x14ac:dyDescent="0.35">
      <c r="A8" s="171"/>
      <c r="B8" s="158" t="s">
        <v>215</v>
      </c>
      <c r="C8" s="229"/>
      <c r="D8" s="229"/>
      <c r="E8" s="229"/>
      <c r="F8" s="229"/>
      <c r="G8" s="229"/>
      <c r="H8" s="229"/>
      <c r="I8" s="229"/>
      <c r="J8" s="229"/>
      <c r="K8" s="17"/>
      <c r="L8" s="17"/>
      <c r="M8" s="17"/>
      <c r="N8" s="17"/>
      <c r="O8" s="17"/>
      <c r="P8" s="17"/>
      <c r="Q8" s="17"/>
    </row>
    <row r="9" spans="1:17" ht="15" customHeight="1" x14ac:dyDescent="0.35">
      <c r="A9" s="171"/>
      <c r="B9" s="158" t="s">
        <v>204</v>
      </c>
      <c r="C9" s="229"/>
      <c r="D9" s="229"/>
      <c r="E9" s="229"/>
      <c r="F9" s="229"/>
      <c r="G9" s="229"/>
      <c r="H9" s="229"/>
      <c r="I9" s="229"/>
      <c r="J9" s="229"/>
      <c r="K9" s="17"/>
      <c r="L9" s="17"/>
      <c r="M9" s="17"/>
      <c r="N9" s="17"/>
      <c r="O9" s="17"/>
      <c r="P9" s="17"/>
      <c r="Q9" s="17"/>
    </row>
    <row r="10" spans="1:17" ht="15" customHeight="1" x14ac:dyDescent="0.35">
      <c r="A10" s="171"/>
      <c r="B10" s="158"/>
      <c r="C10" s="229"/>
      <c r="D10" s="229"/>
      <c r="E10" s="229"/>
      <c r="F10" s="229"/>
      <c r="G10" s="229"/>
      <c r="H10" s="229"/>
      <c r="I10" s="229"/>
      <c r="J10" s="229"/>
      <c r="K10" s="17"/>
      <c r="L10" s="17"/>
      <c r="M10" s="17"/>
      <c r="N10" s="17"/>
      <c r="O10" s="17"/>
      <c r="P10" s="17"/>
      <c r="Q10" s="17"/>
    </row>
    <row r="11" spans="1:17" ht="15.5" x14ac:dyDescent="0.35">
      <c r="A11" s="174" t="s">
        <v>449</v>
      </c>
      <c r="B11" s="172"/>
      <c r="C11" s="172"/>
      <c r="D11" s="172"/>
      <c r="E11" s="172"/>
      <c r="F11" s="172"/>
      <c r="G11" s="172"/>
      <c r="H11" s="172"/>
      <c r="I11" s="172"/>
      <c r="J11" s="172"/>
      <c r="K11" s="17"/>
      <c r="L11" s="17"/>
      <c r="M11" s="17"/>
      <c r="N11" s="17"/>
      <c r="O11" s="17"/>
      <c r="P11" s="17"/>
      <c r="Q11" s="17"/>
    </row>
    <row r="12" spans="1:17" ht="15" customHeight="1" thickBot="1" x14ac:dyDescent="0.4">
      <c r="A12" s="210"/>
      <c r="B12" s="211"/>
      <c r="C12" s="211"/>
      <c r="D12" s="211"/>
      <c r="E12" s="211"/>
      <c r="F12" s="211"/>
      <c r="G12" s="211"/>
      <c r="H12" s="211"/>
      <c r="I12" s="211"/>
      <c r="J12" s="211"/>
      <c r="K12" s="211"/>
      <c r="L12" s="210"/>
      <c r="M12" s="210"/>
      <c r="N12" s="210"/>
      <c r="O12" s="210"/>
      <c r="P12" s="210"/>
      <c r="Q12" s="210"/>
    </row>
    <row r="13" spans="1:17" ht="46.5" x14ac:dyDescent="0.35">
      <c r="A13" s="203"/>
      <c r="B13" s="203"/>
      <c r="C13" s="204" t="s">
        <v>1</v>
      </c>
      <c r="D13" s="204" t="s">
        <v>2</v>
      </c>
      <c r="E13" s="204" t="s">
        <v>3</v>
      </c>
      <c r="F13" s="204" t="s">
        <v>4</v>
      </c>
      <c r="G13" s="204" t="s">
        <v>5</v>
      </c>
      <c r="H13" s="204" t="s">
        <v>6</v>
      </c>
      <c r="I13" s="204" t="s">
        <v>17</v>
      </c>
      <c r="J13" s="204" t="s">
        <v>7</v>
      </c>
      <c r="K13" s="204" t="s">
        <v>8</v>
      </c>
      <c r="L13" s="204" t="s">
        <v>9</v>
      </c>
      <c r="M13" s="204" t="s">
        <v>10</v>
      </c>
      <c r="N13" s="204" t="s">
        <v>11</v>
      </c>
      <c r="O13" s="204" t="s">
        <v>12</v>
      </c>
      <c r="P13" s="204" t="s">
        <v>13</v>
      </c>
      <c r="Q13" s="204" t="s">
        <v>14</v>
      </c>
    </row>
    <row r="14" spans="1:17" ht="15" customHeight="1" x14ac:dyDescent="0.35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</row>
    <row r="15" spans="1:17" ht="15.5" x14ac:dyDescent="0.35">
      <c r="A15" s="24"/>
      <c r="B15" s="197" t="s">
        <v>54</v>
      </c>
      <c r="C15" s="284">
        <f>data!U95</f>
        <v>7.7519379844961236</v>
      </c>
      <c r="D15" s="284">
        <f>data!V95</f>
        <v>7.07395498392283</v>
      </c>
      <c r="E15" s="284">
        <f>data!W95</f>
        <v>10.068649885583524</v>
      </c>
      <c r="F15" s="284">
        <f>data!X95</f>
        <v>10.739030023094688</v>
      </c>
      <c r="G15" s="284">
        <f>data!Y95</f>
        <v>11.564625850340136</v>
      </c>
      <c r="H15" s="284">
        <f>data!Z95</f>
        <v>8.8838268792710693</v>
      </c>
      <c r="I15" s="284">
        <f>data!AA95</f>
        <v>9.6633663366336631</v>
      </c>
      <c r="J15" s="284">
        <f>data!AB95</f>
        <v>10.925449871465295</v>
      </c>
      <c r="K15" s="284">
        <f>data!AC95</f>
        <v>12.981744421906694</v>
      </c>
      <c r="L15" s="284">
        <f>data!AD95</f>
        <v>14.026884862653418</v>
      </c>
      <c r="M15" s="284">
        <f>data!AE95</f>
        <v>3.0769230769230771</v>
      </c>
      <c r="N15" s="284">
        <f>data!AF95</f>
        <v>10.256410256410255</v>
      </c>
      <c r="O15" s="284">
        <f>data!AG95</f>
        <v>9.7837281153450064</v>
      </c>
      <c r="P15" s="284">
        <f>data!AH95</f>
        <v>7.8651685393258424</v>
      </c>
      <c r="Q15" s="285">
        <f>data!AI95</f>
        <v>10.601904147167984</v>
      </c>
    </row>
    <row r="16" spans="1:17" ht="15.5" x14ac:dyDescent="0.35">
      <c r="A16" s="24"/>
      <c r="B16" s="197" t="s">
        <v>55</v>
      </c>
      <c r="C16" s="284">
        <f>data!U96</f>
        <v>3.8895859473023839</v>
      </c>
      <c r="D16" s="284">
        <f>data!V96</f>
        <v>5.9071729957805905</v>
      </c>
      <c r="E16" s="284">
        <f>data!W96</f>
        <v>7.2674418604651168</v>
      </c>
      <c r="F16" s="284">
        <f>data!X96</f>
        <v>6.666666666666667</v>
      </c>
      <c r="G16" s="284">
        <f>data!Y96</f>
        <v>3.9497307001795332</v>
      </c>
      <c r="H16" s="284">
        <f>data!Z96</f>
        <v>4.6535677352637022</v>
      </c>
      <c r="I16" s="284">
        <f>data!AA96</f>
        <v>5.3083109919571045</v>
      </c>
      <c r="J16" s="284">
        <f>data!AB96</f>
        <v>3.8880248833592534</v>
      </c>
      <c r="K16" s="284">
        <f>data!AC96</f>
        <v>6.4243448858833467</v>
      </c>
      <c r="L16" s="284">
        <f>data!AD96</f>
        <v>5.7007125890736345</v>
      </c>
      <c r="M16" s="284">
        <f>data!AE96</f>
        <v>2.5</v>
      </c>
      <c r="N16" s="284">
        <f>data!AF96</f>
        <v>18.181818181818183</v>
      </c>
      <c r="O16" s="284">
        <f>data!AG96</f>
        <v>4.838709677419355</v>
      </c>
      <c r="P16" s="284">
        <f>data!AH96</f>
        <v>1.2987012987012987</v>
      </c>
      <c r="Q16" s="285">
        <f>data!AI96</f>
        <v>5.2923011393887762</v>
      </c>
    </row>
    <row r="17" spans="1:17" ht="15.5" x14ac:dyDescent="0.35">
      <c r="A17" s="24"/>
      <c r="B17" s="197" t="s">
        <v>15</v>
      </c>
      <c r="C17" s="284">
        <f>data!U97</f>
        <v>6.0688901038819028</v>
      </c>
      <c r="D17" s="284">
        <f>data!V97</f>
        <v>6.5693430656934311</v>
      </c>
      <c r="E17" s="284">
        <f>data!W97</f>
        <v>8.8348271446862991</v>
      </c>
      <c r="F17" s="284">
        <f>data!X97</f>
        <v>9.0240641711229941</v>
      </c>
      <c r="G17" s="284">
        <f>data!Y97</f>
        <v>8.2817337461300315</v>
      </c>
      <c r="H17" s="284">
        <f>data!Z97</f>
        <v>7.0928196147110336</v>
      </c>
      <c r="I17" s="284">
        <f>data!AA97</f>
        <v>7.8132118451025052</v>
      </c>
      <c r="J17" s="284">
        <f>data!AB97</f>
        <v>7.7410274454609436</v>
      </c>
      <c r="K17" s="284">
        <f>data!AC97</f>
        <v>10.067618332081143</v>
      </c>
      <c r="L17" s="284">
        <f>data!AD97</f>
        <v>10.490921318090114</v>
      </c>
      <c r="M17" s="284">
        <f>data!AE97</f>
        <v>2.8571428571428572</v>
      </c>
      <c r="N17" s="284">
        <f>data!AF97</f>
        <v>13.114754098360656</v>
      </c>
      <c r="O17" s="284">
        <f>data!AG97</f>
        <v>7.6384839650145766</v>
      </c>
      <c r="P17" s="284">
        <f>data!AH97</f>
        <v>4.8192771084337354</v>
      </c>
      <c r="Q17" s="285">
        <f>data!AI97</f>
        <v>8.3130594445719534</v>
      </c>
    </row>
    <row r="18" spans="1:17" ht="15" customHeight="1" thickBot="1" x14ac:dyDescent="0.4">
      <c r="A18" s="198"/>
      <c r="B18" s="198"/>
      <c r="C18" s="198"/>
      <c r="D18" s="198"/>
      <c r="E18" s="198"/>
      <c r="F18" s="198"/>
      <c r="G18" s="198"/>
      <c r="H18" s="198"/>
      <c r="I18" s="198"/>
      <c r="J18" s="198"/>
      <c r="K18" s="198"/>
      <c r="L18" s="198"/>
      <c r="M18" s="198"/>
      <c r="N18" s="198"/>
      <c r="O18" s="198"/>
      <c r="P18" s="198"/>
      <c r="Q18" s="198"/>
    </row>
    <row r="19" spans="1:17" ht="15" customHeight="1" x14ac:dyDescent="0.35">
      <c r="A19" s="267"/>
      <c r="B19" s="303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1:17" ht="15" customHeight="1" x14ac:dyDescent="0.35">
      <c r="A20" s="17" t="s">
        <v>100</v>
      </c>
      <c r="B20" s="30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7" ht="15" customHeight="1" x14ac:dyDescent="0.3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1:17" ht="15.5" x14ac:dyDescent="0.35"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1:17" ht="15.5" x14ac:dyDescent="0.35">
      <c r="A23" s="175" t="s">
        <v>450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1:17" ht="15" customHeight="1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17" ht="15" customHeight="1" x14ac:dyDescent="0.3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7" ht="15" customHeight="1" x14ac:dyDescent="0.3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ht="15" customHeight="1" x14ac:dyDescent="0.3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7" ht="15" customHeight="1" x14ac:dyDescent="0.3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7" ht="15" customHeight="1" x14ac:dyDescent="0.3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 ht="15" customHeight="1" x14ac:dyDescent="0.3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7" ht="15" customHeight="1" x14ac:dyDescent="0.3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 ht="15" customHeight="1" x14ac:dyDescent="0.3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17" ht="15" customHeight="1" x14ac:dyDescent="0.3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  <row r="34" spans="1:17" ht="15" customHeight="1" x14ac:dyDescent="0.3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</row>
    <row r="35" spans="1:17" ht="15" customHeight="1" x14ac:dyDescent="0.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  <row r="36" spans="1:17" ht="15" customHeight="1" x14ac:dyDescent="0.3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</row>
    <row r="37" spans="1:17" ht="15" customHeight="1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</row>
    <row r="38" spans="1:17" ht="15" customHeight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</row>
    <row r="39" spans="1:17" ht="15" customHeight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 spans="1:17" ht="15" customHeight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1:17" ht="15" customHeight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1:17" ht="15" customHeight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</row>
    <row r="43" spans="1:17" ht="15" customHeight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 spans="1:17" ht="15" customHeight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</row>
    <row r="45" spans="1:17" ht="15" customHeight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</row>
    <row r="46" spans="1:17" ht="15" customHeight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</row>
    <row r="47" spans="1:17" ht="15" customHeight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</row>
    <row r="48" spans="1:17" ht="15" customHeight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</row>
    <row r="49" spans="1:17" ht="15" customHeight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</row>
    <row r="50" spans="1:17" ht="15" customHeight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</row>
    <row r="51" spans="1:17" ht="15" customHeight="1" x14ac:dyDescent="0.3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</row>
    <row r="52" spans="1:17" ht="15" customHeight="1" x14ac:dyDescent="0.3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</row>
    <row r="53" spans="1:17" ht="15" customHeight="1" x14ac:dyDescent="0.3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</row>
    <row r="54" spans="1:17" ht="15" customHeight="1" x14ac:dyDescent="0.3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</row>
  </sheetData>
  <mergeCells count="3">
    <mergeCell ref="P1:Q1"/>
    <mergeCell ref="A5:Q5"/>
    <mergeCell ref="A6:Q6"/>
  </mergeCells>
  <hyperlinks>
    <hyperlink ref="P1:Q1" location="KPI_list!A1" display="back to KPI list" xr:uid="{00000000-0004-0000-1C00-000000000000}"/>
  </hyperlinks>
  <pageMargins left="0.62992125984251968" right="0.23622047244094491" top="0.39370078740157483" bottom="0.31496062992125984" header="0" footer="7.874015748031496E-2"/>
  <pageSetup paperSize="9" scale="65" orientation="landscape" r:id="rId1"/>
  <headerFooter>
    <oddFooter>&amp;C&amp;12November 2019 data submission&amp;R&amp;12Page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9"/>
  <sheetViews>
    <sheetView zoomScaleNormal="100" zoomScalePageLayoutView="75" workbookViewId="0"/>
  </sheetViews>
  <sheetFormatPr defaultColWidth="9.1796875" defaultRowHeight="15.5" x14ac:dyDescent="0.35"/>
  <cols>
    <col min="1" max="16384" width="9.1796875" style="2" collapsed="1"/>
  </cols>
  <sheetData>
    <row r="1" spans="1:23" ht="22.5" customHeight="1" x14ac:dyDescent="0.4">
      <c r="A1" s="242"/>
      <c r="B1" s="350" t="s">
        <v>463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9"/>
      <c r="N1" s="19"/>
      <c r="O1" s="19"/>
      <c r="P1" s="19"/>
      <c r="Q1" s="17"/>
      <c r="R1" s="17"/>
      <c r="S1" s="17"/>
      <c r="T1" s="17"/>
      <c r="U1" s="415" t="s">
        <v>59</v>
      </c>
      <c r="V1" s="415"/>
      <c r="W1" s="415"/>
    </row>
    <row r="2" spans="1:23" ht="15" customHeight="1" x14ac:dyDescent="0.35">
      <c r="A2" s="18"/>
      <c r="B2" s="18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20"/>
      <c r="U2" s="415" t="s">
        <v>60</v>
      </c>
      <c r="V2" s="415"/>
      <c r="W2" s="415"/>
    </row>
    <row r="3" spans="1:23" ht="22.75" customHeight="1" x14ac:dyDescent="0.35">
      <c r="A3" s="18"/>
      <c r="B3" s="18"/>
      <c r="C3" s="414" t="s">
        <v>46</v>
      </c>
      <c r="D3" s="414"/>
      <c r="E3" s="414"/>
      <c r="F3" s="414"/>
      <c r="G3" s="414"/>
      <c r="H3" s="414"/>
      <c r="I3" s="414"/>
      <c r="J3" s="414"/>
      <c r="K3" s="414"/>
      <c r="L3" s="414"/>
      <c r="M3" s="414"/>
      <c r="N3" s="414"/>
      <c r="O3" s="414"/>
      <c r="P3" s="414"/>
      <c r="Q3" s="414"/>
      <c r="R3" s="414"/>
      <c r="S3" s="414"/>
      <c r="T3" s="20"/>
      <c r="U3" s="340" t="s">
        <v>367</v>
      </c>
      <c r="V3" s="17"/>
      <c r="W3" s="17"/>
    </row>
    <row r="4" spans="1:23" ht="22.75" customHeight="1" x14ac:dyDescent="0.35">
      <c r="A4" s="19"/>
      <c r="B4" s="18"/>
      <c r="C4" s="414" t="s">
        <v>252</v>
      </c>
      <c r="D4" s="414"/>
      <c r="E4" s="414"/>
      <c r="F4" s="414"/>
      <c r="G4" s="414"/>
      <c r="H4" s="414"/>
      <c r="I4" s="414"/>
      <c r="J4" s="414"/>
      <c r="K4" s="414"/>
      <c r="L4" s="414"/>
      <c r="M4" s="414"/>
      <c r="N4" s="414"/>
      <c r="O4" s="414"/>
      <c r="P4" s="414"/>
      <c r="Q4" s="414"/>
      <c r="R4" s="414"/>
      <c r="S4" s="414"/>
      <c r="T4" s="17"/>
      <c r="U4" s="17"/>
      <c r="V4" s="17"/>
      <c r="W4" s="17"/>
    </row>
    <row r="5" spans="1:23" ht="22.75" customHeight="1" x14ac:dyDescent="0.35">
      <c r="A5" s="17"/>
      <c r="B5" s="18"/>
      <c r="C5" s="414" t="s">
        <v>255</v>
      </c>
      <c r="D5" s="414"/>
      <c r="E5" s="414"/>
      <c r="F5" s="414"/>
      <c r="G5" s="414"/>
      <c r="H5" s="414"/>
      <c r="I5" s="414"/>
      <c r="J5" s="414"/>
      <c r="K5" s="414"/>
      <c r="L5" s="414"/>
      <c r="M5" s="414"/>
      <c r="N5" s="414"/>
      <c r="O5" s="414"/>
      <c r="P5" s="414"/>
      <c r="Q5" s="414"/>
      <c r="R5" s="414"/>
      <c r="S5" s="414"/>
      <c r="T5" s="20"/>
      <c r="U5" s="17"/>
      <c r="V5" s="17"/>
      <c r="W5" s="17"/>
    </row>
    <row r="6" spans="1:23" ht="22.75" customHeight="1" x14ac:dyDescent="0.35">
      <c r="A6" s="17"/>
      <c r="B6" s="18"/>
      <c r="C6" s="414" t="s">
        <v>179</v>
      </c>
      <c r="D6" s="414"/>
      <c r="E6" s="414"/>
      <c r="F6" s="414"/>
      <c r="G6" s="414"/>
      <c r="H6" s="414"/>
      <c r="I6" s="414"/>
      <c r="J6" s="414"/>
      <c r="K6" s="414"/>
      <c r="L6" s="414"/>
      <c r="M6" s="414"/>
      <c r="N6" s="414"/>
      <c r="O6" s="414"/>
      <c r="P6" s="414"/>
      <c r="Q6" s="414"/>
      <c r="R6" s="414"/>
      <c r="S6" s="414"/>
      <c r="T6" s="17"/>
      <c r="U6" s="17"/>
      <c r="V6" s="17"/>
      <c r="W6" s="17"/>
    </row>
    <row r="7" spans="1:23" ht="18" customHeight="1" x14ac:dyDescent="0.35">
      <c r="A7" s="17"/>
      <c r="B7" s="18"/>
      <c r="C7" s="307" t="s">
        <v>296</v>
      </c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9"/>
      <c r="Q7" s="17"/>
      <c r="R7" s="17"/>
      <c r="S7" s="17"/>
      <c r="T7" s="17"/>
      <c r="U7" s="17"/>
      <c r="V7" s="17"/>
      <c r="W7" s="17"/>
    </row>
    <row r="8" spans="1:23" ht="18" customHeight="1" x14ac:dyDescent="0.35">
      <c r="A8" s="17"/>
      <c r="B8" s="18"/>
      <c r="C8" s="308" t="s">
        <v>65</v>
      </c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9"/>
      <c r="Q8" s="17"/>
      <c r="R8" s="17"/>
      <c r="S8" s="17"/>
      <c r="T8" s="17"/>
      <c r="U8" s="17"/>
      <c r="V8" s="17"/>
      <c r="W8" s="17"/>
    </row>
    <row r="9" spans="1:23" ht="18" customHeight="1" x14ac:dyDescent="0.35">
      <c r="A9" s="17"/>
      <c r="B9" s="18"/>
      <c r="C9" s="306" t="s">
        <v>47</v>
      </c>
      <c r="D9" s="21"/>
      <c r="E9" s="21"/>
      <c r="F9" s="21"/>
      <c r="G9" s="21"/>
      <c r="H9" s="21"/>
      <c r="I9" s="21"/>
      <c r="J9" s="21"/>
      <c r="K9" s="19"/>
      <c r="L9" s="19"/>
      <c r="M9" s="19"/>
      <c r="N9" s="19"/>
      <c r="O9" s="17"/>
      <c r="P9" s="19"/>
      <c r="Q9" s="17"/>
      <c r="R9" s="17"/>
      <c r="S9" s="17"/>
      <c r="T9" s="17"/>
      <c r="U9" s="17"/>
      <c r="V9" s="17"/>
      <c r="W9" s="17"/>
    </row>
    <row r="10" spans="1:23" ht="22.75" customHeight="1" x14ac:dyDescent="0.35">
      <c r="A10" s="17"/>
      <c r="B10" s="18"/>
      <c r="C10" s="306" t="s">
        <v>256</v>
      </c>
      <c r="D10" s="306"/>
      <c r="E10" s="306"/>
      <c r="F10" s="306"/>
      <c r="G10" s="306"/>
      <c r="H10" s="306"/>
      <c r="I10" s="306"/>
      <c r="J10" s="306"/>
      <c r="K10" s="306"/>
      <c r="L10" s="306"/>
      <c r="M10" s="306"/>
      <c r="N10" s="306"/>
      <c r="O10" s="306"/>
      <c r="P10" s="306"/>
      <c r="Q10" s="306"/>
      <c r="R10" s="306"/>
      <c r="S10" s="306"/>
      <c r="T10" s="17"/>
      <c r="U10" s="17"/>
      <c r="V10" s="17"/>
      <c r="W10" s="17"/>
    </row>
    <row r="11" spans="1:23" ht="22.75" customHeight="1" x14ac:dyDescent="0.35">
      <c r="A11" s="17"/>
      <c r="B11" s="22"/>
      <c r="C11" s="306" t="s">
        <v>48</v>
      </c>
      <c r="D11" s="306"/>
      <c r="E11" s="306"/>
      <c r="F11" s="306"/>
      <c r="G11" s="306"/>
      <c r="H11" s="306"/>
      <c r="I11" s="306"/>
      <c r="J11" s="306"/>
      <c r="K11" s="306"/>
      <c r="L11" s="306"/>
      <c r="M11" s="306"/>
      <c r="N11" s="306"/>
      <c r="O11" s="306"/>
      <c r="P11" s="306"/>
      <c r="Q11" s="306"/>
      <c r="R11" s="306"/>
      <c r="S11" s="306"/>
      <c r="T11" s="17"/>
      <c r="U11" s="17"/>
      <c r="V11" s="17"/>
      <c r="W11" s="17"/>
    </row>
    <row r="12" spans="1:23" ht="22.75" customHeight="1" x14ac:dyDescent="0.35">
      <c r="A12" s="17"/>
      <c r="B12" s="19"/>
      <c r="C12" s="306" t="s">
        <v>257</v>
      </c>
      <c r="D12" s="306"/>
      <c r="E12" s="306"/>
      <c r="F12" s="306"/>
      <c r="G12" s="306"/>
      <c r="H12" s="306"/>
      <c r="I12" s="306"/>
      <c r="J12" s="306"/>
      <c r="K12" s="306"/>
      <c r="L12" s="306"/>
      <c r="M12" s="306"/>
      <c r="N12" s="306"/>
      <c r="O12" s="306"/>
      <c r="P12" s="306"/>
      <c r="Q12" s="306"/>
      <c r="R12" s="306"/>
      <c r="S12" s="306"/>
      <c r="T12" s="17"/>
      <c r="U12" s="17"/>
      <c r="V12" s="17"/>
      <c r="W12" s="17"/>
    </row>
    <row r="13" spans="1:23" ht="22.75" customHeight="1" x14ac:dyDescent="0.35">
      <c r="A13" s="17"/>
      <c r="B13" s="19"/>
      <c r="C13" s="306" t="s">
        <v>180</v>
      </c>
      <c r="D13" s="306"/>
      <c r="E13" s="306"/>
      <c r="F13" s="306"/>
      <c r="G13" s="306"/>
      <c r="H13" s="306"/>
      <c r="I13" s="306"/>
      <c r="J13" s="306"/>
      <c r="K13" s="306"/>
      <c r="L13" s="306"/>
      <c r="M13" s="306"/>
      <c r="N13" s="306"/>
      <c r="O13" s="306"/>
      <c r="P13" s="306"/>
      <c r="Q13" s="306"/>
      <c r="R13" s="306"/>
      <c r="S13" s="306"/>
      <c r="T13" s="17"/>
      <c r="U13" s="17"/>
      <c r="V13" s="17"/>
      <c r="W13" s="17"/>
    </row>
    <row r="14" spans="1:23" ht="22.75" customHeight="1" x14ac:dyDescent="0.35">
      <c r="A14" s="17"/>
      <c r="B14" s="19"/>
      <c r="C14" s="306" t="s">
        <v>181</v>
      </c>
      <c r="D14" s="306"/>
      <c r="E14" s="306"/>
      <c r="F14" s="306"/>
      <c r="G14" s="306"/>
      <c r="H14" s="306"/>
      <c r="I14" s="306"/>
      <c r="J14" s="306"/>
      <c r="K14" s="306"/>
      <c r="L14" s="306"/>
      <c r="M14" s="306"/>
      <c r="N14" s="306"/>
      <c r="O14" s="306"/>
      <c r="P14" s="306"/>
      <c r="Q14" s="306"/>
      <c r="R14" s="306"/>
      <c r="S14" s="306"/>
      <c r="T14" s="17"/>
      <c r="U14" s="17"/>
      <c r="V14" s="17"/>
      <c r="W14" s="17"/>
    </row>
    <row r="15" spans="1:23" ht="22.75" customHeight="1" x14ac:dyDescent="0.35">
      <c r="A15" s="17"/>
      <c r="B15" s="19"/>
      <c r="C15" s="20" t="s">
        <v>384</v>
      </c>
      <c r="D15" s="314"/>
      <c r="E15" s="314"/>
      <c r="F15" s="314"/>
      <c r="G15" s="314"/>
      <c r="H15" s="314"/>
      <c r="I15" s="314"/>
      <c r="J15" s="314"/>
      <c r="K15" s="314"/>
      <c r="L15" s="314"/>
      <c r="M15" s="314"/>
      <c r="N15" s="314"/>
      <c r="O15" s="314"/>
      <c r="P15" s="314"/>
      <c r="Q15" s="314"/>
      <c r="R15" s="314"/>
      <c r="S15" s="314"/>
      <c r="T15" s="17"/>
      <c r="U15" s="17"/>
      <c r="V15" s="17"/>
      <c r="W15" s="17"/>
    </row>
    <row r="16" spans="1:23" ht="22.75" customHeight="1" x14ac:dyDescent="0.35">
      <c r="A16" s="17"/>
      <c r="B16" s="19"/>
      <c r="C16" s="267" t="s">
        <v>386</v>
      </c>
      <c r="D16" s="314"/>
      <c r="E16" s="314"/>
      <c r="F16" s="314"/>
      <c r="G16" s="314"/>
      <c r="H16" s="314"/>
      <c r="I16" s="314"/>
      <c r="J16" s="314"/>
      <c r="K16" s="314"/>
      <c r="L16" s="314"/>
      <c r="M16" s="314"/>
      <c r="N16" s="314"/>
      <c r="O16" s="314"/>
      <c r="P16" s="314"/>
      <c r="Q16" s="314"/>
      <c r="R16" s="314"/>
      <c r="S16" s="314"/>
      <c r="T16" s="17"/>
      <c r="U16" s="17"/>
      <c r="V16" s="17"/>
      <c r="W16" s="17"/>
    </row>
    <row r="17" spans="1:23" ht="22.75" customHeight="1" x14ac:dyDescent="0.35">
      <c r="A17" s="17"/>
      <c r="B17" s="18"/>
      <c r="C17" s="196" t="s">
        <v>182</v>
      </c>
      <c r="D17" s="306"/>
      <c r="E17" s="306"/>
      <c r="F17" s="306"/>
      <c r="G17" s="306"/>
      <c r="H17" s="306"/>
      <c r="I17" s="306"/>
      <c r="J17" s="306"/>
      <c r="K17" s="306"/>
      <c r="L17" s="306"/>
      <c r="M17" s="306"/>
      <c r="N17" s="306"/>
      <c r="O17" s="306"/>
      <c r="P17" s="306"/>
      <c r="Q17" s="306"/>
      <c r="R17" s="306"/>
      <c r="S17" s="306"/>
      <c r="T17" s="17"/>
      <c r="U17" s="17"/>
      <c r="V17" s="17"/>
      <c r="W17" s="17"/>
    </row>
    <row r="18" spans="1:23" ht="22.75" customHeight="1" x14ac:dyDescent="0.35">
      <c r="A18" s="17"/>
      <c r="B18" s="19"/>
      <c r="C18" s="20" t="s">
        <v>183</v>
      </c>
      <c r="D18" s="314"/>
      <c r="E18" s="314"/>
      <c r="F18" s="314"/>
      <c r="G18" s="314"/>
      <c r="H18" s="314"/>
      <c r="I18" s="314"/>
      <c r="J18" s="314"/>
      <c r="K18" s="314"/>
      <c r="L18" s="314"/>
      <c r="M18" s="314"/>
      <c r="N18" s="314"/>
      <c r="O18" s="314"/>
      <c r="P18" s="314"/>
      <c r="Q18" s="314"/>
      <c r="R18" s="314"/>
      <c r="S18" s="314"/>
      <c r="T18" s="17"/>
      <c r="U18" s="17"/>
      <c r="V18" s="17"/>
      <c r="W18" s="17"/>
    </row>
    <row r="19" spans="1:23" ht="22.75" customHeight="1" x14ac:dyDescent="0.35">
      <c r="A19" s="17"/>
      <c r="B19" s="22"/>
      <c r="C19" s="20" t="s">
        <v>184</v>
      </c>
      <c r="D19" s="314"/>
      <c r="E19" s="314"/>
      <c r="F19" s="314"/>
      <c r="G19" s="314"/>
      <c r="H19" s="314"/>
      <c r="I19" s="314"/>
      <c r="J19" s="314"/>
      <c r="K19" s="314"/>
      <c r="L19" s="314"/>
      <c r="M19" s="314"/>
      <c r="N19" s="314"/>
      <c r="O19" s="314"/>
      <c r="P19" s="314"/>
      <c r="Q19" s="314"/>
      <c r="R19" s="314"/>
      <c r="S19" s="314"/>
      <c r="T19" s="17"/>
      <c r="U19" s="17"/>
      <c r="V19" s="17"/>
      <c r="W19" s="17"/>
    </row>
    <row r="20" spans="1:23" ht="22.75" customHeight="1" x14ac:dyDescent="0.35">
      <c r="A20" s="17"/>
      <c r="B20" s="19"/>
      <c r="C20" s="20" t="s">
        <v>227</v>
      </c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17"/>
      <c r="U20" s="17"/>
      <c r="V20" s="17"/>
      <c r="W20" s="17"/>
    </row>
    <row r="21" spans="1:23" ht="22.75" customHeight="1" x14ac:dyDescent="0.35">
      <c r="A21" s="17"/>
      <c r="B21" s="19"/>
      <c r="C21" s="20" t="s">
        <v>258</v>
      </c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17"/>
      <c r="U21" s="17"/>
      <c r="V21" s="17"/>
      <c r="W21" s="17"/>
    </row>
    <row r="22" spans="1:23" ht="22.75" customHeight="1" x14ac:dyDescent="0.35">
      <c r="A22" s="17"/>
      <c r="B22" s="19"/>
      <c r="C22" s="306" t="s">
        <v>260</v>
      </c>
      <c r="D22" s="306"/>
      <c r="E22" s="306"/>
      <c r="F22" s="306"/>
      <c r="G22" s="306"/>
      <c r="H22" s="306"/>
      <c r="I22" s="306"/>
      <c r="J22" s="306"/>
      <c r="K22" s="306"/>
      <c r="L22" s="306"/>
      <c r="M22" s="306"/>
      <c r="N22" s="306"/>
      <c r="O22" s="306"/>
      <c r="P22" s="306"/>
      <c r="Q22" s="306"/>
      <c r="R22" s="306"/>
      <c r="S22" s="306"/>
      <c r="T22" s="17"/>
      <c r="U22" s="17"/>
      <c r="V22" s="17"/>
      <c r="W22" s="17"/>
    </row>
    <row r="23" spans="1:23" ht="22.75" customHeight="1" x14ac:dyDescent="0.35">
      <c r="A23" s="17"/>
      <c r="B23" s="19"/>
      <c r="C23" s="306" t="s">
        <v>259</v>
      </c>
      <c r="D23" s="306"/>
      <c r="E23" s="306"/>
      <c r="F23" s="306"/>
      <c r="G23" s="306"/>
      <c r="H23" s="306"/>
      <c r="I23" s="306"/>
      <c r="J23" s="306"/>
      <c r="K23" s="306"/>
      <c r="L23" s="306"/>
      <c r="M23" s="306"/>
      <c r="N23" s="306"/>
      <c r="O23" s="306"/>
      <c r="P23" s="306"/>
      <c r="Q23" s="306"/>
      <c r="R23" s="306"/>
      <c r="S23" s="306"/>
      <c r="T23" s="17"/>
      <c r="U23" s="17"/>
      <c r="V23" s="17"/>
      <c r="W23" s="17"/>
    </row>
    <row r="24" spans="1:23" ht="22.75" customHeight="1" x14ac:dyDescent="0.35">
      <c r="A24" s="17"/>
      <c r="B24" s="19"/>
      <c r="C24" s="306" t="s">
        <v>261</v>
      </c>
      <c r="D24" s="306"/>
      <c r="E24" s="306"/>
      <c r="F24" s="306"/>
      <c r="G24" s="306"/>
      <c r="H24" s="306"/>
      <c r="I24" s="306"/>
      <c r="J24" s="306"/>
      <c r="K24" s="306"/>
      <c r="L24" s="306"/>
      <c r="M24" s="306"/>
      <c r="N24" s="306"/>
      <c r="O24" s="306"/>
      <c r="P24" s="306"/>
      <c r="Q24" s="306"/>
      <c r="R24" s="306"/>
      <c r="S24" s="306"/>
      <c r="T24" s="17"/>
      <c r="U24" s="17"/>
      <c r="V24" s="17"/>
      <c r="W24" s="17"/>
    </row>
    <row r="25" spans="1:23" ht="22.75" customHeight="1" x14ac:dyDescent="0.35">
      <c r="A25" s="17"/>
      <c r="B25" s="19"/>
      <c r="C25" s="306" t="s">
        <v>185</v>
      </c>
      <c r="D25" s="306"/>
      <c r="E25" s="306"/>
      <c r="F25" s="306"/>
      <c r="G25" s="306"/>
      <c r="H25" s="306"/>
      <c r="I25" s="306"/>
      <c r="J25" s="306"/>
      <c r="K25" s="306"/>
      <c r="L25" s="306"/>
      <c r="M25" s="306"/>
      <c r="N25" s="306"/>
      <c r="O25" s="306"/>
      <c r="P25" s="306"/>
      <c r="Q25" s="306"/>
      <c r="R25" s="306"/>
      <c r="S25" s="306"/>
      <c r="T25" s="17"/>
      <c r="U25" s="17"/>
      <c r="V25" s="17"/>
      <c r="W25" s="17"/>
    </row>
    <row r="26" spans="1:23" ht="22.75" customHeight="1" x14ac:dyDescent="0.35">
      <c r="A26" s="17"/>
      <c r="B26" s="19"/>
      <c r="C26" s="306" t="s">
        <v>217</v>
      </c>
      <c r="D26" s="306"/>
      <c r="E26" s="306"/>
      <c r="F26" s="306"/>
      <c r="G26" s="306"/>
      <c r="H26" s="306"/>
      <c r="I26" s="306"/>
      <c r="J26" s="306"/>
      <c r="K26" s="306"/>
      <c r="L26" s="306"/>
      <c r="M26" s="306"/>
      <c r="N26" s="306"/>
      <c r="O26" s="306"/>
      <c r="P26" s="306"/>
      <c r="Q26" s="306"/>
      <c r="R26" s="306"/>
      <c r="S26" s="306"/>
      <c r="T26" s="17"/>
      <c r="U26" s="17"/>
      <c r="V26" s="17"/>
      <c r="W26" s="17"/>
    </row>
    <row r="27" spans="1:23" ht="22.75" customHeight="1" x14ac:dyDescent="0.35">
      <c r="A27" s="17"/>
      <c r="B27" s="18"/>
      <c r="C27" s="306" t="s">
        <v>186</v>
      </c>
      <c r="D27" s="306"/>
      <c r="E27" s="306"/>
      <c r="F27" s="306"/>
      <c r="G27" s="306"/>
      <c r="H27" s="306"/>
      <c r="I27" s="306"/>
      <c r="J27" s="306"/>
      <c r="K27" s="306"/>
      <c r="L27" s="306"/>
      <c r="M27" s="306"/>
      <c r="N27" s="306"/>
      <c r="O27" s="306"/>
      <c r="P27" s="306"/>
      <c r="Q27" s="306"/>
      <c r="R27" s="306"/>
      <c r="S27" s="306"/>
      <c r="T27" s="17"/>
      <c r="U27" s="17"/>
      <c r="V27" s="17"/>
      <c r="W27" s="17"/>
    </row>
    <row r="28" spans="1:23" ht="22.75" customHeight="1" x14ac:dyDescent="0.35">
      <c r="A28" s="17"/>
      <c r="B28" s="18"/>
      <c r="C28" s="306" t="s">
        <v>187</v>
      </c>
      <c r="D28" s="306"/>
      <c r="E28" s="306"/>
      <c r="F28" s="306"/>
      <c r="G28" s="306"/>
      <c r="H28" s="306"/>
      <c r="I28" s="306"/>
      <c r="J28" s="306"/>
      <c r="K28" s="306"/>
      <c r="L28" s="306"/>
      <c r="M28" s="306"/>
      <c r="N28" s="306"/>
      <c r="O28" s="306"/>
      <c r="P28" s="306"/>
      <c r="Q28" s="306"/>
      <c r="R28" s="306"/>
      <c r="S28" s="306"/>
      <c r="T28" s="17"/>
      <c r="U28" s="17"/>
      <c r="V28" s="17"/>
      <c r="W28" s="17"/>
    </row>
    <row r="29" spans="1:23" ht="22.75" customHeight="1" x14ac:dyDescent="0.35">
      <c r="A29" s="17"/>
      <c r="B29" s="18"/>
      <c r="C29" s="306" t="s">
        <v>218</v>
      </c>
      <c r="D29" s="306"/>
      <c r="E29" s="306"/>
      <c r="F29" s="306"/>
      <c r="G29" s="306"/>
      <c r="H29" s="306"/>
      <c r="I29" s="306"/>
      <c r="J29" s="306"/>
      <c r="K29" s="306"/>
      <c r="L29" s="306"/>
      <c r="M29" s="306"/>
      <c r="N29" s="306"/>
      <c r="O29" s="306"/>
      <c r="P29" s="306"/>
      <c r="Q29" s="306"/>
      <c r="R29" s="306"/>
      <c r="S29" s="306"/>
      <c r="T29" s="17"/>
      <c r="U29" s="17"/>
      <c r="V29" s="17"/>
      <c r="W29" s="17"/>
    </row>
    <row r="30" spans="1:23" ht="22.75" customHeight="1" x14ac:dyDescent="0.35">
      <c r="A30" s="17"/>
      <c r="B30" s="18"/>
      <c r="C30" s="306" t="s">
        <v>188</v>
      </c>
      <c r="D30" s="306"/>
      <c r="E30" s="306"/>
      <c r="F30" s="306"/>
      <c r="G30" s="306"/>
      <c r="H30" s="306"/>
      <c r="I30" s="306"/>
      <c r="J30" s="306"/>
      <c r="K30" s="306"/>
      <c r="L30" s="306"/>
      <c r="M30" s="306"/>
      <c r="N30" s="306"/>
      <c r="O30" s="306"/>
      <c r="P30" s="306"/>
      <c r="Q30" s="306"/>
      <c r="R30" s="306"/>
      <c r="S30" s="306"/>
      <c r="T30" s="17"/>
      <c r="U30" s="17"/>
      <c r="V30" s="17"/>
      <c r="W30" s="17"/>
    </row>
    <row r="31" spans="1:23" ht="22.75" customHeight="1" x14ac:dyDescent="0.35">
      <c r="A31" s="17"/>
      <c r="B31" s="18"/>
      <c r="C31" s="306" t="s">
        <v>189</v>
      </c>
      <c r="D31" s="306"/>
      <c r="E31" s="306"/>
      <c r="F31" s="306"/>
      <c r="G31" s="306"/>
      <c r="H31" s="306"/>
      <c r="I31" s="306"/>
      <c r="J31" s="306"/>
      <c r="K31" s="306"/>
      <c r="L31" s="306"/>
      <c r="M31" s="306"/>
      <c r="N31" s="306"/>
      <c r="O31" s="306"/>
      <c r="P31" s="306"/>
      <c r="Q31" s="306"/>
      <c r="R31" s="306"/>
      <c r="S31" s="306"/>
      <c r="T31" s="17"/>
      <c r="U31" s="17"/>
      <c r="V31" s="17"/>
      <c r="W31" s="17"/>
    </row>
    <row r="32" spans="1:23" ht="22.75" customHeight="1" x14ac:dyDescent="0.35">
      <c r="A32" s="17"/>
      <c r="B32" s="18"/>
      <c r="C32" s="196" t="s">
        <v>190</v>
      </c>
      <c r="D32" s="306"/>
      <c r="E32" s="306"/>
      <c r="F32" s="306"/>
      <c r="G32" s="306"/>
      <c r="H32" s="306"/>
      <c r="I32" s="306"/>
      <c r="J32" s="306"/>
      <c r="K32" s="306"/>
      <c r="L32" s="306"/>
      <c r="M32" s="306"/>
      <c r="N32" s="306"/>
      <c r="O32" s="306"/>
      <c r="P32" s="306"/>
      <c r="Q32" s="306"/>
      <c r="R32" s="306"/>
      <c r="S32" s="306"/>
      <c r="T32" s="17"/>
      <c r="U32" s="17"/>
      <c r="V32" s="17"/>
      <c r="W32" s="17"/>
    </row>
    <row r="33" spans="1:23" ht="22.5" customHeight="1" x14ac:dyDescent="0.35">
      <c r="A33" s="17"/>
      <c r="B33" s="17"/>
      <c r="C33" s="196" t="s">
        <v>352</v>
      </c>
      <c r="D33" s="339"/>
      <c r="E33" s="306"/>
      <c r="F33" s="306"/>
      <c r="G33" s="306"/>
      <c r="H33" s="306"/>
      <c r="I33" s="306"/>
      <c r="J33" s="306"/>
      <c r="K33" s="306"/>
      <c r="L33" s="306"/>
      <c r="M33" s="306"/>
      <c r="N33" s="306"/>
      <c r="O33" s="306"/>
      <c r="P33" s="306"/>
      <c r="Q33" s="306"/>
      <c r="R33" s="306"/>
      <c r="S33" s="306"/>
      <c r="T33" s="17"/>
      <c r="U33" s="17"/>
      <c r="V33" s="17"/>
      <c r="W33" s="17"/>
    </row>
    <row r="34" spans="1:23" ht="22.5" customHeight="1" x14ac:dyDescent="0.35">
      <c r="A34" s="17"/>
      <c r="B34" s="17"/>
      <c r="C34" s="196" t="s">
        <v>351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1:23" ht="22.5" customHeight="1" x14ac:dyDescent="0.35">
      <c r="A35" s="17"/>
      <c r="B35" s="278"/>
      <c r="C35" s="196" t="s">
        <v>353</v>
      </c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1:23" x14ac:dyDescent="0.3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spans="1:2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spans="1:23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1:23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</sheetData>
  <mergeCells count="6">
    <mergeCell ref="C6:S6"/>
    <mergeCell ref="U1:W1"/>
    <mergeCell ref="U2:W2"/>
    <mergeCell ref="C3:S3"/>
    <mergeCell ref="C4:S4"/>
    <mergeCell ref="C5:S5"/>
  </mergeCells>
  <hyperlinks>
    <hyperlink ref="C8" r:id="rId1" tooltip="blocked::http://www.isdscotland.org/Health-Topics/Waiting-Times/Cancer/" display="http://www.isdscotland.org/Health-Topics/Waiting-Times/Cancer/" xr:uid="{00000000-0004-0000-0200-000000000000}"/>
    <hyperlink ref="C3" location="KPI_1!A1" display="1. Overall uptake of screening" xr:uid="{00000000-0004-0000-0200-000001000000}"/>
    <hyperlink ref="C5" location="KPI_3!A1" display="3. Positive screening test result rate" xr:uid="{00000000-0004-0000-0200-000002000000}"/>
    <hyperlink ref="U1:W1" location="Cover!A1" display="back to Cover Page" xr:uid="{00000000-0004-0000-0200-000003000000}"/>
    <hyperlink ref="U2:W2" location="Notes!A1" display="back to Notes" xr:uid="{00000000-0004-0000-0200-000004000000}"/>
    <hyperlink ref="C4" location="KPI_2!A1" display="2. Overall uptake of screening by Scottish Index of Multiple Deprivation (SIMD) 2009" xr:uid="{00000000-0004-0000-0200-000005000000}"/>
    <hyperlink ref="C6" location="KPI_4!A1" display="4. Time from screening test result date to date colonoscopy performed" xr:uid="{00000000-0004-0000-0200-000006000000}"/>
    <hyperlink ref="C9" location="KPI_5!A1" display="5. Percentage of people with a positive screening test result going on to have a colonoscopy performed" xr:uid="{00000000-0004-0000-0200-000007000000}"/>
    <hyperlink ref="C10" location="KPI_6!A1" display="6. Colonoscopy completion rate" xr:uid="{00000000-0004-0000-0200-000008000000}"/>
    <hyperlink ref="C11" location="KPI_7!A1" display="7. Percentage of colonoscopic complications" xr:uid="{00000000-0004-0000-0200-000009000000}"/>
    <hyperlink ref="C12" location="KPI_8!A1" display="8. Crude cancer detection rate" xr:uid="{00000000-0004-0000-0200-00000A000000}"/>
    <hyperlink ref="C13" location="'KPI_9-11'!A1" display="9. Percentage of people with screen detected cancers that are Dukes' Stage A" xr:uid="{00000000-0004-0000-0200-00000B000000}"/>
    <hyperlink ref="C14" location="'KPI_9-11'!A18" display="10. Percentage of people with screen detected cancers that are Dukes' Stage B" xr:uid="{00000000-0004-0000-0200-00000C000000}"/>
    <hyperlink ref="C15" location="'KPI_9-11'!A35" display="11. Percentage of people with colorectal cancer staged as Dukes' C" xr:uid="{00000000-0004-0000-0200-00000D000000}"/>
    <hyperlink ref="C17" location="'KPI_12-14'!A3" display="13. Percentage of people with colorectal cancer staged as Dukes' D" xr:uid="{00000000-0004-0000-0200-00000E000000}"/>
    <hyperlink ref="C18" location="'KPI_12-14'!A20" display="14. Percentage of people with colorectal cancer staged as Dukes' Not known" xr:uid="{00000000-0004-0000-0200-00000F000000}"/>
    <hyperlink ref="C19" location="KPI_15!A1" display="15. Percentage of people with colorectal cancer where the stage has not yet been supplied" xr:uid="{00000000-0004-0000-0200-000010000000}"/>
    <hyperlink ref="C20" location="KPI_16!A1" display="16. Percentage of people with colorectal cancer that has a recorded stage" xr:uid="{00000000-0004-0000-0200-000011000000}"/>
    <hyperlink ref="C22" location="KPI_18!A1" display="18. Percentage of polyp cancers" xr:uid="{00000000-0004-0000-0200-000012000000}"/>
    <hyperlink ref="C23" location="KPI_19!A1" display="19. Overall adenoma detection rate" xr:uid="{00000000-0004-0000-0200-000013000000}"/>
    <hyperlink ref="C24" location="KPI_20!A1" display="20. High risk adenoma detection rate" xr:uid="{00000000-0004-0000-0200-000014000000}"/>
    <hyperlink ref="C25" location="KPI_21!A1" display="21. Positive Predictive Value of current screening test to cancer" xr:uid="{00000000-0004-0000-0200-000015000000}"/>
    <hyperlink ref="C26" location="KPI_22!A1" display="22. Positive Predictive Value of all adenomas where adenoma is the most serious diagnosis" xr:uid="{00000000-0004-0000-0200-000016000000}"/>
    <hyperlink ref="C27" location="KPI_23!A1" display="23. Positive Predictive Value of current screening test to high risk adenoma" xr:uid="{00000000-0004-0000-0200-000017000000}"/>
    <hyperlink ref="C28" location="KPI_24!A1" display="24. Positive Predictive Value of current screening test to high risk adenoma or cancer" xr:uid="{00000000-0004-0000-0200-000018000000}"/>
    <hyperlink ref="C29" location="KPI_25!A1" display="25. Positive Predictive Value of current screening test to any adenoma or cancer diagnosis" xr:uid="{00000000-0004-0000-0200-000019000000}"/>
    <hyperlink ref="C30" location="'KPI_26-28'!A1" display="26. Percentage of people with screen detected cancers that are malignant neoplasms of the colon (ICD-10 C18)" xr:uid="{00000000-0004-0000-0200-00001A000000}"/>
    <hyperlink ref="C31" location="'KPI_26-28'!A18" display="27. Percentage of people with screen detected cancers that are malignant neoplasms of the rectosigmoid junction (ICD-10 C19)" xr:uid="{00000000-0004-0000-0200-00001B000000}"/>
    <hyperlink ref="C32" location="'KPI_26-28'!A35" display="28. Percentage of people with a colorectal cancer that is a malignant neoplasm of the rectum (ICD-10 C20)" xr:uid="{00000000-0004-0000-0200-00001C000000}"/>
    <hyperlink ref="C32:S32" location="'KPI_26-28'!A18" display="27. Percentage of people with a colorectal cancer that is a malignant neoplasm of the rectosigmoid junction (ICD-10 C19)" xr:uid="{00000000-0004-0000-0200-00001D000000}"/>
    <hyperlink ref="C3:S3" location="KPI_1!A1" display="1. Overall uptake of screening" xr:uid="{00000000-0004-0000-0200-00001E000000}"/>
    <hyperlink ref="C33:C35" location="'KPI_26-28'!A18" display="27. Percentage of people with a colorectal cancer that is a malignant neoplasm of the rectosigmoid junction (ICD-10 C19)" xr:uid="{00000000-0004-0000-0200-00001F000000}"/>
    <hyperlink ref="C33" location="'A1-Population by sex and HB'!A1" display="Appendix 1 - Screening population by sex and HB" xr:uid="{00000000-0004-0000-0200-000020000000}"/>
    <hyperlink ref="C34" location="'A2-Population by age and HB'!A1" display="Appendix 2 - Screening population by age and HB" xr:uid="{00000000-0004-0000-0200-000021000000}"/>
    <hyperlink ref="C35" location="'A3-Popn. by deprivation and HB'!A1" display="Appendix 3 - Screening population by deprivation and HB" xr:uid="{00000000-0004-0000-0200-000022000000}"/>
    <hyperlink ref="U3" location="'FOBT-FIT test comparison'!A1" display="back to Test comparison" xr:uid="{00000000-0004-0000-0200-000023000000}"/>
    <hyperlink ref="C21" location="KPI_17!A1" display="17. Percentage of people that had a polyp cancer detected" xr:uid="{00000000-0004-0000-0200-000024000000}"/>
  </hyperlinks>
  <pageMargins left="0.62992125984251968" right="0.23622047244094491" top="0.39370078740157483" bottom="0.31496062992125984" header="0" footer="7.874015748031496E-2"/>
  <pageSetup paperSize="9" scale="65" orientation="landscape" r:id="rId2"/>
  <headerFooter>
    <oddFooter>&amp;C&amp;12November 2019 data submission&amp;R&amp;12Page &amp;P of 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54"/>
  <sheetViews>
    <sheetView zoomScaleNormal="100" zoomScalePageLayoutView="75" workbookViewId="0"/>
  </sheetViews>
  <sheetFormatPr defaultColWidth="9.1796875" defaultRowHeight="15" customHeight="1" x14ac:dyDescent="0.35"/>
  <cols>
    <col min="1" max="1" width="8.81640625" style="2" customWidth="1" collapsed="1"/>
    <col min="2" max="2" width="13.81640625" style="2" customWidth="1" collapsed="1"/>
    <col min="3" max="8" width="12.81640625" style="2" customWidth="1" collapsed="1"/>
    <col min="9" max="9" width="13.453125" style="2" customWidth="1" collapsed="1"/>
    <col min="10" max="10" width="12.81640625" style="2" customWidth="1" collapsed="1"/>
    <col min="11" max="11" width="14.81640625" style="2" customWidth="1" collapsed="1"/>
    <col min="12" max="16" width="12.81640625" style="2" customWidth="1" collapsed="1"/>
    <col min="17" max="17" width="13.81640625" style="2" customWidth="1" collapsed="1"/>
    <col min="18" max="16384" width="9.1796875" style="2" collapsed="1"/>
  </cols>
  <sheetData>
    <row r="1" spans="1:17" ht="15.5" x14ac:dyDescent="0.35">
      <c r="A1" s="275" t="s">
        <v>451</v>
      </c>
      <c r="B1" s="177"/>
      <c r="C1" s="177"/>
      <c r="D1" s="177"/>
      <c r="E1" s="177"/>
      <c r="F1" s="177"/>
      <c r="G1" s="177"/>
      <c r="H1" s="177"/>
      <c r="I1" s="177"/>
      <c r="J1" s="177"/>
      <c r="K1" s="24"/>
      <c r="L1" s="24"/>
      <c r="M1" s="24"/>
      <c r="N1" s="24"/>
      <c r="O1" s="24"/>
      <c r="P1" s="420" t="s">
        <v>53</v>
      </c>
      <c r="Q1" s="420"/>
    </row>
    <row r="2" spans="1:17" ht="15.5" x14ac:dyDescent="0.35">
      <c r="A2" s="176" t="s">
        <v>205</v>
      </c>
      <c r="B2" s="17"/>
      <c r="C2" s="177"/>
      <c r="D2" s="177"/>
      <c r="E2" s="177"/>
      <c r="F2" s="177"/>
      <c r="G2" s="177"/>
      <c r="H2" s="177"/>
      <c r="I2" s="177"/>
      <c r="J2" s="177"/>
      <c r="K2" s="17"/>
      <c r="L2" s="17"/>
      <c r="M2" s="17"/>
      <c r="N2" s="17"/>
      <c r="O2" s="17"/>
      <c r="P2" s="17"/>
      <c r="Q2" s="17"/>
    </row>
    <row r="3" spans="1:17" ht="15" customHeight="1" x14ac:dyDescent="0.35">
      <c r="A3" s="177"/>
      <c r="B3" s="176"/>
      <c r="C3" s="177"/>
      <c r="D3" s="177"/>
      <c r="E3" s="177"/>
      <c r="F3" s="177"/>
      <c r="G3" s="177"/>
      <c r="H3" s="177"/>
      <c r="I3" s="177"/>
      <c r="J3" s="177"/>
      <c r="K3" s="17"/>
      <c r="L3" s="17"/>
      <c r="M3" s="17"/>
      <c r="N3" s="17"/>
      <c r="O3" s="17"/>
      <c r="P3" s="17"/>
      <c r="Q3" s="17"/>
    </row>
    <row r="4" spans="1:17" ht="15" customHeight="1" x14ac:dyDescent="0.35">
      <c r="A4" s="177"/>
      <c r="B4" s="176"/>
      <c r="C4" s="177"/>
      <c r="D4" s="177"/>
      <c r="E4" s="177"/>
      <c r="F4" s="177"/>
      <c r="G4" s="177"/>
      <c r="H4" s="177"/>
      <c r="I4" s="177"/>
      <c r="J4" s="177"/>
      <c r="K4" s="17"/>
      <c r="L4" s="17"/>
      <c r="M4" s="17"/>
      <c r="N4" s="17"/>
      <c r="O4" s="17"/>
      <c r="P4" s="17"/>
      <c r="Q4" s="17"/>
    </row>
    <row r="5" spans="1:17" ht="17.5" x14ac:dyDescent="0.35">
      <c r="A5" s="448" t="s">
        <v>249</v>
      </c>
      <c r="B5" s="448"/>
      <c r="C5" s="448"/>
      <c r="D5" s="448"/>
      <c r="E5" s="448"/>
      <c r="F5" s="448"/>
      <c r="G5" s="448"/>
      <c r="H5" s="448"/>
      <c r="I5" s="448"/>
      <c r="J5" s="448"/>
      <c r="K5" s="448"/>
      <c r="L5" s="448"/>
      <c r="M5" s="448"/>
      <c r="N5" s="448"/>
      <c r="O5" s="448"/>
      <c r="P5" s="448"/>
      <c r="Q5" s="448"/>
    </row>
    <row r="6" spans="1:17" ht="15.5" x14ac:dyDescent="0.35">
      <c r="A6" s="448" t="s">
        <v>153</v>
      </c>
      <c r="B6" s="448"/>
      <c r="C6" s="448"/>
      <c r="D6" s="448"/>
      <c r="E6" s="448"/>
      <c r="F6" s="448"/>
      <c r="G6" s="448"/>
      <c r="H6" s="448"/>
      <c r="I6" s="448"/>
      <c r="J6" s="448"/>
      <c r="K6" s="448"/>
      <c r="L6" s="448"/>
      <c r="M6" s="448"/>
      <c r="N6" s="448"/>
      <c r="O6" s="448"/>
      <c r="P6" s="448"/>
      <c r="Q6" s="448"/>
    </row>
    <row r="7" spans="1:17" ht="15" customHeight="1" x14ac:dyDescent="0.35">
      <c r="A7" s="230"/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</row>
    <row r="8" spans="1:17" ht="15" customHeight="1" x14ac:dyDescent="0.35">
      <c r="A8" s="176"/>
      <c r="B8" s="158" t="s">
        <v>215</v>
      </c>
      <c r="C8" s="230"/>
      <c r="D8" s="230"/>
      <c r="E8" s="230"/>
      <c r="F8" s="230"/>
      <c r="G8" s="230"/>
      <c r="H8" s="230"/>
      <c r="I8" s="230"/>
      <c r="J8" s="230"/>
      <c r="K8" s="17"/>
      <c r="L8" s="17"/>
      <c r="M8" s="17"/>
      <c r="N8" s="17"/>
      <c r="O8" s="17"/>
      <c r="P8" s="17"/>
      <c r="Q8" s="17"/>
    </row>
    <row r="9" spans="1:17" ht="15" customHeight="1" x14ac:dyDescent="0.35">
      <c r="A9" s="176"/>
      <c r="B9" s="158" t="s">
        <v>204</v>
      </c>
      <c r="C9" s="230"/>
      <c r="D9" s="230"/>
      <c r="E9" s="230"/>
      <c r="F9" s="230"/>
      <c r="G9" s="230"/>
      <c r="H9" s="230"/>
      <c r="I9" s="230"/>
      <c r="J9" s="230"/>
      <c r="K9" s="17"/>
      <c r="L9" s="17"/>
      <c r="M9" s="17"/>
      <c r="N9" s="17"/>
      <c r="O9" s="17"/>
      <c r="P9" s="17"/>
      <c r="Q9" s="17"/>
    </row>
    <row r="10" spans="1:17" ht="15" customHeight="1" x14ac:dyDescent="0.35">
      <c r="A10" s="176"/>
      <c r="B10" s="158"/>
      <c r="C10" s="230"/>
      <c r="D10" s="230"/>
      <c r="E10" s="230"/>
      <c r="F10" s="230"/>
      <c r="G10" s="230"/>
      <c r="H10" s="230"/>
      <c r="I10" s="230"/>
      <c r="J10" s="230"/>
      <c r="K10" s="17"/>
      <c r="L10" s="17"/>
      <c r="M10" s="17"/>
      <c r="N10" s="17"/>
      <c r="O10" s="17"/>
      <c r="P10" s="17"/>
      <c r="Q10" s="17"/>
    </row>
    <row r="11" spans="1:17" ht="15.5" x14ac:dyDescent="0.35">
      <c r="A11" s="178" t="s">
        <v>452</v>
      </c>
      <c r="B11" s="177"/>
      <c r="C11" s="177"/>
      <c r="D11" s="177"/>
      <c r="E11" s="177"/>
      <c r="F11" s="177"/>
      <c r="G11" s="177"/>
      <c r="H11" s="177"/>
      <c r="I11" s="177"/>
      <c r="J11" s="177"/>
      <c r="K11" s="17"/>
      <c r="L11" s="17"/>
      <c r="M11" s="17"/>
      <c r="N11" s="17"/>
      <c r="O11" s="17"/>
      <c r="P11" s="17"/>
      <c r="Q11" s="17"/>
    </row>
    <row r="12" spans="1:17" ht="15" customHeight="1" thickBot="1" x14ac:dyDescent="0.4">
      <c r="A12" s="210"/>
      <c r="B12" s="211"/>
      <c r="C12" s="211"/>
      <c r="D12" s="211"/>
      <c r="E12" s="211"/>
      <c r="F12" s="211"/>
      <c r="G12" s="211"/>
      <c r="H12" s="211"/>
      <c r="I12" s="211"/>
      <c r="J12" s="211"/>
      <c r="K12" s="211"/>
      <c r="L12" s="210"/>
      <c r="M12" s="210"/>
      <c r="N12" s="210"/>
      <c r="O12" s="210"/>
      <c r="P12" s="210"/>
      <c r="Q12" s="210"/>
    </row>
    <row r="13" spans="1:17" ht="46.5" x14ac:dyDescent="0.35">
      <c r="A13" s="203"/>
      <c r="B13" s="203"/>
      <c r="C13" s="204" t="s">
        <v>1</v>
      </c>
      <c r="D13" s="204" t="s">
        <v>2</v>
      </c>
      <c r="E13" s="204" t="s">
        <v>3</v>
      </c>
      <c r="F13" s="204" t="s">
        <v>4</v>
      </c>
      <c r="G13" s="204" t="s">
        <v>5</v>
      </c>
      <c r="H13" s="204" t="s">
        <v>6</v>
      </c>
      <c r="I13" s="204" t="s">
        <v>17</v>
      </c>
      <c r="J13" s="204" t="s">
        <v>7</v>
      </c>
      <c r="K13" s="204" t="s">
        <v>8</v>
      </c>
      <c r="L13" s="204" t="s">
        <v>9</v>
      </c>
      <c r="M13" s="204" t="s">
        <v>10</v>
      </c>
      <c r="N13" s="204" t="s">
        <v>11</v>
      </c>
      <c r="O13" s="204" t="s">
        <v>12</v>
      </c>
      <c r="P13" s="204" t="s">
        <v>13</v>
      </c>
      <c r="Q13" s="204" t="s">
        <v>14</v>
      </c>
    </row>
    <row r="14" spans="1:17" ht="15" customHeight="1" x14ac:dyDescent="0.35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</row>
    <row r="15" spans="1:17" ht="15.5" x14ac:dyDescent="0.35">
      <c r="A15" s="24"/>
      <c r="B15" s="197" t="s">
        <v>54</v>
      </c>
      <c r="C15" s="284">
        <f>data!U98</f>
        <v>13.08139534883721</v>
      </c>
      <c r="D15" s="284">
        <f>data!V98</f>
        <v>14.469453376205788</v>
      </c>
      <c r="E15" s="284">
        <f>data!W98</f>
        <v>14.874141876430205</v>
      </c>
      <c r="F15" s="284">
        <f>data!X98</f>
        <v>16.628175519630485</v>
      </c>
      <c r="G15" s="284">
        <f>data!Y98</f>
        <v>18.095238095238095</v>
      </c>
      <c r="H15" s="284">
        <f>data!Z98</f>
        <v>14.198936977980258</v>
      </c>
      <c r="I15" s="284">
        <f>data!AA98</f>
        <v>13.584158415841586</v>
      </c>
      <c r="J15" s="284">
        <f>data!AB98</f>
        <v>16.066838046272494</v>
      </c>
      <c r="K15" s="284">
        <f>data!AC98</f>
        <v>18.390804597701148</v>
      </c>
      <c r="L15" s="284">
        <f>data!AD98</f>
        <v>20.33898305084746</v>
      </c>
      <c r="M15" s="284">
        <f>data!AE98</f>
        <v>6.1538461538461542</v>
      </c>
      <c r="N15" s="284">
        <f>data!AF98</f>
        <v>16.666666666666664</v>
      </c>
      <c r="O15" s="284">
        <f>data!AG98</f>
        <v>15.242018537590113</v>
      </c>
      <c r="P15" s="284">
        <f>data!AH98</f>
        <v>11.235955056179774</v>
      </c>
      <c r="Q15" s="285">
        <f>data!AI98</f>
        <v>15.910924640955301</v>
      </c>
    </row>
    <row r="16" spans="1:17" ht="15.5" x14ac:dyDescent="0.35">
      <c r="A16" s="24"/>
      <c r="B16" s="197" t="s">
        <v>55</v>
      </c>
      <c r="C16" s="284">
        <f>data!U99</f>
        <v>9.2848180677540775</v>
      </c>
      <c r="D16" s="284">
        <f>data!V99</f>
        <v>12.658227848101266</v>
      </c>
      <c r="E16" s="284">
        <f>data!W99</f>
        <v>13.08139534883721</v>
      </c>
      <c r="F16" s="284">
        <f>data!X99</f>
        <v>10.634920634920634</v>
      </c>
      <c r="G16" s="284">
        <f>data!Y99</f>
        <v>10.053859964093357</v>
      </c>
      <c r="H16" s="284">
        <f>data!Z99</f>
        <v>8.9968976215098238</v>
      </c>
      <c r="I16" s="284">
        <f>data!AA99</f>
        <v>9.5978552278820377</v>
      </c>
      <c r="J16" s="284">
        <f>data!AB99</f>
        <v>7.6205287713841372</v>
      </c>
      <c r="K16" s="284">
        <f>data!AC99</f>
        <v>10.48182586644125</v>
      </c>
      <c r="L16" s="284">
        <f>data!AD99</f>
        <v>13.222486144101344</v>
      </c>
      <c r="M16" s="284">
        <f>data!AE99</f>
        <v>7.5</v>
      </c>
      <c r="N16" s="284">
        <f>data!AF99</f>
        <v>25</v>
      </c>
      <c r="O16" s="284">
        <f>data!AG99</f>
        <v>9.408602150537634</v>
      </c>
      <c r="P16" s="284">
        <f>data!AH99</f>
        <v>11.688311688311687</v>
      </c>
      <c r="Q16" s="285">
        <f>data!AI99</f>
        <v>10.339686934298797</v>
      </c>
    </row>
    <row r="17" spans="1:17" ht="15.5" x14ac:dyDescent="0.35">
      <c r="A17" s="24"/>
      <c r="B17" s="197" t="s">
        <v>15</v>
      </c>
      <c r="C17" s="284">
        <f>data!U100</f>
        <v>11.427009294696555</v>
      </c>
      <c r="D17" s="284">
        <f>data!V100</f>
        <v>13.686131386861314</v>
      </c>
      <c r="E17" s="284">
        <f>data!W100</f>
        <v>14.084507042253522</v>
      </c>
      <c r="F17" s="284">
        <f>data!X100</f>
        <v>14.104278074866311</v>
      </c>
      <c r="G17" s="284">
        <f>data!Y100</f>
        <v>14.628482972136222</v>
      </c>
      <c r="H17" s="284">
        <f>data!Z100</f>
        <v>11.996497373029772</v>
      </c>
      <c r="I17" s="284">
        <f>data!AA100</f>
        <v>11.890660592255125</v>
      </c>
      <c r="J17" s="284">
        <f>data!AB100</f>
        <v>12.244897959183673</v>
      </c>
      <c r="K17" s="284">
        <f>data!AC100</f>
        <v>14.87603305785124</v>
      </c>
      <c r="L17" s="284">
        <f>data!AD100</f>
        <v>17.316745124411568</v>
      </c>
      <c r="M17" s="284">
        <f>data!AE100</f>
        <v>6.666666666666667</v>
      </c>
      <c r="N17" s="284">
        <f>data!AF100</f>
        <v>19.672131147540984</v>
      </c>
      <c r="O17" s="284">
        <f>data!AG100</f>
        <v>12.71137026239067</v>
      </c>
      <c r="P17" s="284">
        <f>data!AH100</f>
        <v>11.445783132530121</v>
      </c>
      <c r="Q17" s="285">
        <f>data!AI100</f>
        <v>13.50929538673399</v>
      </c>
    </row>
    <row r="18" spans="1:17" ht="15" customHeight="1" thickBot="1" x14ac:dyDescent="0.4">
      <c r="A18" s="198"/>
      <c r="B18" s="198"/>
      <c r="C18" s="198"/>
      <c r="D18" s="198"/>
      <c r="E18" s="198"/>
      <c r="F18" s="198"/>
      <c r="G18" s="198"/>
      <c r="H18" s="198"/>
      <c r="I18" s="198"/>
      <c r="J18" s="198"/>
      <c r="K18" s="198"/>
      <c r="L18" s="198"/>
      <c r="M18" s="198"/>
      <c r="N18" s="198"/>
      <c r="O18" s="198"/>
      <c r="P18" s="198"/>
      <c r="Q18" s="198"/>
    </row>
    <row r="19" spans="1:17" ht="15" customHeight="1" x14ac:dyDescent="0.35">
      <c r="A19" s="267"/>
      <c r="B19" s="303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1:17" ht="15" customHeight="1" x14ac:dyDescent="0.35">
      <c r="A20" s="267"/>
      <c r="B20" s="30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7" ht="15" customHeight="1" x14ac:dyDescent="0.3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1:17" ht="15.5" x14ac:dyDescent="0.35"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1:17" ht="15" customHeight="1" x14ac:dyDescent="0.35">
      <c r="A23" s="179" t="s">
        <v>453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1:17" ht="15" customHeight="1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17" ht="15" customHeight="1" x14ac:dyDescent="0.3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7" ht="15" customHeight="1" x14ac:dyDescent="0.3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ht="15" customHeight="1" x14ac:dyDescent="0.3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7" ht="15" customHeight="1" x14ac:dyDescent="0.3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7" ht="15" customHeight="1" x14ac:dyDescent="0.3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 ht="15" customHeight="1" x14ac:dyDescent="0.3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7" ht="15" customHeight="1" x14ac:dyDescent="0.3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 ht="15" customHeight="1" x14ac:dyDescent="0.3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17" ht="15" customHeight="1" x14ac:dyDescent="0.3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  <row r="34" spans="1:17" ht="15" customHeight="1" x14ac:dyDescent="0.3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</row>
    <row r="35" spans="1:17" ht="15" customHeight="1" x14ac:dyDescent="0.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  <row r="36" spans="1:17" ht="15" customHeight="1" x14ac:dyDescent="0.3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</row>
    <row r="37" spans="1:17" ht="15" customHeight="1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</row>
    <row r="38" spans="1:17" ht="15" customHeight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</row>
    <row r="39" spans="1:17" ht="15" customHeight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 spans="1:17" ht="15" customHeight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1:17" ht="15" customHeight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1:17" ht="15" customHeight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</row>
    <row r="43" spans="1:17" ht="15" customHeight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 spans="1:17" ht="15" customHeight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</row>
    <row r="45" spans="1:17" ht="15" customHeight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</row>
    <row r="46" spans="1:17" ht="15" customHeight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</row>
    <row r="47" spans="1:17" ht="15" customHeight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</row>
    <row r="48" spans="1:17" ht="15" customHeight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</row>
    <row r="49" spans="1:17" ht="15" customHeight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</row>
    <row r="50" spans="1:17" ht="15" customHeight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</row>
    <row r="51" spans="1:17" ht="15" customHeight="1" x14ac:dyDescent="0.3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</row>
    <row r="52" spans="1:17" ht="15" customHeight="1" x14ac:dyDescent="0.3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</row>
    <row r="53" spans="1:17" ht="15" customHeight="1" x14ac:dyDescent="0.3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</row>
    <row r="54" spans="1:17" ht="15" customHeight="1" x14ac:dyDescent="0.3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</row>
  </sheetData>
  <mergeCells count="3">
    <mergeCell ref="P1:Q1"/>
    <mergeCell ref="A5:Q5"/>
    <mergeCell ref="A6:Q6"/>
  </mergeCells>
  <hyperlinks>
    <hyperlink ref="P1:Q1" location="KPI_list!A1" display="back to KPI list" xr:uid="{00000000-0004-0000-1D00-000000000000}"/>
  </hyperlinks>
  <pageMargins left="0.62992125984251968" right="0.23622047244094491" top="0.39370078740157483" bottom="0.31496062992125984" header="0" footer="7.874015748031496E-2"/>
  <pageSetup paperSize="9" scale="65" orientation="landscape" r:id="rId1"/>
  <headerFooter>
    <oddFooter>&amp;C&amp;12November 2019 data submission&amp;R&amp;12Page &amp;P of &amp;N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50"/>
  <sheetViews>
    <sheetView zoomScaleNormal="100" zoomScalePageLayoutView="75" workbookViewId="0"/>
  </sheetViews>
  <sheetFormatPr defaultColWidth="9.1796875" defaultRowHeight="15" customHeight="1" x14ac:dyDescent="0.35"/>
  <cols>
    <col min="1" max="1" width="8.81640625" style="2" customWidth="1" collapsed="1"/>
    <col min="2" max="2" width="13.81640625" style="2" customWidth="1" collapsed="1"/>
    <col min="3" max="8" width="12.81640625" style="2" customWidth="1" collapsed="1"/>
    <col min="9" max="9" width="13.453125" style="2" customWidth="1" collapsed="1"/>
    <col min="10" max="10" width="12.81640625" style="2" customWidth="1" collapsed="1"/>
    <col min="11" max="11" width="14.81640625" style="2" customWidth="1" collapsed="1"/>
    <col min="12" max="16" width="12.81640625" style="2" customWidth="1" collapsed="1"/>
    <col min="17" max="17" width="13.81640625" style="2" customWidth="1" collapsed="1"/>
    <col min="18" max="16384" width="9.1796875" style="2" collapsed="1"/>
  </cols>
  <sheetData>
    <row r="1" spans="1:17" ht="15.5" x14ac:dyDescent="0.35">
      <c r="A1" s="276" t="s">
        <v>454</v>
      </c>
      <c r="B1" s="181"/>
      <c r="C1" s="181"/>
      <c r="D1" s="181"/>
      <c r="E1" s="181"/>
      <c r="F1" s="181"/>
      <c r="G1" s="181"/>
      <c r="H1" s="181"/>
      <c r="I1" s="181"/>
      <c r="J1" s="181"/>
      <c r="K1" s="24"/>
      <c r="L1" s="24"/>
      <c r="M1" s="24"/>
      <c r="N1" s="24"/>
      <c r="O1" s="24"/>
      <c r="P1" s="420" t="s">
        <v>53</v>
      </c>
      <c r="Q1" s="420"/>
    </row>
    <row r="2" spans="1:17" ht="15.5" x14ac:dyDescent="0.35">
      <c r="A2" s="180" t="s">
        <v>216</v>
      </c>
      <c r="B2" s="17"/>
      <c r="C2" s="181"/>
      <c r="D2" s="181"/>
      <c r="E2" s="181"/>
      <c r="F2" s="181"/>
      <c r="G2" s="181"/>
      <c r="H2" s="181"/>
      <c r="I2" s="181"/>
      <c r="J2" s="181"/>
      <c r="K2" s="17"/>
      <c r="L2" s="17"/>
      <c r="M2" s="17"/>
      <c r="N2" s="17"/>
      <c r="O2" s="17"/>
      <c r="P2" s="17"/>
      <c r="Q2" s="17"/>
    </row>
    <row r="3" spans="1:17" ht="15" customHeight="1" x14ac:dyDescent="0.35">
      <c r="A3" s="181"/>
      <c r="B3" s="180"/>
      <c r="C3" s="181"/>
      <c r="D3" s="181"/>
      <c r="E3" s="181"/>
      <c r="F3" s="181"/>
      <c r="G3" s="181"/>
      <c r="H3" s="181"/>
      <c r="I3" s="181"/>
      <c r="J3" s="181"/>
      <c r="K3" s="17"/>
      <c r="L3" s="17"/>
      <c r="M3" s="17"/>
      <c r="N3" s="17"/>
      <c r="O3" s="17"/>
      <c r="P3" s="17"/>
      <c r="Q3" s="17"/>
    </row>
    <row r="4" spans="1:17" ht="15" customHeight="1" x14ac:dyDescent="0.35">
      <c r="A4" s="181"/>
      <c r="B4" s="181"/>
      <c r="C4" s="181"/>
      <c r="D4" s="181"/>
      <c r="E4" s="181"/>
      <c r="F4" s="181"/>
      <c r="G4" s="181"/>
      <c r="H4" s="181"/>
      <c r="I4" s="181"/>
      <c r="J4" s="181"/>
      <c r="K4" s="17"/>
      <c r="L4" s="17"/>
      <c r="M4" s="17"/>
      <c r="N4" s="17"/>
      <c r="O4" s="17"/>
      <c r="P4" s="17"/>
      <c r="Q4" s="17"/>
    </row>
    <row r="5" spans="1:17" ht="18.5" x14ac:dyDescent="0.35">
      <c r="A5" s="449" t="s">
        <v>222</v>
      </c>
      <c r="B5" s="449"/>
      <c r="C5" s="449"/>
      <c r="D5" s="449"/>
      <c r="E5" s="449"/>
      <c r="F5" s="449"/>
      <c r="G5" s="449"/>
      <c r="H5" s="449"/>
      <c r="I5" s="449"/>
      <c r="J5" s="449"/>
      <c r="K5" s="449"/>
      <c r="L5" s="449"/>
      <c r="M5" s="449"/>
      <c r="N5" s="449"/>
      <c r="O5" s="449"/>
      <c r="P5" s="449"/>
      <c r="Q5" s="449"/>
    </row>
    <row r="6" spans="1:17" ht="15.5" x14ac:dyDescent="0.35">
      <c r="A6" s="449" t="s">
        <v>154</v>
      </c>
      <c r="B6" s="449"/>
      <c r="C6" s="449"/>
      <c r="D6" s="449"/>
      <c r="E6" s="449"/>
      <c r="F6" s="449"/>
      <c r="G6" s="449"/>
      <c r="H6" s="449"/>
      <c r="I6" s="449"/>
      <c r="J6" s="449"/>
      <c r="K6" s="449"/>
      <c r="L6" s="449"/>
      <c r="M6" s="449"/>
      <c r="N6" s="449"/>
      <c r="O6" s="449"/>
      <c r="P6" s="449"/>
      <c r="Q6" s="449"/>
    </row>
    <row r="7" spans="1:17" ht="15" customHeight="1" x14ac:dyDescent="0.35">
      <c r="A7" s="180"/>
      <c r="B7" s="182"/>
      <c r="C7" s="231"/>
      <c r="D7" s="231"/>
      <c r="E7" s="231"/>
      <c r="F7" s="231"/>
      <c r="G7" s="231"/>
      <c r="H7" s="231"/>
      <c r="I7" s="231"/>
      <c r="J7" s="231"/>
      <c r="K7" s="17"/>
      <c r="L7" s="17"/>
      <c r="M7" s="17"/>
      <c r="N7" s="17"/>
      <c r="O7" s="17"/>
      <c r="P7" s="17"/>
      <c r="Q7" s="17"/>
    </row>
    <row r="8" spans="1:17" ht="15" customHeight="1" x14ac:dyDescent="0.35">
      <c r="A8" s="180"/>
      <c r="B8" s="277" t="s">
        <v>193</v>
      </c>
      <c r="C8" s="231"/>
      <c r="D8" s="231"/>
      <c r="E8" s="231"/>
      <c r="F8" s="231"/>
      <c r="G8" s="231"/>
      <c r="H8" s="231"/>
      <c r="I8" s="231"/>
      <c r="J8" s="231"/>
      <c r="K8" s="17"/>
      <c r="L8" s="17"/>
      <c r="M8" s="17"/>
      <c r="N8" s="17"/>
      <c r="O8" s="17"/>
      <c r="P8" s="17"/>
      <c r="Q8" s="17"/>
    </row>
    <row r="9" spans="1:17" ht="15" customHeight="1" x14ac:dyDescent="0.35">
      <c r="A9" s="180"/>
      <c r="B9" s="231"/>
      <c r="C9" s="231"/>
      <c r="D9" s="231"/>
      <c r="E9" s="231"/>
      <c r="F9" s="231"/>
      <c r="G9" s="231"/>
      <c r="H9" s="231"/>
      <c r="I9" s="231"/>
      <c r="J9" s="231"/>
      <c r="K9" s="17"/>
      <c r="L9" s="17"/>
      <c r="M9" s="17"/>
      <c r="N9" s="17"/>
      <c r="O9" s="17"/>
      <c r="P9" s="17"/>
      <c r="Q9" s="17"/>
    </row>
    <row r="10" spans="1:17" ht="15.5" x14ac:dyDescent="0.35">
      <c r="A10" s="183" t="s">
        <v>455</v>
      </c>
      <c r="B10" s="181"/>
      <c r="C10" s="181"/>
      <c r="D10" s="181"/>
      <c r="E10" s="181"/>
      <c r="F10" s="181"/>
      <c r="G10" s="181"/>
      <c r="H10" s="181"/>
      <c r="I10" s="181"/>
      <c r="J10" s="181"/>
      <c r="K10" s="17"/>
      <c r="L10" s="17"/>
      <c r="M10" s="17"/>
      <c r="N10" s="17"/>
      <c r="O10" s="17"/>
      <c r="P10" s="17"/>
      <c r="Q10" s="17"/>
    </row>
    <row r="11" spans="1:17" ht="15" customHeight="1" thickBot="1" x14ac:dyDescent="0.4">
      <c r="A11" s="210"/>
      <c r="B11" s="211"/>
      <c r="C11" s="211"/>
      <c r="D11" s="211"/>
      <c r="E11" s="211"/>
      <c r="F11" s="211"/>
      <c r="G11" s="211"/>
      <c r="H11" s="211"/>
      <c r="I11" s="211"/>
      <c r="J11" s="211"/>
      <c r="K11" s="211"/>
      <c r="L11" s="210"/>
      <c r="M11" s="210"/>
      <c r="N11" s="210"/>
      <c r="O11" s="210"/>
      <c r="P11" s="210"/>
      <c r="Q11" s="210"/>
    </row>
    <row r="12" spans="1:17" ht="46.5" x14ac:dyDescent="0.35">
      <c r="A12" s="203"/>
      <c r="B12" s="203"/>
      <c r="C12" s="204" t="s">
        <v>1</v>
      </c>
      <c r="D12" s="204" t="s">
        <v>2</v>
      </c>
      <c r="E12" s="204" t="s">
        <v>3</v>
      </c>
      <c r="F12" s="204" t="s">
        <v>4</v>
      </c>
      <c r="G12" s="204" t="s">
        <v>5</v>
      </c>
      <c r="H12" s="204" t="s">
        <v>6</v>
      </c>
      <c r="I12" s="204" t="s">
        <v>17</v>
      </c>
      <c r="J12" s="204" t="s">
        <v>7</v>
      </c>
      <c r="K12" s="204" t="s">
        <v>8</v>
      </c>
      <c r="L12" s="204" t="s">
        <v>9</v>
      </c>
      <c r="M12" s="204" t="s">
        <v>10</v>
      </c>
      <c r="N12" s="204" t="s">
        <v>11</v>
      </c>
      <c r="O12" s="204" t="s">
        <v>12</v>
      </c>
      <c r="P12" s="204" t="s">
        <v>13</v>
      </c>
      <c r="Q12" s="204" t="s">
        <v>14</v>
      </c>
    </row>
    <row r="13" spans="1:17" ht="15" customHeight="1" x14ac:dyDescent="0.35">
      <c r="A13" s="24"/>
      <c r="B13" s="24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</row>
    <row r="14" spans="1:17" ht="15.5" x14ac:dyDescent="0.35">
      <c r="A14" s="24"/>
      <c r="B14" s="197" t="s">
        <v>54</v>
      </c>
      <c r="C14" s="284">
        <f>data!U101</f>
        <v>55.910852713178294</v>
      </c>
      <c r="D14" s="284">
        <f>data!V101</f>
        <v>55.948553054662376</v>
      </c>
      <c r="E14" s="284">
        <f>data!W101</f>
        <v>61.556064073226544</v>
      </c>
      <c r="F14" s="284">
        <f>data!X101</f>
        <v>54.618937644341806</v>
      </c>
      <c r="G14" s="284">
        <f>data!Y101</f>
        <v>57.006802721088434</v>
      </c>
      <c r="H14" s="284">
        <f>data!Z101</f>
        <v>53.530751708428248</v>
      </c>
      <c r="I14" s="284">
        <f>data!AA101</f>
        <v>58.53465346534653</v>
      </c>
      <c r="J14" s="284">
        <f>data!AB101</f>
        <v>57.712082262210792</v>
      </c>
      <c r="K14" s="284">
        <f>data!AC101</f>
        <v>57.74171737660582</v>
      </c>
      <c r="L14" s="284">
        <f>data!AD101</f>
        <v>62.594973699590881</v>
      </c>
      <c r="M14" s="284">
        <f>data!AE101</f>
        <v>56.92307692307692</v>
      </c>
      <c r="N14" s="284">
        <f>data!AF101</f>
        <v>61.53846153846154</v>
      </c>
      <c r="O14" s="284">
        <f>data!AG101</f>
        <v>56.642636457260551</v>
      </c>
      <c r="P14" s="284">
        <f>data!AH101</f>
        <v>50.561797752808992</v>
      </c>
      <c r="Q14" s="285">
        <f>data!AI101</f>
        <v>57.681136033564627</v>
      </c>
    </row>
    <row r="15" spans="1:17" ht="15.5" x14ac:dyDescent="0.35">
      <c r="A15" s="24"/>
      <c r="B15" s="197" t="s">
        <v>55</v>
      </c>
      <c r="C15" s="284">
        <f>data!U102</f>
        <v>38.519447929736508</v>
      </c>
      <c r="D15" s="284">
        <f>data!V102</f>
        <v>47.679324894514771</v>
      </c>
      <c r="E15" s="284">
        <f>data!W102</f>
        <v>46.802325581395351</v>
      </c>
      <c r="F15" s="284">
        <f>data!X102</f>
        <v>41.587301587301589</v>
      </c>
      <c r="G15" s="284">
        <f>data!Y102</f>
        <v>45.960502692998205</v>
      </c>
      <c r="H15" s="284">
        <f>data!Z102</f>
        <v>42.916235780765255</v>
      </c>
      <c r="I15" s="284">
        <f>data!AA102</f>
        <v>42.89544235924933</v>
      </c>
      <c r="J15" s="284">
        <f>data!AB102</f>
        <v>46.034214618973564</v>
      </c>
      <c r="K15" s="284">
        <f>data!AC102</f>
        <v>40.490278951817416</v>
      </c>
      <c r="L15" s="284">
        <f>data!AD102</f>
        <v>50.514647664291367</v>
      </c>
      <c r="M15" s="284">
        <f>data!AE102</f>
        <v>32.5</v>
      </c>
      <c r="N15" s="284">
        <f>data!AF102</f>
        <v>56.81818181818182</v>
      </c>
      <c r="O15" s="284">
        <f>data!AG102</f>
        <v>42.204301075268816</v>
      </c>
      <c r="P15" s="284">
        <f>data!AH102</f>
        <v>27.27272727272727</v>
      </c>
      <c r="Q15" s="285">
        <f>data!AI102</f>
        <v>43.658822276647854</v>
      </c>
    </row>
    <row r="16" spans="1:17" ht="15.5" x14ac:dyDescent="0.35">
      <c r="A16" s="24"/>
      <c r="B16" s="197" t="s">
        <v>15</v>
      </c>
      <c r="C16" s="284">
        <f>data!U103</f>
        <v>48.33242208857299</v>
      </c>
      <c r="D16" s="284">
        <f>data!V103</f>
        <v>52.372262773722632</v>
      </c>
      <c r="E16" s="284">
        <f>data!W103</f>
        <v>55.057618437900125</v>
      </c>
      <c r="F16" s="284">
        <f>data!X103</f>
        <v>49.13101604278075</v>
      </c>
      <c r="G16" s="284">
        <f>data!Y103</f>
        <v>52.244582043343655</v>
      </c>
      <c r="H16" s="284">
        <f>data!Z103</f>
        <v>49.036777583187394</v>
      </c>
      <c r="I16" s="284">
        <f>data!AA103</f>
        <v>51.890660592255124</v>
      </c>
      <c r="J16" s="284">
        <f>data!AB103</f>
        <v>52.427867698803652</v>
      </c>
      <c r="K16" s="284">
        <f>data!AC103</f>
        <v>50.075131480090164</v>
      </c>
      <c r="L16" s="284">
        <f>data!AD103</f>
        <v>57.464694014794894</v>
      </c>
      <c r="M16" s="284">
        <f>data!AE103</f>
        <v>47.619047619047613</v>
      </c>
      <c r="N16" s="284">
        <f>data!AF103</f>
        <v>59.83606557377049</v>
      </c>
      <c r="O16" s="284">
        <f>data!AG103</f>
        <v>50.37900874635568</v>
      </c>
      <c r="P16" s="284">
        <f>data!AH103</f>
        <v>39.75903614457831</v>
      </c>
      <c r="Q16" s="285">
        <f>data!AI103</f>
        <v>51.636447096626114</v>
      </c>
    </row>
    <row r="17" spans="1:17" ht="15" customHeight="1" thickBot="1" x14ac:dyDescent="0.4">
      <c r="A17" s="198"/>
      <c r="B17" s="198"/>
      <c r="C17" s="198"/>
      <c r="D17" s="198"/>
      <c r="E17" s="198"/>
      <c r="F17" s="198"/>
      <c r="G17" s="198"/>
      <c r="H17" s="198"/>
      <c r="I17" s="198"/>
      <c r="J17" s="198"/>
      <c r="K17" s="198"/>
      <c r="L17" s="198"/>
      <c r="M17" s="198"/>
      <c r="N17" s="198"/>
      <c r="O17" s="198"/>
      <c r="P17" s="198"/>
      <c r="Q17" s="198"/>
    </row>
    <row r="18" spans="1:17" ht="15" customHeight="1" x14ac:dyDescent="0.35">
      <c r="A18" s="267"/>
      <c r="B18" s="303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 spans="1:17" ht="15" customHeight="1" x14ac:dyDescent="0.35">
      <c r="A19" s="267"/>
      <c r="B19" s="304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1:17" ht="15" customHeight="1" x14ac:dyDescent="0.3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7" ht="15.5" x14ac:dyDescent="0.35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1:17" ht="15" customHeight="1" x14ac:dyDescent="0.35">
      <c r="A22" s="184" t="s">
        <v>456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1:17" ht="15" customHeight="1" x14ac:dyDescent="0.3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1:17" ht="15" customHeight="1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17" ht="15" customHeight="1" x14ac:dyDescent="0.3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7" ht="15" customHeight="1" x14ac:dyDescent="0.3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ht="15" customHeight="1" x14ac:dyDescent="0.3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7" ht="15" customHeight="1" x14ac:dyDescent="0.3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7" ht="15" customHeight="1" x14ac:dyDescent="0.3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 ht="15" customHeight="1" x14ac:dyDescent="0.3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7" ht="15" customHeight="1" x14ac:dyDescent="0.3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 ht="15" customHeight="1" x14ac:dyDescent="0.3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17" ht="15" customHeight="1" x14ac:dyDescent="0.3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  <row r="34" spans="1:17" ht="15" customHeight="1" x14ac:dyDescent="0.3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</row>
    <row r="35" spans="1:17" ht="15" customHeight="1" x14ac:dyDescent="0.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  <row r="36" spans="1:17" ht="15" customHeight="1" x14ac:dyDescent="0.3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</row>
    <row r="37" spans="1:17" ht="15" customHeight="1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</row>
    <row r="38" spans="1:17" ht="15" customHeight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</row>
    <row r="39" spans="1:17" ht="15" customHeight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 spans="1:17" ht="15" customHeight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1:17" ht="15" customHeight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1:17" ht="15" customHeight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</row>
    <row r="43" spans="1:17" ht="15" customHeight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 spans="1:17" ht="15" customHeight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</row>
    <row r="45" spans="1:17" ht="15" customHeight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</row>
    <row r="46" spans="1:17" ht="15" customHeight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</row>
    <row r="47" spans="1:17" ht="15" customHeight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</row>
    <row r="48" spans="1:17" ht="15" customHeight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</row>
    <row r="49" spans="1:17" ht="15" customHeight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</row>
    <row r="50" spans="1:17" ht="15" customHeight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</row>
  </sheetData>
  <mergeCells count="3">
    <mergeCell ref="P1:Q1"/>
    <mergeCell ref="A5:Q5"/>
    <mergeCell ref="A6:Q6"/>
  </mergeCells>
  <hyperlinks>
    <hyperlink ref="P1:Q1" location="KPI_list!A1" display="back to KPI list" xr:uid="{00000000-0004-0000-1E00-000000000000}"/>
  </hyperlinks>
  <pageMargins left="0.62992125984251968" right="0.23622047244094491" top="0.39370078740157483" bottom="0.31496062992125984" header="0" footer="7.874015748031496E-2"/>
  <pageSetup paperSize="9" scale="65" orientation="landscape" r:id="rId1"/>
  <headerFooter>
    <oddFooter>&amp;C&amp;12November 2019 data submission&amp;R&amp;12Page &amp;P of &amp;N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82"/>
  <sheetViews>
    <sheetView zoomScaleNormal="100" zoomScalePageLayoutView="75" workbookViewId="0"/>
  </sheetViews>
  <sheetFormatPr defaultColWidth="9.1796875" defaultRowHeight="15" customHeight="1" x14ac:dyDescent="0.35"/>
  <cols>
    <col min="1" max="1" width="8.81640625" style="2" customWidth="1" collapsed="1"/>
    <col min="2" max="2" width="13.81640625" style="2" customWidth="1" collapsed="1"/>
    <col min="3" max="8" width="12.81640625" style="2" customWidth="1" collapsed="1"/>
    <col min="9" max="9" width="13.453125" style="2" customWidth="1" collapsed="1"/>
    <col min="10" max="10" width="12.81640625" style="2" customWidth="1" collapsed="1"/>
    <col min="11" max="11" width="14.81640625" style="2" customWidth="1" collapsed="1"/>
    <col min="12" max="16" width="12.81640625" style="2" customWidth="1" collapsed="1"/>
    <col min="17" max="17" width="13.81640625" style="2" customWidth="1" collapsed="1"/>
    <col min="18" max="16384" width="9.1796875" style="2" collapsed="1"/>
  </cols>
  <sheetData>
    <row r="1" spans="1:17" ht="15.5" x14ac:dyDescent="0.35">
      <c r="A1" s="185" t="s">
        <v>161</v>
      </c>
      <c r="B1" s="186"/>
      <c r="C1" s="186"/>
      <c r="D1" s="186"/>
      <c r="E1" s="186"/>
      <c r="F1" s="186"/>
      <c r="G1" s="186"/>
      <c r="H1" s="186"/>
      <c r="I1" s="186"/>
      <c r="J1" s="186"/>
      <c r="K1" s="24"/>
      <c r="L1" s="24"/>
      <c r="M1" s="24"/>
      <c r="N1" s="24"/>
      <c r="O1" s="24"/>
      <c r="P1" s="420" t="s">
        <v>53</v>
      </c>
      <c r="Q1" s="420"/>
    </row>
    <row r="2" spans="1:17" ht="15" customHeight="1" x14ac:dyDescent="0.35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7"/>
      <c r="L2" s="17"/>
      <c r="M2" s="17"/>
      <c r="N2" s="17"/>
      <c r="O2" s="17"/>
      <c r="P2" s="17"/>
      <c r="Q2" s="17"/>
    </row>
    <row r="3" spans="1:17" ht="15.5" x14ac:dyDescent="0.35">
      <c r="A3" s="451" t="s">
        <v>166</v>
      </c>
      <c r="B3" s="451"/>
      <c r="C3" s="451"/>
      <c r="D3" s="451"/>
      <c r="E3" s="451"/>
      <c r="F3" s="451"/>
      <c r="G3" s="451"/>
      <c r="H3" s="451"/>
      <c r="I3" s="451"/>
      <c r="J3" s="451"/>
      <c r="K3" s="451"/>
      <c r="L3" s="451"/>
      <c r="M3" s="451"/>
      <c r="N3" s="451"/>
      <c r="O3" s="451"/>
      <c r="P3" s="451"/>
      <c r="Q3" s="451"/>
    </row>
    <row r="4" spans="1:17" ht="15.5" x14ac:dyDescent="0.35">
      <c r="A4" s="451" t="s">
        <v>158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</row>
    <row r="5" spans="1:17" ht="15" customHeight="1" x14ac:dyDescent="0.35">
      <c r="A5" s="185"/>
      <c r="B5" s="233"/>
      <c r="C5" s="233"/>
      <c r="D5" s="233"/>
      <c r="E5" s="233"/>
      <c r="F5" s="233"/>
      <c r="G5" s="233"/>
      <c r="H5" s="233"/>
      <c r="I5" s="233"/>
      <c r="J5" s="233"/>
      <c r="K5" s="17"/>
      <c r="L5" s="17"/>
      <c r="M5" s="17"/>
      <c r="N5" s="17"/>
      <c r="O5" s="17"/>
      <c r="P5" s="17"/>
      <c r="Q5" s="17"/>
    </row>
    <row r="6" spans="1:17" ht="15.5" x14ac:dyDescent="0.35">
      <c r="A6" s="187" t="s">
        <v>211</v>
      </c>
      <c r="B6" s="186"/>
      <c r="C6" s="186"/>
      <c r="D6" s="186"/>
      <c r="E6" s="186"/>
      <c r="F6" s="186"/>
      <c r="G6" s="186"/>
      <c r="H6" s="186"/>
      <c r="I6" s="186"/>
      <c r="J6" s="186"/>
      <c r="K6" s="17"/>
      <c r="L6" s="17"/>
      <c r="M6" s="17"/>
      <c r="N6" s="17"/>
      <c r="O6" s="17"/>
      <c r="P6" s="17"/>
      <c r="Q6" s="17"/>
    </row>
    <row r="7" spans="1:17" ht="15" customHeight="1" thickBot="1" x14ac:dyDescent="0.4">
      <c r="A7" s="210"/>
      <c r="B7" s="211"/>
      <c r="C7" s="211"/>
      <c r="D7" s="211"/>
      <c r="E7" s="211"/>
      <c r="F7" s="211"/>
      <c r="G7" s="211"/>
      <c r="H7" s="211"/>
      <c r="I7" s="211"/>
      <c r="J7" s="211"/>
      <c r="K7" s="211"/>
      <c r="L7" s="210"/>
      <c r="M7" s="210"/>
      <c r="N7" s="210"/>
      <c r="O7" s="210"/>
      <c r="P7" s="210"/>
      <c r="Q7" s="210"/>
    </row>
    <row r="8" spans="1:17" ht="46.5" x14ac:dyDescent="0.35">
      <c r="A8" s="203"/>
      <c r="B8" s="203"/>
      <c r="C8" s="204" t="s">
        <v>1</v>
      </c>
      <c r="D8" s="204" t="s">
        <v>2</v>
      </c>
      <c r="E8" s="204" t="s">
        <v>3</v>
      </c>
      <c r="F8" s="204" t="s">
        <v>4</v>
      </c>
      <c r="G8" s="204" t="s">
        <v>5</v>
      </c>
      <c r="H8" s="204" t="s">
        <v>6</v>
      </c>
      <c r="I8" s="204" t="s">
        <v>17</v>
      </c>
      <c r="J8" s="204" t="s">
        <v>7</v>
      </c>
      <c r="K8" s="204" t="s">
        <v>8</v>
      </c>
      <c r="L8" s="204" t="s">
        <v>9</v>
      </c>
      <c r="M8" s="204" t="s">
        <v>10</v>
      </c>
      <c r="N8" s="204" t="s">
        <v>11</v>
      </c>
      <c r="O8" s="204" t="s">
        <v>12</v>
      </c>
      <c r="P8" s="204" t="s">
        <v>13</v>
      </c>
      <c r="Q8" s="204" t="s">
        <v>14</v>
      </c>
    </row>
    <row r="9" spans="1:17" ht="15" customHeight="1" x14ac:dyDescent="0.35">
      <c r="A9" s="24"/>
      <c r="B9" s="24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</row>
    <row r="10" spans="1:17" ht="15.5" x14ac:dyDescent="0.35">
      <c r="A10" s="24"/>
      <c r="B10" s="197" t="s">
        <v>54</v>
      </c>
      <c r="C10" s="284">
        <f>data!U104</f>
        <v>66.071428571428569</v>
      </c>
      <c r="D10" s="284">
        <f>data!V104</f>
        <v>52.173913043478258</v>
      </c>
      <c r="E10" s="284">
        <f>data!W104</f>
        <v>66.666666666666657</v>
      </c>
      <c r="F10" s="284">
        <f>data!X104</f>
        <v>59.615384615384613</v>
      </c>
      <c r="G10" s="284">
        <f>data!Y104</f>
        <v>77.551020408163268</v>
      </c>
      <c r="H10" s="284">
        <f>data!Z104</f>
        <v>60.869565217391312</v>
      </c>
      <c r="I10" s="284">
        <f>data!AA104</f>
        <v>66.666666666666657</v>
      </c>
      <c r="J10" s="284">
        <f>data!AB104</f>
        <v>65</v>
      </c>
      <c r="K10" s="284">
        <f>data!AC104</f>
        <v>55.421686746987952</v>
      </c>
      <c r="L10" s="284">
        <f>data!AD104</f>
        <v>56.521739130434781</v>
      </c>
      <c r="M10" s="284">
        <f>data!AE104</f>
        <v>100</v>
      </c>
      <c r="N10" s="284">
        <f>data!AF104</f>
        <v>40</v>
      </c>
      <c r="O10" s="284">
        <f>data!AG104</f>
        <v>62.745098039215684</v>
      </c>
      <c r="P10" s="284">
        <f>data!AH104</f>
        <v>33.333333333333329</v>
      </c>
      <c r="Q10" s="285">
        <f>data!AI104</f>
        <v>61.97604790419161</v>
      </c>
    </row>
    <row r="11" spans="1:17" ht="15.5" x14ac:dyDescent="0.35">
      <c r="A11" s="24"/>
      <c r="B11" s="197" t="s">
        <v>55</v>
      </c>
      <c r="C11" s="284">
        <f>data!U105</f>
        <v>81.395348837209298</v>
      </c>
      <c r="D11" s="284">
        <f>data!V105</f>
        <v>56.25</v>
      </c>
      <c r="E11" s="284">
        <f>data!W105</f>
        <v>80.952380952380949</v>
      </c>
      <c r="F11" s="284">
        <f>data!X105</f>
        <v>80</v>
      </c>
      <c r="G11" s="284">
        <f>data!Y105</f>
        <v>76.470588235294116</v>
      </c>
      <c r="H11" s="284">
        <f>data!Z105</f>
        <v>83.333333333333343</v>
      </c>
      <c r="I11" s="284">
        <f>data!AA105</f>
        <v>72.5</v>
      </c>
      <c r="J11" s="284">
        <f>data!AB105</f>
        <v>66.666666666666657</v>
      </c>
      <c r="K11" s="284">
        <f>data!AC105</f>
        <v>68</v>
      </c>
      <c r="L11" s="284">
        <f>data!AD105</f>
        <v>75.247524752475243</v>
      </c>
      <c r="M11" s="284">
        <f>data!AE105</f>
        <v>100</v>
      </c>
      <c r="N11" s="284">
        <f>data!AF105</f>
        <v>66.666666666666657</v>
      </c>
      <c r="O11" s="284">
        <f>data!AG105</f>
        <v>75.757575757575751</v>
      </c>
      <c r="P11" s="284">
        <f>data!AH105</f>
        <v>75</v>
      </c>
      <c r="Q11" s="285">
        <f>data!AI105</f>
        <v>74.896265560165972</v>
      </c>
    </row>
    <row r="12" spans="1:17" ht="15.5" x14ac:dyDescent="0.35">
      <c r="A12" s="24"/>
      <c r="B12" s="197" t="s">
        <v>15</v>
      </c>
      <c r="C12" s="284">
        <f>data!U106</f>
        <v>72.727272727272734</v>
      </c>
      <c r="D12" s="284">
        <f>data!V106</f>
        <v>53.846153846153847</v>
      </c>
      <c r="E12" s="284">
        <f>data!W106</f>
        <v>73.80952380952381</v>
      </c>
      <c r="F12" s="284">
        <f>data!X106</f>
        <v>66.233766233766232</v>
      </c>
      <c r="G12" s="284">
        <f>data!Y106</f>
        <v>77.108433734939766</v>
      </c>
      <c r="H12" s="284">
        <f>data!Z106</f>
        <v>69.369369369369366</v>
      </c>
      <c r="I12" s="284">
        <f>data!AA106</f>
        <v>69.273743016759781</v>
      </c>
      <c r="J12" s="284">
        <f>data!AB106</f>
        <v>65.625</v>
      </c>
      <c r="K12" s="284">
        <f>data!AC106</f>
        <v>60.150375939849624</v>
      </c>
      <c r="L12" s="284">
        <f>data!AD106</f>
        <v>65.277777777777786</v>
      </c>
      <c r="M12" s="284">
        <f>data!AE106</f>
        <v>100</v>
      </c>
      <c r="N12" s="284">
        <f>data!AF106</f>
        <v>50</v>
      </c>
      <c r="O12" s="284">
        <f>data!AG106</f>
        <v>67.857142857142861</v>
      </c>
      <c r="P12" s="284">
        <f>data!AH106</f>
        <v>63.636363636363633</v>
      </c>
      <c r="Q12" s="285">
        <f>data!AI106</f>
        <v>67.391304347826093</v>
      </c>
    </row>
    <row r="13" spans="1:17" ht="15" customHeight="1" thickBot="1" x14ac:dyDescent="0.4">
      <c r="A13" s="198"/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</row>
    <row r="14" spans="1:17" ht="15" customHeight="1" x14ac:dyDescent="0.35">
      <c r="A14" s="267"/>
      <c r="B14" s="303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</row>
    <row r="15" spans="1:17" ht="15" customHeight="1" x14ac:dyDescent="0.35">
      <c r="A15" s="17" t="s">
        <v>100</v>
      </c>
      <c r="B15" s="304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</row>
    <row r="16" spans="1:17" ht="15" customHeight="1" x14ac:dyDescent="0.3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</row>
    <row r="17" spans="1:17" ht="15" customHeight="1" x14ac:dyDescent="0.3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</row>
    <row r="18" spans="1:17" ht="15.5" x14ac:dyDescent="0.35">
      <c r="A18" s="188" t="s">
        <v>162</v>
      </c>
      <c r="B18" s="189"/>
      <c r="C18" s="189"/>
      <c r="D18" s="189"/>
      <c r="E18" s="189"/>
      <c r="F18" s="189"/>
      <c r="G18" s="189"/>
      <c r="H18" s="189"/>
      <c r="I18" s="189"/>
      <c r="J18" s="189"/>
      <c r="K18" s="17"/>
      <c r="L18" s="17"/>
      <c r="M18" s="17"/>
      <c r="N18" s="17"/>
      <c r="O18" s="17"/>
      <c r="P18" s="420" t="s">
        <v>53</v>
      </c>
      <c r="Q18" s="420"/>
    </row>
    <row r="19" spans="1:17" ht="15" customHeight="1" x14ac:dyDescent="0.35">
      <c r="A19" s="189"/>
      <c r="B19" s="189"/>
      <c r="C19" s="189"/>
      <c r="D19" s="189"/>
      <c r="E19" s="189"/>
      <c r="F19" s="189"/>
      <c r="G19" s="189"/>
      <c r="H19" s="189"/>
      <c r="I19" s="189"/>
      <c r="J19" s="189"/>
      <c r="K19" s="17"/>
      <c r="L19" s="17"/>
      <c r="M19" s="17"/>
      <c r="N19" s="17"/>
      <c r="O19" s="17"/>
      <c r="P19" s="17"/>
      <c r="Q19" s="17"/>
    </row>
    <row r="20" spans="1:17" ht="15.5" x14ac:dyDescent="0.35">
      <c r="A20" s="452" t="s">
        <v>165</v>
      </c>
      <c r="B20" s="452"/>
      <c r="C20" s="452"/>
      <c r="D20" s="452"/>
      <c r="E20" s="452"/>
      <c r="F20" s="452"/>
      <c r="G20" s="452"/>
      <c r="H20" s="452"/>
      <c r="I20" s="452"/>
      <c r="J20" s="452"/>
      <c r="K20" s="452"/>
      <c r="L20" s="452"/>
      <c r="M20" s="452"/>
      <c r="N20" s="452"/>
      <c r="O20" s="452"/>
      <c r="P20" s="452"/>
      <c r="Q20" s="452"/>
    </row>
    <row r="21" spans="1:17" ht="15.5" x14ac:dyDescent="0.35">
      <c r="A21" s="452" t="s">
        <v>158</v>
      </c>
      <c r="B21" s="452"/>
      <c r="C21" s="452"/>
      <c r="D21" s="452"/>
      <c r="E21" s="452"/>
      <c r="F21" s="452"/>
      <c r="G21" s="452"/>
      <c r="H21" s="452"/>
      <c r="I21" s="452"/>
      <c r="J21" s="452"/>
      <c r="K21" s="452"/>
      <c r="L21" s="452"/>
      <c r="M21" s="452"/>
      <c r="N21" s="452"/>
      <c r="O21" s="452"/>
      <c r="P21" s="452"/>
      <c r="Q21" s="452"/>
    </row>
    <row r="22" spans="1:17" ht="15" customHeight="1" x14ac:dyDescent="0.35">
      <c r="A22" s="188"/>
      <c r="B22" s="234"/>
      <c r="C22" s="234"/>
      <c r="D22" s="234"/>
      <c r="E22" s="234"/>
      <c r="F22" s="234"/>
      <c r="G22" s="234"/>
      <c r="H22" s="234"/>
      <c r="I22" s="234"/>
      <c r="J22" s="234"/>
      <c r="K22" s="17"/>
      <c r="L22" s="17"/>
      <c r="M22" s="17"/>
      <c r="N22" s="17"/>
      <c r="O22" s="17"/>
      <c r="P22" s="17"/>
      <c r="Q22" s="17"/>
    </row>
    <row r="23" spans="1:17" ht="15.5" x14ac:dyDescent="0.35">
      <c r="A23" s="190" t="s">
        <v>212</v>
      </c>
      <c r="B23" s="189"/>
      <c r="C23" s="189"/>
      <c r="D23" s="189"/>
      <c r="E23" s="189"/>
      <c r="F23" s="189"/>
      <c r="G23" s="189"/>
      <c r="H23" s="189"/>
      <c r="I23" s="189"/>
      <c r="J23" s="189"/>
      <c r="K23" s="17"/>
      <c r="L23" s="17"/>
      <c r="M23" s="17"/>
      <c r="N23" s="17"/>
      <c r="O23" s="17"/>
      <c r="P23" s="17"/>
      <c r="Q23" s="17"/>
    </row>
    <row r="24" spans="1:17" ht="15" customHeight="1" thickBot="1" x14ac:dyDescent="0.4">
      <c r="A24" s="210"/>
      <c r="B24" s="211"/>
      <c r="C24" s="211"/>
      <c r="D24" s="211"/>
      <c r="E24" s="211"/>
      <c r="F24" s="211"/>
      <c r="G24" s="211"/>
      <c r="H24" s="211"/>
      <c r="I24" s="211"/>
      <c r="J24" s="211"/>
      <c r="K24" s="211"/>
      <c r="L24" s="210"/>
      <c r="M24" s="210"/>
      <c r="N24" s="210"/>
      <c r="O24" s="210"/>
      <c r="P24" s="210"/>
      <c r="Q24" s="210"/>
    </row>
    <row r="25" spans="1:17" ht="46.5" x14ac:dyDescent="0.35">
      <c r="A25" s="203"/>
      <c r="B25" s="203"/>
      <c r="C25" s="204" t="s">
        <v>1</v>
      </c>
      <c r="D25" s="204" t="s">
        <v>2</v>
      </c>
      <c r="E25" s="204" t="s">
        <v>3</v>
      </c>
      <c r="F25" s="204" t="s">
        <v>4</v>
      </c>
      <c r="G25" s="204" t="s">
        <v>5</v>
      </c>
      <c r="H25" s="204" t="s">
        <v>6</v>
      </c>
      <c r="I25" s="204" t="s">
        <v>17</v>
      </c>
      <c r="J25" s="204" t="s">
        <v>7</v>
      </c>
      <c r="K25" s="204" t="s">
        <v>8</v>
      </c>
      <c r="L25" s="204" t="s">
        <v>9</v>
      </c>
      <c r="M25" s="204" t="s">
        <v>10</v>
      </c>
      <c r="N25" s="204" t="s">
        <v>11</v>
      </c>
      <c r="O25" s="204" t="s">
        <v>12</v>
      </c>
      <c r="P25" s="204" t="s">
        <v>13</v>
      </c>
      <c r="Q25" s="204" t="s">
        <v>14</v>
      </c>
    </row>
    <row r="26" spans="1:17" ht="15" customHeight="1" x14ac:dyDescent="0.35">
      <c r="A26" s="24"/>
      <c r="B26" s="24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ht="15.5" x14ac:dyDescent="0.35">
      <c r="A27" s="24"/>
      <c r="B27" s="197" t="s">
        <v>54</v>
      </c>
      <c r="C27" s="284">
        <f>data!U107</f>
        <v>0</v>
      </c>
      <c r="D27" s="284">
        <f>data!V107</f>
        <v>8.695652173913043</v>
      </c>
      <c r="E27" s="284">
        <f>data!W107</f>
        <v>0</v>
      </c>
      <c r="F27" s="284">
        <f>data!X107</f>
        <v>13.461538461538462</v>
      </c>
      <c r="G27" s="284">
        <f>data!Y107</f>
        <v>2.0408163265306123</v>
      </c>
      <c r="H27" s="284">
        <f>data!Z107</f>
        <v>5.7971014492753623</v>
      </c>
      <c r="I27" s="284">
        <f>data!AA107</f>
        <v>0</v>
      </c>
      <c r="J27" s="284">
        <f>data!AB107</f>
        <v>0</v>
      </c>
      <c r="K27" s="284">
        <f>data!AC107</f>
        <v>12.048192771084338</v>
      </c>
      <c r="L27" s="284">
        <f>data!AD107</f>
        <v>12.173913043478262</v>
      </c>
      <c r="M27" s="284">
        <f>data!AE107</f>
        <v>0</v>
      </c>
      <c r="N27" s="284">
        <f>data!AF107</f>
        <v>0</v>
      </c>
      <c r="O27" s="284">
        <f>data!AG107</f>
        <v>7.8431372549019605</v>
      </c>
      <c r="P27" s="284">
        <f>data!AH107</f>
        <v>33.333333333333329</v>
      </c>
      <c r="Q27" s="285">
        <f>data!AI107</f>
        <v>6.4371257485029938</v>
      </c>
    </row>
    <row r="28" spans="1:17" ht="15.5" x14ac:dyDescent="0.35">
      <c r="A28" s="24"/>
      <c r="B28" s="197" t="s">
        <v>55</v>
      </c>
      <c r="C28" s="284">
        <f>data!U108</f>
        <v>0</v>
      </c>
      <c r="D28" s="284">
        <f>data!V108</f>
        <v>18.75</v>
      </c>
      <c r="E28" s="284">
        <f>data!W108</f>
        <v>0</v>
      </c>
      <c r="F28" s="284">
        <f>data!X108</f>
        <v>0</v>
      </c>
      <c r="G28" s="284">
        <f>data!Y108</f>
        <v>0</v>
      </c>
      <c r="H28" s="284">
        <f>data!Z108</f>
        <v>2.3809523809523809</v>
      </c>
      <c r="I28" s="284">
        <f>data!AA108</f>
        <v>0</v>
      </c>
      <c r="J28" s="284">
        <f>data!AB108</f>
        <v>0</v>
      </c>
      <c r="K28" s="284">
        <f>data!AC108</f>
        <v>2</v>
      </c>
      <c r="L28" s="284">
        <f>data!AD108</f>
        <v>4.9504950495049505</v>
      </c>
      <c r="M28" s="284">
        <f>data!AE108</f>
        <v>0</v>
      </c>
      <c r="N28" s="284">
        <f>data!AF108</f>
        <v>0</v>
      </c>
      <c r="O28" s="284">
        <f>data!AG108</f>
        <v>9.0909090909090917</v>
      </c>
      <c r="P28" s="284">
        <f>data!AH108</f>
        <v>0</v>
      </c>
      <c r="Q28" s="285">
        <f>data!AI108</f>
        <v>2.6970954356846475</v>
      </c>
    </row>
    <row r="29" spans="1:17" ht="15.5" x14ac:dyDescent="0.35">
      <c r="A29" s="24"/>
      <c r="B29" s="197" t="s">
        <v>15</v>
      </c>
      <c r="C29" s="284">
        <f>data!U109</f>
        <v>0</v>
      </c>
      <c r="D29" s="284">
        <f>data!V109</f>
        <v>12.820512820512819</v>
      </c>
      <c r="E29" s="284">
        <f>data!W109</f>
        <v>0</v>
      </c>
      <c r="F29" s="284">
        <f>data!X109</f>
        <v>9.0909090909090917</v>
      </c>
      <c r="G29" s="284">
        <f>data!Y109</f>
        <v>1.2048192771084338</v>
      </c>
      <c r="H29" s="284">
        <f>data!Z109</f>
        <v>4.5045045045045047</v>
      </c>
      <c r="I29" s="284">
        <f>data!AA109</f>
        <v>0</v>
      </c>
      <c r="J29" s="284">
        <f>data!AB109</f>
        <v>0</v>
      </c>
      <c r="K29" s="284">
        <f>data!AC109</f>
        <v>8.2706766917293226</v>
      </c>
      <c r="L29" s="284">
        <f>data!AD109</f>
        <v>8.7962962962962958</v>
      </c>
      <c r="M29" s="284">
        <f>data!AE109</f>
        <v>0</v>
      </c>
      <c r="N29" s="284">
        <f>data!AF109</f>
        <v>0</v>
      </c>
      <c r="O29" s="284">
        <f>data!AG109</f>
        <v>8.3333333333333321</v>
      </c>
      <c r="P29" s="284">
        <f>data!AH109</f>
        <v>9.0909090909090917</v>
      </c>
      <c r="Q29" s="285">
        <f>data!AI109</f>
        <v>4.8695652173913047</v>
      </c>
    </row>
    <row r="30" spans="1:17" ht="15" customHeight="1" thickBot="1" x14ac:dyDescent="0.4">
      <c r="A30" s="198"/>
      <c r="B30" s="198"/>
      <c r="C30" s="198"/>
      <c r="D30" s="198"/>
      <c r="E30" s="198"/>
      <c r="F30" s="198"/>
      <c r="G30" s="198"/>
      <c r="H30" s="198"/>
      <c r="I30" s="283"/>
      <c r="J30" s="198"/>
      <c r="K30" s="198"/>
      <c r="L30" s="198"/>
      <c r="M30" s="198"/>
      <c r="N30" s="198"/>
      <c r="O30" s="198"/>
      <c r="P30" s="198"/>
      <c r="Q30" s="198"/>
    </row>
    <row r="31" spans="1:17" ht="15" customHeight="1" x14ac:dyDescent="0.35">
      <c r="A31" s="267"/>
      <c r="B31" s="303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 ht="15" customHeight="1" x14ac:dyDescent="0.35">
      <c r="A32" s="17" t="s">
        <v>100</v>
      </c>
      <c r="B32" s="304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17" ht="15" customHeight="1" x14ac:dyDescent="0.3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  <row r="34" spans="1:17" ht="15" customHeight="1" x14ac:dyDescent="0.3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</row>
    <row r="35" spans="1:17" ht="15.5" x14ac:dyDescent="0.35">
      <c r="A35" s="191" t="s">
        <v>163</v>
      </c>
      <c r="B35" s="192"/>
      <c r="C35" s="192"/>
      <c r="D35" s="192"/>
      <c r="E35" s="192"/>
      <c r="F35" s="192"/>
      <c r="G35" s="192"/>
      <c r="H35" s="192"/>
      <c r="I35" s="192"/>
      <c r="J35" s="192"/>
      <c r="K35" s="192"/>
      <c r="L35" s="192"/>
      <c r="M35" s="17"/>
      <c r="N35" s="17"/>
      <c r="O35" s="17"/>
      <c r="P35" s="420" t="s">
        <v>53</v>
      </c>
      <c r="Q35" s="420"/>
    </row>
    <row r="36" spans="1:17" ht="15" customHeight="1" x14ac:dyDescent="0.35">
      <c r="A36" s="192"/>
      <c r="B36" s="192"/>
      <c r="C36" s="192"/>
      <c r="D36" s="192"/>
      <c r="E36" s="192"/>
      <c r="F36" s="192"/>
      <c r="G36" s="192"/>
      <c r="H36" s="192"/>
      <c r="I36" s="192"/>
      <c r="J36" s="192"/>
      <c r="K36" s="192"/>
      <c r="L36" s="192"/>
      <c r="M36" s="17"/>
      <c r="N36" s="17"/>
      <c r="O36" s="17"/>
      <c r="P36" s="17"/>
      <c r="Q36" s="17"/>
    </row>
    <row r="37" spans="1:17" ht="15.5" x14ac:dyDescent="0.35">
      <c r="A37" s="450" t="s">
        <v>164</v>
      </c>
      <c r="B37" s="450"/>
      <c r="C37" s="450"/>
      <c r="D37" s="450"/>
      <c r="E37" s="450"/>
      <c r="F37" s="450"/>
      <c r="G37" s="450"/>
      <c r="H37" s="450"/>
      <c r="I37" s="450"/>
      <c r="J37" s="450"/>
      <c r="K37" s="450"/>
      <c r="L37" s="450"/>
      <c r="M37" s="450"/>
      <c r="N37" s="450"/>
      <c r="O37" s="450"/>
      <c r="P37" s="450"/>
      <c r="Q37" s="450"/>
    </row>
    <row r="38" spans="1:17" ht="15.5" x14ac:dyDescent="0.35">
      <c r="A38" s="450" t="s">
        <v>158</v>
      </c>
      <c r="B38" s="450"/>
      <c r="C38" s="450"/>
      <c r="D38" s="450"/>
      <c r="E38" s="450"/>
      <c r="F38" s="450"/>
      <c r="G38" s="450"/>
      <c r="H38" s="450"/>
      <c r="I38" s="450"/>
      <c r="J38" s="450"/>
      <c r="K38" s="450"/>
      <c r="L38" s="450"/>
      <c r="M38" s="450"/>
      <c r="N38" s="450"/>
      <c r="O38" s="450"/>
      <c r="P38" s="450"/>
      <c r="Q38" s="450"/>
    </row>
    <row r="39" spans="1:17" ht="15" customHeight="1" x14ac:dyDescent="0.35">
      <c r="A39" s="191"/>
      <c r="B39" s="232"/>
      <c r="C39" s="232"/>
      <c r="D39" s="232"/>
      <c r="E39" s="232"/>
      <c r="F39" s="232"/>
      <c r="G39" s="232"/>
      <c r="H39" s="232"/>
      <c r="I39" s="232"/>
      <c r="J39" s="232"/>
      <c r="K39" s="192"/>
      <c r="L39" s="192"/>
      <c r="M39" s="17"/>
      <c r="N39" s="17"/>
      <c r="O39" s="17"/>
      <c r="P39" s="17"/>
      <c r="Q39" s="17"/>
    </row>
    <row r="40" spans="1:17" ht="15.5" x14ac:dyDescent="0.35">
      <c r="A40" s="193" t="s">
        <v>213</v>
      </c>
      <c r="B40" s="192"/>
      <c r="C40" s="192"/>
      <c r="D40" s="192"/>
      <c r="E40" s="192"/>
      <c r="F40" s="192"/>
      <c r="G40" s="192"/>
      <c r="H40" s="192"/>
      <c r="I40" s="192"/>
      <c r="J40" s="192"/>
      <c r="K40" s="192"/>
      <c r="L40" s="192"/>
      <c r="M40" s="17"/>
      <c r="N40" s="17"/>
      <c r="O40" s="17"/>
      <c r="P40" s="17"/>
      <c r="Q40" s="17"/>
    </row>
    <row r="41" spans="1:17" ht="15" customHeight="1" thickBot="1" x14ac:dyDescent="0.4">
      <c r="A41" s="210"/>
      <c r="B41" s="211"/>
      <c r="C41" s="211"/>
      <c r="D41" s="211"/>
      <c r="E41" s="211"/>
      <c r="F41" s="211"/>
      <c r="G41" s="211"/>
      <c r="H41" s="211"/>
      <c r="I41" s="211"/>
      <c r="J41" s="211"/>
      <c r="K41" s="211"/>
      <c r="L41" s="210"/>
      <c r="M41" s="210"/>
      <c r="N41" s="210"/>
      <c r="O41" s="210"/>
      <c r="P41" s="210"/>
      <c r="Q41" s="210"/>
    </row>
    <row r="42" spans="1:17" ht="46.5" x14ac:dyDescent="0.35">
      <c r="A42" s="203"/>
      <c r="B42" s="203"/>
      <c r="C42" s="204" t="s">
        <v>1</v>
      </c>
      <c r="D42" s="204" t="s">
        <v>2</v>
      </c>
      <c r="E42" s="204" t="s">
        <v>3</v>
      </c>
      <c r="F42" s="204" t="s">
        <v>4</v>
      </c>
      <c r="G42" s="204" t="s">
        <v>5</v>
      </c>
      <c r="H42" s="204" t="s">
        <v>6</v>
      </c>
      <c r="I42" s="204" t="s">
        <v>17</v>
      </c>
      <c r="J42" s="204" t="s">
        <v>7</v>
      </c>
      <c r="K42" s="204" t="s">
        <v>8</v>
      </c>
      <c r="L42" s="204" t="s">
        <v>9</v>
      </c>
      <c r="M42" s="204" t="s">
        <v>10</v>
      </c>
      <c r="N42" s="204" t="s">
        <v>11</v>
      </c>
      <c r="O42" s="204" t="s">
        <v>12</v>
      </c>
      <c r="P42" s="204" t="s">
        <v>13</v>
      </c>
      <c r="Q42" s="204" t="s">
        <v>14</v>
      </c>
    </row>
    <row r="43" spans="1:17" ht="15" customHeight="1" x14ac:dyDescent="0.35">
      <c r="A43" s="24"/>
      <c r="B43" s="24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 spans="1:17" ht="15.5" x14ac:dyDescent="0.35">
      <c r="A44" s="24"/>
      <c r="B44" s="197" t="s">
        <v>54</v>
      </c>
      <c r="C44" s="284">
        <f>data!U110</f>
        <v>33.928571428571431</v>
      </c>
      <c r="D44" s="284">
        <f>data!V110</f>
        <v>39.130434782608695</v>
      </c>
      <c r="E44" s="284">
        <f>data!W110</f>
        <v>33.333333333333329</v>
      </c>
      <c r="F44" s="284">
        <f>data!X110</f>
        <v>26.923076923076923</v>
      </c>
      <c r="G44" s="284">
        <f>data!Y110</f>
        <v>20.408163265306122</v>
      </c>
      <c r="H44" s="284">
        <f>data!Z110</f>
        <v>33.333333333333329</v>
      </c>
      <c r="I44" s="284">
        <f>data!AA110</f>
        <v>33.333333333333329</v>
      </c>
      <c r="J44" s="284">
        <f>data!AB110</f>
        <v>35</v>
      </c>
      <c r="K44" s="284">
        <f>data!AC110</f>
        <v>32.53012048192771</v>
      </c>
      <c r="L44" s="284">
        <f>data!AD110</f>
        <v>31.304347826086961</v>
      </c>
      <c r="M44" s="284">
        <f>data!AE110</f>
        <v>0</v>
      </c>
      <c r="N44" s="284">
        <f>data!AF110</f>
        <v>60</v>
      </c>
      <c r="O44" s="284">
        <f>data!AG110</f>
        <v>29.411764705882355</v>
      </c>
      <c r="P44" s="284">
        <f>data!AH110</f>
        <v>33.333333333333329</v>
      </c>
      <c r="Q44" s="285">
        <f>data!AI110</f>
        <v>31.58682634730539</v>
      </c>
    </row>
    <row r="45" spans="1:17" ht="15.5" x14ac:dyDescent="0.35">
      <c r="A45" s="24"/>
      <c r="B45" s="197" t="s">
        <v>55</v>
      </c>
      <c r="C45" s="284">
        <f>data!U111</f>
        <v>18.604651162790699</v>
      </c>
      <c r="D45" s="284">
        <f>data!V111</f>
        <v>25</v>
      </c>
      <c r="E45" s="284">
        <f>data!W111</f>
        <v>19.047619047619047</v>
      </c>
      <c r="F45" s="284">
        <f>data!X111</f>
        <v>20</v>
      </c>
      <c r="G45" s="284">
        <f>data!Y111</f>
        <v>23.52941176470588</v>
      </c>
      <c r="H45" s="284">
        <f>data!Z111</f>
        <v>14.285714285714285</v>
      </c>
      <c r="I45" s="284">
        <f>data!AA111</f>
        <v>27.500000000000004</v>
      </c>
      <c r="J45" s="284">
        <f>data!AB111</f>
        <v>33.333333333333329</v>
      </c>
      <c r="K45" s="284">
        <f>data!AC111</f>
        <v>30</v>
      </c>
      <c r="L45" s="284">
        <f>data!AD111</f>
        <v>19.801980198019802</v>
      </c>
      <c r="M45" s="284">
        <f>data!AE111</f>
        <v>0</v>
      </c>
      <c r="N45" s="284">
        <f>data!AF111</f>
        <v>33.333333333333329</v>
      </c>
      <c r="O45" s="284">
        <f>data!AG111</f>
        <v>15.151515151515152</v>
      </c>
      <c r="P45" s="284">
        <f>data!AH111</f>
        <v>25</v>
      </c>
      <c r="Q45" s="285">
        <f>data!AI111</f>
        <v>22.40663900414938</v>
      </c>
    </row>
    <row r="46" spans="1:17" ht="15.5" x14ac:dyDescent="0.35">
      <c r="A46" s="24"/>
      <c r="B46" s="197" t="s">
        <v>15</v>
      </c>
      <c r="C46" s="284">
        <f>data!U112</f>
        <v>27.27272727272727</v>
      </c>
      <c r="D46" s="284">
        <f>data!V112</f>
        <v>33.333333333333329</v>
      </c>
      <c r="E46" s="284">
        <f>data!W112</f>
        <v>26.190476190476193</v>
      </c>
      <c r="F46" s="284">
        <f>data!X112</f>
        <v>24.675324675324674</v>
      </c>
      <c r="G46" s="284">
        <f>data!Y112</f>
        <v>21.686746987951807</v>
      </c>
      <c r="H46" s="284">
        <f>data!Z112</f>
        <v>26.126126126126124</v>
      </c>
      <c r="I46" s="284">
        <f>data!AA112</f>
        <v>30.726256983240223</v>
      </c>
      <c r="J46" s="284">
        <f>data!AB112</f>
        <v>34.375</v>
      </c>
      <c r="K46" s="284">
        <f>data!AC112</f>
        <v>31.578947368421051</v>
      </c>
      <c r="L46" s="284">
        <f>data!AD112</f>
        <v>25.925925925925924</v>
      </c>
      <c r="M46" s="284">
        <f>data!AE112</f>
        <v>0</v>
      </c>
      <c r="N46" s="284">
        <f>data!AF112</f>
        <v>50</v>
      </c>
      <c r="O46" s="284">
        <f>data!AG112</f>
        <v>23.809523809523807</v>
      </c>
      <c r="P46" s="284">
        <f>data!AH112</f>
        <v>27.27272727272727</v>
      </c>
      <c r="Q46" s="285">
        <f>data!AI112</f>
        <v>27.739130434782609</v>
      </c>
    </row>
    <row r="47" spans="1:17" ht="15" customHeight="1" thickBot="1" x14ac:dyDescent="0.4">
      <c r="A47" s="198"/>
      <c r="B47" s="198"/>
      <c r="C47" s="198"/>
      <c r="D47" s="198"/>
      <c r="E47" s="198"/>
      <c r="F47" s="198"/>
      <c r="G47" s="198"/>
      <c r="H47" s="198"/>
      <c r="I47" s="198"/>
      <c r="J47" s="198"/>
      <c r="K47" s="198"/>
      <c r="L47" s="198"/>
      <c r="M47" s="198"/>
      <c r="N47" s="198"/>
      <c r="O47" s="198"/>
      <c r="P47" s="198"/>
      <c r="Q47" s="198"/>
    </row>
    <row r="48" spans="1:17" ht="15" customHeight="1" x14ac:dyDescent="0.35">
      <c r="A48" s="267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17"/>
      <c r="P48" s="24"/>
      <c r="Q48" s="24"/>
    </row>
    <row r="49" spans="1:17" ht="15" customHeight="1" x14ac:dyDescent="0.35">
      <c r="A49" s="17" t="s">
        <v>100</v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423" t="s">
        <v>89</v>
      </c>
      <c r="P49" s="423"/>
      <c r="Q49" s="423"/>
    </row>
    <row r="50" spans="1:17" ht="15" customHeight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</row>
    <row r="51" spans="1:17" ht="15.5" x14ac:dyDescent="0.35">
      <c r="A51" s="194" t="s">
        <v>214</v>
      </c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</row>
    <row r="52" spans="1:17" ht="15" customHeight="1" x14ac:dyDescent="0.3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</row>
    <row r="53" spans="1:17" ht="15" customHeight="1" x14ac:dyDescent="0.3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</row>
    <row r="54" spans="1:17" ht="15" customHeight="1" x14ac:dyDescent="0.3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</row>
    <row r="55" spans="1:17" ht="15" customHeight="1" x14ac:dyDescent="0.3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</row>
    <row r="56" spans="1:17" ht="15" customHeight="1" x14ac:dyDescent="0.3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</row>
    <row r="57" spans="1:17" ht="15" customHeight="1" x14ac:dyDescent="0.3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</row>
    <row r="58" spans="1:17" ht="15" customHeight="1" x14ac:dyDescent="0.3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</row>
    <row r="59" spans="1:17" ht="15" customHeight="1" x14ac:dyDescent="0.3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</row>
    <row r="60" spans="1:17" ht="15" customHeight="1" x14ac:dyDescent="0.3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</row>
    <row r="61" spans="1:17" ht="15" customHeight="1" x14ac:dyDescent="0.3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</row>
    <row r="62" spans="1:17" ht="15" customHeight="1" x14ac:dyDescent="0.3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</row>
    <row r="63" spans="1:17" ht="15" customHeight="1" x14ac:dyDescent="0.3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</row>
    <row r="64" spans="1:17" ht="15" customHeight="1" x14ac:dyDescent="0.3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</row>
    <row r="65" spans="1:17" ht="15" customHeight="1" x14ac:dyDescent="0.3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</row>
    <row r="66" spans="1:17" ht="15" customHeight="1" x14ac:dyDescent="0.3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</row>
    <row r="67" spans="1:17" ht="15" customHeight="1" x14ac:dyDescent="0.3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</row>
    <row r="68" spans="1:17" ht="15" customHeight="1" x14ac:dyDescent="0.3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</row>
    <row r="69" spans="1:17" ht="15" customHeight="1" x14ac:dyDescent="0.3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</row>
    <row r="70" spans="1:17" ht="15" customHeight="1" x14ac:dyDescent="0.3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</row>
    <row r="71" spans="1:17" ht="15" customHeight="1" x14ac:dyDescent="0.3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</row>
    <row r="72" spans="1:17" ht="15" customHeight="1" x14ac:dyDescent="0.3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</row>
    <row r="73" spans="1:17" ht="15" customHeight="1" x14ac:dyDescent="0.3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</row>
    <row r="74" spans="1:17" ht="15" customHeight="1" x14ac:dyDescent="0.3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</row>
    <row r="75" spans="1:17" ht="15" customHeight="1" x14ac:dyDescent="0.3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</row>
    <row r="76" spans="1:17" ht="15" customHeight="1" x14ac:dyDescent="0.3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</row>
    <row r="77" spans="1:17" ht="15" customHeight="1" x14ac:dyDescent="0.3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</row>
    <row r="78" spans="1:17" ht="15" customHeight="1" x14ac:dyDescent="0.3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 spans="1:17" ht="15" customHeight="1" x14ac:dyDescent="0.3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</row>
    <row r="80" spans="1:17" ht="15" customHeight="1" x14ac:dyDescent="0.3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</row>
    <row r="81" spans="1:17" ht="15" customHeight="1" x14ac:dyDescent="0.3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</row>
    <row r="82" spans="1:17" ht="15.5" x14ac:dyDescent="0.3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</row>
  </sheetData>
  <mergeCells count="10">
    <mergeCell ref="O49:Q49"/>
    <mergeCell ref="A38:Q38"/>
    <mergeCell ref="P1:Q1"/>
    <mergeCell ref="A3:Q3"/>
    <mergeCell ref="A4:Q4"/>
    <mergeCell ref="P18:Q18"/>
    <mergeCell ref="P35:Q35"/>
    <mergeCell ref="A20:Q20"/>
    <mergeCell ref="A21:Q21"/>
    <mergeCell ref="A37:Q37"/>
  </mergeCells>
  <hyperlinks>
    <hyperlink ref="P1:Q1" location="KPI_list!A1" display="back to KPI list" xr:uid="{00000000-0004-0000-1F00-000000000000}"/>
    <hyperlink ref="P18:Q18" location="KPI_list!A1" display="back to KPI list" xr:uid="{00000000-0004-0000-1F00-000001000000}"/>
    <hyperlink ref="P35:Q35" location="KPI_list!A1" display="back to KPI list" xr:uid="{00000000-0004-0000-1F00-000002000000}"/>
  </hyperlinks>
  <pageMargins left="0.62992125984251968" right="0.23622047244094491" top="0.39370078740157483" bottom="0.31496062992125984" header="0" footer="7.874015748031496E-2"/>
  <pageSetup paperSize="9" scale="65" orientation="landscape" r:id="rId1"/>
  <headerFooter>
    <oddFooter>&amp;C&amp;12November 2019 data submission&amp;R&amp;12Page &amp;P of &amp;N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44"/>
  <sheetViews>
    <sheetView zoomScaleNormal="100" workbookViewId="0"/>
  </sheetViews>
  <sheetFormatPr defaultColWidth="9.1796875" defaultRowHeight="15.5" x14ac:dyDescent="0.35"/>
  <cols>
    <col min="1" max="1" width="9.1796875" style="322" collapsed="1"/>
    <col min="2" max="2" width="28.453125" style="322" customWidth="1" collapsed="1"/>
    <col min="3" max="3" width="10.453125" style="322" bestFit="1" customWidth="1" collapsed="1"/>
    <col min="4" max="4" width="11.1796875" style="322" customWidth="1" collapsed="1"/>
    <col min="5" max="5" width="19.1796875" style="322" customWidth="1" collapsed="1"/>
    <col min="6" max="6" width="19.54296875" style="322" customWidth="1" collapsed="1"/>
    <col min="7" max="7" width="14.54296875" style="322" customWidth="1" collapsed="1"/>
    <col min="8" max="8" width="11.81640625" style="322" customWidth="1" collapsed="1"/>
    <col min="9" max="9" width="12.54296875" style="322" customWidth="1" collapsed="1"/>
    <col min="10" max="10" width="14.81640625" style="322" customWidth="1" collapsed="1"/>
    <col min="11" max="11" width="12.1796875" style="322" customWidth="1" collapsed="1"/>
    <col min="12" max="16384" width="9.1796875" style="322" collapsed="1"/>
  </cols>
  <sheetData>
    <row r="1" spans="1:14" x14ac:dyDescent="0.35">
      <c r="A1" s="276" t="s">
        <v>465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</row>
    <row r="2" spans="1:14" x14ac:dyDescent="0.35">
      <c r="A2" s="321"/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</row>
    <row r="3" spans="1:14" ht="16" thickBot="1" x14ac:dyDescent="0.4">
      <c r="A3" s="183" t="s">
        <v>334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</row>
    <row r="4" spans="1:14" ht="34.5" customHeight="1" x14ac:dyDescent="0.35">
      <c r="A4" s="323"/>
      <c r="B4" s="323" t="s">
        <v>335</v>
      </c>
      <c r="C4" s="324" t="s">
        <v>54</v>
      </c>
      <c r="D4" s="324" t="s">
        <v>55</v>
      </c>
      <c r="E4" s="324" t="s">
        <v>336</v>
      </c>
      <c r="F4" s="321"/>
      <c r="G4" s="321"/>
      <c r="H4" s="321"/>
      <c r="I4" s="321"/>
      <c r="J4" s="321"/>
      <c r="K4" s="321"/>
      <c r="L4" s="321"/>
      <c r="M4" s="321"/>
      <c r="N4" s="321"/>
    </row>
    <row r="5" spans="1:14" x14ac:dyDescent="0.35">
      <c r="A5" s="321"/>
      <c r="B5" s="321" t="s">
        <v>337</v>
      </c>
      <c r="C5" s="367">
        <v>57344</v>
      </c>
      <c r="D5" s="367">
        <v>60818</v>
      </c>
      <c r="E5" s="370">
        <f t="shared" ref="E5:E18" si="0">C5+D5</f>
        <v>118162</v>
      </c>
      <c r="F5" s="321"/>
      <c r="G5" s="321"/>
      <c r="H5" s="321"/>
      <c r="I5" s="321"/>
      <c r="J5" s="321"/>
      <c r="K5" s="321"/>
      <c r="L5" s="321"/>
      <c r="M5" s="321"/>
      <c r="N5" s="321"/>
    </row>
    <row r="6" spans="1:14" x14ac:dyDescent="0.35">
      <c r="A6" s="321"/>
      <c r="B6" s="321" t="s">
        <v>2</v>
      </c>
      <c r="C6" s="367">
        <v>19905</v>
      </c>
      <c r="D6" s="367">
        <v>20367</v>
      </c>
      <c r="E6" s="370">
        <f t="shared" si="0"/>
        <v>40272</v>
      </c>
      <c r="F6" s="321"/>
      <c r="G6" s="321"/>
      <c r="H6" s="321"/>
      <c r="I6" s="321"/>
      <c r="J6" s="321"/>
      <c r="K6" s="321"/>
      <c r="L6" s="321"/>
      <c r="M6" s="321"/>
      <c r="N6" s="321"/>
    </row>
    <row r="7" spans="1:14" x14ac:dyDescent="0.35">
      <c r="A7" s="321"/>
      <c r="B7" s="321" t="s">
        <v>338</v>
      </c>
      <c r="C7" s="367">
        <v>25090</v>
      </c>
      <c r="D7" s="367">
        <v>26008</v>
      </c>
      <c r="E7" s="370">
        <f t="shared" si="0"/>
        <v>51098</v>
      </c>
      <c r="F7" s="321"/>
      <c r="G7" s="321"/>
      <c r="H7" s="321"/>
      <c r="I7" s="321"/>
      <c r="J7" s="321"/>
      <c r="K7" s="321"/>
      <c r="L7" s="321"/>
      <c r="M7" s="321"/>
      <c r="N7" s="321"/>
    </row>
    <row r="8" spans="1:14" x14ac:dyDescent="0.35">
      <c r="A8" s="321"/>
      <c r="B8" s="321" t="s">
        <v>4</v>
      </c>
      <c r="C8" s="367">
        <v>52829</v>
      </c>
      <c r="D8" s="367">
        <v>54928</v>
      </c>
      <c r="E8" s="370">
        <f t="shared" si="0"/>
        <v>107757</v>
      </c>
      <c r="F8" s="321"/>
      <c r="G8" s="321"/>
      <c r="H8" s="321"/>
      <c r="I8" s="321"/>
      <c r="J8" s="321"/>
      <c r="K8" s="321"/>
      <c r="L8" s="321"/>
      <c r="M8" s="321"/>
      <c r="N8" s="321"/>
    </row>
    <row r="9" spans="1:14" x14ac:dyDescent="0.35">
      <c r="A9" s="321"/>
      <c r="B9" s="321" t="s">
        <v>5</v>
      </c>
      <c r="C9" s="367">
        <v>44333</v>
      </c>
      <c r="D9" s="367">
        <v>46042</v>
      </c>
      <c r="E9" s="370">
        <f t="shared" si="0"/>
        <v>90375</v>
      </c>
      <c r="F9" s="321"/>
      <c r="G9" s="321"/>
      <c r="H9" s="321"/>
      <c r="I9" s="321"/>
      <c r="J9" s="321"/>
      <c r="K9" s="321"/>
      <c r="L9" s="321"/>
      <c r="M9" s="321"/>
      <c r="N9" s="321"/>
    </row>
    <row r="10" spans="1:14" x14ac:dyDescent="0.35">
      <c r="A10" s="321"/>
      <c r="B10" s="321" t="s">
        <v>6</v>
      </c>
      <c r="C10" s="367">
        <v>80317</v>
      </c>
      <c r="D10" s="367">
        <v>79682</v>
      </c>
      <c r="E10" s="370">
        <f t="shared" si="0"/>
        <v>159999</v>
      </c>
      <c r="F10" s="321"/>
      <c r="G10" s="321"/>
      <c r="H10" s="321"/>
      <c r="I10" s="321"/>
      <c r="J10" s="321"/>
      <c r="K10" s="321"/>
      <c r="L10" s="321"/>
      <c r="M10" s="321"/>
      <c r="N10" s="321"/>
    </row>
    <row r="11" spans="1:14" x14ac:dyDescent="0.35">
      <c r="A11" s="321"/>
      <c r="B11" s="321" t="s">
        <v>339</v>
      </c>
      <c r="C11" s="367">
        <v>158917</v>
      </c>
      <c r="D11" s="367">
        <v>161786</v>
      </c>
      <c r="E11" s="370">
        <f t="shared" si="0"/>
        <v>320703</v>
      </c>
      <c r="F11" s="321"/>
      <c r="G11" s="321"/>
      <c r="H11" s="321"/>
      <c r="I11" s="321"/>
      <c r="J11" s="321"/>
      <c r="K11" s="321"/>
      <c r="L11" s="321"/>
      <c r="M11" s="321"/>
      <c r="N11" s="321"/>
    </row>
    <row r="12" spans="1:14" x14ac:dyDescent="0.35">
      <c r="A12" s="321"/>
      <c r="B12" s="321" t="s">
        <v>7</v>
      </c>
      <c r="C12" s="367">
        <v>52837</v>
      </c>
      <c r="D12" s="367">
        <v>54217</v>
      </c>
      <c r="E12" s="370">
        <f t="shared" si="0"/>
        <v>107054</v>
      </c>
      <c r="F12" s="321"/>
      <c r="G12" s="321"/>
      <c r="H12" s="321"/>
      <c r="I12" s="321"/>
      <c r="J12" s="321"/>
      <c r="K12" s="321"/>
      <c r="L12" s="321"/>
      <c r="M12" s="321"/>
      <c r="N12" s="321"/>
    </row>
    <row r="13" spans="1:14" x14ac:dyDescent="0.35">
      <c r="A13" s="321"/>
      <c r="B13" s="321" t="s">
        <v>8</v>
      </c>
      <c r="C13" s="367">
        <v>95781</v>
      </c>
      <c r="D13" s="367">
        <v>99525</v>
      </c>
      <c r="E13" s="370">
        <f t="shared" si="0"/>
        <v>195306</v>
      </c>
      <c r="F13" s="321"/>
      <c r="G13" s="321"/>
      <c r="H13" s="321"/>
      <c r="I13" s="321"/>
      <c r="J13" s="321"/>
      <c r="K13" s="321"/>
      <c r="L13" s="321"/>
      <c r="M13" s="321"/>
      <c r="N13" s="321"/>
    </row>
    <row r="14" spans="1:14" x14ac:dyDescent="0.35">
      <c r="A14" s="321"/>
      <c r="B14" s="321" t="s">
        <v>9</v>
      </c>
      <c r="C14" s="367">
        <v>118649</v>
      </c>
      <c r="D14" s="367">
        <v>121443</v>
      </c>
      <c r="E14" s="370">
        <f t="shared" si="0"/>
        <v>240092</v>
      </c>
      <c r="F14" s="321"/>
      <c r="G14" s="321"/>
      <c r="H14" s="321"/>
      <c r="I14" s="321"/>
      <c r="J14" s="321"/>
      <c r="K14" s="321"/>
      <c r="L14" s="321"/>
      <c r="M14" s="321"/>
      <c r="N14" s="321"/>
    </row>
    <row r="15" spans="1:14" x14ac:dyDescent="0.35">
      <c r="A15" s="321"/>
      <c r="B15" s="321" t="s">
        <v>10</v>
      </c>
      <c r="C15" s="367">
        <v>3491</v>
      </c>
      <c r="D15" s="367">
        <v>3566</v>
      </c>
      <c r="E15" s="370">
        <f t="shared" si="0"/>
        <v>7057</v>
      </c>
      <c r="F15" s="321"/>
      <c r="G15" s="321"/>
      <c r="H15" s="321"/>
      <c r="I15" s="321"/>
      <c r="J15" s="321"/>
      <c r="K15" s="321"/>
      <c r="L15" s="321"/>
      <c r="M15" s="321"/>
      <c r="N15" s="321"/>
    </row>
    <row r="16" spans="1:14" x14ac:dyDescent="0.35">
      <c r="A16" s="321"/>
      <c r="B16" s="321" t="s">
        <v>11</v>
      </c>
      <c r="C16" s="367">
        <v>3437</v>
      </c>
      <c r="D16" s="367">
        <v>3296</v>
      </c>
      <c r="E16" s="370">
        <f t="shared" si="0"/>
        <v>6733</v>
      </c>
      <c r="F16" s="321"/>
      <c r="G16" s="321"/>
      <c r="H16" s="321"/>
      <c r="I16" s="321"/>
      <c r="J16" s="321"/>
      <c r="K16" s="321"/>
      <c r="L16" s="321"/>
      <c r="M16" s="321"/>
      <c r="N16" s="321"/>
    </row>
    <row r="17" spans="1:14" x14ac:dyDescent="0.35">
      <c r="A17" s="321"/>
      <c r="B17" s="321" t="s">
        <v>12</v>
      </c>
      <c r="C17" s="367">
        <v>59082</v>
      </c>
      <c r="D17" s="367">
        <v>60587</v>
      </c>
      <c r="E17" s="370">
        <f t="shared" si="0"/>
        <v>119669</v>
      </c>
      <c r="F17" s="321"/>
      <c r="G17" s="321"/>
      <c r="H17" s="321"/>
      <c r="I17" s="321"/>
      <c r="J17" s="321"/>
      <c r="K17" s="321"/>
      <c r="L17" s="321"/>
      <c r="M17" s="321"/>
      <c r="N17" s="321"/>
    </row>
    <row r="18" spans="1:14" x14ac:dyDescent="0.35">
      <c r="A18" s="328"/>
      <c r="B18" s="328" t="s">
        <v>13</v>
      </c>
      <c r="C18" s="368">
        <v>4602</v>
      </c>
      <c r="D18" s="368">
        <v>4440</v>
      </c>
      <c r="E18" s="384">
        <f t="shared" si="0"/>
        <v>9042</v>
      </c>
      <c r="F18" s="321"/>
      <c r="G18" s="321"/>
      <c r="H18" s="321"/>
      <c r="I18" s="321"/>
      <c r="J18" s="321"/>
      <c r="K18" s="321"/>
      <c r="L18" s="321"/>
      <c r="M18" s="321"/>
      <c r="N18" s="321"/>
    </row>
    <row r="19" spans="1:14" ht="16" thickBot="1" x14ac:dyDescent="0.4">
      <c r="A19" s="329"/>
      <c r="B19" s="329" t="s">
        <v>14</v>
      </c>
      <c r="C19" s="369">
        <f>SUM(C5:C18)</f>
        <v>776614</v>
      </c>
      <c r="D19" s="369">
        <f>SUM(D5:D18)</f>
        <v>796705</v>
      </c>
      <c r="E19" s="371">
        <f t="shared" ref="E19" si="1">C19+D19</f>
        <v>1573319</v>
      </c>
      <c r="F19" s="321"/>
      <c r="G19" s="321"/>
      <c r="H19" s="321"/>
      <c r="I19" s="321"/>
      <c r="J19" s="321"/>
      <c r="K19" s="321"/>
      <c r="L19" s="321"/>
      <c r="M19" s="321"/>
      <c r="N19" s="321"/>
    </row>
    <row r="20" spans="1:14" x14ac:dyDescent="0.35">
      <c r="A20" s="321"/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</row>
    <row r="21" spans="1:14" x14ac:dyDescent="0.35">
      <c r="A21" s="321"/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</row>
    <row r="22" spans="1:14" x14ac:dyDescent="0.35">
      <c r="A22" s="330" t="s">
        <v>354</v>
      </c>
      <c r="B22" s="321"/>
      <c r="C22" s="321"/>
      <c r="D22" s="321"/>
      <c r="E22" s="321"/>
      <c r="F22" s="321"/>
      <c r="G22" s="321"/>
      <c r="H22" s="321"/>
      <c r="I22" s="321"/>
      <c r="J22" s="321"/>
      <c r="K22" s="321"/>
      <c r="L22" s="321"/>
      <c r="M22" s="321"/>
      <c r="N22" s="321"/>
    </row>
    <row r="23" spans="1:14" x14ac:dyDescent="0.35">
      <c r="A23" s="321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1"/>
      <c r="N23" s="321"/>
    </row>
    <row r="24" spans="1:14" x14ac:dyDescent="0.35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1"/>
      <c r="N24" s="321"/>
    </row>
    <row r="25" spans="1:14" x14ac:dyDescent="0.35">
      <c r="A25" s="321"/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</row>
    <row r="26" spans="1:14" x14ac:dyDescent="0.35">
      <c r="A26" s="321"/>
      <c r="B26" s="321"/>
      <c r="C26" s="321"/>
      <c r="D26" s="321"/>
      <c r="E26" s="321"/>
      <c r="F26" s="321"/>
      <c r="G26" s="321"/>
      <c r="H26" s="321"/>
      <c r="I26" s="321"/>
      <c r="J26" s="321"/>
      <c r="K26" s="321"/>
      <c r="L26" s="321"/>
      <c r="M26" s="321"/>
      <c r="N26" s="321"/>
    </row>
    <row r="27" spans="1:14" x14ac:dyDescent="0.35">
      <c r="A27" s="321"/>
      <c r="B27" s="321"/>
      <c r="C27" s="321"/>
      <c r="D27" s="321"/>
      <c r="E27" s="321"/>
      <c r="F27" s="321"/>
      <c r="G27" s="321"/>
      <c r="H27" s="321"/>
      <c r="I27" s="321"/>
      <c r="J27" s="321"/>
      <c r="K27" s="321"/>
      <c r="L27" s="321"/>
      <c r="M27" s="321"/>
      <c r="N27" s="321"/>
    </row>
    <row r="28" spans="1:14" x14ac:dyDescent="0.35">
      <c r="A28" s="321"/>
      <c r="B28" s="321"/>
      <c r="C28" s="321"/>
      <c r="D28" s="321"/>
      <c r="E28" s="321"/>
      <c r="F28" s="321"/>
      <c r="G28" s="321"/>
      <c r="H28" s="321"/>
      <c r="I28" s="321"/>
      <c r="J28" s="321"/>
      <c r="K28" s="321"/>
      <c r="L28" s="321"/>
      <c r="M28" s="321"/>
      <c r="N28" s="321"/>
    </row>
    <row r="29" spans="1:14" x14ac:dyDescent="0.35">
      <c r="A29" s="321"/>
      <c r="B29" s="321"/>
      <c r="C29" s="321"/>
      <c r="D29" s="321"/>
      <c r="E29" s="321"/>
      <c r="F29" s="321"/>
      <c r="G29" s="321"/>
      <c r="H29" s="321"/>
      <c r="I29" s="321"/>
      <c r="J29" s="321"/>
      <c r="K29" s="321"/>
      <c r="L29" s="321"/>
      <c r="M29" s="321"/>
      <c r="N29" s="321"/>
    </row>
    <row r="30" spans="1:14" x14ac:dyDescent="0.35">
      <c r="A30" s="321"/>
      <c r="B30" s="321"/>
      <c r="C30" s="321"/>
      <c r="D30" s="321"/>
      <c r="E30" s="321"/>
      <c r="F30" s="321"/>
      <c r="G30" s="321"/>
      <c r="H30" s="321"/>
      <c r="I30" s="321"/>
      <c r="J30" s="321"/>
      <c r="K30" s="321"/>
      <c r="L30" s="321"/>
      <c r="M30" s="321"/>
      <c r="N30" s="321"/>
    </row>
    <row r="31" spans="1:14" x14ac:dyDescent="0.35">
      <c r="A31" s="321"/>
      <c r="B31" s="321"/>
      <c r="C31" s="321"/>
      <c r="D31" s="321"/>
      <c r="E31" s="321"/>
      <c r="F31" s="321"/>
      <c r="G31" s="321"/>
      <c r="H31" s="321"/>
      <c r="I31" s="321"/>
      <c r="J31" s="321"/>
      <c r="K31" s="321"/>
      <c r="L31" s="321"/>
      <c r="M31" s="321"/>
      <c r="N31" s="321"/>
    </row>
    <row r="32" spans="1:14" x14ac:dyDescent="0.35">
      <c r="A32" s="321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1"/>
      <c r="N32" s="321"/>
    </row>
    <row r="33" spans="1:14" x14ac:dyDescent="0.35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1"/>
      <c r="N33" s="321"/>
    </row>
    <row r="34" spans="1:14" x14ac:dyDescent="0.35">
      <c r="A34" s="321"/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</row>
    <row r="35" spans="1:14" x14ac:dyDescent="0.35">
      <c r="A35" s="321"/>
      <c r="B35" s="321"/>
      <c r="C35" s="321"/>
      <c r="D35" s="321"/>
      <c r="E35" s="321"/>
      <c r="F35" s="321"/>
      <c r="G35" s="321"/>
      <c r="H35" s="321"/>
      <c r="I35" s="321"/>
      <c r="J35" s="321"/>
      <c r="K35" s="321"/>
      <c r="L35" s="321"/>
      <c r="M35" s="321"/>
      <c r="N35" s="321"/>
    </row>
    <row r="36" spans="1:14" x14ac:dyDescent="0.35">
      <c r="A36" s="321"/>
      <c r="B36" s="321"/>
      <c r="C36" s="321"/>
      <c r="D36" s="321"/>
      <c r="E36" s="321"/>
      <c r="F36" s="321"/>
      <c r="G36" s="321"/>
      <c r="H36" s="321"/>
      <c r="I36" s="321"/>
      <c r="J36" s="321"/>
      <c r="K36" s="321"/>
      <c r="L36" s="321"/>
      <c r="M36" s="321"/>
      <c r="N36" s="321"/>
    </row>
    <row r="37" spans="1:14" x14ac:dyDescent="0.35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1"/>
      <c r="N37" s="321"/>
    </row>
    <row r="38" spans="1:14" x14ac:dyDescent="0.35">
      <c r="A38" s="321"/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</row>
    <row r="39" spans="1:14" x14ac:dyDescent="0.35">
      <c r="A39" s="321"/>
      <c r="B39" s="321"/>
      <c r="C39" s="321"/>
      <c r="D39" s="321"/>
      <c r="E39" s="321"/>
      <c r="F39" s="321"/>
      <c r="G39" s="321"/>
      <c r="H39" s="321"/>
      <c r="I39" s="321"/>
      <c r="J39" s="321"/>
      <c r="K39" s="321"/>
      <c r="L39" s="321"/>
      <c r="M39" s="321"/>
      <c r="N39" s="321"/>
    </row>
    <row r="40" spans="1:14" x14ac:dyDescent="0.35">
      <c r="A40" s="321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1"/>
      <c r="N40" s="321"/>
    </row>
    <row r="41" spans="1:14" x14ac:dyDescent="0.35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1"/>
      <c r="N41" s="321"/>
    </row>
    <row r="42" spans="1:14" x14ac:dyDescent="0.35">
      <c r="A42" s="321"/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</row>
    <row r="43" spans="1:14" x14ac:dyDescent="0.35">
      <c r="A43" s="321"/>
      <c r="B43" s="321"/>
      <c r="C43" s="321"/>
      <c r="D43" s="321"/>
      <c r="E43" s="321"/>
      <c r="F43" s="321"/>
      <c r="G43" s="321"/>
      <c r="H43" s="321"/>
      <c r="I43" s="321"/>
      <c r="J43" s="321"/>
      <c r="K43" s="321"/>
      <c r="L43" s="321"/>
      <c r="M43" s="321"/>
      <c r="N43" s="321"/>
    </row>
    <row r="44" spans="1:14" x14ac:dyDescent="0.35">
      <c r="A44" s="321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1"/>
      <c r="N44" s="321"/>
    </row>
  </sheetData>
  <sortState xmlns:xlrd2="http://schemas.microsoft.com/office/spreadsheetml/2017/richdata2" ref="B5:E18">
    <sortCondition ref="B5:B18"/>
  </sortState>
  <pageMargins left="0.62992125984251968" right="0.23622047244094491" top="0.39370078740157483" bottom="0.31496062992125984" header="0" footer="7.874015748031496E-2"/>
  <pageSetup paperSize="9" scale="65" orientation="landscape" r:id="rId1"/>
  <headerFooter>
    <oddFooter>&amp;C&amp;12November 2019 data submission&amp;R&amp;12Page &amp;P of &amp;N</oddFooter>
  </headerFooter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71"/>
  <sheetViews>
    <sheetView zoomScaleNormal="100" zoomScaleSheetLayoutView="80" workbookViewId="0"/>
  </sheetViews>
  <sheetFormatPr defaultColWidth="9.1796875" defaultRowHeight="15.5" x14ac:dyDescent="0.35"/>
  <cols>
    <col min="1" max="1" width="9.1796875" style="322" collapsed="1"/>
    <col min="2" max="2" width="27.1796875" style="322" bestFit="1" customWidth="1" collapsed="1"/>
    <col min="3" max="3" width="9.81640625" style="322" bestFit="1" customWidth="1" collapsed="1"/>
    <col min="4" max="7" width="9.453125" style="322" bestFit="1" customWidth="1" collapsed="1"/>
    <col min="8" max="8" width="11.453125" style="322" bestFit="1" customWidth="1" collapsed="1"/>
    <col min="9" max="9" width="17.81640625" style="322" customWidth="1" collapsed="1"/>
    <col min="10" max="10" width="10.81640625" style="322" customWidth="1" collapsed="1"/>
    <col min="11" max="15" width="7.1796875" style="322" bestFit="1" customWidth="1" collapsed="1"/>
    <col min="16" max="16" width="7" style="322" bestFit="1" customWidth="1" collapsed="1"/>
    <col min="17" max="16384" width="9.1796875" style="322" collapsed="1"/>
  </cols>
  <sheetData>
    <row r="1" spans="1:17" x14ac:dyDescent="0.35">
      <c r="A1" s="276" t="s">
        <v>466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</row>
    <row r="2" spans="1:17" x14ac:dyDescent="0.35">
      <c r="A2" s="321"/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</row>
    <row r="3" spans="1:17" ht="16" thickBot="1" x14ac:dyDescent="0.4">
      <c r="A3" s="183" t="s">
        <v>340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</row>
    <row r="4" spans="1:17" ht="39" customHeight="1" x14ac:dyDescent="0.35">
      <c r="A4" s="323"/>
      <c r="B4" s="323" t="s">
        <v>335</v>
      </c>
      <c r="C4" s="324" t="s">
        <v>341</v>
      </c>
      <c r="D4" s="324" t="s">
        <v>342</v>
      </c>
      <c r="E4" s="324" t="s">
        <v>343</v>
      </c>
      <c r="F4" s="324" t="s">
        <v>344</v>
      </c>
      <c r="G4" s="324" t="s">
        <v>345</v>
      </c>
      <c r="H4" s="351" t="s">
        <v>336</v>
      </c>
      <c r="I4" s="335"/>
      <c r="J4" s="321"/>
      <c r="K4" s="321"/>
      <c r="L4" s="321"/>
      <c r="M4" s="321"/>
      <c r="N4" s="321"/>
      <c r="O4" s="321"/>
      <c r="P4" s="321"/>
      <c r="Q4" s="321"/>
    </row>
    <row r="5" spans="1:17" x14ac:dyDescent="0.35">
      <c r="A5" s="321"/>
      <c r="B5" s="321" t="s">
        <v>1</v>
      </c>
      <c r="C5" s="367">
        <v>30633</v>
      </c>
      <c r="D5" s="367">
        <v>20432</v>
      </c>
      <c r="E5" s="367">
        <v>21695</v>
      </c>
      <c r="F5" s="367">
        <v>22545</v>
      </c>
      <c r="G5" s="367">
        <v>22857</v>
      </c>
      <c r="H5" s="370">
        <f t="shared" ref="H5:H18" si="0">SUM(C5:G5)</f>
        <v>118162</v>
      </c>
      <c r="I5" s="331"/>
      <c r="J5" s="321"/>
      <c r="K5" s="321"/>
      <c r="L5" s="321"/>
      <c r="M5" s="321"/>
      <c r="N5" s="321"/>
      <c r="O5" s="321"/>
      <c r="P5" s="321"/>
      <c r="Q5" s="321"/>
    </row>
    <row r="6" spans="1:17" x14ac:dyDescent="0.35">
      <c r="A6" s="321"/>
      <c r="B6" s="321" t="s">
        <v>2</v>
      </c>
      <c r="C6" s="367">
        <v>10162</v>
      </c>
      <c r="D6" s="367">
        <v>6856</v>
      </c>
      <c r="E6" s="367">
        <v>7362</v>
      </c>
      <c r="F6" s="367">
        <v>7724</v>
      </c>
      <c r="G6" s="367">
        <v>8168</v>
      </c>
      <c r="H6" s="370">
        <f t="shared" si="0"/>
        <v>40272</v>
      </c>
      <c r="I6" s="331"/>
      <c r="J6" s="321"/>
      <c r="K6" s="321"/>
      <c r="L6" s="321"/>
      <c r="M6" s="321"/>
      <c r="N6" s="321"/>
      <c r="O6" s="321"/>
      <c r="P6" s="321"/>
      <c r="Q6" s="321"/>
    </row>
    <row r="7" spans="1:17" x14ac:dyDescent="0.35">
      <c r="A7" s="321"/>
      <c r="B7" s="321" t="s">
        <v>3</v>
      </c>
      <c r="C7" s="367">
        <v>12004</v>
      </c>
      <c r="D7" s="367">
        <v>8884</v>
      </c>
      <c r="E7" s="367">
        <v>9775</v>
      </c>
      <c r="F7" s="367">
        <v>9944</v>
      </c>
      <c r="G7" s="367">
        <v>10491</v>
      </c>
      <c r="H7" s="370">
        <f t="shared" si="0"/>
        <v>51098</v>
      </c>
      <c r="I7" s="331"/>
      <c r="J7" s="321"/>
      <c r="K7" s="321"/>
      <c r="L7" s="321"/>
      <c r="M7" s="321"/>
      <c r="N7" s="321"/>
      <c r="O7" s="321"/>
      <c r="P7" s="321"/>
      <c r="Q7" s="321"/>
    </row>
    <row r="8" spans="1:17" x14ac:dyDescent="0.35">
      <c r="A8" s="321"/>
      <c r="B8" s="321" t="s">
        <v>4</v>
      </c>
      <c r="C8" s="367">
        <v>30058</v>
      </c>
      <c r="D8" s="367">
        <v>19195</v>
      </c>
      <c r="E8" s="367">
        <v>21394</v>
      </c>
      <c r="F8" s="367">
        <v>18151</v>
      </c>
      <c r="G8" s="367">
        <v>18959</v>
      </c>
      <c r="H8" s="370">
        <f t="shared" si="0"/>
        <v>107757</v>
      </c>
      <c r="I8" s="331"/>
      <c r="J8" s="321"/>
      <c r="K8" s="321"/>
      <c r="L8" s="321"/>
      <c r="M8" s="321"/>
      <c r="N8" s="321"/>
      <c r="O8" s="321"/>
      <c r="P8" s="321"/>
      <c r="Q8" s="321"/>
    </row>
    <row r="9" spans="1:17" x14ac:dyDescent="0.35">
      <c r="A9" s="321"/>
      <c r="B9" s="321" t="s">
        <v>5</v>
      </c>
      <c r="C9" s="367">
        <v>25799</v>
      </c>
      <c r="D9" s="367">
        <v>15982</v>
      </c>
      <c r="E9" s="367">
        <v>16533</v>
      </c>
      <c r="F9" s="367">
        <v>15766</v>
      </c>
      <c r="G9" s="367">
        <v>16295</v>
      </c>
      <c r="H9" s="370">
        <f t="shared" si="0"/>
        <v>90375</v>
      </c>
      <c r="I9" s="331"/>
      <c r="J9" s="321"/>
      <c r="K9" s="321"/>
      <c r="L9" s="321"/>
      <c r="M9" s="321"/>
      <c r="N9" s="321"/>
      <c r="O9" s="321"/>
      <c r="P9" s="321"/>
      <c r="Q9" s="321"/>
    </row>
    <row r="10" spans="1:17" x14ac:dyDescent="0.35">
      <c r="A10" s="321"/>
      <c r="B10" s="321" t="s">
        <v>6</v>
      </c>
      <c r="C10" s="367">
        <v>45797</v>
      </c>
      <c r="D10" s="367">
        <v>28821</v>
      </c>
      <c r="E10" s="367">
        <v>31321</v>
      </c>
      <c r="F10" s="367">
        <v>27260</v>
      </c>
      <c r="G10" s="367">
        <v>26800</v>
      </c>
      <c r="H10" s="370">
        <f t="shared" si="0"/>
        <v>159999</v>
      </c>
      <c r="I10" s="331"/>
      <c r="J10" s="321"/>
      <c r="K10" s="321"/>
      <c r="L10" s="321"/>
      <c r="M10" s="321"/>
      <c r="N10" s="321"/>
      <c r="O10" s="321"/>
      <c r="P10" s="321"/>
      <c r="Q10" s="321"/>
    </row>
    <row r="11" spans="1:17" x14ac:dyDescent="0.35">
      <c r="A11" s="321"/>
      <c r="B11" s="321" t="s">
        <v>17</v>
      </c>
      <c r="C11" s="367">
        <v>93610</v>
      </c>
      <c r="D11" s="367">
        <v>59706</v>
      </c>
      <c r="E11" s="367">
        <v>60305</v>
      </c>
      <c r="F11" s="367">
        <v>56225</v>
      </c>
      <c r="G11" s="367">
        <v>50857</v>
      </c>
      <c r="H11" s="370">
        <f t="shared" si="0"/>
        <v>320703</v>
      </c>
      <c r="I11" s="331"/>
      <c r="J11" s="321"/>
      <c r="K11" s="321"/>
      <c r="L11" s="321"/>
      <c r="M11" s="321"/>
      <c r="N11" s="321"/>
      <c r="O11" s="321"/>
      <c r="P11" s="321"/>
      <c r="Q11" s="321"/>
    </row>
    <row r="12" spans="1:17" x14ac:dyDescent="0.35">
      <c r="A12" s="321"/>
      <c r="B12" s="321" t="s">
        <v>7</v>
      </c>
      <c r="C12" s="367">
        <v>27000</v>
      </c>
      <c r="D12" s="367">
        <v>18938</v>
      </c>
      <c r="E12" s="367">
        <v>19826</v>
      </c>
      <c r="F12" s="367">
        <v>20644</v>
      </c>
      <c r="G12" s="367">
        <v>20646</v>
      </c>
      <c r="H12" s="370">
        <f t="shared" si="0"/>
        <v>107054</v>
      </c>
      <c r="I12" s="331"/>
      <c r="J12" s="321"/>
      <c r="K12" s="321"/>
      <c r="L12" s="321"/>
      <c r="M12" s="321"/>
      <c r="N12" s="321"/>
      <c r="O12" s="321"/>
      <c r="P12" s="321"/>
      <c r="Q12" s="321"/>
    </row>
    <row r="13" spans="1:17" x14ac:dyDescent="0.35">
      <c r="A13" s="321"/>
      <c r="B13" s="321" t="s">
        <v>8</v>
      </c>
      <c r="C13" s="367">
        <v>56705</v>
      </c>
      <c r="D13" s="367">
        <v>35142</v>
      </c>
      <c r="E13" s="367">
        <v>35321</v>
      </c>
      <c r="F13" s="367">
        <v>35569</v>
      </c>
      <c r="G13" s="367">
        <v>32569</v>
      </c>
      <c r="H13" s="370">
        <f t="shared" si="0"/>
        <v>195306</v>
      </c>
      <c r="I13" s="331"/>
      <c r="J13" s="321"/>
      <c r="K13" s="321"/>
      <c r="L13" s="321"/>
      <c r="M13" s="321"/>
      <c r="N13" s="321"/>
      <c r="O13" s="321"/>
      <c r="P13" s="321"/>
      <c r="Q13" s="321"/>
    </row>
    <row r="14" spans="1:17" x14ac:dyDescent="0.35">
      <c r="A14" s="321"/>
      <c r="B14" s="321" t="s">
        <v>9</v>
      </c>
      <c r="C14" s="367">
        <v>69571</v>
      </c>
      <c r="D14" s="367">
        <v>42882</v>
      </c>
      <c r="E14" s="367">
        <v>45959</v>
      </c>
      <c r="F14" s="367">
        <v>41071</v>
      </c>
      <c r="G14" s="367">
        <v>40609</v>
      </c>
      <c r="H14" s="370">
        <f t="shared" si="0"/>
        <v>240092</v>
      </c>
      <c r="I14" s="331"/>
      <c r="J14" s="321"/>
      <c r="K14" s="321"/>
      <c r="L14" s="321"/>
      <c r="M14" s="321"/>
      <c r="N14" s="321"/>
      <c r="O14" s="321"/>
      <c r="P14" s="321"/>
      <c r="Q14" s="321"/>
    </row>
    <row r="15" spans="1:17" x14ac:dyDescent="0.35">
      <c r="A15" s="321"/>
      <c r="B15" s="321" t="s">
        <v>10</v>
      </c>
      <c r="C15" s="367">
        <v>1830</v>
      </c>
      <c r="D15" s="367">
        <v>1273</v>
      </c>
      <c r="E15" s="367">
        <v>1303</v>
      </c>
      <c r="F15" s="367">
        <v>1322</v>
      </c>
      <c r="G15" s="367">
        <v>1329</v>
      </c>
      <c r="H15" s="370">
        <f t="shared" si="0"/>
        <v>7057</v>
      </c>
      <c r="I15" s="331"/>
      <c r="J15" s="321"/>
      <c r="K15" s="321"/>
      <c r="L15" s="321"/>
      <c r="M15" s="321"/>
      <c r="N15" s="321"/>
      <c r="O15" s="321"/>
      <c r="P15" s="321"/>
      <c r="Q15" s="321"/>
    </row>
    <row r="16" spans="1:17" x14ac:dyDescent="0.35">
      <c r="A16" s="321"/>
      <c r="B16" s="321" t="s">
        <v>11</v>
      </c>
      <c r="C16" s="367">
        <v>1825</v>
      </c>
      <c r="D16" s="367">
        <v>1193</v>
      </c>
      <c r="E16" s="367">
        <v>1188</v>
      </c>
      <c r="F16" s="367">
        <v>1255</v>
      </c>
      <c r="G16" s="367">
        <v>1272</v>
      </c>
      <c r="H16" s="370">
        <f t="shared" si="0"/>
        <v>6733</v>
      </c>
      <c r="I16" s="331"/>
      <c r="J16" s="321"/>
      <c r="K16" s="321"/>
      <c r="L16" s="321"/>
      <c r="M16" s="321"/>
      <c r="N16" s="321"/>
      <c r="O16" s="321"/>
      <c r="P16" s="321"/>
      <c r="Q16" s="321"/>
    </row>
    <row r="17" spans="1:17" x14ac:dyDescent="0.35">
      <c r="A17" s="321"/>
      <c r="B17" s="321" t="s">
        <v>12</v>
      </c>
      <c r="C17" s="367">
        <v>32395</v>
      </c>
      <c r="D17" s="367">
        <v>21729</v>
      </c>
      <c r="E17" s="367">
        <v>23886</v>
      </c>
      <c r="F17" s="367">
        <v>20300</v>
      </c>
      <c r="G17" s="367">
        <v>21359</v>
      </c>
      <c r="H17" s="370">
        <f t="shared" si="0"/>
        <v>119669</v>
      </c>
      <c r="I17" s="331"/>
      <c r="J17" s="321"/>
      <c r="K17" s="321"/>
      <c r="L17" s="321"/>
      <c r="M17" s="321"/>
      <c r="N17" s="321"/>
      <c r="O17" s="321"/>
      <c r="P17" s="321"/>
      <c r="Q17" s="321"/>
    </row>
    <row r="18" spans="1:17" x14ac:dyDescent="0.35">
      <c r="A18" s="321"/>
      <c r="B18" s="321" t="s">
        <v>13</v>
      </c>
      <c r="C18" s="367">
        <v>2266</v>
      </c>
      <c r="D18" s="367">
        <v>1524</v>
      </c>
      <c r="E18" s="367">
        <v>1752</v>
      </c>
      <c r="F18" s="367">
        <v>1722</v>
      </c>
      <c r="G18" s="367">
        <v>1778</v>
      </c>
      <c r="H18" s="370">
        <f t="shared" si="0"/>
        <v>9042</v>
      </c>
      <c r="I18" s="331"/>
      <c r="J18" s="321"/>
      <c r="K18" s="321"/>
      <c r="L18" s="321"/>
      <c r="M18" s="321"/>
      <c r="N18" s="321"/>
      <c r="O18" s="321"/>
      <c r="P18" s="321"/>
      <c r="Q18" s="321"/>
    </row>
    <row r="19" spans="1:17" ht="16" thickBot="1" x14ac:dyDescent="0.4">
      <c r="A19" s="329"/>
      <c r="B19" s="329" t="s">
        <v>14</v>
      </c>
      <c r="C19" s="369">
        <f t="shared" ref="C19:G19" si="1">SUM(C5:C18)</f>
        <v>439655</v>
      </c>
      <c r="D19" s="369">
        <f t="shared" si="1"/>
        <v>282557</v>
      </c>
      <c r="E19" s="369">
        <f t="shared" si="1"/>
        <v>297620</v>
      </c>
      <c r="F19" s="369">
        <f>SUM(F5:F18)</f>
        <v>279498</v>
      </c>
      <c r="G19" s="369">
        <f t="shared" si="1"/>
        <v>273989</v>
      </c>
      <c r="H19" s="371">
        <f>SUM(H5:H18)</f>
        <v>1573319</v>
      </c>
      <c r="I19" s="331"/>
      <c r="J19" s="321"/>
      <c r="K19" s="321"/>
      <c r="L19" s="321"/>
      <c r="M19" s="321"/>
      <c r="N19" s="321"/>
      <c r="O19" s="321"/>
      <c r="P19" s="321"/>
      <c r="Q19" s="321"/>
    </row>
    <row r="20" spans="1:17" x14ac:dyDescent="0.35">
      <c r="A20" s="140"/>
      <c r="B20" s="321"/>
      <c r="C20" s="326"/>
      <c r="D20" s="326"/>
      <c r="E20" s="326"/>
      <c r="F20" s="326"/>
      <c r="G20" s="326"/>
      <c r="H20" s="326"/>
      <c r="I20" s="326"/>
      <c r="J20" s="321"/>
      <c r="K20" s="321"/>
      <c r="L20" s="321"/>
      <c r="M20" s="321"/>
      <c r="N20" s="321"/>
      <c r="O20" s="321"/>
      <c r="P20" s="321"/>
      <c r="Q20" s="321"/>
    </row>
    <row r="21" spans="1:17" x14ac:dyDescent="0.35">
      <c r="A21" s="330" t="s">
        <v>346</v>
      </c>
      <c r="B21" s="321"/>
      <c r="C21" s="326"/>
      <c r="D21" s="326"/>
      <c r="E21" s="326"/>
      <c r="F21" s="326"/>
      <c r="G21" s="326"/>
      <c r="H21" s="326"/>
      <c r="I21" s="326"/>
      <c r="J21" s="321"/>
      <c r="K21" s="327"/>
      <c r="L21" s="327"/>
      <c r="M21" s="327"/>
      <c r="N21" s="327"/>
      <c r="O21" s="327"/>
      <c r="P21" s="327"/>
      <c r="Q21" s="321"/>
    </row>
    <row r="22" spans="1:17" x14ac:dyDescent="0.35">
      <c r="B22" s="321"/>
      <c r="C22" s="321"/>
      <c r="D22" s="321"/>
      <c r="E22" s="321"/>
      <c r="F22" s="321"/>
      <c r="G22" s="321"/>
      <c r="H22" s="321"/>
      <c r="I22" s="321"/>
      <c r="J22" s="321"/>
      <c r="K22" s="321"/>
      <c r="L22" s="321"/>
      <c r="M22" s="321"/>
      <c r="N22" s="321"/>
      <c r="O22" s="321"/>
      <c r="P22" s="321"/>
      <c r="Q22" s="321"/>
    </row>
    <row r="23" spans="1:17" x14ac:dyDescent="0.35">
      <c r="A23" s="321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1"/>
      <c r="N23" s="321"/>
      <c r="O23" s="321"/>
      <c r="P23" s="321"/>
      <c r="Q23" s="321"/>
    </row>
    <row r="24" spans="1:17" x14ac:dyDescent="0.35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1"/>
      <c r="N24" s="321"/>
      <c r="O24" s="321"/>
      <c r="P24" s="321"/>
      <c r="Q24" s="321"/>
    </row>
    <row r="25" spans="1:17" x14ac:dyDescent="0.35">
      <c r="A25" s="321"/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</row>
    <row r="26" spans="1:17" x14ac:dyDescent="0.35">
      <c r="A26" s="321"/>
      <c r="B26" s="321"/>
      <c r="C26" s="321"/>
      <c r="D26" s="321"/>
      <c r="E26" s="321"/>
      <c r="F26" s="321"/>
      <c r="G26" s="321"/>
      <c r="H26" s="321"/>
      <c r="I26" s="321"/>
      <c r="J26" s="321"/>
      <c r="K26" s="321"/>
      <c r="L26" s="321"/>
      <c r="M26" s="321"/>
      <c r="N26" s="321"/>
      <c r="O26" s="321"/>
      <c r="P26" s="321"/>
      <c r="Q26" s="321"/>
    </row>
    <row r="27" spans="1:17" x14ac:dyDescent="0.35">
      <c r="A27" s="321"/>
      <c r="B27" s="321"/>
      <c r="C27" s="321"/>
      <c r="D27" s="321"/>
      <c r="E27" s="321"/>
      <c r="F27" s="321"/>
      <c r="G27" s="321"/>
      <c r="H27" s="321"/>
      <c r="I27" s="321"/>
      <c r="J27" s="321"/>
      <c r="K27" s="321"/>
      <c r="L27" s="321"/>
      <c r="M27" s="321"/>
      <c r="N27" s="321"/>
      <c r="O27" s="321"/>
      <c r="P27" s="321"/>
      <c r="Q27" s="321"/>
    </row>
    <row r="28" spans="1:17" x14ac:dyDescent="0.35">
      <c r="A28" s="321"/>
      <c r="B28" s="321"/>
      <c r="C28" s="321"/>
      <c r="D28" s="321"/>
      <c r="E28" s="321"/>
      <c r="F28" s="321"/>
      <c r="G28" s="321"/>
      <c r="H28" s="321"/>
      <c r="I28" s="321"/>
      <c r="J28" s="321"/>
      <c r="K28" s="321"/>
      <c r="L28" s="321"/>
      <c r="M28" s="321"/>
      <c r="N28" s="321"/>
      <c r="O28" s="321"/>
      <c r="P28" s="321"/>
      <c r="Q28" s="321"/>
    </row>
    <row r="29" spans="1:17" x14ac:dyDescent="0.35">
      <c r="A29" s="321"/>
      <c r="B29" s="321"/>
      <c r="C29" s="321"/>
      <c r="D29" s="321"/>
      <c r="E29" s="321"/>
      <c r="F29" s="321"/>
      <c r="G29" s="321"/>
      <c r="H29" s="321"/>
      <c r="I29" s="321"/>
      <c r="J29" s="321"/>
      <c r="K29" s="321"/>
      <c r="L29" s="321"/>
      <c r="M29" s="321"/>
      <c r="N29" s="321"/>
      <c r="O29" s="321"/>
      <c r="P29" s="321"/>
      <c r="Q29" s="321"/>
    </row>
    <row r="30" spans="1:17" x14ac:dyDescent="0.35">
      <c r="A30" s="321"/>
      <c r="B30" s="321"/>
      <c r="C30" s="321"/>
      <c r="D30" s="321"/>
      <c r="E30" s="321"/>
      <c r="F30" s="321"/>
      <c r="G30" s="321"/>
      <c r="H30" s="321"/>
      <c r="I30" s="321"/>
      <c r="J30" s="321"/>
      <c r="K30" s="321"/>
      <c r="L30" s="321"/>
      <c r="M30" s="321"/>
      <c r="N30" s="321"/>
      <c r="O30" s="321"/>
      <c r="P30" s="321"/>
      <c r="Q30" s="321"/>
    </row>
    <row r="31" spans="1:17" x14ac:dyDescent="0.35">
      <c r="A31" s="321"/>
      <c r="B31" s="321"/>
      <c r="C31" s="321"/>
      <c r="D31" s="321"/>
      <c r="E31" s="321"/>
      <c r="F31" s="321"/>
      <c r="G31" s="321"/>
      <c r="H31" s="321"/>
      <c r="I31" s="321"/>
      <c r="J31" s="321"/>
      <c r="K31" s="321"/>
      <c r="L31" s="321"/>
      <c r="M31" s="321"/>
      <c r="N31" s="321"/>
      <c r="O31" s="321"/>
      <c r="P31" s="321"/>
      <c r="Q31" s="321"/>
    </row>
    <row r="32" spans="1:17" x14ac:dyDescent="0.35">
      <c r="A32" s="321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1"/>
      <c r="N32" s="321"/>
      <c r="O32" s="321"/>
      <c r="P32" s="321"/>
      <c r="Q32" s="321"/>
    </row>
    <row r="33" spans="1:17" x14ac:dyDescent="0.35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1"/>
      <c r="N33" s="321"/>
      <c r="O33" s="321"/>
      <c r="P33" s="321"/>
      <c r="Q33" s="321"/>
    </row>
    <row r="34" spans="1:17" x14ac:dyDescent="0.35">
      <c r="A34" s="321"/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</row>
    <row r="35" spans="1:17" x14ac:dyDescent="0.35">
      <c r="A35" s="321"/>
      <c r="B35" s="321"/>
      <c r="C35" s="321"/>
      <c r="D35" s="321"/>
      <c r="E35" s="321"/>
      <c r="F35" s="321"/>
      <c r="G35" s="321"/>
      <c r="H35" s="321"/>
      <c r="I35" s="321"/>
      <c r="J35" s="321"/>
      <c r="K35" s="321"/>
      <c r="L35" s="321"/>
      <c r="M35" s="321"/>
      <c r="N35" s="321"/>
      <c r="O35" s="321"/>
      <c r="P35" s="321"/>
      <c r="Q35" s="321"/>
    </row>
    <row r="36" spans="1:17" x14ac:dyDescent="0.35">
      <c r="A36" s="321"/>
      <c r="B36" s="321"/>
      <c r="C36" s="321"/>
      <c r="D36" s="321"/>
      <c r="E36" s="321"/>
      <c r="F36" s="321"/>
      <c r="G36" s="321"/>
      <c r="H36" s="321"/>
      <c r="I36" s="321"/>
      <c r="J36" s="321"/>
      <c r="K36" s="321"/>
      <c r="L36" s="321"/>
      <c r="M36" s="321"/>
      <c r="N36" s="321"/>
      <c r="O36" s="321"/>
      <c r="P36" s="321"/>
      <c r="Q36" s="321"/>
    </row>
    <row r="37" spans="1:17" x14ac:dyDescent="0.35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1"/>
      <c r="N37" s="321"/>
      <c r="O37" s="321"/>
      <c r="P37" s="321"/>
      <c r="Q37" s="321"/>
    </row>
    <row r="38" spans="1:17" x14ac:dyDescent="0.35">
      <c r="A38" s="321"/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21"/>
      <c r="P38" s="321"/>
      <c r="Q38" s="321"/>
    </row>
    <row r="39" spans="1:17" x14ac:dyDescent="0.35">
      <c r="A39" s="321"/>
      <c r="B39" s="321"/>
      <c r="C39" s="321"/>
      <c r="D39" s="321"/>
      <c r="E39" s="321"/>
      <c r="F39" s="321"/>
      <c r="G39" s="321"/>
      <c r="H39" s="321"/>
      <c r="I39" s="321"/>
      <c r="J39" s="321"/>
      <c r="K39" s="321"/>
      <c r="L39" s="321"/>
      <c r="M39" s="321"/>
      <c r="N39" s="321"/>
      <c r="O39" s="321"/>
      <c r="P39" s="321"/>
      <c r="Q39" s="321"/>
    </row>
    <row r="40" spans="1:17" x14ac:dyDescent="0.35">
      <c r="A40" s="321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1"/>
      <c r="N40" s="321"/>
      <c r="O40" s="321"/>
      <c r="P40" s="321"/>
      <c r="Q40" s="321"/>
    </row>
    <row r="41" spans="1:17" x14ac:dyDescent="0.35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1"/>
      <c r="N41" s="321"/>
      <c r="O41" s="321"/>
      <c r="P41" s="321"/>
      <c r="Q41" s="321"/>
    </row>
    <row r="42" spans="1:17" x14ac:dyDescent="0.35">
      <c r="A42" s="321"/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</row>
    <row r="43" spans="1:17" x14ac:dyDescent="0.35">
      <c r="A43" s="321"/>
      <c r="B43" s="321"/>
      <c r="C43" s="321"/>
      <c r="D43" s="321"/>
      <c r="E43" s="321"/>
      <c r="F43" s="321"/>
      <c r="G43" s="321"/>
      <c r="H43" s="321"/>
      <c r="I43" s="321"/>
      <c r="J43" s="321"/>
      <c r="K43" s="321"/>
      <c r="L43" s="321"/>
      <c r="M43" s="321"/>
      <c r="N43" s="321"/>
      <c r="O43" s="321"/>
      <c r="P43" s="321"/>
      <c r="Q43" s="321"/>
    </row>
    <row r="44" spans="1:17" x14ac:dyDescent="0.35"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1"/>
      <c r="N44" s="321"/>
      <c r="O44" s="321"/>
      <c r="P44" s="321"/>
      <c r="Q44" s="321"/>
    </row>
    <row r="45" spans="1:17" x14ac:dyDescent="0.35">
      <c r="A45" s="330" t="s">
        <v>347</v>
      </c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1"/>
      <c r="N45" s="321"/>
      <c r="O45" s="321"/>
      <c r="P45" s="321"/>
      <c r="Q45" s="321"/>
    </row>
    <row r="46" spans="1:17" x14ac:dyDescent="0.35">
      <c r="A46" s="321"/>
      <c r="B46" s="321"/>
      <c r="C46" s="321"/>
      <c r="D46" s="321"/>
      <c r="E46" s="321"/>
      <c r="F46" s="321"/>
      <c r="G46" s="321"/>
      <c r="H46" s="321"/>
      <c r="I46" s="321"/>
      <c r="J46" s="321"/>
      <c r="K46" s="321"/>
      <c r="L46" s="321"/>
      <c r="M46" s="321"/>
      <c r="N46" s="321"/>
      <c r="O46" s="321"/>
      <c r="P46" s="321"/>
      <c r="Q46" s="321"/>
    </row>
    <row r="47" spans="1:17" x14ac:dyDescent="0.35">
      <c r="A47" s="321"/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</row>
    <row r="48" spans="1:17" x14ac:dyDescent="0.35">
      <c r="A48" s="321"/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  <c r="Q48" s="321"/>
    </row>
    <row r="49" spans="1:17" x14ac:dyDescent="0.35">
      <c r="A49" s="321"/>
      <c r="B49" s="321"/>
      <c r="C49" s="321"/>
      <c r="D49" s="321"/>
      <c r="E49" s="321"/>
      <c r="F49" s="321"/>
      <c r="G49" s="321"/>
      <c r="H49" s="321"/>
      <c r="I49" s="321"/>
      <c r="J49" s="321"/>
      <c r="K49" s="321"/>
      <c r="L49" s="321"/>
      <c r="M49" s="321"/>
      <c r="N49" s="321"/>
      <c r="O49" s="321"/>
      <c r="P49" s="321"/>
      <c r="Q49" s="321"/>
    </row>
    <row r="50" spans="1:17" x14ac:dyDescent="0.35">
      <c r="A50" s="321"/>
      <c r="B50" s="321"/>
      <c r="C50" s="321"/>
      <c r="D50" s="321"/>
      <c r="E50" s="321"/>
      <c r="F50" s="321"/>
      <c r="G50" s="321"/>
      <c r="H50" s="321"/>
      <c r="I50" s="321"/>
      <c r="J50" s="321"/>
      <c r="K50" s="321"/>
      <c r="L50" s="321"/>
      <c r="M50" s="321"/>
      <c r="N50" s="321"/>
      <c r="O50" s="321"/>
      <c r="P50" s="321"/>
      <c r="Q50" s="321"/>
    </row>
    <row r="51" spans="1:17" x14ac:dyDescent="0.35">
      <c r="A51" s="321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1"/>
      <c r="N51" s="321"/>
      <c r="O51" s="321"/>
      <c r="P51" s="321"/>
      <c r="Q51" s="321"/>
    </row>
    <row r="52" spans="1:17" x14ac:dyDescent="0.35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1"/>
      <c r="N52" s="321"/>
      <c r="O52" s="321"/>
      <c r="P52" s="321"/>
      <c r="Q52" s="321"/>
    </row>
    <row r="53" spans="1:17" x14ac:dyDescent="0.35">
      <c r="A53" s="321"/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</row>
    <row r="54" spans="1:17" x14ac:dyDescent="0.35">
      <c r="A54" s="321"/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1"/>
      <c r="M54" s="321"/>
      <c r="N54" s="321"/>
      <c r="O54" s="321"/>
      <c r="P54" s="321"/>
      <c r="Q54" s="321"/>
    </row>
    <row r="55" spans="1:17" x14ac:dyDescent="0.35">
      <c r="A55" s="321"/>
      <c r="B55" s="321"/>
      <c r="C55" s="321"/>
      <c r="D55" s="321"/>
      <c r="E55" s="321"/>
      <c r="F55" s="321"/>
      <c r="G55" s="321"/>
      <c r="H55" s="321"/>
      <c r="I55" s="321"/>
      <c r="J55" s="321"/>
      <c r="K55" s="321"/>
      <c r="L55" s="321"/>
      <c r="M55" s="321"/>
      <c r="N55" s="321"/>
      <c r="O55" s="321"/>
      <c r="P55" s="321"/>
      <c r="Q55" s="321"/>
    </row>
    <row r="56" spans="1:17" x14ac:dyDescent="0.35">
      <c r="A56" s="321"/>
      <c r="B56" s="321"/>
      <c r="C56" s="321"/>
      <c r="D56" s="321"/>
      <c r="E56" s="321"/>
      <c r="F56" s="321"/>
      <c r="G56" s="321"/>
      <c r="H56" s="321"/>
      <c r="I56" s="321"/>
      <c r="J56" s="321"/>
      <c r="K56" s="321"/>
      <c r="L56" s="321"/>
      <c r="M56" s="321"/>
      <c r="N56" s="321"/>
      <c r="O56" s="321"/>
      <c r="P56" s="321"/>
      <c r="Q56" s="321"/>
    </row>
    <row r="57" spans="1:17" x14ac:dyDescent="0.35">
      <c r="A57" s="321"/>
      <c r="B57" s="321"/>
      <c r="C57" s="321"/>
      <c r="D57" s="321"/>
      <c r="E57" s="321"/>
      <c r="F57" s="321"/>
      <c r="G57" s="321"/>
      <c r="H57" s="321"/>
      <c r="I57" s="321"/>
      <c r="J57" s="321"/>
      <c r="K57" s="321"/>
      <c r="L57" s="321"/>
      <c r="M57" s="321"/>
      <c r="N57" s="321"/>
      <c r="O57" s="321"/>
      <c r="P57" s="321"/>
      <c r="Q57" s="321"/>
    </row>
    <row r="58" spans="1:17" x14ac:dyDescent="0.35">
      <c r="A58" s="321"/>
      <c r="B58" s="321"/>
      <c r="C58" s="321"/>
      <c r="D58" s="321"/>
      <c r="E58" s="321"/>
      <c r="F58" s="321"/>
      <c r="G58" s="321"/>
      <c r="H58" s="321"/>
      <c r="I58" s="321"/>
      <c r="J58" s="321"/>
      <c r="K58" s="321"/>
      <c r="L58" s="321"/>
      <c r="M58" s="321"/>
      <c r="N58" s="321"/>
      <c r="O58" s="321"/>
      <c r="P58" s="321"/>
      <c r="Q58" s="321"/>
    </row>
    <row r="59" spans="1:17" x14ac:dyDescent="0.35">
      <c r="A59" s="321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1"/>
      <c r="N59" s="321"/>
      <c r="O59" s="321"/>
      <c r="P59" s="321"/>
      <c r="Q59" s="321"/>
    </row>
    <row r="60" spans="1:17" x14ac:dyDescent="0.35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1"/>
      <c r="N60" s="321"/>
      <c r="O60" s="321"/>
      <c r="P60" s="321"/>
      <c r="Q60" s="321"/>
    </row>
    <row r="61" spans="1:17" x14ac:dyDescent="0.35">
      <c r="A61" s="321"/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</row>
    <row r="62" spans="1:17" x14ac:dyDescent="0.35">
      <c r="A62" s="321"/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21"/>
      <c r="P62" s="321"/>
      <c r="Q62" s="321"/>
    </row>
    <row r="63" spans="1:17" x14ac:dyDescent="0.35">
      <c r="A63" s="321"/>
      <c r="B63" s="321"/>
      <c r="C63" s="321"/>
      <c r="D63" s="321"/>
      <c r="E63" s="321"/>
      <c r="F63" s="321"/>
      <c r="G63" s="321"/>
      <c r="H63" s="321"/>
      <c r="I63" s="321"/>
      <c r="J63" s="321"/>
      <c r="K63" s="321"/>
      <c r="L63" s="321"/>
      <c r="M63" s="321"/>
      <c r="N63" s="321"/>
      <c r="O63" s="321"/>
      <c r="P63" s="321"/>
      <c r="Q63" s="321"/>
    </row>
    <row r="64" spans="1:17" x14ac:dyDescent="0.35">
      <c r="A64" s="321"/>
      <c r="B64" s="321"/>
      <c r="C64" s="321"/>
      <c r="D64" s="321"/>
      <c r="E64" s="321"/>
      <c r="F64" s="321"/>
      <c r="G64" s="321"/>
      <c r="H64" s="321"/>
      <c r="I64" s="321"/>
      <c r="J64" s="321"/>
      <c r="K64" s="321"/>
      <c r="L64" s="321"/>
      <c r="M64" s="321"/>
      <c r="N64" s="321"/>
      <c r="O64" s="321"/>
      <c r="P64" s="321"/>
      <c r="Q64" s="321"/>
    </row>
    <row r="65" spans="1:17" x14ac:dyDescent="0.35">
      <c r="A65" s="321"/>
      <c r="B65" s="321"/>
      <c r="C65" s="321"/>
      <c r="D65" s="321"/>
      <c r="E65" s="321"/>
      <c r="F65" s="321"/>
      <c r="G65" s="321"/>
      <c r="H65" s="321"/>
      <c r="I65" s="321"/>
      <c r="J65" s="321"/>
      <c r="K65" s="321"/>
      <c r="L65" s="321"/>
      <c r="M65" s="321"/>
      <c r="N65" s="321"/>
      <c r="O65" s="321"/>
      <c r="P65" s="321"/>
      <c r="Q65" s="321"/>
    </row>
    <row r="66" spans="1:17" x14ac:dyDescent="0.35">
      <c r="A66" s="321"/>
      <c r="B66" s="321"/>
      <c r="C66" s="321"/>
      <c r="D66" s="321"/>
      <c r="E66" s="321"/>
      <c r="F66" s="321"/>
      <c r="G66" s="321"/>
      <c r="H66" s="321"/>
      <c r="I66" s="321"/>
      <c r="J66" s="321"/>
      <c r="K66" s="321"/>
      <c r="L66" s="321"/>
      <c r="M66" s="321"/>
      <c r="N66" s="321"/>
      <c r="O66" s="321"/>
      <c r="P66" s="321"/>
      <c r="Q66" s="321"/>
    </row>
    <row r="67" spans="1:17" x14ac:dyDescent="0.35">
      <c r="A67" s="321"/>
      <c r="B67" s="321"/>
      <c r="C67" s="321"/>
      <c r="D67" s="321"/>
      <c r="E67" s="321"/>
      <c r="F67" s="321"/>
      <c r="G67" s="321"/>
      <c r="H67" s="321"/>
      <c r="I67" s="321"/>
      <c r="J67" s="321"/>
      <c r="K67" s="321"/>
      <c r="L67" s="321"/>
      <c r="M67" s="321"/>
      <c r="N67" s="321"/>
      <c r="O67" s="321"/>
      <c r="P67" s="321"/>
      <c r="Q67" s="321"/>
    </row>
    <row r="68" spans="1:17" x14ac:dyDescent="0.35">
      <c r="A68" s="321"/>
      <c r="B68" s="321"/>
      <c r="C68" s="321"/>
      <c r="D68" s="321"/>
      <c r="E68" s="321"/>
      <c r="F68" s="321"/>
      <c r="G68" s="321"/>
      <c r="H68" s="321"/>
      <c r="I68" s="321"/>
      <c r="J68" s="321"/>
      <c r="K68" s="321"/>
      <c r="L68" s="321"/>
      <c r="M68" s="321"/>
      <c r="N68" s="321"/>
      <c r="O68" s="321"/>
      <c r="P68" s="321"/>
      <c r="Q68" s="321"/>
    </row>
    <row r="69" spans="1:17" x14ac:dyDescent="0.35">
      <c r="A69" s="321"/>
      <c r="B69" s="321"/>
      <c r="C69" s="321"/>
      <c r="D69" s="321"/>
      <c r="E69" s="321"/>
      <c r="F69" s="321"/>
      <c r="G69" s="321"/>
      <c r="H69" s="321"/>
      <c r="I69" s="321"/>
      <c r="J69" s="321"/>
      <c r="K69" s="321"/>
      <c r="L69" s="321"/>
      <c r="M69" s="321"/>
      <c r="N69" s="321"/>
      <c r="O69" s="321"/>
      <c r="P69" s="321"/>
      <c r="Q69" s="321"/>
    </row>
    <row r="70" spans="1:17" x14ac:dyDescent="0.35">
      <c r="A70" s="321"/>
      <c r="B70" s="321"/>
      <c r="C70" s="321"/>
      <c r="D70" s="321"/>
      <c r="E70" s="321"/>
      <c r="F70" s="321"/>
      <c r="G70" s="321"/>
      <c r="H70" s="321"/>
      <c r="I70" s="321"/>
      <c r="J70" s="321"/>
      <c r="K70" s="321"/>
      <c r="L70" s="321"/>
      <c r="M70" s="321"/>
      <c r="N70" s="321"/>
      <c r="O70" s="321"/>
      <c r="P70" s="321"/>
      <c r="Q70" s="321"/>
    </row>
    <row r="71" spans="1:17" x14ac:dyDescent="0.35">
      <c r="A71" s="321"/>
      <c r="B71" s="321"/>
      <c r="C71" s="321"/>
      <c r="D71" s="321"/>
      <c r="E71" s="321"/>
      <c r="F71" s="321"/>
      <c r="G71" s="321"/>
      <c r="H71" s="321"/>
      <c r="I71" s="321"/>
      <c r="J71" s="321"/>
      <c r="K71" s="321"/>
      <c r="L71" s="321"/>
      <c r="M71" s="321"/>
      <c r="N71" s="321"/>
      <c r="O71" s="321"/>
      <c r="P71" s="321"/>
      <c r="Q71" s="321"/>
    </row>
  </sheetData>
  <pageMargins left="0.62992125984251968" right="0.23622047244094491" top="0.39370078740157483" bottom="0.31496062992125984" header="0" footer="7.874015748031496E-2"/>
  <pageSetup paperSize="9" scale="65" orientation="landscape" r:id="rId1"/>
  <headerFooter>
    <oddFooter>&amp;C&amp;12November 2019 data submission&amp;R&amp;12Page &amp;P of &amp;N</oddFooter>
  </headerFooter>
  <rowBreaks count="1" manualBreakCount="1">
    <brk id="43" max="16383" man="1"/>
  </rowBreaks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T59"/>
  <sheetViews>
    <sheetView zoomScaleNormal="100" workbookViewId="0"/>
  </sheetViews>
  <sheetFormatPr defaultColWidth="9.1796875" defaultRowHeight="15.5" x14ac:dyDescent="0.35"/>
  <cols>
    <col min="1" max="1" width="9.1796875" style="322" collapsed="1"/>
    <col min="2" max="2" width="26.81640625" style="322" customWidth="1" collapsed="1"/>
    <col min="3" max="3" width="10.81640625" style="322" customWidth="1" collapsed="1"/>
    <col min="4" max="4" width="11" style="322" customWidth="1" collapsed="1"/>
    <col min="5" max="6" width="13.54296875" style="322" bestFit="1" customWidth="1" collapsed="1"/>
    <col min="7" max="7" width="15.1796875" style="322" customWidth="1" collapsed="1"/>
    <col min="8" max="8" width="14" style="322" customWidth="1" collapsed="1"/>
    <col min="9" max="9" width="19" style="322" customWidth="1" collapsed="1"/>
    <col min="10" max="10" width="17.81640625" style="322" customWidth="1" collapsed="1"/>
    <col min="11" max="11" width="9.1796875" style="322" collapsed="1"/>
    <col min="12" max="12" width="26.453125" style="322" customWidth="1" collapsed="1"/>
    <col min="13" max="13" width="9.81640625" style="322" customWidth="1" collapsed="1"/>
    <col min="14" max="16384" width="9.1796875" style="322" collapsed="1"/>
  </cols>
  <sheetData>
    <row r="1" spans="1:20" x14ac:dyDescent="0.35">
      <c r="A1" s="276" t="s">
        <v>467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  <c r="R1" s="321"/>
      <c r="S1" s="321"/>
      <c r="T1" s="321"/>
    </row>
    <row r="2" spans="1:20" x14ac:dyDescent="0.35">
      <c r="A2" s="321"/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  <c r="R2" s="321"/>
      <c r="S2" s="321"/>
      <c r="T2" s="321"/>
    </row>
    <row r="3" spans="1:20" ht="18" thickBot="1" x14ac:dyDescent="0.4">
      <c r="A3" s="183" t="s">
        <v>373</v>
      </c>
      <c r="B3" s="183"/>
      <c r="C3" s="321"/>
      <c r="D3" s="321"/>
      <c r="E3" s="321"/>
      <c r="F3" s="321"/>
      <c r="G3" s="321"/>
      <c r="H3" s="321"/>
      <c r="I3" s="321"/>
      <c r="J3" s="321"/>
      <c r="K3" s="321"/>
      <c r="L3" s="183"/>
      <c r="M3" s="321"/>
      <c r="N3" s="321"/>
      <c r="O3" s="321"/>
      <c r="P3" s="321"/>
      <c r="Q3" s="321"/>
      <c r="R3" s="321"/>
      <c r="S3" s="321"/>
      <c r="T3" s="321"/>
    </row>
    <row r="4" spans="1:20" s="336" customFormat="1" ht="33" customHeight="1" x14ac:dyDescent="0.35">
      <c r="A4" s="332"/>
      <c r="B4" s="332" t="s">
        <v>335</v>
      </c>
      <c r="C4" s="325" t="s">
        <v>348</v>
      </c>
      <c r="D4" s="325">
        <v>2</v>
      </c>
      <c r="E4" s="325">
        <v>3</v>
      </c>
      <c r="F4" s="325">
        <v>4</v>
      </c>
      <c r="G4" s="325" t="s">
        <v>349</v>
      </c>
      <c r="H4" s="352" t="s">
        <v>336</v>
      </c>
      <c r="I4" s="325" t="s">
        <v>422</v>
      </c>
      <c r="J4" s="333"/>
      <c r="K4" s="334"/>
      <c r="L4" s="335"/>
      <c r="M4" s="335"/>
      <c r="N4" s="335"/>
      <c r="O4" s="335"/>
      <c r="P4" s="335"/>
      <c r="Q4" s="335"/>
      <c r="R4" s="335"/>
      <c r="S4" s="335"/>
      <c r="T4" s="335"/>
    </row>
    <row r="5" spans="1:20" x14ac:dyDescent="0.35">
      <c r="A5" s="321"/>
      <c r="B5" s="321" t="s">
        <v>17</v>
      </c>
      <c r="C5" s="367">
        <v>106446</v>
      </c>
      <c r="D5" s="367">
        <v>56898</v>
      </c>
      <c r="E5" s="367">
        <v>42369</v>
      </c>
      <c r="F5" s="367">
        <v>46198</v>
      </c>
      <c r="G5" s="367">
        <v>68531</v>
      </c>
      <c r="H5" s="382">
        <f t="shared" ref="H5:H18" si="0">SUM(C5:G5)</f>
        <v>320442</v>
      </c>
      <c r="I5" s="372">
        <f t="shared" ref="I5:I19" si="1">(C5+D5)/H5*100</f>
        <v>50.974591345703743</v>
      </c>
      <c r="J5" s="321"/>
      <c r="K5" s="321"/>
      <c r="L5" s="321"/>
      <c r="M5" s="321"/>
      <c r="N5" s="321"/>
      <c r="O5" s="321"/>
      <c r="P5" s="321"/>
      <c r="Q5" s="321"/>
      <c r="R5" s="321"/>
      <c r="S5" s="321"/>
      <c r="T5" s="321"/>
    </row>
    <row r="6" spans="1:20" x14ac:dyDescent="0.35">
      <c r="A6" s="321"/>
      <c r="B6" s="321" t="s">
        <v>8</v>
      </c>
      <c r="C6" s="367">
        <v>48917</v>
      </c>
      <c r="D6" s="367">
        <v>50501</v>
      </c>
      <c r="E6" s="367">
        <v>34129</v>
      </c>
      <c r="F6" s="367">
        <v>34219</v>
      </c>
      <c r="G6" s="367">
        <v>27464</v>
      </c>
      <c r="H6" s="382">
        <f t="shared" si="0"/>
        <v>195230</v>
      </c>
      <c r="I6" s="372">
        <f t="shared" si="1"/>
        <v>50.923526097423554</v>
      </c>
      <c r="J6" s="321"/>
      <c r="K6" s="321"/>
      <c r="L6" s="321"/>
      <c r="M6" s="321"/>
      <c r="N6" s="321"/>
      <c r="O6" s="321"/>
      <c r="P6" s="321"/>
      <c r="Q6" s="321"/>
      <c r="R6" s="321"/>
      <c r="S6" s="321"/>
      <c r="T6" s="321"/>
    </row>
    <row r="7" spans="1:20" x14ac:dyDescent="0.35">
      <c r="A7" s="321"/>
      <c r="B7" s="321" t="s">
        <v>1</v>
      </c>
      <c r="C7" s="367">
        <v>32191</v>
      </c>
      <c r="D7" s="367">
        <v>26462</v>
      </c>
      <c r="E7" s="367">
        <v>22424</v>
      </c>
      <c r="F7" s="367">
        <v>19683</v>
      </c>
      <c r="G7" s="367">
        <v>17376</v>
      </c>
      <c r="H7" s="382">
        <f t="shared" si="0"/>
        <v>118136</v>
      </c>
      <c r="I7" s="372">
        <f t="shared" si="1"/>
        <v>49.648709961400421</v>
      </c>
      <c r="J7" s="321"/>
      <c r="K7" s="321"/>
      <c r="L7" s="321"/>
      <c r="M7" s="321"/>
      <c r="N7" s="321"/>
      <c r="O7" s="321"/>
      <c r="P7" s="321"/>
      <c r="Q7" s="321"/>
      <c r="R7" s="321"/>
      <c r="S7" s="321"/>
      <c r="T7" s="321"/>
    </row>
    <row r="8" spans="1:20" x14ac:dyDescent="0.35">
      <c r="A8" s="321"/>
      <c r="B8" s="321" t="s">
        <v>4</v>
      </c>
      <c r="C8" s="367">
        <v>19762</v>
      </c>
      <c r="D8" s="367">
        <v>22524</v>
      </c>
      <c r="E8" s="367">
        <v>21947</v>
      </c>
      <c r="F8" s="367">
        <v>23507</v>
      </c>
      <c r="G8" s="367">
        <v>19981</v>
      </c>
      <c r="H8" s="382">
        <f t="shared" si="0"/>
        <v>107721</v>
      </c>
      <c r="I8" s="372">
        <f t="shared" si="1"/>
        <v>39.255112744961522</v>
      </c>
      <c r="J8" s="321"/>
      <c r="K8" s="321"/>
      <c r="L8" s="321"/>
      <c r="M8" s="321"/>
      <c r="N8" s="321"/>
      <c r="O8" s="321"/>
      <c r="P8" s="321"/>
      <c r="Q8" s="321"/>
      <c r="R8" s="321"/>
      <c r="S8" s="321"/>
      <c r="T8" s="321"/>
    </row>
    <row r="9" spans="1:20" x14ac:dyDescent="0.35">
      <c r="A9" s="321"/>
      <c r="B9" s="321" t="s">
        <v>5</v>
      </c>
      <c r="C9" s="367">
        <v>14149</v>
      </c>
      <c r="D9" s="367">
        <v>17701</v>
      </c>
      <c r="E9" s="367">
        <v>19029</v>
      </c>
      <c r="F9" s="367">
        <v>19537</v>
      </c>
      <c r="G9" s="367">
        <v>19882</v>
      </c>
      <c r="H9" s="382">
        <f t="shared" si="0"/>
        <v>90298</v>
      </c>
      <c r="I9" s="372">
        <f t="shared" si="1"/>
        <v>35.272099049812844</v>
      </c>
      <c r="J9" s="321"/>
      <c r="K9" s="321"/>
      <c r="L9" s="321"/>
      <c r="M9" s="321"/>
      <c r="N9" s="321"/>
      <c r="O9" s="321"/>
      <c r="P9" s="321"/>
      <c r="Q9" s="321"/>
      <c r="R9" s="321"/>
      <c r="S9" s="321"/>
      <c r="T9" s="321"/>
    </row>
    <row r="10" spans="1:20" x14ac:dyDescent="0.35">
      <c r="A10" s="321"/>
      <c r="B10" s="321" t="s">
        <v>3</v>
      </c>
      <c r="C10" s="367">
        <v>3609</v>
      </c>
      <c r="D10" s="367">
        <v>12886</v>
      </c>
      <c r="E10" s="367">
        <v>20866</v>
      </c>
      <c r="F10" s="367">
        <v>9418</v>
      </c>
      <c r="G10" s="367">
        <v>4269</v>
      </c>
      <c r="H10" s="382">
        <f t="shared" si="0"/>
        <v>51048</v>
      </c>
      <c r="I10" s="372">
        <f t="shared" si="1"/>
        <v>32.312725278169566</v>
      </c>
      <c r="J10" s="321"/>
      <c r="K10" s="321"/>
      <c r="L10" s="321"/>
      <c r="M10" s="321"/>
      <c r="N10" s="321"/>
      <c r="O10" s="321"/>
      <c r="P10" s="321"/>
      <c r="Q10" s="321"/>
      <c r="R10" s="321"/>
      <c r="S10" s="321"/>
      <c r="T10" s="321"/>
    </row>
    <row r="11" spans="1:20" x14ac:dyDescent="0.35">
      <c r="A11" s="321"/>
      <c r="B11" s="321" t="s">
        <v>9</v>
      </c>
      <c r="C11" s="367">
        <v>26191</v>
      </c>
      <c r="D11" s="367">
        <v>49879</v>
      </c>
      <c r="E11" s="367">
        <v>40301</v>
      </c>
      <c r="F11" s="367">
        <v>44787</v>
      </c>
      <c r="G11" s="367">
        <v>78738</v>
      </c>
      <c r="H11" s="382">
        <f t="shared" si="0"/>
        <v>239896</v>
      </c>
      <c r="I11" s="372">
        <f t="shared" si="1"/>
        <v>31.709574148797813</v>
      </c>
      <c r="J11" s="321"/>
      <c r="K11" s="321"/>
      <c r="L11" s="321"/>
      <c r="M11" s="321"/>
      <c r="N11" s="321"/>
      <c r="O11" s="321"/>
      <c r="P11" s="321"/>
      <c r="Q11" s="321"/>
      <c r="R11" s="321"/>
      <c r="S11" s="321"/>
      <c r="T11" s="321"/>
    </row>
    <row r="12" spans="1:20" x14ac:dyDescent="0.35">
      <c r="A12" s="321"/>
      <c r="B12" s="321" t="s">
        <v>12</v>
      </c>
      <c r="C12" s="367">
        <v>17181</v>
      </c>
      <c r="D12" s="367">
        <v>19120</v>
      </c>
      <c r="E12" s="367">
        <v>25438</v>
      </c>
      <c r="F12" s="367">
        <v>35016</v>
      </c>
      <c r="G12" s="367">
        <v>22835</v>
      </c>
      <c r="H12" s="382">
        <f t="shared" si="0"/>
        <v>119590</v>
      </c>
      <c r="I12" s="372">
        <f t="shared" si="1"/>
        <v>30.354544694372436</v>
      </c>
      <c r="J12" s="321"/>
      <c r="K12" s="321"/>
      <c r="L12" s="321"/>
      <c r="M12" s="321"/>
      <c r="N12" s="321"/>
      <c r="O12" s="321"/>
      <c r="P12" s="321"/>
      <c r="Q12" s="321"/>
      <c r="R12" s="321"/>
      <c r="S12" s="321"/>
      <c r="T12" s="321"/>
    </row>
    <row r="13" spans="1:20" x14ac:dyDescent="0.35">
      <c r="A13" s="321"/>
      <c r="B13" s="321" t="s">
        <v>7</v>
      </c>
      <c r="C13" s="367">
        <v>8668</v>
      </c>
      <c r="D13" s="367">
        <v>17153</v>
      </c>
      <c r="E13" s="367">
        <v>42740</v>
      </c>
      <c r="F13" s="367">
        <v>29902</v>
      </c>
      <c r="G13" s="367">
        <v>8517</v>
      </c>
      <c r="H13" s="382">
        <f t="shared" si="0"/>
        <v>106980</v>
      </c>
      <c r="I13" s="372">
        <f t="shared" si="1"/>
        <v>24.136287156477845</v>
      </c>
      <c r="J13" s="321"/>
      <c r="K13" s="321"/>
      <c r="L13" s="321"/>
      <c r="M13" s="321"/>
      <c r="N13" s="321"/>
      <c r="O13" s="321"/>
      <c r="P13" s="321"/>
      <c r="Q13" s="321"/>
      <c r="R13" s="321"/>
      <c r="S13" s="321"/>
      <c r="T13" s="321"/>
    </row>
    <row r="14" spans="1:20" x14ac:dyDescent="0.35">
      <c r="A14" s="321"/>
      <c r="B14" s="321" t="s">
        <v>2</v>
      </c>
      <c r="C14" s="367">
        <v>1964</v>
      </c>
      <c r="D14" s="367">
        <v>6322</v>
      </c>
      <c r="E14" s="367">
        <v>16770</v>
      </c>
      <c r="F14" s="367">
        <v>11804</v>
      </c>
      <c r="G14" s="367">
        <v>3334</v>
      </c>
      <c r="H14" s="382">
        <f t="shared" si="0"/>
        <v>40194</v>
      </c>
      <c r="I14" s="372">
        <f t="shared" si="1"/>
        <v>20.615017166741303</v>
      </c>
      <c r="J14" s="321"/>
      <c r="K14" s="321"/>
      <c r="L14" s="321"/>
      <c r="M14" s="321"/>
      <c r="N14" s="321"/>
      <c r="O14" s="321"/>
      <c r="P14" s="321"/>
      <c r="Q14" s="321"/>
      <c r="R14" s="321"/>
      <c r="S14" s="321"/>
      <c r="T14" s="321"/>
    </row>
    <row r="15" spans="1:20" x14ac:dyDescent="0.35">
      <c r="A15" s="321"/>
      <c r="B15" s="321" t="s">
        <v>6</v>
      </c>
      <c r="C15" s="367">
        <v>8360</v>
      </c>
      <c r="D15" s="367">
        <v>22881</v>
      </c>
      <c r="E15" s="367">
        <v>34350</v>
      </c>
      <c r="F15" s="367">
        <v>48624</v>
      </c>
      <c r="G15" s="367">
        <v>45698</v>
      </c>
      <c r="H15" s="382">
        <f t="shared" si="0"/>
        <v>159913</v>
      </c>
      <c r="I15" s="372">
        <f t="shared" si="1"/>
        <v>19.53624783476015</v>
      </c>
      <c r="J15" s="321"/>
      <c r="K15" s="321"/>
      <c r="L15" s="321"/>
      <c r="M15" s="321"/>
      <c r="N15" s="321"/>
      <c r="O15" s="321"/>
      <c r="P15" s="321"/>
      <c r="Q15" s="321"/>
      <c r="R15" s="321"/>
      <c r="S15" s="321"/>
      <c r="T15" s="321"/>
    </row>
    <row r="16" spans="1:20" x14ac:dyDescent="0.35">
      <c r="A16" s="321"/>
      <c r="B16" s="321" t="s">
        <v>10</v>
      </c>
      <c r="C16" s="367"/>
      <c r="D16" s="367">
        <v>1177</v>
      </c>
      <c r="E16" s="367">
        <v>1249</v>
      </c>
      <c r="F16" s="367">
        <v>4629</v>
      </c>
      <c r="G16" s="367"/>
      <c r="H16" s="382">
        <f t="shared" si="0"/>
        <v>7055</v>
      </c>
      <c r="I16" s="372">
        <f t="shared" si="1"/>
        <v>16.683203401842665</v>
      </c>
      <c r="J16" s="321"/>
      <c r="K16" s="321"/>
      <c r="L16" s="321"/>
      <c r="M16" s="321"/>
      <c r="N16" s="321"/>
      <c r="O16" s="321"/>
      <c r="P16" s="321"/>
      <c r="Q16" s="321"/>
      <c r="R16" s="321"/>
      <c r="S16" s="321"/>
      <c r="T16" s="321"/>
    </row>
    <row r="17" spans="1:20" x14ac:dyDescent="0.35">
      <c r="A17" s="403"/>
      <c r="B17" s="403" t="s">
        <v>13</v>
      </c>
      <c r="C17" s="404"/>
      <c r="D17" s="404">
        <v>1462</v>
      </c>
      <c r="E17" s="404">
        <v>7553</v>
      </c>
      <c r="F17" s="404"/>
      <c r="G17" s="404"/>
      <c r="H17" s="382">
        <f t="shared" si="0"/>
        <v>9015</v>
      </c>
      <c r="I17" s="372">
        <f t="shared" si="1"/>
        <v>16.217415418746533</v>
      </c>
      <c r="J17" s="321"/>
      <c r="K17" s="321"/>
      <c r="L17" s="321"/>
      <c r="M17" s="321"/>
      <c r="N17" s="321"/>
      <c r="O17" s="321"/>
      <c r="P17" s="321"/>
      <c r="Q17" s="321"/>
      <c r="R17" s="321"/>
      <c r="S17" s="321"/>
      <c r="T17" s="321"/>
    </row>
    <row r="18" spans="1:20" x14ac:dyDescent="0.35">
      <c r="A18" s="328"/>
      <c r="B18" s="328" t="s">
        <v>11</v>
      </c>
      <c r="C18" s="368"/>
      <c r="D18" s="368">
        <v>392</v>
      </c>
      <c r="E18" s="368">
        <v>2728</v>
      </c>
      <c r="F18" s="368">
        <v>3610</v>
      </c>
      <c r="G18" s="368"/>
      <c r="H18" s="382">
        <f t="shared" si="0"/>
        <v>6730</v>
      </c>
      <c r="I18" s="372">
        <f t="shared" si="1"/>
        <v>5.8246656760772657</v>
      </c>
      <c r="J18" s="321"/>
      <c r="K18" s="321"/>
      <c r="L18" s="321"/>
      <c r="M18" s="321"/>
      <c r="N18" s="321"/>
      <c r="O18" s="321"/>
      <c r="P18" s="321"/>
      <c r="Q18" s="321"/>
      <c r="R18" s="321"/>
      <c r="S18" s="321"/>
      <c r="T18" s="321"/>
    </row>
    <row r="19" spans="1:20" ht="16" thickBot="1" x14ac:dyDescent="0.4">
      <c r="A19" s="337"/>
      <c r="B19" s="337" t="s">
        <v>14</v>
      </c>
      <c r="C19" s="385"/>
      <c r="D19" s="385"/>
      <c r="E19" s="385"/>
      <c r="F19" s="385"/>
      <c r="G19" s="385"/>
      <c r="H19" s="383">
        <f>SUM(H5:H18)</f>
        <v>1572248</v>
      </c>
      <c r="I19" s="373">
        <f t="shared" si="1"/>
        <v>0</v>
      </c>
      <c r="J19" s="321"/>
      <c r="K19" s="321"/>
      <c r="L19" s="321"/>
      <c r="M19" s="321"/>
      <c r="N19" s="321"/>
      <c r="O19" s="321"/>
      <c r="P19" s="321"/>
      <c r="Q19" s="321"/>
      <c r="R19" s="321"/>
      <c r="S19" s="321"/>
      <c r="T19" s="321"/>
    </row>
    <row r="20" spans="1:20" x14ac:dyDescent="0.35">
      <c r="A20" s="341" t="s">
        <v>374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</row>
    <row r="21" spans="1:20" x14ac:dyDescent="0.35">
      <c r="A21" s="341"/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</row>
    <row r="22" spans="1:20" x14ac:dyDescent="0.35">
      <c r="A22" s="330" t="s">
        <v>350</v>
      </c>
      <c r="C22" s="321"/>
      <c r="D22" s="321"/>
      <c r="E22" s="321"/>
      <c r="F22" s="321"/>
      <c r="G22" s="321"/>
      <c r="H22" s="321"/>
      <c r="I22" s="321"/>
      <c r="J22" s="321"/>
      <c r="K22" s="321"/>
      <c r="L22" s="321"/>
      <c r="M22" s="321"/>
      <c r="N22" s="321"/>
      <c r="O22" s="321"/>
      <c r="P22" s="321"/>
      <c r="Q22" s="321"/>
      <c r="R22" s="321"/>
      <c r="S22" s="321"/>
      <c r="T22" s="321"/>
    </row>
    <row r="23" spans="1:20" x14ac:dyDescent="0.35">
      <c r="A23" s="321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1"/>
      <c r="N23" s="321"/>
      <c r="O23" s="321"/>
      <c r="P23" s="321"/>
      <c r="Q23" s="321"/>
      <c r="R23" s="321"/>
      <c r="S23" s="321"/>
      <c r="T23" s="321"/>
    </row>
    <row r="24" spans="1:20" x14ac:dyDescent="0.35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1"/>
      <c r="N24" s="321"/>
      <c r="O24" s="321"/>
      <c r="P24" s="321"/>
      <c r="Q24" s="321"/>
      <c r="R24" s="321"/>
      <c r="S24" s="321"/>
      <c r="T24" s="321"/>
    </row>
    <row r="25" spans="1:20" x14ac:dyDescent="0.35">
      <c r="A25" s="321"/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</row>
    <row r="26" spans="1:20" x14ac:dyDescent="0.35">
      <c r="A26" s="321"/>
      <c r="B26" s="321"/>
      <c r="C26" s="321"/>
      <c r="D26" s="321"/>
      <c r="E26" s="321"/>
      <c r="F26" s="321"/>
      <c r="G26" s="321"/>
      <c r="H26" s="321"/>
      <c r="I26" s="321"/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</row>
    <row r="27" spans="1:20" x14ac:dyDescent="0.35">
      <c r="A27" s="321"/>
      <c r="B27" s="321"/>
      <c r="C27" s="321"/>
      <c r="D27" s="321"/>
      <c r="E27" s="321"/>
      <c r="F27" s="321"/>
      <c r="G27" s="321"/>
      <c r="H27" s="321"/>
      <c r="I27" s="321"/>
      <c r="J27" s="321"/>
      <c r="K27" s="321"/>
      <c r="L27" s="321"/>
      <c r="M27" s="321"/>
      <c r="N27" s="321"/>
      <c r="O27" s="321"/>
      <c r="P27" s="321"/>
      <c r="Q27" s="321"/>
      <c r="R27" s="321"/>
      <c r="S27" s="321"/>
      <c r="T27" s="321"/>
    </row>
    <row r="28" spans="1:20" x14ac:dyDescent="0.35">
      <c r="A28" s="321"/>
      <c r="B28" s="321"/>
      <c r="C28" s="321"/>
      <c r="D28" s="321"/>
      <c r="E28" s="321"/>
      <c r="F28" s="321"/>
      <c r="G28" s="321"/>
      <c r="H28" s="321"/>
      <c r="I28" s="321"/>
      <c r="J28" s="321"/>
      <c r="K28" s="321"/>
      <c r="L28" s="321"/>
      <c r="M28" s="321"/>
      <c r="N28" s="321"/>
      <c r="O28" s="321"/>
      <c r="P28" s="321"/>
      <c r="Q28" s="321"/>
      <c r="R28" s="321"/>
      <c r="S28" s="321"/>
      <c r="T28" s="321"/>
    </row>
    <row r="29" spans="1:20" x14ac:dyDescent="0.35">
      <c r="A29" s="321"/>
      <c r="B29" s="321"/>
      <c r="C29" s="321"/>
      <c r="D29" s="321"/>
      <c r="E29" s="321"/>
      <c r="F29" s="321"/>
      <c r="G29" s="321"/>
      <c r="H29" s="321"/>
      <c r="I29" s="321"/>
      <c r="J29" s="321"/>
      <c r="K29" s="321"/>
      <c r="L29" s="321"/>
      <c r="M29" s="321"/>
      <c r="N29" s="321"/>
      <c r="O29" s="321"/>
      <c r="P29" s="321"/>
      <c r="Q29" s="321"/>
      <c r="R29" s="321"/>
      <c r="S29" s="321"/>
      <c r="T29" s="321"/>
    </row>
    <row r="30" spans="1:20" x14ac:dyDescent="0.35">
      <c r="A30" s="321"/>
      <c r="B30" s="321"/>
      <c r="C30" s="321"/>
      <c r="D30" s="321"/>
      <c r="E30" s="321"/>
      <c r="F30" s="321"/>
      <c r="G30" s="321"/>
      <c r="H30" s="321"/>
      <c r="I30" s="321"/>
      <c r="J30" s="321"/>
      <c r="K30" s="321"/>
      <c r="L30" s="321"/>
      <c r="M30" s="321"/>
      <c r="N30" s="321"/>
      <c r="O30" s="321"/>
      <c r="P30" s="321"/>
      <c r="Q30" s="321"/>
      <c r="R30" s="321"/>
      <c r="S30" s="321"/>
      <c r="T30" s="321"/>
    </row>
    <row r="31" spans="1:20" x14ac:dyDescent="0.35">
      <c r="A31" s="321"/>
      <c r="B31" s="321"/>
      <c r="C31" s="321"/>
      <c r="D31" s="321"/>
      <c r="E31" s="321"/>
      <c r="F31" s="321"/>
      <c r="G31" s="321"/>
      <c r="H31" s="321"/>
      <c r="I31" s="321"/>
      <c r="J31" s="321"/>
      <c r="K31" s="321"/>
      <c r="L31" s="321"/>
      <c r="M31" s="321"/>
      <c r="N31" s="321"/>
      <c r="O31" s="321"/>
      <c r="P31" s="321"/>
      <c r="Q31" s="321"/>
      <c r="R31" s="321"/>
      <c r="S31" s="321"/>
      <c r="T31" s="321"/>
    </row>
    <row r="32" spans="1:20" x14ac:dyDescent="0.35">
      <c r="A32" s="321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1"/>
      <c r="N32" s="321"/>
      <c r="O32" s="321"/>
      <c r="P32" s="321"/>
      <c r="Q32" s="321"/>
      <c r="R32" s="321"/>
      <c r="S32" s="321"/>
      <c r="T32" s="321"/>
    </row>
    <row r="33" spans="1:20" x14ac:dyDescent="0.35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1"/>
      <c r="N33" s="321"/>
      <c r="O33" s="321"/>
      <c r="P33" s="321"/>
      <c r="Q33" s="321"/>
      <c r="R33" s="321"/>
      <c r="S33" s="321"/>
      <c r="T33" s="321"/>
    </row>
    <row r="34" spans="1:20" x14ac:dyDescent="0.35">
      <c r="A34" s="321"/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</row>
    <row r="35" spans="1:20" x14ac:dyDescent="0.35">
      <c r="A35" s="321"/>
      <c r="B35" s="321"/>
      <c r="C35" s="321"/>
      <c r="D35" s="321"/>
      <c r="E35" s="321"/>
      <c r="F35" s="321"/>
      <c r="G35" s="321"/>
      <c r="H35" s="321"/>
      <c r="I35" s="321"/>
      <c r="J35" s="321"/>
      <c r="K35" s="321"/>
      <c r="L35" s="321"/>
      <c r="M35" s="321"/>
      <c r="N35" s="321"/>
      <c r="O35" s="321"/>
      <c r="P35" s="321"/>
      <c r="Q35" s="321"/>
      <c r="R35" s="321"/>
      <c r="S35" s="321"/>
      <c r="T35" s="321"/>
    </row>
    <row r="36" spans="1:20" x14ac:dyDescent="0.35">
      <c r="A36" s="321"/>
      <c r="B36" s="321"/>
      <c r="C36" s="321"/>
      <c r="D36" s="321"/>
      <c r="E36" s="321"/>
      <c r="F36" s="321"/>
      <c r="G36" s="321"/>
      <c r="H36" s="321"/>
      <c r="I36" s="321"/>
      <c r="J36" s="321"/>
      <c r="K36" s="321"/>
      <c r="L36" s="321"/>
      <c r="M36" s="321"/>
      <c r="N36" s="321"/>
      <c r="O36" s="321"/>
      <c r="P36" s="321"/>
      <c r="Q36" s="321"/>
      <c r="R36" s="321"/>
      <c r="S36" s="321"/>
      <c r="T36" s="321"/>
    </row>
    <row r="37" spans="1:20" x14ac:dyDescent="0.35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1"/>
      <c r="N37" s="321"/>
      <c r="O37" s="321"/>
      <c r="P37" s="321"/>
      <c r="Q37" s="321"/>
      <c r="R37" s="321"/>
      <c r="S37" s="321"/>
      <c r="T37" s="321"/>
    </row>
    <row r="38" spans="1:20" x14ac:dyDescent="0.35">
      <c r="A38" s="321"/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21"/>
      <c r="P38" s="321"/>
      <c r="Q38" s="321"/>
      <c r="R38" s="321"/>
      <c r="S38" s="321"/>
      <c r="T38" s="321"/>
    </row>
    <row r="39" spans="1:20" x14ac:dyDescent="0.35">
      <c r="A39" s="321"/>
      <c r="B39" s="321"/>
      <c r="C39" s="321"/>
      <c r="D39" s="321"/>
      <c r="E39" s="321"/>
      <c r="F39" s="321"/>
      <c r="G39" s="321"/>
      <c r="H39" s="321"/>
      <c r="I39" s="321"/>
      <c r="J39" s="321"/>
      <c r="K39" s="321"/>
      <c r="L39" s="321"/>
      <c r="M39" s="321"/>
      <c r="N39" s="321"/>
      <c r="O39" s="321"/>
      <c r="P39" s="321"/>
      <c r="Q39" s="321"/>
      <c r="R39" s="321"/>
      <c r="S39" s="321"/>
      <c r="T39" s="321"/>
    </row>
    <row r="40" spans="1:20" x14ac:dyDescent="0.35">
      <c r="A40" s="321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1"/>
      <c r="N40" s="321"/>
      <c r="O40" s="321"/>
      <c r="P40" s="321"/>
      <c r="Q40" s="321"/>
      <c r="R40" s="321"/>
      <c r="S40" s="321"/>
      <c r="T40" s="321"/>
    </row>
    <row r="41" spans="1:20" x14ac:dyDescent="0.35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1"/>
      <c r="N41" s="321"/>
      <c r="O41" s="321"/>
      <c r="P41" s="321"/>
      <c r="Q41" s="321"/>
      <c r="R41" s="321"/>
      <c r="S41" s="321"/>
      <c r="T41" s="321"/>
    </row>
    <row r="42" spans="1:20" x14ac:dyDescent="0.35">
      <c r="A42" s="321"/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</row>
    <row r="43" spans="1:20" x14ac:dyDescent="0.35">
      <c r="A43" s="321"/>
      <c r="B43" s="321"/>
      <c r="C43" s="321"/>
      <c r="D43" s="321"/>
      <c r="E43" s="321"/>
      <c r="F43" s="321"/>
      <c r="G43" s="321"/>
      <c r="H43" s="321"/>
      <c r="I43" s="321"/>
      <c r="J43" s="321"/>
      <c r="K43" s="321"/>
      <c r="L43" s="321"/>
      <c r="M43" s="321"/>
      <c r="N43" s="321"/>
      <c r="O43" s="321"/>
      <c r="P43" s="321"/>
      <c r="Q43" s="321"/>
      <c r="R43" s="321"/>
      <c r="S43" s="321"/>
      <c r="T43" s="321"/>
    </row>
    <row r="44" spans="1:20" x14ac:dyDescent="0.35">
      <c r="A44" s="321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1"/>
      <c r="N44" s="321"/>
      <c r="O44" s="321"/>
      <c r="P44" s="321"/>
      <c r="Q44" s="321"/>
      <c r="R44" s="321"/>
      <c r="S44" s="321"/>
      <c r="T44" s="321"/>
    </row>
    <row r="45" spans="1:20" x14ac:dyDescent="0.35">
      <c r="A45" s="321"/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1"/>
      <c r="N45" s="321"/>
      <c r="O45" s="321"/>
      <c r="P45" s="321"/>
      <c r="Q45" s="321"/>
      <c r="R45" s="321"/>
      <c r="S45" s="321"/>
      <c r="T45" s="321"/>
    </row>
    <row r="46" spans="1:20" x14ac:dyDescent="0.35">
      <c r="A46" s="321"/>
      <c r="B46" s="338"/>
      <c r="C46" s="338"/>
      <c r="D46" s="338"/>
      <c r="E46" s="338"/>
      <c r="F46" s="338"/>
      <c r="G46" s="338"/>
    </row>
    <row r="47" spans="1:20" x14ac:dyDescent="0.35">
      <c r="B47" s="338"/>
      <c r="C47" s="338"/>
      <c r="D47" s="338"/>
      <c r="E47" s="338"/>
      <c r="F47" s="338"/>
      <c r="G47" s="338"/>
    </row>
    <row r="48" spans="1:20" x14ac:dyDescent="0.35">
      <c r="B48" s="338"/>
      <c r="C48" s="338"/>
      <c r="D48" s="338"/>
      <c r="E48" s="338"/>
      <c r="F48" s="338"/>
      <c r="G48" s="338"/>
    </row>
    <row r="49" spans="2:7" x14ac:dyDescent="0.35">
      <c r="B49" s="338"/>
      <c r="C49" s="338"/>
      <c r="D49" s="338"/>
      <c r="E49" s="338"/>
      <c r="F49" s="338"/>
      <c r="G49" s="338"/>
    </row>
    <row r="50" spans="2:7" x14ac:dyDescent="0.35">
      <c r="B50" s="338"/>
      <c r="C50" s="338"/>
      <c r="D50" s="338"/>
      <c r="E50" s="338"/>
      <c r="F50" s="338"/>
      <c r="G50" s="338"/>
    </row>
    <row r="51" spans="2:7" x14ac:dyDescent="0.35">
      <c r="B51" s="338"/>
      <c r="C51" s="338"/>
      <c r="D51" s="338"/>
      <c r="E51" s="338"/>
      <c r="F51" s="338"/>
      <c r="G51" s="338"/>
    </row>
    <row r="52" spans="2:7" x14ac:dyDescent="0.35">
      <c r="B52" s="338"/>
      <c r="C52" s="338"/>
      <c r="D52" s="338"/>
      <c r="E52" s="338"/>
      <c r="F52" s="338"/>
      <c r="G52" s="338"/>
    </row>
    <row r="53" spans="2:7" x14ac:dyDescent="0.35">
      <c r="B53" s="338"/>
      <c r="C53" s="338"/>
      <c r="D53" s="338"/>
      <c r="E53" s="338"/>
      <c r="F53" s="338"/>
      <c r="G53" s="338"/>
    </row>
    <row r="54" spans="2:7" x14ac:dyDescent="0.35">
      <c r="B54" s="338"/>
      <c r="C54" s="338"/>
      <c r="D54" s="338"/>
      <c r="E54" s="338"/>
      <c r="F54" s="338"/>
      <c r="G54" s="338"/>
    </row>
    <row r="55" spans="2:7" x14ac:dyDescent="0.35">
      <c r="B55" s="338"/>
      <c r="C55" s="338"/>
      <c r="D55" s="338"/>
      <c r="E55" s="338"/>
      <c r="F55" s="338"/>
      <c r="G55" s="338"/>
    </row>
    <row r="56" spans="2:7" x14ac:dyDescent="0.35">
      <c r="B56" s="338"/>
      <c r="C56" s="338"/>
      <c r="D56" s="338"/>
      <c r="E56" s="338"/>
      <c r="F56" s="338"/>
      <c r="G56" s="338"/>
    </row>
    <row r="57" spans="2:7" x14ac:dyDescent="0.35">
      <c r="B57" s="338"/>
      <c r="C57" s="338"/>
      <c r="D57" s="338"/>
      <c r="E57" s="338"/>
      <c r="F57" s="338"/>
      <c r="G57" s="338"/>
    </row>
    <row r="58" spans="2:7" x14ac:dyDescent="0.35">
      <c r="B58" s="338"/>
      <c r="C58" s="338"/>
      <c r="D58" s="338"/>
      <c r="E58" s="338"/>
      <c r="F58" s="338"/>
      <c r="G58" s="338"/>
    </row>
    <row r="59" spans="2:7" x14ac:dyDescent="0.35">
      <c r="B59" s="338"/>
      <c r="C59" s="338"/>
      <c r="D59" s="338"/>
      <c r="E59" s="338"/>
      <c r="F59" s="338"/>
      <c r="G59" s="338"/>
    </row>
  </sheetData>
  <sortState xmlns:xlrd2="http://schemas.microsoft.com/office/spreadsheetml/2017/richdata2" ref="A5:I20">
    <sortCondition descending="1" ref="I5:I20"/>
  </sortState>
  <pageMargins left="0.62992125984251968" right="0.23622047244094491" top="0.39370078740157483" bottom="0.31496062992125984" header="0" footer="7.874015748031496E-2"/>
  <pageSetup paperSize="9" scale="65" orientation="landscape" r:id="rId1"/>
  <headerFooter>
    <oddFooter>&amp;C&amp;12November 2019 data submission&amp;R&amp;12Page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2"/>
  <sheetViews>
    <sheetView zoomScale="90" zoomScaleNormal="90" workbookViewId="0">
      <selection activeCell="P8" sqref="P8"/>
    </sheetView>
  </sheetViews>
  <sheetFormatPr defaultColWidth="9.1796875" defaultRowHeight="12.5" x14ac:dyDescent="0.25"/>
  <cols>
    <col min="1" max="1" width="14.54296875" customWidth="1" collapsed="1"/>
    <col min="2" max="2" width="10" bestFit="1" customWidth="1" collapsed="1"/>
    <col min="3" max="3" width="10.81640625" bestFit="1" customWidth="1" collapsed="1"/>
    <col min="4" max="4" width="12" bestFit="1" customWidth="1" collapsed="1"/>
    <col min="5" max="5" width="7.1796875" customWidth="1" collapsed="1"/>
    <col min="6" max="6" width="9.1796875" collapsed="1"/>
    <col min="7" max="7" width="5.1796875" bestFit="1" customWidth="1" collapsed="1"/>
    <col min="8" max="16384" width="9.1796875" collapsed="1"/>
  </cols>
  <sheetData>
    <row r="1" spans="1:16" ht="13" x14ac:dyDescent="0.3">
      <c r="A1" s="236" t="s">
        <v>436</v>
      </c>
      <c r="B1" s="236"/>
      <c r="C1" s="236"/>
      <c r="D1" s="236"/>
      <c r="E1" s="236"/>
      <c r="F1" s="236"/>
      <c r="G1" s="236"/>
    </row>
    <row r="3" spans="1:16" x14ac:dyDescent="0.25">
      <c r="A3" s="309" t="s">
        <v>464</v>
      </c>
    </row>
    <row r="5" spans="1:16" ht="13" x14ac:dyDescent="0.3">
      <c r="A5" s="378"/>
      <c r="B5" s="378"/>
      <c r="C5" s="416" t="s">
        <v>435</v>
      </c>
      <c r="D5" s="417"/>
      <c r="E5" s="417"/>
      <c r="F5" s="417"/>
      <c r="G5" s="417"/>
      <c r="H5" s="417"/>
      <c r="I5" s="417"/>
      <c r="J5" s="417"/>
      <c r="K5" s="417"/>
      <c r="L5" s="417"/>
      <c r="M5" s="417"/>
      <c r="N5" s="417"/>
      <c r="O5" s="417"/>
      <c r="P5" s="418"/>
    </row>
    <row r="6" spans="1:16" ht="13" x14ac:dyDescent="0.3">
      <c r="A6" s="381" t="s">
        <v>317</v>
      </c>
      <c r="B6" s="380" t="s">
        <v>433</v>
      </c>
      <c r="C6" s="377" t="s">
        <v>300</v>
      </c>
      <c r="D6" s="377" t="s">
        <v>301</v>
      </c>
      <c r="E6" s="377" t="s">
        <v>302</v>
      </c>
      <c r="F6" s="377" t="s">
        <v>303</v>
      </c>
      <c r="G6" s="377" t="s">
        <v>304</v>
      </c>
      <c r="H6" s="377" t="s">
        <v>305</v>
      </c>
      <c r="I6" s="377" t="s">
        <v>306</v>
      </c>
      <c r="J6" s="377" t="s">
        <v>307</v>
      </c>
      <c r="K6" s="377" t="s">
        <v>308</v>
      </c>
      <c r="L6" s="377" t="s">
        <v>331</v>
      </c>
      <c r="M6" s="377" t="s">
        <v>387</v>
      </c>
      <c r="N6" s="379" t="s">
        <v>391</v>
      </c>
      <c r="O6" s="379" t="s">
        <v>421</v>
      </c>
      <c r="P6" s="380" t="s">
        <v>468</v>
      </c>
    </row>
    <row r="7" spans="1:16" x14ac:dyDescent="0.25">
      <c r="A7" s="343" t="s">
        <v>375</v>
      </c>
      <c r="B7" s="343" t="s">
        <v>318</v>
      </c>
      <c r="C7" s="343">
        <v>25.443036571208186</v>
      </c>
      <c r="D7" s="344">
        <v>25.07959819133735</v>
      </c>
      <c r="E7" s="320">
        <v>25.382628788384675</v>
      </c>
      <c r="F7">
        <v>25.313060058544348</v>
      </c>
      <c r="G7">
        <v>25.25795393747423</v>
      </c>
      <c r="H7">
        <v>24.485935158804189</v>
      </c>
      <c r="I7">
        <v>24.551635325938754</v>
      </c>
      <c r="J7">
        <v>25.744182043131637</v>
      </c>
      <c r="K7">
        <v>26.418958792353699</v>
      </c>
      <c r="L7">
        <v>26.281444280571428</v>
      </c>
      <c r="M7">
        <v>25.430793692783784</v>
      </c>
      <c r="N7">
        <v>24.55769474793745</v>
      </c>
      <c r="O7">
        <v>24.289865785417703</v>
      </c>
      <c r="P7">
        <v>24.842901489399235</v>
      </c>
    </row>
    <row r="8" spans="1:16" x14ac:dyDescent="0.25">
      <c r="A8" s="343" t="s">
        <v>375</v>
      </c>
      <c r="B8" s="343" t="s">
        <v>319</v>
      </c>
      <c r="C8" s="343">
        <v>27.570900382348619</v>
      </c>
      <c r="D8" s="344">
        <v>27.659675225523383</v>
      </c>
      <c r="E8" s="320">
        <v>27.608702041325138</v>
      </c>
      <c r="F8">
        <v>27.77486996445948</v>
      </c>
      <c r="G8">
        <v>28.221494025305617</v>
      </c>
      <c r="H8">
        <v>28.015070542295785</v>
      </c>
      <c r="I8">
        <v>28.046769327635555</v>
      </c>
      <c r="J8">
        <v>28.735692776254425</v>
      </c>
      <c r="K8">
        <v>29.29399009933066</v>
      </c>
      <c r="L8">
        <v>29.129724809402109</v>
      </c>
      <c r="M8">
        <v>27.559794931112215</v>
      </c>
      <c r="N8">
        <v>26.269041156173031</v>
      </c>
      <c r="O8">
        <v>25.827492942297081</v>
      </c>
      <c r="P8">
        <v>25.848648956753628</v>
      </c>
    </row>
    <row r="9" spans="1:16" x14ac:dyDescent="0.25">
      <c r="A9" s="343" t="s">
        <v>375</v>
      </c>
      <c r="B9" s="343" t="s">
        <v>320</v>
      </c>
      <c r="C9" s="343">
        <v>26.559245926628382</v>
      </c>
      <c r="D9" s="344">
        <v>26.447635684656905</v>
      </c>
      <c r="E9" s="320">
        <v>26.569080748434146</v>
      </c>
      <c r="F9">
        <v>26.615113051956591</v>
      </c>
      <c r="G9">
        <v>26.81587541442839</v>
      </c>
      <c r="H9">
        <v>26.33170064598243</v>
      </c>
      <c r="I9">
        <v>26.389013872283588</v>
      </c>
      <c r="J9">
        <v>27.327144342609969</v>
      </c>
      <c r="K9">
        <v>27.948672763910441</v>
      </c>
      <c r="L9">
        <v>27.794641323140596</v>
      </c>
      <c r="M9">
        <v>26.568336679849381</v>
      </c>
      <c r="N9">
        <v>25.485370191079813</v>
      </c>
      <c r="O9">
        <v>25.123257622912522</v>
      </c>
      <c r="P9">
        <v>25.409940480804131</v>
      </c>
    </row>
    <row r="10" spans="1:16" x14ac:dyDescent="0.25">
      <c r="A10" s="343" t="s">
        <v>376</v>
      </c>
      <c r="B10" s="343" t="s">
        <v>318</v>
      </c>
      <c r="C10" s="343">
        <v>0.50811529687286983</v>
      </c>
      <c r="D10" s="344">
        <v>0.50068286379275018</v>
      </c>
      <c r="E10" s="320">
        <v>0.49719147016551235</v>
      </c>
      <c r="F10">
        <v>0.48977790579101821</v>
      </c>
      <c r="G10">
        <v>0.47903912915449764</v>
      </c>
      <c r="H10">
        <v>0.45145566963040035</v>
      </c>
      <c r="I10">
        <v>0.4470516213159747</v>
      </c>
      <c r="J10">
        <v>0.4763085717615041</v>
      </c>
      <c r="K10">
        <v>0.4974467545987607</v>
      </c>
      <c r="L10">
        <v>0.47842861253404562</v>
      </c>
      <c r="M10">
        <v>0.42876116614618071</v>
      </c>
      <c r="N10">
        <v>0.39901218475938999</v>
      </c>
      <c r="O10">
        <v>0.38484405055757087</v>
      </c>
      <c r="P10">
        <v>0.38619961598358271</v>
      </c>
    </row>
    <row r="11" spans="1:16" x14ac:dyDescent="0.25">
      <c r="A11" s="343" t="s">
        <v>376</v>
      </c>
      <c r="B11" s="343" t="s">
        <v>319</v>
      </c>
      <c r="C11" s="343">
        <v>0.48007325486743885</v>
      </c>
      <c r="D11" s="344">
        <v>0.48300942330547508</v>
      </c>
      <c r="E11" s="320">
        <v>0.47668690447123718</v>
      </c>
      <c r="F11">
        <v>0.47789116161741579</v>
      </c>
      <c r="G11">
        <v>0.48264689939715788</v>
      </c>
      <c r="H11">
        <v>0.4683410221437288</v>
      </c>
      <c r="I11">
        <v>0.46094652606136982</v>
      </c>
      <c r="J11">
        <v>0.47647431532338091</v>
      </c>
      <c r="K11">
        <v>0.49304297601352426</v>
      </c>
      <c r="L11">
        <v>0.48030487915084169</v>
      </c>
      <c r="M11">
        <v>0.42859550244831801</v>
      </c>
      <c r="N11">
        <v>0.39740352278606489</v>
      </c>
      <c r="O11">
        <v>0.38292257812419384</v>
      </c>
      <c r="P11">
        <v>0.37426239670372652</v>
      </c>
    </row>
    <row r="12" spans="1:16" x14ac:dyDescent="0.25">
      <c r="A12" s="343" t="s">
        <v>376</v>
      </c>
      <c r="B12" s="343" t="s">
        <v>320</v>
      </c>
      <c r="C12" s="343">
        <v>0.49325339395287454</v>
      </c>
      <c r="D12" s="344">
        <v>0.49191106763587644</v>
      </c>
      <c r="E12" s="320">
        <v>0.48690708355079459</v>
      </c>
      <c r="F12">
        <v>0.48413747132402396</v>
      </c>
      <c r="G12">
        <v>0.48179870911351508</v>
      </c>
      <c r="H12">
        <v>0.46133432398947644</v>
      </c>
      <c r="I12">
        <v>0.45550946940428882</v>
      </c>
      <c r="J12">
        <v>0.477505848251152</v>
      </c>
      <c r="K12">
        <v>0.4963473508449664</v>
      </c>
      <c r="L12">
        <v>0.48063372196824083</v>
      </c>
      <c r="M12">
        <v>0.42964012529014262</v>
      </c>
      <c r="N12">
        <v>0.39914740255925935</v>
      </c>
      <c r="O12">
        <v>0.38469563000884299</v>
      </c>
      <c r="P12">
        <v>0.3808069920519388</v>
      </c>
    </row>
  </sheetData>
  <mergeCells count="1">
    <mergeCell ref="C5:P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60"/>
  <sheetViews>
    <sheetView zoomScale="80" zoomScaleNormal="80" workbookViewId="0">
      <selection activeCell="P8" sqref="P8"/>
    </sheetView>
  </sheetViews>
  <sheetFormatPr defaultColWidth="9.1796875" defaultRowHeight="12.5" x14ac:dyDescent="0.25"/>
  <cols>
    <col min="1" max="2" width="9.1796875" collapsed="1"/>
    <col min="3" max="3" width="9.1796875" customWidth="1" collapsed="1"/>
    <col min="4" max="8" width="10.81640625" style="61" customWidth="1" collapsed="1"/>
    <col min="9" max="9" width="12.1796875" style="61" bestFit="1" customWidth="1" collapsed="1"/>
    <col min="10" max="33" width="10.81640625" style="61" customWidth="1" collapsed="1"/>
    <col min="34" max="16384" width="9.1796875" collapsed="1"/>
  </cols>
  <sheetData>
    <row r="1" spans="1:33" ht="13" x14ac:dyDescent="0.3">
      <c r="A1" s="236" t="s">
        <v>406</v>
      </c>
      <c r="B1" s="236"/>
      <c r="C1" s="236"/>
      <c r="D1" s="236"/>
      <c r="E1" s="236"/>
      <c r="F1" s="236"/>
      <c r="G1" s="236"/>
      <c r="H1" s="236"/>
      <c r="I1" s="236"/>
    </row>
    <row r="2" spans="1:33" x14ac:dyDescent="0.25">
      <c r="A2" s="60"/>
      <c r="B2" s="60"/>
      <c r="C2" s="60"/>
      <c r="D2" s="253"/>
      <c r="E2" s="253"/>
      <c r="F2" s="253"/>
      <c r="H2" s="253"/>
      <c r="I2" s="253"/>
      <c r="J2"/>
      <c r="K2"/>
      <c r="L2"/>
    </row>
    <row r="3" spans="1:33" x14ac:dyDescent="0.25">
      <c r="A3" t="s">
        <v>405</v>
      </c>
      <c r="B3" s="60"/>
      <c r="C3" s="60"/>
      <c r="D3" s="253"/>
      <c r="E3" s="253"/>
      <c r="F3" s="253"/>
      <c r="G3" s="253"/>
      <c r="H3" s="253"/>
      <c r="I3" s="253"/>
      <c r="K3"/>
    </row>
    <row r="4" spans="1:33" x14ac:dyDescent="0.25">
      <c r="A4" s="60"/>
      <c r="B4" s="60"/>
      <c r="C4" s="60"/>
      <c r="D4" s="253"/>
      <c r="E4" s="253"/>
      <c r="F4" s="253"/>
      <c r="G4" s="253"/>
      <c r="H4" s="253"/>
      <c r="I4"/>
      <c r="K4"/>
    </row>
    <row r="5" spans="1:33" ht="13" x14ac:dyDescent="0.3">
      <c r="A5" s="61" t="s">
        <v>51</v>
      </c>
      <c r="B5" s="61"/>
      <c r="D5"/>
      <c r="E5" s="254"/>
      <c r="F5" s="254"/>
      <c r="G5" s="255"/>
      <c r="H5" s="254"/>
      <c r="I5"/>
      <c r="J5"/>
      <c r="K5"/>
      <c r="L5"/>
    </row>
    <row r="6" spans="1:33" x14ac:dyDescent="0.25">
      <c r="A6" s="61" t="s">
        <v>52</v>
      </c>
      <c r="B6" s="61"/>
    </row>
    <row r="7" spans="1:33" x14ac:dyDescent="0.25">
      <c r="C7" s="60"/>
      <c r="D7" s="256" t="s">
        <v>107</v>
      </c>
      <c r="E7" s="256" t="s">
        <v>108</v>
      </c>
      <c r="F7" s="256" t="s">
        <v>109</v>
      </c>
      <c r="G7" s="256" t="s">
        <v>110</v>
      </c>
      <c r="H7" s="256" t="s">
        <v>111</v>
      </c>
      <c r="I7" s="256" t="s">
        <v>112</v>
      </c>
      <c r="J7" s="256" t="s">
        <v>113</v>
      </c>
      <c r="K7" s="256" t="s">
        <v>114</v>
      </c>
      <c r="L7" s="256" t="s">
        <v>115</v>
      </c>
      <c r="M7" s="256" t="s">
        <v>116</v>
      </c>
      <c r="N7" s="256" t="s">
        <v>117</v>
      </c>
      <c r="O7" s="256" t="s">
        <v>118</v>
      </c>
      <c r="P7" s="256" t="s">
        <v>119</v>
      </c>
      <c r="Q7" s="256" t="s">
        <v>120</v>
      </c>
      <c r="R7" s="256" t="s">
        <v>121</v>
      </c>
      <c r="S7" s="256" t="s">
        <v>122</v>
      </c>
      <c r="T7" s="256" t="s">
        <v>123</v>
      </c>
      <c r="U7" s="256" t="s">
        <v>124</v>
      </c>
      <c r="V7" s="256" t="s">
        <v>125</v>
      </c>
      <c r="W7" s="256" t="s">
        <v>126</v>
      </c>
      <c r="X7" s="256" t="s">
        <v>127</v>
      </c>
      <c r="Y7" s="256" t="s">
        <v>128</v>
      </c>
      <c r="Z7" s="256" t="s">
        <v>129</v>
      </c>
      <c r="AA7" s="256" t="s">
        <v>130</v>
      </c>
      <c r="AB7" s="256" t="s">
        <v>131</v>
      </c>
      <c r="AC7" s="256" t="s">
        <v>132</v>
      </c>
      <c r="AD7" s="256" t="s">
        <v>133</v>
      </c>
      <c r="AE7" s="256" t="s">
        <v>134</v>
      </c>
      <c r="AF7" s="256" t="s">
        <v>135</v>
      </c>
      <c r="AG7" s="256" t="s">
        <v>136</v>
      </c>
    </row>
    <row r="8" spans="1:33" ht="13" x14ac:dyDescent="0.3">
      <c r="A8" s="309" t="s">
        <v>464</v>
      </c>
      <c r="B8" s="61"/>
      <c r="D8" s="291" t="s">
        <v>91</v>
      </c>
      <c r="E8" s="291" t="s">
        <v>91</v>
      </c>
      <c r="F8" s="291" t="s">
        <v>91</v>
      </c>
      <c r="G8" s="291" t="s">
        <v>91</v>
      </c>
      <c r="H8" s="291" t="s">
        <v>91</v>
      </c>
      <c r="I8" s="291" t="s">
        <v>92</v>
      </c>
      <c r="J8" s="291" t="s">
        <v>92</v>
      </c>
      <c r="K8" s="291" t="s">
        <v>92</v>
      </c>
      <c r="L8" s="291" t="s">
        <v>92</v>
      </c>
      <c r="M8" s="291" t="s">
        <v>92</v>
      </c>
      <c r="N8" s="291" t="s">
        <v>93</v>
      </c>
      <c r="O8" s="291" t="s">
        <v>93</v>
      </c>
      <c r="P8" s="291" t="s">
        <v>93</v>
      </c>
      <c r="Q8" s="291" t="s">
        <v>93</v>
      </c>
      <c r="R8" s="291" t="s">
        <v>93</v>
      </c>
      <c r="S8" s="291" t="s">
        <v>94</v>
      </c>
      <c r="T8" s="291" t="s">
        <v>94</v>
      </c>
      <c r="U8" s="291" t="s">
        <v>94</v>
      </c>
      <c r="V8" s="291" t="s">
        <v>94</v>
      </c>
      <c r="W8" s="291" t="s">
        <v>94</v>
      </c>
      <c r="X8" s="291" t="s">
        <v>95</v>
      </c>
      <c r="Y8" s="291" t="s">
        <v>95</v>
      </c>
      <c r="Z8" s="291" t="s">
        <v>95</v>
      </c>
      <c r="AA8" s="291" t="s">
        <v>95</v>
      </c>
      <c r="AB8" s="291" t="s">
        <v>95</v>
      </c>
      <c r="AC8" s="291" t="s">
        <v>96</v>
      </c>
      <c r="AD8" s="291" t="s">
        <v>96</v>
      </c>
      <c r="AE8" s="291" t="s">
        <v>96</v>
      </c>
      <c r="AF8" s="291" t="s">
        <v>96</v>
      </c>
      <c r="AG8" s="291" t="s">
        <v>96</v>
      </c>
    </row>
    <row r="9" spans="1:33" ht="13" thickBot="1" x14ac:dyDescent="0.3">
      <c r="A9" s="251"/>
      <c r="B9" s="251"/>
      <c r="C9" s="251"/>
      <c r="D9" s="292" t="b">
        <f>D7=D10</f>
        <v>1</v>
      </c>
      <c r="E9" s="292" t="b">
        <f t="shared" ref="E9:AG9" si="0">E7=E10</f>
        <v>1</v>
      </c>
      <c r="F9" s="292" t="b">
        <f t="shared" si="0"/>
        <v>1</v>
      </c>
      <c r="G9" s="292" t="b">
        <f t="shared" si="0"/>
        <v>1</v>
      </c>
      <c r="H9" s="292" t="b">
        <f t="shared" si="0"/>
        <v>1</v>
      </c>
      <c r="I9" s="292" t="b">
        <f t="shared" si="0"/>
        <v>1</v>
      </c>
      <c r="J9" s="292" t="b">
        <f t="shared" si="0"/>
        <v>1</v>
      </c>
      <c r="K9" s="292" t="b">
        <f t="shared" si="0"/>
        <v>1</v>
      </c>
      <c r="L9" s="292" t="b">
        <f t="shared" si="0"/>
        <v>1</v>
      </c>
      <c r="M9" s="292" t="b">
        <f t="shared" si="0"/>
        <v>1</v>
      </c>
      <c r="N9" s="292" t="b">
        <f t="shared" si="0"/>
        <v>1</v>
      </c>
      <c r="O9" s="292" t="b">
        <f t="shared" si="0"/>
        <v>1</v>
      </c>
      <c r="P9" s="292" t="b">
        <f t="shared" si="0"/>
        <v>1</v>
      </c>
      <c r="Q9" s="292" t="b">
        <f t="shared" si="0"/>
        <v>1</v>
      </c>
      <c r="R9" s="292" t="b">
        <f t="shared" si="0"/>
        <v>1</v>
      </c>
      <c r="S9" s="292" t="b">
        <f t="shared" si="0"/>
        <v>1</v>
      </c>
      <c r="T9" s="292" t="b">
        <f t="shared" si="0"/>
        <v>1</v>
      </c>
      <c r="U9" s="292" t="b">
        <f t="shared" si="0"/>
        <v>1</v>
      </c>
      <c r="V9" s="292" t="b">
        <f t="shared" si="0"/>
        <v>1</v>
      </c>
      <c r="W9" s="292" t="b">
        <f t="shared" si="0"/>
        <v>1</v>
      </c>
      <c r="X9" s="292" t="b">
        <f t="shared" si="0"/>
        <v>1</v>
      </c>
      <c r="Y9" s="292" t="b">
        <f t="shared" si="0"/>
        <v>1</v>
      </c>
      <c r="Z9" s="292" t="b">
        <f t="shared" si="0"/>
        <v>1</v>
      </c>
      <c r="AA9" s="292" t="b">
        <f t="shared" si="0"/>
        <v>1</v>
      </c>
      <c r="AB9" s="292" t="b">
        <f t="shared" si="0"/>
        <v>1</v>
      </c>
      <c r="AC9" s="292" t="b">
        <f t="shared" si="0"/>
        <v>1</v>
      </c>
      <c r="AD9" s="292" t="b">
        <f t="shared" si="0"/>
        <v>1</v>
      </c>
      <c r="AE9" s="292" t="b">
        <f t="shared" si="0"/>
        <v>1</v>
      </c>
      <c r="AF9" s="292" t="b">
        <f t="shared" si="0"/>
        <v>1</v>
      </c>
      <c r="AG9" s="292" t="b">
        <f t="shared" si="0"/>
        <v>1</v>
      </c>
    </row>
    <row r="10" spans="1:33" s="252" customFormat="1" x14ac:dyDescent="0.25">
      <c r="A10" s="302" t="s">
        <v>105</v>
      </c>
      <c r="B10" s="300" t="s">
        <v>106</v>
      </c>
      <c r="C10" s="301" t="s">
        <v>50</v>
      </c>
      <c r="D10" t="s">
        <v>107</v>
      </c>
      <c r="E10" t="s">
        <v>108</v>
      </c>
      <c r="F10" t="s">
        <v>109</v>
      </c>
      <c r="G10" t="s">
        <v>110</v>
      </c>
      <c r="H10" t="s">
        <v>111</v>
      </c>
      <c r="I10" t="s">
        <v>112</v>
      </c>
      <c r="J10" t="s">
        <v>113</v>
      </c>
      <c r="K10" t="s">
        <v>114</v>
      </c>
      <c r="L10" t="s">
        <v>115</v>
      </c>
      <c r="M10" t="s">
        <v>116</v>
      </c>
      <c r="N10" t="s">
        <v>117</v>
      </c>
      <c r="O10" t="s">
        <v>118</v>
      </c>
      <c r="P10" t="s">
        <v>119</v>
      </c>
      <c r="Q10" t="s">
        <v>120</v>
      </c>
      <c r="R10" t="s">
        <v>121</v>
      </c>
      <c r="S10" t="s">
        <v>122</v>
      </c>
      <c r="T10" t="s">
        <v>123</v>
      </c>
      <c r="U10" t="s">
        <v>124</v>
      </c>
      <c r="V10" t="s">
        <v>125</v>
      </c>
      <c r="W10" t="s">
        <v>126</v>
      </c>
      <c r="X10" t="s">
        <v>127</v>
      </c>
      <c r="Y10" t="s">
        <v>128</v>
      </c>
      <c r="Z10" t="s">
        <v>129</v>
      </c>
      <c r="AA10" t="s">
        <v>130</v>
      </c>
      <c r="AB10" t="s">
        <v>131</v>
      </c>
      <c r="AC10" t="s">
        <v>132</v>
      </c>
      <c r="AD10" t="s">
        <v>133</v>
      </c>
      <c r="AE10" t="s">
        <v>134</v>
      </c>
      <c r="AF10" t="s">
        <v>135</v>
      </c>
      <c r="AG10" t="s">
        <v>136</v>
      </c>
    </row>
    <row r="11" spans="1:33" x14ac:dyDescent="0.25">
      <c r="A11" t="s">
        <v>137</v>
      </c>
      <c r="B11" t="s">
        <v>138</v>
      </c>
      <c r="C11" s="344">
        <v>1</v>
      </c>
      <c r="D11" s="344">
        <v>2.7846692657421275</v>
      </c>
      <c r="E11" s="344">
        <v>1.9902483285747764E-2</v>
      </c>
      <c r="F11" s="344">
        <v>80.475509134203321</v>
      </c>
      <c r="G11" s="344">
        <v>1.1591517018774065E-2</v>
      </c>
      <c r="H11" s="344">
        <v>87.620112433512134</v>
      </c>
      <c r="I11" s="344">
        <v>0.26623823731925639</v>
      </c>
      <c r="J11" s="344">
        <v>1.8426553463026413E-4</v>
      </c>
      <c r="K11" s="344">
        <v>79.454866947500221</v>
      </c>
      <c r="L11" s="344">
        <v>1.0674777557509931E-4</v>
      </c>
      <c r="M11" s="344">
        <v>86.971881384708482</v>
      </c>
      <c r="N11" s="344">
        <v>0.11013677539338645</v>
      </c>
      <c r="O11" s="344">
        <v>3.1558746625676939E-5</v>
      </c>
      <c r="P11" s="344">
        <v>79.390534354420083</v>
      </c>
      <c r="Q11" s="344">
        <v>1.827622464182617E-5</v>
      </c>
      <c r="R11" s="344">
        <v>86.931078284288418</v>
      </c>
      <c r="S11" s="344">
        <v>2.134138208314755E-2</v>
      </c>
      <c r="T11" s="344">
        <v>1.1854975333449429E-6</v>
      </c>
      <c r="U11" s="344">
        <v>79.353883472452992</v>
      </c>
      <c r="V11" s="344">
        <v>6.8640903303844191E-7</v>
      </c>
      <c r="W11" s="344">
        <v>86.907835469163288</v>
      </c>
      <c r="X11" s="344">
        <v>0.97160452894615501</v>
      </c>
      <c r="Y11" s="344">
        <v>2.4451462840797537E-3</v>
      </c>
      <c r="Z11" s="344">
        <v>79.743991914591476</v>
      </c>
      <c r="AA11" s="344">
        <v>1.4186716205953985E-3</v>
      </c>
      <c r="AB11" s="344">
        <v>87.155343748843364</v>
      </c>
      <c r="AC11" s="344">
        <v>0.17425619566998601</v>
      </c>
      <c r="AD11" s="344">
        <v>7.8974498366160927E-5</v>
      </c>
      <c r="AE11" s="344">
        <v>79.416974583261137</v>
      </c>
      <c r="AF11" s="344">
        <v>4.5741927725978892E-5</v>
      </c>
      <c r="AG11" s="344">
        <v>86.947847226874103</v>
      </c>
    </row>
    <row r="12" spans="1:33" x14ac:dyDescent="0.25">
      <c r="A12" t="s">
        <v>137</v>
      </c>
      <c r="B12" t="s">
        <v>138</v>
      </c>
      <c r="C12" s="344">
        <v>10</v>
      </c>
      <c r="D12" s="344">
        <v>2.7846692657421275</v>
      </c>
      <c r="E12" s="344">
        <v>0.17728950951516007</v>
      </c>
      <c r="F12" s="344">
        <v>31.599654892230916</v>
      </c>
      <c r="G12" s="344">
        <v>0.10809235718082191</v>
      </c>
      <c r="H12" s="344">
        <v>43.125302034511002</v>
      </c>
      <c r="I12" s="344">
        <v>0.26623823731925639</v>
      </c>
      <c r="J12" s="344">
        <v>1.8200956841644567E-3</v>
      </c>
      <c r="K12" s="344">
        <v>28.136156678375716</v>
      </c>
      <c r="L12" s="344">
        <v>1.0598555438534362E-3</v>
      </c>
      <c r="M12" s="344">
        <v>40.204445528087327</v>
      </c>
      <c r="N12" s="344">
        <v>0.11013677539338645</v>
      </c>
      <c r="O12" s="344">
        <v>3.1397150626709077E-4</v>
      </c>
      <c r="P12" s="344">
        <v>27.912106430283828</v>
      </c>
      <c r="Q12" s="344">
        <v>1.8221876362441042E-4</v>
      </c>
      <c r="R12" s="344">
        <v>40.017643655135849</v>
      </c>
      <c r="S12" s="344">
        <v>2.134138208314755E-2</v>
      </c>
      <c r="T12" s="344">
        <v>1.1843138423865157E-5</v>
      </c>
      <c r="U12" s="344">
        <v>27.784105040271829</v>
      </c>
      <c r="V12" s="344">
        <v>6.8601198500082615E-6</v>
      </c>
      <c r="W12" s="344">
        <v>39.911061039335955</v>
      </c>
      <c r="X12" s="344">
        <v>0.97160452894615501</v>
      </c>
      <c r="Y12" s="344">
        <v>2.3409947324258575E-2</v>
      </c>
      <c r="Z12" s="344">
        <v>29.133774846301186</v>
      </c>
      <c r="AA12" s="344">
        <v>1.3827842418220625E-2</v>
      </c>
      <c r="AB12" s="344">
        <v>41.039733659077378</v>
      </c>
      <c r="AC12" s="344">
        <v>0.17425619566998601</v>
      </c>
      <c r="AD12" s="344">
        <v>7.8337570214802928E-4</v>
      </c>
      <c r="AE12" s="344">
        <v>28.004285382171247</v>
      </c>
      <c r="AF12" s="344">
        <v>4.5527308160514085E-4</v>
      </c>
      <c r="AG12" s="344">
        <v>40.09446085489575</v>
      </c>
    </row>
    <row r="13" spans="1:33" x14ac:dyDescent="0.25">
      <c r="A13" t="s">
        <v>137</v>
      </c>
      <c r="B13" t="s">
        <v>138</v>
      </c>
      <c r="C13" s="344">
        <v>20</v>
      </c>
      <c r="D13" s="344">
        <v>2.7846692657421275</v>
      </c>
      <c r="E13" s="344">
        <v>0.3178318360897624</v>
      </c>
      <c r="F13" s="344">
        <v>20.466661949541368</v>
      </c>
      <c r="G13" s="344">
        <v>0.20154121531246452</v>
      </c>
      <c r="H13" s="344">
        <v>28.890985117307</v>
      </c>
      <c r="I13" s="344">
        <v>0.26623823731925639</v>
      </c>
      <c r="J13" s="344">
        <v>3.5916413687498341E-3</v>
      </c>
      <c r="K13" s="344">
        <v>16.555605282416156</v>
      </c>
      <c r="L13" s="344">
        <v>2.1030876229299424E-3</v>
      </c>
      <c r="M13" s="344">
        <v>25.308270731100439</v>
      </c>
      <c r="N13" s="344">
        <v>0.11013677539338645</v>
      </c>
      <c r="O13" s="344">
        <v>6.2440004172867238E-4</v>
      </c>
      <c r="P13" s="344">
        <v>16.296673345341603</v>
      </c>
      <c r="Q13" s="344">
        <v>3.6323921055781322E-4</v>
      </c>
      <c r="R13" s="344">
        <v>25.075579090231372</v>
      </c>
      <c r="S13" s="344">
        <v>2.134138208314755E-2</v>
      </c>
      <c r="T13" s="344">
        <v>2.3660041758505742E-5</v>
      </c>
      <c r="U13" s="344">
        <v>16.148297642284046</v>
      </c>
      <c r="V13" s="344">
        <v>1.3711429892895595E-5</v>
      </c>
      <c r="W13" s="344">
        <v>24.942576655524096</v>
      </c>
      <c r="X13" s="344">
        <v>0.97160452894615501</v>
      </c>
      <c r="Y13" s="344">
        <v>4.4746081735927319E-2</v>
      </c>
      <c r="Z13" s="344">
        <v>17.697878914855742</v>
      </c>
      <c r="AA13" s="344">
        <v>2.6908934193976695E-2</v>
      </c>
      <c r="AB13" s="344">
        <v>26.34277636178868</v>
      </c>
      <c r="AC13" s="344">
        <v>0.17425619566998601</v>
      </c>
      <c r="AD13" s="344">
        <v>1.5528940929936124E-3</v>
      </c>
      <c r="AE13" s="344">
        <v>16.40332118839089</v>
      </c>
      <c r="AF13" s="344">
        <v>9.0583535621355812E-4</v>
      </c>
      <c r="AG13" s="344">
        <v>25.171330346826469</v>
      </c>
    </row>
    <row r="14" spans="1:33" x14ac:dyDescent="0.25">
      <c r="A14" t="s">
        <v>137</v>
      </c>
      <c r="B14" t="s">
        <v>138</v>
      </c>
      <c r="C14" s="344">
        <v>30</v>
      </c>
      <c r="D14" s="344">
        <v>2.7846692657421275</v>
      </c>
      <c r="E14" s="344">
        <v>0.43356622782539622</v>
      </c>
      <c r="F14" s="344">
        <v>15.854917106612426</v>
      </c>
      <c r="G14" s="344">
        <v>0.28363506392642573</v>
      </c>
      <c r="H14" s="344">
        <v>22.387912916462756</v>
      </c>
      <c r="I14" s="344">
        <v>0.26623823731925639</v>
      </c>
      <c r="J14" s="344">
        <v>5.3170042712664895E-3</v>
      </c>
      <c r="K14" s="344">
        <v>11.818055576342589</v>
      </c>
      <c r="L14" s="344">
        <v>3.1301777024529093E-3</v>
      </c>
      <c r="M14" s="344">
        <v>18.54377502421741</v>
      </c>
      <c r="N14" s="344">
        <v>0.11013677539338645</v>
      </c>
      <c r="O14" s="344">
        <v>9.3135975943991372E-4</v>
      </c>
      <c r="P14" s="344">
        <v>11.54567751024792</v>
      </c>
      <c r="Q14" s="344">
        <v>5.4307602177985134E-4</v>
      </c>
      <c r="R14" s="344">
        <v>18.290701851554871</v>
      </c>
      <c r="S14" s="344">
        <v>2.134138208314755E-2</v>
      </c>
      <c r="T14" s="344">
        <v>3.5450818751741455E-5</v>
      </c>
      <c r="U14" s="344">
        <v>11.389141565353855</v>
      </c>
      <c r="V14" s="344">
        <v>2.0553951314234905E-5</v>
      </c>
      <c r="W14" s="344">
        <v>18.145796814305687</v>
      </c>
      <c r="X14" s="344">
        <v>0.97160452894615501</v>
      </c>
      <c r="Y14" s="344">
        <v>6.4325902263060356E-2</v>
      </c>
      <c r="Z14" s="344">
        <v>13.009642219218376</v>
      </c>
      <c r="AA14" s="344">
        <v>3.9315100628066174E-2</v>
      </c>
      <c r="AB14" s="344">
        <v>19.662826813395252</v>
      </c>
      <c r="AC14" s="344">
        <v>0.17425619566998601</v>
      </c>
      <c r="AD14" s="344">
        <v>2.3090070527700636E-3</v>
      </c>
      <c r="AE14" s="344">
        <v>11.657981877579902</v>
      </c>
      <c r="AF14" s="344">
        <v>1.3517772991178912E-3</v>
      </c>
      <c r="AG14" s="344">
        <v>18.394906827769088</v>
      </c>
    </row>
    <row r="15" spans="1:33" x14ac:dyDescent="0.25">
      <c r="A15" t="s">
        <v>137</v>
      </c>
      <c r="B15" t="s">
        <v>138</v>
      </c>
      <c r="C15" s="344">
        <v>40</v>
      </c>
      <c r="D15" s="344">
        <v>2.7846692657421275</v>
      </c>
      <c r="E15" s="344">
        <v>0.53146879559080018</v>
      </c>
      <c r="F15" s="344">
        <v>13.312035495883723</v>
      </c>
      <c r="G15" s="344">
        <v>0.35667516843228975</v>
      </c>
      <c r="H15" s="344">
        <v>18.647617023824527</v>
      </c>
      <c r="I15" s="344">
        <v>0.26623823731925639</v>
      </c>
      <c r="J15" s="344">
        <v>6.9983835351205481E-3</v>
      </c>
      <c r="K15" s="344">
        <v>9.2409817695243408</v>
      </c>
      <c r="L15" s="344">
        <v>4.1415867371516592E-3</v>
      </c>
      <c r="M15" s="344">
        <v>14.679899099495792</v>
      </c>
      <c r="N15" s="344">
        <v>0.11013677539338645</v>
      </c>
      <c r="O15" s="344">
        <v>1.234922519978752E-3</v>
      </c>
      <c r="P15" s="344">
        <v>8.9618980267741062</v>
      </c>
      <c r="Q15" s="344">
        <v>7.2174361139382527E-4</v>
      </c>
      <c r="R15" s="344">
        <v>14.415534132012658</v>
      </c>
      <c r="S15" s="344">
        <v>2.134138208314755E-2</v>
      </c>
      <c r="T15" s="344">
        <v>4.7215577459978992E-5</v>
      </c>
      <c r="U15" s="344">
        <v>8.8010557361777195</v>
      </c>
      <c r="V15" s="344">
        <v>2.7387705227209919E-5</v>
      </c>
      <c r="W15" s="344">
        <v>14.263904113200182</v>
      </c>
      <c r="X15" s="344">
        <v>0.97160452894615501</v>
      </c>
      <c r="Y15" s="344">
        <v>8.2399669355741903E-2</v>
      </c>
      <c r="Z15" s="344">
        <v>10.452702419151635</v>
      </c>
      <c r="AA15" s="344">
        <v>5.1108346767113073E-2</v>
      </c>
      <c r="AB15" s="344">
        <v>15.842955464700248</v>
      </c>
      <c r="AC15" s="344">
        <v>0.17425619566998601</v>
      </c>
      <c r="AD15" s="344">
        <v>3.052144826192045E-3</v>
      </c>
      <c r="AE15" s="344">
        <v>9.0770831524761384</v>
      </c>
      <c r="AF15" s="344">
        <v>1.7931868167498444E-3</v>
      </c>
      <c r="AG15" s="344">
        <v>14.524456577418512</v>
      </c>
    </row>
    <row r="16" spans="1:33" x14ac:dyDescent="0.25">
      <c r="A16" t="s">
        <v>137</v>
      </c>
      <c r="B16" t="s">
        <v>138</v>
      </c>
      <c r="C16" s="344">
        <v>50</v>
      </c>
      <c r="D16" s="344">
        <v>2.7846692657421275</v>
      </c>
      <c r="E16" s="344">
        <v>0.61596666082454077</v>
      </c>
      <c r="F16" s="344">
        <v>11.690772851013278</v>
      </c>
      <c r="G16" s="344">
        <v>0.42233466355400079</v>
      </c>
      <c r="H16" s="344">
        <v>16.209753381246088</v>
      </c>
      <c r="I16" s="344">
        <v>0.26623823731925639</v>
      </c>
      <c r="J16" s="344">
        <v>8.6378258212278479E-3</v>
      </c>
      <c r="K16" s="344">
        <v>7.6206076440927015</v>
      </c>
      <c r="L16" s="344">
        <v>5.1377563240211331E-3</v>
      </c>
      <c r="M16" s="344">
        <v>12.180167157282957</v>
      </c>
      <c r="N16" s="344">
        <v>0.11013677539338645</v>
      </c>
      <c r="O16" s="344">
        <v>1.535157985320678E-3</v>
      </c>
      <c r="P16" s="344">
        <v>7.3377823171361056</v>
      </c>
      <c r="Q16" s="344">
        <v>8.9925613309778374E-4</v>
      </c>
      <c r="R16" s="344">
        <v>11.908777959191731</v>
      </c>
      <c r="S16" s="344">
        <v>2.134138208314755E-2</v>
      </c>
      <c r="T16" s="344">
        <v>5.8954425282642115E-5</v>
      </c>
      <c r="U16" s="344">
        <v>7.1743384103292414</v>
      </c>
      <c r="V16" s="344">
        <v>3.4212712663011961E-5</v>
      </c>
      <c r="W16" s="344">
        <v>11.752857348114059</v>
      </c>
      <c r="X16" s="344">
        <v>0.97160452894615501</v>
      </c>
      <c r="Y16" s="344">
        <v>9.9168157337832977E-2</v>
      </c>
      <c r="Z16" s="344">
        <v>8.8401575129955354</v>
      </c>
      <c r="AA16" s="344">
        <v>6.2342572764047741E-2</v>
      </c>
      <c r="AB16" s="344">
        <v>13.36842465111433</v>
      </c>
      <c r="AC16" s="344">
        <v>0.17425619566998601</v>
      </c>
      <c r="AD16" s="344">
        <v>3.7827173867311819E-3</v>
      </c>
      <c r="AE16" s="344">
        <v>7.4546240648987796</v>
      </c>
      <c r="AF16" s="344">
        <v>2.2301493434087813E-3</v>
      </c>
      <c r="AG16" s="344">
        <v>12.020662458124368</v>
      </c>
    </row>
    <row r="17" spans="1:33" x14ac:dyDescent="0.25">
      <c r="A17" t="s">
        <v>137</v>
      </c>
      <c r="B17" t="s">
        <v>138</v>
      </c>
      <c r="C17" s="344">
        <v>100</v>
      </c>
      <c r="D17" s="344">
        <v>2.7846692657421275</v>
      </c>
      <c r="E17" s="344">
        <v>0.91671667111520128</v>
      </c>
      <c r="F17" s="344">
        <v>8.1459423660890611</v>
      </c>
      <c r="G17" s="344">
        <v>0.67522104775994951</v>
      </c>
      <c r="H17" s="344">
        <v>10.769658181755421</v>
      </c>
      <c r="I17" s="344">
        <v>0.26623823731925639</v>
      </c>
      <c r="J17" s="344">
        <v>1.6268560761313163E-2</v>
      </c>
      <c r="K17" s="344">
        <v>4.1958595670659644</v>
      </c>
      <c r="L17" s="344">
        <v>9.9042425612670768E-3</v>
      </c>
      <c r="M17" s="344">
        <v>6.7115099512150387</v>
      </c>
      <c r="N17" s="344">
        <v>0.11013677539338645</v>
      </c>
      <c r="O17" s="344">
        <v>2.9887210120224882E-3</v>
      </c>
      <c r="P17" s="344">
        <v>3.9084859612672407</v>
      </c>
      <c r="Q17" s="344">
        <v>1.769970646860177E-3</v>
      </c>
      <c r="R17" s="344">
        <v>6.4268667799066499</v>
      </c>
      <c r="S17" s="344">
        <v>2.134138208314755E-2</v>
      </c>
      <c r="T17" s="344">
        <v>1.1726371407341015E-4</v>
      </c>
      <c r="U17" s="344">
        <v>3.7403363363911328</v>
      </c>
      <c r="V17" s="344">
        <v>6.8207283690169832E-5</v>
      </c>
      <c r="W17" s="344">
        <v>6.2620275775248633</v>
      </c>
      <c r="X17" s="344">
        <v>0.97160452894615501</v>
      </c>
      <c r="Y17" s="344">
        <v>0.16827584905520748</v>
      </c>
      <c r="Z17" s="344">
        <v>5.4023969287367315</v>
      </c>
      <c r="AA17" s="344">
        <v>0.1115975631359367</v>
      </c>
      <c r="AB17" s="344">
        <v>7.9327724623809939</v>
      </c>
      <c r="AC17" s="344">
        <v>0.17425619566998601</v>
      </c>
      <c r="AD17" s="344">
        <v>7.2601827761133294E-3</v>
      </c>
      <c r="AE17" s="344">
        <v>4.0277093367382779</v>
      </c>
      <c r="AF17" s="344">
        <v>4.3510855261185439E-3</v>
      </c>
      <c r="AG17" s="344">
        <v>6.5445453967294913</v>
      </c>
    </row>
    <row r="18" spans="1:33" x14ac:dyDescent="0.25">
      <c r="A18" t="s">
        <v>137</v>
      </c>
      <c r="B18" t="s">
        <v>138</v>
      </c>
      <c r="C18" s="344">
        <v>150</v>
      </c>
      <c r="D18" s="344">
        <v>2.7846692657421275</v>
      </c>
      <c r="E18" s="344">
        <v>1.1088712093402562</v>
      </c>
      <c r="F18" s="344">
        <v>6.818424014851951</v>
      </c>
      <c r="G18" s="344">
        <v>0.85184146321304544</v>
      </c>
      <c r="H18" s="344">
        <v>8.7174848641296911</v>
      </c>
      <c r="I18" s="344">
        <v>0.26623823731925639</v>
      </c>
      <c r="J18" s="344">
        <v>2.3090611596284824E-2</v>
      </c>
      <c r="K18" s="344">
        <v>2.9931142321579109</v>
      </c>
      <c r="L18" s="344">
        <v>1.4346538300412853E-2</v>
      </c>
      <c r="M18" s="344">
        <v>4.7314741404170499</v>
      </c>
      <c r="N18" s="344">
        <v>0.11013677539338645</v>
      </c>
      <c r="O18" s="344">
        <v>4.3684308289971005E-3</v>
      </c>
      <c r="P18" s="344">
        <v>2.7074292723744651</v>
      </c>
      <c r="Q18" s="344">
        <v>2.6137922257001844E-3</v>
      </c>
      <c r="R18" s="344">
        <v>4.4442285643299595</v>
      </c>
      <c r="S18" s="344">
        <v>2.134138208314755E-2</v>
      </c>
      <c r="T18" s="344">
        <v>1.7494096678376906E-4</v>
      </c>
      <c r="U18" s="344">
        <v>2.5384664609556329</v>
      </c>
      <c r="V18" s="344">
        <v>1.0198630518618804E-4</v>
      </c>
      <c r="W18" s="344">
        <v>4.2766721506446892</v>
      </c>
      <c r="X18" s="344">
        <v>0.97160452894615501</v>
      </c>
      <c r="Y18" s="344">
        <v>0.2206749183210103</v>
      </c>
      <c r="Z18" s="344">
        <v>4.1710361713451274</v>
      </c>
      <c r="AA18" s="344">
        <v>0.15207230112389225</v>
      </c>
      <c r="AB18" s="344">
        <v>5.9447237482166324</v>
      </c>
      <c r="AC18" s="344">
        <v>0.17425619566998601</v>
      </c>
      <c r="AD18" s="344">
        <v>1.0475312558046771E-2</v>
      </c>
      <c r="AE18" s="344">
        <v>2.8263590760125226</v>
      </c>
      <c r="AF18" s="344">
        <v>6.3723905343386631E-3</v>
      </c>
      <c r="AG18" s="344">
        <v>4.5632767383332222</v>
      </c>
    </row>
    <row r="19" spans="1:33" x14ac:dyDescent="0.25">
      <c r="A19" t="s">
        <v>137</v>
      </c>
      <c r="B19" t="s">
        <v>138</v>
      </c>
      <c r="C19" s="344">
        <v>200</v>
      </c>
      <c r="D19" s="344">
        <v>2.7846692657421275</v>
      </c>
      <c r="E19" s="344">
        <v>1.2468271564795852</v>
      </c>
      <c r="F19" s="344">
        <v>6.1020880104000188</v>
      </c>
      <c r="G19" s="344">
        <v>0.98548308782919758</v>
      </c>
      <c r="H19" s="344">
        <v>7.6159554670087264</v>
      </c>
      <c r="I19" s="344">
        <v>0.26623823731925639</v>
      </c>
      <c r="J19" s="344">
        <v>2.9249382689269007E-2</v>
      </c>
      <c r="K19" s="344">
        <v>2.3777250367231213</v>
      </c>
      <c r="L19" s="344">
        <v>1.8503356680236106E-2</v>
      </c>
      <c r="M19" s="344">
        <v>3.7078031273428431</v>
      </c>
      <c r="N19" s="344">
        <v>0.11013677539338645</v>
      </c>
      <c r="O19" s="344">
        <v>5.6809836220737438E-3</v>
      </c>
      <c r="P19" s="344">
        <v>2.0949740779344994</v>
      </c>
      <c r="Q19" s="344">
        <v>3.4322314811200058E-3</v>
      </c>
      <c r="R19" s="344">
        <v>3.4206959380488815</v>
      </c>
      <c r="S19" s="344">
        <v>2.134138208314755E-2</v>
      </c>
      <c r="T19" s="344">
        <v>2.3199889071714183E-4</v>
      </c>
      <c r="U19" s="344">
        <v>1.926179032380837</v>
      </c>
      <c r="V19" s="344">
        <v>1.355523235396284E-4</v>
      </c>
      <c r="W19" s="344">
        <v>3.2521041418891707</v>
      </c>
      <c r="X19" s="344">
        <v>0.97160452894615501</v>
      </c>
      <c r="Y19" s="344">
        <v>0.26248836401674386</v>
      </c>
      <c r="Z19" s="344">
        <v>3.5286329226869819</v>
      </c>
      <c r="AA19" s="344">
        <v>0.18626185077879021</v>
      </c>
      <c r="AB19" s="344">
        <v>4.9054796168402053</v>
      </c>
      <c r="AC19" s="344">
        <v>0.17425619566998601</v>
      </c>
      <c r="AD19" s="344">
        <v>1.3462622218506803E-2</v>
      </c>
      <c r="AE19" s="344">
        <v>2.2130145770867986</v>
      </c>
      <c r="AF19" s="344">
        <v>8.3024455598788884E-3</v>
      </c>
      <c r="AG19" s="344">
        <v>3.5399469083998825</v>
      </c>
    </row>
    <row r="20" spans="1:33" x14ac:dyDescent="0.25">
      <c r="A20" t="s">
        <v>137</v>
      </c>
      <c r="B20" t="s">
        <v>138</v>
      </c>
      <c r="C20" s="344">
        <v>250</v>
      </c>
      <c r="D20" s="344">
        <v>2.7846692657421275</v>
      </c>
      <c r="E20" s="344">
        <v>1.3527265668955186</v>
      </c>
      <c r="F20" s="344">
        <v>5.6456594461447223</v>
      </c>
      <c r="G20" s="344">
        <v>1.0917749601295668</v>
      </c>
      <c r="H20" s="344">
        <v>6.9189216372598477</v>
      </c>
      <c r="I20" s="344">
        <v>0.26623823731925639</v>
      </c>
      <c r="J20" s="344">
        <v>3.4854625248710816E-2</v>
      </c>
      <c r="K20" s="344">
        <v>2.0028936729692757</v>
      </c>
      <c r="L20" s="344">
        <v>2.2406919076096692E-2</v>
      </c>
      <c r="M20" s="344">
        <v>3.0816478658045474</v>
      </c>
      <c r="N20" s="344">
        <v>0.11013677539338645</v>
      </c>
      <c r="O20" s="344">
        <v>6.9322105915373229E-3</v>
      </c>
      <c r="P20" s="344">
        <v>1.723337824124711</v>
      </c>
      <c r="Q20" s="344">
        <v>4.2266759955499411E-3</v>
      </c>
      <c r="R20" s="344">
        <v>2.7956967066608795</v>
      </c>
      <c r="S20" s="344">
        <v>2.134138208314755E-2</v>
      </c>
      <c r="T20" s="344">
        <v>2.8844981570425471E-4</v>
      </c>
      <c r="U20" s="344">
        <v>1.5550783328416256</v>
      </c>
      <c r="V20" s="344">
        <v>1.6890784049946485E-4</v>
      </c>
      <c r="W20" s="344">
        <v>2.6267550221181839</v>
      </c>
      <c r="X20" s="344">
        <v>0.97160452894615501</v>
      </c>
      <c r="Y20" s="344">
        <v>0.29702828565200046</v>
      </c>
      <c r="Z20" s="344">
        <v>3.1301035571294209</v>
      </c>
      <c r="AA20" s="344">
        <v>0.21574033720959768</v>
      </c>
      <c r="AB20" s="344">
        <v>4.2625747313835536</v>
      </c>
      <c r="AC20" s="344">
        <v>0.17425619566998601</v>
      </c>
      <c r="AD20" s="344">
        <v>1.625028782330994E-2</v>
      </c>
      <c r="AE20" s="344">
        <v>1.8403179106650975</v>
      </c>
      <c r="AF20" s="344">
        <v>1.0148624053537217E-2</v>
      </c>
      <c r="AG20" s="344">
        <v>2.9146981831367804</v>
      </c>
    </row>
    <row r="21" spans="1:33" x14ac:dyDescent="0.25">
      <c r="A21" t="s">
        <v>137</v>
      </c>
      <c r="B21" t="s">
        <v>138</v>
      </c>
      <c r="C21" s="344">
        <v>300</v>
      </c>
      <c r="D21" s="344">
        <v>2.7846692657421275</v>
      </c>
      <c r="E21" s="344">
        <v>1.4376589854183104</v>
      </c>
      <c r="F21" s="344">
        <v>5.325563681727238</v>
      </c>
      <c r="G21" s="344">
        <v>1.1792610570906235</v>
      </c>
      <c r="H21" s="344">
        <v>6.4333467883388789</v>
      </c>
      <c r="I21" s="344">
        <v>0.26623823731925639</v>
      </c>
      <c r="J21" s="344">
        <v>3.9991210392356258E-2</v>
      </c>
      <c r="K21" s="344">
        <v>1.7500503019541571</v>
      </c>
      <c r="L21" s="344">
        <v>2.6084331049123437E-2</v>
      </c>
      <c r="M21" s="344">
        <v>2.6586479405188657</v>
      </c>
      <c r="N21" s="344">
        <v>0.11013677539338645</v>
      </c>
      <c r="O21" s="344">
        <v>8.1272210256240381E-3</v>
      </c>
      <c r="P21" s="344">
        <v>1.4736585400516262</v>
      </c>
      <c r="Q21" s="344">
        <v>4.9984033631191157E-3</v>
      </c>
      <c r="R21" s="344">
        <v>2.374286320669571</v>
      </c>
      <c r="S21" s="344">
        <v>2.134138208314755E-2</v>
      </c>
      <c r="T21" s="344">
        <v>3.4430570896068171E-4</v>
      </c>
      <c r="U21" s="344">
        <v>1.3060959439527988</v>
      </c>
      <c r="V21" s="344">
        <v>2.0205531421719987E-4</v>
      </c>
      <c r="W21" s="344">
        <v>2.2053345514079203</v>
      </c>
      <c r="X21" s="344">
        <v>0.97160452894615501</v>
      </c>
      <c r="Y21" s="344">
        <v>0.32628385307751978</v>
      </c>
      <c r="Z21" s="344">
        <v>2.8566543910671838</v>
      </c>
      <c r="AA21" s="344">
        <v>0.24156372971318182</v>
      </c>
      <c r="AB21" s="344">
        <v>3.8233760122615839</v>
      </c>
      <c r="AC21" s="344">
        <v>0.17425619566998601</v>
      </c>
      <c r="AD21" s="344">
        <v>1.8861610009700391E-2</v>
      </c>
      <c r="AE21" s="344">
        <v>1.5895416716497659</v>
      </c>
      <c r="AF21" s="344">
        <v>1.1917447343613255E-2</v>
      </c>
      <c r="AG21" s="344">
        <v>2.492831314189079</v>
      </c>
    </row>
    <row r="22" spans="1:33" x14ac:dyDescent="0.25">
      <c r="A22" t="s">
        <v>137</v>
      </c>
      <c r="B22" t="s">
        <v>138</v>
      </c>
      <c r="C22" s="344">
        <v>350</v>
      </c>
      <c r="D22" s="344">
        <v>2.7846692657421275</v>
      </c>
      <c r="E22" s="344">
        <v>1.507923615721261</v>
      </c>
      <c r="F22" s="344">
        <v>5.0865957938071107</v>
      </c>
      <c r="G22" s="344">
        <v>1.2530977676004444</v>
      </c>
      <c r="H22" s="344">
        <v>6.0730449375106206</v>
      </c>
      <c r="I22" s="344">
        <v>0.26623823731925639</v>
      </c>
      <c r="J22" s="344">
        <v>4.4726112718290315E-2</v>
      </c>
      <c r="K22" s="344">
        <v>1.5676136342812095</v>
      </c>
      <c r="L22" s="344">
        <v>2.9558611180983647E-2</v>
      </c>
      <c r="M22" s="344">
        <v>2.353428680094559</v>
      </c>
      <c r="N22" s="344">
        <v>0.11013677539338645</v>
      </c>
      <c r="O22" s="344">
        <v>9.2705168748855662E-3</v>
      </c>
      <c r="P22" s="344">
        <v>1.2942557188071599</v>
      </c>
      <c r="Q22" s="344">
        <v>5.7485925403558801E-3</v>
      </c>
      <c r="R22" s="344">
        <v>2.0708440514655622</v>
      </c>
      <c r="S22" s="344">
        <v>2.134138208314755E-2</v>
      </c>
      <c r="T22" s="344">
        <v>3.9957818922076204E-4</v>
      </c>
      <c r="U22" s="344">
        <v>1.1274638747190724</v>
      </c>
      <c r="V22" s="344">
        <v>2.3499716025565277E-4</v>
      </c>
      <c r="W22" s="344">
        <v>1.9020707895875406</v>
      </c>
      <c r="X22" s="344">
        <v>0.97160452894615501</v>
      </c>
      <c r="Y22" s="344">
        <v>0.35154011348498976</v>
      </c>
      <c r="Z22" s="344">
        <v>2.6562166821115074</v>
      </c>
      <c r="AA22" s="344">
        <v>0.26447406766044473</v>
      </c>
      <c r="AB22" s="344">
        <v>3.5030002966544198</v>
      </c>
      <c r="AC22" s="344">
        <v>0.17425619566998601</v>
      </c>
      <c r="AD22" s="344">
        <v>2.1316077461339324E-2</v>
      </c>
      <c r="AE22" s="344">
        <v>1.4090567814038986</v>
      </c>
      <c r="AF22" s="344">
        <v>1.3614711234553713E-2</v>
      </c>
      <c r="AG22" s="344">
        <v>2.1888309960060379</v>
      </c>
    </row>
    <row r="23" spans="1:33" x14ac:dyDescent="0.25">
      <c r="A23" t="s">
        <v>137</v>
      </c>
      <c r="B23" t="s">
        <v>138</v>
      </c>
      <c r="C23" s="344">
        <v>400</v>
      </c>
      <c r="D23" s="344">
        <v>2.7846692657421275</v>
      </c>
      <c r="E23" s="344">
        <v>1.5674185797628817</v>
      </c>
      <c r="F23" s="344">
        <v>4.9001721977922061</v>
      </c>
      <c r="G23" s="344">
        <v>1.31662286604066</v>
      </c>
      <c r="H23" s="344">
        <v>5.793502449968833</v>
      </c>
      <c r="I23" s="344">
        <v>0.26623823731925639</v>
      </c>
      <c r="J23" s="344">
        <v>4.9113101706692038E-2</v>
      </c>
      <c r="K23" s="344">
        <v>1.4295277334086209</v>
      </c>
      <c r="L23" s="344">
        <v>3.2849473100459874E-2</v>
      </c>
      <c r="M23" s="344">
        <v>2.1225982203558749</v>
      </c>
      <c r="N23" s="344">
        <v>0.11013677539338645</v>
      </c>
      <c r="O23" s="344">
        <v>1.0366085399700884E-2</v>
      </c>
      <c r="P23" s="344">
        <v>1.1590415919675783</v>
      </c>
      <c r="Q23" s="344">
        <v>6.4783337640169436E-3</v>
      </c>
      <c r="R23" s="344">
        <v>1.8418605242614381</v>
      </c>
      <c r="S23" s="344">
        <v>2.134138208314755E-2</v>
      </c>
      <c r="T23" s="344">
        <v>4.5427854018302702E-4</v>
      </c>
      <c r="U23" s="344">
        <v>0.99305190804001142</v>
      </c>
      <c r="V23" s="344">
        <v>2.6773575257331227E-4</v>
      </c>
      <c r="W23" s="344">
        <v>1.6733780124538047</v>
      </c>
      <c r="X23" s="344">
        <v>0.97160452894615501</v>
      </c>
      <c r="Y23" s="344">
        <v>0.3736733371628308</v>
      </c>
      <c r="Z23" s="344">
        <v>2.5022807776473868</v>
      </c>
      <c r="AA23" s="344">
        <v>0.28501214076054993</v>
      </c>
      <c r="AB23" s="344">
        <v>3.2581497848444032</v>
      </c>
      <c r="AC23" s="344">
        <v>0.17425619566998601</v>
      </c>
      <c r="AD23" s="344">
        <v>2.3630154851847694E-2</v>
      </c>
      <c r="AE23" s="344">
        <v>1.2727965174721994</v>
      </c>
      <c r="AF23" s="344">
        <v>1.5245589867046997E-2</v>
      </c>
      <c r="AG23" s="344">
        <v>1.9592396875878486</v>
      </c>
    </row>
    <row r="24" spans="1:33" x14ac:dyDescent="0.25">
      <c r="A24" t="s">
        <v>137</v>
      </c>
      <c r="B24" t="s">
        <v>138</v>
      </c>
      <c r="C24" s="344">
        <v>450</v>
      </c>
      <c r="D24" s="344">
        <v>2.7846692657421275</v>
      </c>
      <c r="E24" s="344">
        <v>1.6187115119656283</v>
      </c>
      <c r="F24" s="344">
        <v>4.7499182486293812</v>
      </c>
      <c r="G24" s="344">
        <v>1.3721132787990578</v>
      </c>
      <c r="H24" s="344">
        <v>5.5693010170941291</v>
      </c>
      <c r="I24" s="344">
        <v>0.26623823731925639</v>
      </c>
      <c r="J24" s="344">
        <v>5.3195989521498552E-2</v>
      </c>
      <c r="K24" s="344">
        <v>1.3212053207457095</v>
      </c>
      <c r="L24" s="344">
        <v>3.5973928666645824E-2</v>
      </c>
      <c r="M24" s="344">
        <v>1.9417638228975485</v>
      </c>
      <c r="N24" s="344">
        <v>0.11013677539338645</v>
      </c>
      <c r="O24" s="344">
        <v>1.1417474755564844E-2</v>
      </c>
      <c r="P24" s="344">
        <v>1.0534234967573362</v>
      </c>
      <c r="Q24" s="344">
        <v>7.1886372485533952E-3</v>
      </c>
      <c r="R24" s="344">
        <v>1.6628824931725017</v>
      </c>
      <c r="S24" s="344">
        <v>2.134138208314755E-2</v>
      </c>
      <c r="T24" s="344">
        <v>5.0841772331209104E-4</v>
      </c>
      <c r="U24" s="344">
        <v>0.88824495221419253</v>
      </c>
      <c r="V24" s="344">
        <v>3.0027342447633211E-4</v>
      </c>
      <c r="W24" s="344">
        <v>1.4947604612207157</v>
      </c>
      <c r="X24" s="344">
        <v>0.97160452894615501</v>
      </c>
      <c r="Y24" s="344">
        <v>0.39330654163466555</v>
      </c>
      <c r="Z24" s="344">
        <v>2.3798864614712971</v>
      </c>
      <c r="AA24" s="344">
        <v>0.30358383407442563</v>
      </c>
      <c r="AB24" s="344">
        <v>3.0643885824038755</v>
      </c>
      <c r="AC24" s="344">
        <v>0.17425619566998601</v>
      </c>
      <c r="AD24" s="344">
        <v>2.581787688875499E-2</v>
      </c>
      <c r="AE24" s="344">
        <v>1.166176480740285</v>
      </c>
      <c r="AF24" s="344">
        <v>1.6814721585441481E-2</v>
      </c>
      <c r="AG24" s="344">
        <v>1.7796319414076691</v>
      </c>
    </row>
    <row r="25" spans="1:33" x14ac:dyDescent="0.25">
      <c r="A25" t="s">
        <v>137</v>
      </c>
      <c r="B25" t="s">
        <v>138</v>
      </c>
      <c r="C25" s="344">
        <v>500</v>
      </c>
      <c r="D25" s="344">
        <v>2.7846692657421275</v>
      </c>
      <c r="E25" s="344">
        <v>1.6635762448411264</v>
      </c>
      <c r="F25" s="344">
        <v>4.6257337996886756</v>
      </c>
      <c r="G25" s="344">
        <v>1.421187023179465</v>
      </c>
      <c r="H25" s="344">
        <v>5.3848165683175093</v>
      </c>
      <c r="I25" s="344">
        <v>0.26623823731925639</v>
      </c>
      <c r="J25" s="344">
        <v>5.7010938024971099E-2</v>
      </c>
      <c r="K25" s="344">
        <v>1.2338398008383547</v>
      </c>
      <c r="L25" s="344">
        <v>3.8946759348704799E-2</v>
      </c>
      <c r="M25" s="344">
        <v>1.7961575804013961</v>
      </c>
      <c r="N25" s="344">
        <v>0.11013677539338645</v>
      </c>
      <c r="O25" s="344">
        <v>1.242785616323395E-2</v>
      </c>
      <c r="P25" s="344">
        <v>0.96860030023288957</v>
      </c>
      <c r="Q25" s="344">
        <v>7.8804408397156779E-3</v>
      </c>
      <c r="R25" s="344">
        <v>1.5191095882437808</v>
      </c>
      <c r="S25" s="344">
        <v>2.134138208314755E-2</v>
      </c>
      <c r="T25" s="344">
        <v>5.6200639003116165E-4</v>
      </c>
      <c r="U25" s="344">
        <v>0.80422937600564381</v>
      </c>
      <c r="V25" s="344">
        <v>3.3261246954530491E-4</v>
      </c>
      <c r="W25" s="344">
        <v>1.3513923610365304</v>
      </c>
      <c r="X25" s="344">
        <v>0.97160452894615501</v>
      </c>
      <c r="Y25" s="344">
        <v>0.41089769435243234</v>
      </c>
      <c r="Z25" s="344">
        <v>2.2799297222497588</v>
      </c>
      <c r="AA25" s="344">
        <v>0.3205012637797941</v>
      </c>
      <c r="AB25" s="344">
        <v>2.9068606886202693</v>
      </c>
      <c r="AC25" s="344">
        <v>0.17425619566998601</v>
      </c>
      <c r="AD25" s="344">
        <v>2.7891303143632272E-2</v>
      </c>
      <c r="AE25" s="344">
        <v>1.080397957224918</v>
      </c>
      <c r="AF25" s="344">
        <v>1.8326280438434539E-2</v>
      </c>
      <c r="AG25" s="344">
        <v>1.6352231718248948</v>
      </c>
    </row>
    <row r="26" spans="1:33" x14ac:dyDescent="0.25">
      <c r="A26" t="s">
        <v>137</v>
      </c>
      <c r="B26" t="s">
        <v>138</v>
      </c>
      <c r="C26" s="344">
        <v>550</v>
      </c>
      <c r="D26" s="344">
        <v>2.7846692657421275</v>
      </c>
      <c r="E26" s="344">
        <v>1.7032852598811303</v>
      </c>
      <c r="F26" s="344">
        <v>4.5210268053913412</v>
      </c>
      <c r="G26" s="344">
        <v>1.4650321916149962</v>
      </c>
      <c r="H26" s="344">
        <v>5.2298873600953817</v>
      </c>
      <c r="I26" s="344">
        <v>0.26623823731925639</v>
      </c>
      <c r="J26" s="344">
        <v>6.0588134433890738E-2</v>
      </c>
      <c r="K26" s="344">
        <v>1.1617976807453507</v>
      </c>
      <c r="L26" s="344">
        <v>4.178088898387488E-2</v>
      </c>
      <c r="M26" s="344">
        <v>1.6763142699669424</v>
      </c>
      <c r="N26" s="344">
        <v>0.11013677539338645</v>
      </c>
      <c r="O26" s="344">
        <v>1.3400075430307695E-2</v>
      </c>
      <c r="P26" s="344">
        <v>0.89894826352950097</v>
      </c>
      <c r="Q26" s="344">
        <v>8.5546167716326234E-3</v>
      </c>
      <c r="R26" s="344">
        <v>1.4010589698469804</v>
      </c>
      <c r="S26" s="344">
        <v>2.134138208314755E-2</v>
      </c>
      <c r="T26" s="344">
        <v>6.1505489334091347E-4</v>
      </c>
      <c r="U26" s="344">
        <v>0.7353742717793702</v>
      </c>
      <c r="V26" s="344">
        <v>3.6475514253599828E-4</v>
      </c>
      <c r="W26" s="344">
        <v>1.2337748659778751</v>
      </c>
      <c r="X26" s="344">
        <v>0.97160452894615501</v>
      </c>
      <c r="Y26" s="344">
        <v>0.42679273281743568</v>
      </c>
      <c r="Z26" s="344">
        <v>2.1965407875800724</v>
      </c>
      <c r="AA26" s="344">
        <v>0.33600938156989396</v>
      </c>
      <c r="AB26" s="344">
        <v>2.7760029132405029</v>
      </c>
      <c r="AC26" s="344">
        <v>0.17425619566998601</v>
      </c>
      <c r="AD26" s="344">
        <v>2.986087113402975E-2</v>
      </c>
      <c r="AE26" s="344">
        <v>1.0098368404322344</v>
      </c>
      <c r="AF26" s="344">
        <v>1.9784036111942918E-2</v>
      </c>
      <c r="AG26" s="344">
        <v>1.5165398281679254</v>
      </c>
    </row>
    <row r="27" spans="1:33" x14ac:dyDescent="0.25">
      <c r="A27" t="s">
        <v>137</v>
      </c>
      <c r="B27" t="s">
        <v>138</v>
      </c>
      <c r="C27" s="344">
        <v>600</v>
      </c>
      <c r="D27" s="344">
        <v>2.7846692657421275</v>
      </c>
      <c r="E27" s="344">
        <v>1.7387797134046361</v>
      </c>
      <c r="F27" s="344">
        <v>4.4312984528683046</v>
      </c>
      <c r="G27" s="344">
        <v>1.504544977983598</v>
      </c>
      <c r="H27" s="344">
        <v>5.0976020488907743</v>
      </c>
      <c r="I27" s="344">
        <v>0.26623823731925639</v>
      </c>
      <c r="J27" s="344">
        <v>6.3953032343713481E-2</v>
      </c>
      <c r="K27" s="344">
        <v>1.1013060875363907</v>
      </c>
      <c r="L27" s="344">
        <v>4.4487681723227535E-2</v>
      </c>
      <c r="M27" s="344">
        <v>1.5758865341236459</v>
      </c>
      <c r="N27" s="344">
        <v>0.11013677539338645</v>
      </c>
      <c r="O27" s="344">
        <v>1.4336695945703307E-2</v>
      </c>
      <c r="P27" s="344">
        <v>0.84070564173980877</v>
      </c>
      <c r="Q27" s="344">
        <v>9.2119776509129395E-3</v>
      </c>
      <c r="R27" s="344">
        <v>1.3023739450057588</v>
      </c>
      <c r="S27" s="344">
        <v>2.134138208314755E-2</v>
      </c>
      <c r="T27" s="344">
        <v>6.6757329889654345E-4</v>
      </c>
      <c r="U27" s="344">
        <v>0.67791375725340508</v>
      </c>
      <c r="V27" s="344">
        <v>3.967036602521773E-4</v>
      </c>
      <c r="W27" s="344">
        <v>1.1355407810820957</v>
      </c>
      <c r="X27" s="344">
        <v>0.97160452894615501</v>
      </c>
      <c r="Y27" s="344">
        <v>0.44125896934004871</v>
      </c>
      <c r="Z27" s="344">
        <v>2.1257580748889064</v>
      </c>
      <c r="AA27" s="344">
        <v>0.35030379622759966</v>
      </c>
      <c r="AB27" s="344">
        <v>2.665373516580698</v>
      </c>
      <c r="AC27" s="344">
        <v>0.17425619566998601</v>
      </c>
      <c r="AD27" s="344">
        <v>3.1735673843665074E-2</v>
      </c>
      <c r="AE27" s="344">
        <v>0.95072968723310292</v>
      </c>
      <c r="AF27" s="344">
        <v>2.1191404475310958E-2</v>
      </c>
      <c r="AG27" s="344">
        <v>1.4172307828984636</v>
      </c>
    </row>
    <row r="28" spans="1:33" x14ac:dyDescent="0.25">
      <c r="A28" t="s">
        <v>137</v>
      </c>
      <c r="B28" t="s">
        <v>138</v>
      </c>
      <c r="C28" s="344">
        <v>650</v>
      </c>
      <c r="D28" s="344">
        <v>2.7846692657421275</v>
      </c>
      <c r="E28" s="344">
        <v>1.7707735501257205</v>
      </c>
      <c r="F28" s="344">
        <v>4.3533653730260964</v>
      </c>
      <c r="G28" s="344">
        <v>1.5404167776257127</v>
      </c>
      <c r="H28" s="344">
        <v>4.9830862036202364</v>
      </c>
      <c r="I28" s="344">
        <v>0.26623823731925639</v>
      </c>
      <c r="J28" s="344">
        <v>6.7127286791585555E-2</v>
      </c>
      <c r="K28" s="344">
        <v>1.0497422245140702</v>
      </c>
      <c r="L28" s="344">
        <v>4.7077182515823698E-2</v>
      </c>
      <c r="M28" s="344">
        <v>1.4904581721282939</v>
      </c>
      <c r="N28" s="344">
        <v>0.11013677539338645</v>
      </c>
      <c r="O28" s="344">
        <v>1.5240034790102041E-2</v>
      </c>
      <c r="P28" s="344">
        <v>0.79126081180950947</v>
      </c>
      <c r="Q28" s="344">
        <v>9.8532817718441894E-3</v>
      </c>
      <c r="R28" s="344">
        <v>1.2186337698440919</v>
      </c>
      <c r="S28" s="344">
        <v>2.134138208314755E-2</v>
      </c>
      <c r="T28" s="344">
        <v>7.1957139557290778E-4</v>
      </c>
      <c r="U28" s="344">
        <v>0.62923387254848662</v>
      </c>
      <c r="V28" s="344">
        <v>4.2846020239720092E-4</v>
      </c>
      <c r="W28" s="344">
        <v>1.0522622517720752</v>
      </c>
      <c r="X28" s="344">
        <v>0.97160452894615501</v>
      </c>
      <c r="Y28" s="344">
        <v>0.45450697009924107</v>
      </c>
      <c r="Z28" s="344">
        <v>2.0648067679290194</v>
      </c>
      <c r="AA28" s="344">
        <v>0.36354307223532556</v>
      </c>
      <c r="AB28" s="344">
        <v>2.5704702701940394</v>
      </c>
      <c r="AC28" s="344">
        <v>0.17425619566998601</v>
      </c>
      <c r="AD28" s="344">
        <v>3.3523680315131969E-2</v>
      </c>
      <c r="AE28" s="344">
        <v>0.90046257614197556</v>
      </c>
      <c r="AF28" s="344">
        <v>2.2551490455664625E-2</v>
      </c>
      <c r="AG28" s="344">
        <v>1.3328786261588823</v>
      </c>
    </row>
    <row r="29" spans="1:33" x14ac:dyDescent="0.25">
      <c r="A29" t="s">
        <v>137</v>
      </c>
      <c r="B29" t="s">
        <v>138</v>
      </c>
      <c r="C29" s="344">
        <v>700</v>
      </c>
      <c r="D29" s="344">
        <v>2.7846692657421275</v>
      </c>
      <c r="E29" s="344">
        <v>1.7998200282058181</v>
      </c>
      <c r="F29" s="344">
        <v>4.2849065823637629</v>
      </c>
      <c r="G29" s="344">
        <v>1.5731912796961254</v>
      </c>
      <c r="H29" s="344">
        <v>4.8827970306532045</v>
      </c>
      <c r="I29" s="344">
        <v>0.26623823731925639</v>
      </c>
      <c r="J29" s="344">
        <v>7.0129469640744124E-2</v>
      </c>
      <c r="K29" s="344">
        <v>1.0052255053056647</v>
      </c>
      <c r="L29" s="344">
        <v>4.955831295407135E-2</v>
      </c>
      <c r="M29" s="344">
        <v>1.416861187884918</v>
      </c>
      <c r="N29" s="344">
        <v>0.11013677539338645</v>
      </c>
      <c r="O29" s="344">
        <v>1.6112193246758787E-2</v>
      </c>
      <c r="P29" s="344">
        <v>0.74874381356215058</v>
      </c>
      <c r="Q29" s="344">
        <v>1.0479237850726927E-2</v>
      </c>
      <c r="R29" s="344">
        <v>1.1466687456213374</v>
      </c>
      <c r="S29" s="344">
        <v>2.134138208314755E-2</v>
      </c>
      <c r="T29" s="344">
        <v>7.7105870554724501E-4</v>
      </c>
      <c r="U29" s="344">
        <v>0.58746342478101443</v>
      </c>
      <c r="V29" s="344">
        <v>4.600269123988393E-4</v>
      </c>
      <c r="W29" s="344">
        <v>0.98076464562173415</v>
      </c>
      <c r="X29" s="344">
        <v>0.97160452894615501</v>
      </c>
      <c r="Y29" s="344">
        <v>0.46670536044028765</v>
      </c>
      <c r="Z29" s="344">
        <v>2.01168263551097</v>
      </c>
      <c r="AA29" s="344">
        <v>0.37585743642279018</v>
      </c>
      <c r="AB29" s="344">
        <v>2.4880486774149135</v>
      </c>
      <c r="AC29" s="344">
        <v>0.17425619566998601</v>
      </c>
      <c r="AD29" s="344">
        <v>3.5231912791731726E-2</v>
      </c>
      <c r="AE29" s="344">
        <v>0.8571630266308472</v>
      </c>
      <c r="AF29" s="344">
        <v>2.3867124599685933E-2</v>
      </c>
      <c r="AG29" s="344">
        <v>1.2603156102256272</v>
      </c>
    </row>
    <row r="30" spans="1:33" x14ac:dyDescent="0.25">
      <c r="A30" t="s">
        <v>137</v>
      </c>
      <c r="B30" t="s">
        <v>138</v>
      </c>
      <c r="C30" s="344">
        <v>750</v>
      </c>
      <c r="D30" s="344">
        <v>2.7846692657421275</v>
      </c>
      <c r="E30" s="344">
        <v>1.8263557668958583</v>
      </c>
      <c r="F30" s="344">
        <v>4.2241867275671616</v>
      </c>
      <c r="G30" s="344">
        <v>1.6033031092472301</v>
      </c>
      <c r="H30" s="344">
        <v>4.7940935485859306</v>
      </c>
      <c r="I30" s="344">
        <v>0.26623823731925639</v>
      </c>
      <c r="J30" s="344">
        <v>7.2975624436808162E-2</v>
      </c>
      <c r="K30" s="344">
        <v>0.96637187878224484</v>
      </c>
      <c r="L30" s="344">
        <v>5.1939032079252448E-2</v>
      </c>
      <c r="M30" s="344">
        <v>1.3527635805752261</v>
      </c>
      <c r="N30" s="344">
        <v>0.11013677539338645</v>
      </c>
      <c r="O30" s="344">
        <v>1.6955082725336936E-2</v>
      </c>
      <c r="P30" s="344">
        <v>0.71178043418148607</v>
      </c>
      <c r="Q30" s="344">
        <v>1.10905092541121E-2</v>
      </c>
      <c r="R30" s="344">
        <v>1.0841468726256946</v>
      </c>
      <c r="S30" s="344">
        <v>2.134138208314755E-2</v>
      </c>
      <c r="T30" s="344">
        <v>8.220444939238007E-4</v>
      </c>
      <c r="U30" s="344">
        <v>0.55122766081834329</v>
      </c>
      <c r="V30" s="344">
        <v>4.9140589821306132E-4</v>
      </c>
      <c r="W30" s="344">
        <v>0.91871247479932949</v>
      </c>
      <c r="X30" s="344">
        <v>0.97160452894615501</v>
      </c>
      <c r="Y30" s="344">
        <v>0.47799112621924106</v>
      </c>
      <c r="Z30" s="344">
        <v>1.9649000864364823</v>
      </c>
      <c r="AA30" s="344">
        <v>0.38735507982038109</v>
      </c>
      <c r="AB30" s="344">
        <v>2.4157094669628965</v>
      </c>
      <c r="AC30" s="344">
        <v>0.17425619566998601</v>
      </c>
      <c r="AD30" s="344">
        <v>3.6866590299151333E-2</v>
      </c>
      <c r="AE30" s="344">
        <v>0.81945428197584358</v>
      </c>
      <c r="AF30" s="344">
        <v>2.5140894408553063E-2</v>
      </c>
      <c r="AG30" s="344">
        <v>1.1972108075309791</v>
      </c>
    </row>
    <row r="31" spans="1:33" x14ac:dyDescent="0.25">
      <c r="A31" t="s">
        <v>137</v>
      </c>
      <c r="B31" t="s">
        <v>138</v>
      </c>
      <c r="C31" s="344">
        <v>800</v>
      </c>
      <c r="D31" s="344">
        <v>2.7846692657421275</v>
      </c>
      <c r="E31" s="344">
        <v>1.8507308067650503</v>
      </c>
      <c r="F31" s="344">
        <v>4.169880165897343</v>
      </c>
      <c r="G31" s="344">
        <v>1.6311047089043542</v>
      </c>
      <c r="H31" s="344">
        <v>4.7149640104873791</v>
      </c>
      <c r="I31" s="344">
        <v>0.26623823731925639</v>
      </c>
      <c r="J31" s="344">
        <v>7.5679702093779014E-2</v>
      </c>
      <c r="K31" s="344">
        <v>0.93213975395760462</v>
      </c>
      <c r="L31" s="344">
        <v>5.4226469417914654E-2</v>
      </c>
      <c r="M31" s="344">
        <v>1.2964104102952216</v>
      </c>
      <c r="N31" s="344">
        <v>0.11013677539338645</v>
      </c>
      <c r="O31" s="344">
        <v>1.7770446903603739E-2</v>
      </c>
      <c r="P31" s="344">
        <v>0.67933806442017763</v>
      </c>
      <c r="Q31" s="344">
        <v>1.1687717784690981E-2</v>
      </c>
      <c r="R31" s="344">
        <v>1.0293142327506544</v>
      </c>
      <c r="S31" s="344">
        <v>2.134138208314755E-2</v>
      </c>
      <c r="T31" s="344">
        <v>8.7253777792755055E-4</v>
      </c>
      <c r="U31" s="344">
        <v>0.51949387130990399</v>
      </c>
      <c r="V31" s="344">
        <v>5.2259923310457319E-4</v>
      </c>
      <c r="W31" s="344">
        <v>0.86434932036129752</v>
      </c>
      <c r="X31" s="344">
        <v>0.97160452894615501</v>
      </c>
      <c r="Y31" s="344">
        <v>0.48847695577164768</v>
      </c>
      <c r="Z31" s="344">
        <v>1.9233333671588499</v>
      </c>
      <c r="AA31" s="344">
        <v>0.39812680838624687</v>
      </c>
      <c r="AB31" s="344">
        <v>2.3516388114280762</v>
      </c>
      <c r="AC31" s="344">
        <v>0.17425619566998601</v>
      </c>
      <c r="AD31" s="344">
        <v>3.843324602381612E-2</v>
      </c>
      <c r="AE31" s="344">
        <v>0.78630126830940128</v>
      </c>
      <c r="AF31" s="344">
        <v>2.6375171319530925E-2</v>
      </c>
      <c r="AG31" s="344">
        <v>1.1418108037042849</v>
      </c>
    </row>
    <row r="32" spans="1:33" x14ac:dyDescent="0.25">
      <c r="A32" t="s">
        <v>137</v>
      </c>
      <c r="B32" t="s">
        <v>138</v>
      </c>
      <c r="C32" s="344">
        <v>850</v>
      </c>
      <c r="D32" s="344">
        <v>2.7846692657421275</v>
      </c>
      <c r="E32" s="344">
        <v>1.8732296650771256</v>
      </c>
      <c r="F32" s="344">
        <v>4.1209552986045477</v>
      </c>
      <c r="G32" s="344">
        <v>1.6568854888151394</v>
      </c>
      <c r="H32" s="344">
        <v>4.6438471024904375</v>
      </c>
      <c r="I32" s="344">
        <v>0.26623823731925639</v>
      </c>
      <c r="J32" s="344">
        <v>7.8253906843840246E-2</v>
      </c>
      <c r="K32" s="344">
        <v>0.90172999633632267</v>
      </c>
      <c r="L32" s="344">
        <v>5.6427035816259102E-2</v>
      </c>
      <c r="M32" s="344">
        <v>1.2464555200699499</v>
      </c>
      <c r="N32" s="344">
        <v>0.11013677539338645</v>
      </c>
      <c r="O32" s="344">
        <v>1.8559880731433533E-2</v>
      </c>
      <c r="P32" s="344">
        <v>0.65062570909380624</v>
      </c>
      <c r="Q32" s="344">
        <v>1.2271447079380472E-2</v>
      </c>
      <c r="R32" s="344">
        <v>0.98082629111269692</v>
      </c>
      <c r="S32" s="344">
        <v>2.134138208314755E-2</v>
      </c>
      <c r="T32" s="344">
        <v>9.2254733568743403E-4</v>
      </c>
      <c r="U32" s="344">
        <v>0.4914712422461</v>
      </c>
      <c r="V32" s="344">
        <v>5.5360895640669172E-4</v>
      </c>
      <c r="W32" s="344">
        <v>0.8163288370191637</v>
      </c>
      <c r="X32" s="344">
        <v>0.97160452894615501</v>
      </c>
      <c r="Y32" s="344">
        <v>0.49825658366243086</v>
      </c>
      <c r="Z32" s="344">
        <v>1.8861129737607667</v>
      </c>
      <c r="AA32" s="344">
        <v>0.40824953466069319</v>
      </c>
      <c r="AB32" s="344">
        <v>2.29443905355462</v>
      </c>
      <c r="AC32" s="344">
        <v>0.17425619566998601</v>
      </c>
      <c r="AD32" s="344">
        <v>3.9936824027477009E-2</v>
      </c>
      <c r="AE32" s="344">
        <v>0.75691065588772333</v>
      </c>
      <c r="AF32" s="344">
        <v>2.7572134041667671E-2</v>
      </c>
      <c r="AG32" s="344">
        <v>1.0927711960621147</v>
      </c>
    </row>
    <row r="33" spans="1:33" x14ac:dyDescent="0.25">
      <c r="A33" t="s">
        <v>137</v>
      </c>
      <c r="B33" t="s">
        <v>138</v>
      </c>
      <c r="C33" s="344">
        <v>900</v>
      </c>
      <c r="D33" s="344">
        <v>2.7846692657421275</v>
      </c>
      <c r="E33" s="344">
        <v>1.8940864215356561</v>
      </c>
      <c r="F33" s="344">
        <v>4.0765962770058586</v>
      </c>
      <c r="G33" s="344">
        <v>1.6808857550777383</v>
      </c>
      <c r="H33" s="344">
        <v>4.5795111916059907</v>
      </c>
      <c r="I33" s="344">
        <v>0.26623823731925639</v>
      </c>
      <c r="J33" s="344">
        <v>8.070897373700596E-2</v>
      </c>
      <c r="K33" s="344">
        <v>0.87451907075940372</v>
      </c>
      <c r="L33" s="344">
        <v>5.8546516378098865E-2</v>
      </c>
      <c r="M33" s="344">
        <v>1.2018489212570951</v>
      </c>
      <c r="N33" s="344">
        <v>0.11013677539338645</v>
      </c>
      <c r="O33" s="344">
        <v>1.9324846816771917E-2</v>
      </c>
      <c r="P33" s="344">
        <v>0.62502718206381958</v>
      </c>
      <c r="Q33" s="344">
        <v>1.2842245666443828E-2</v>
      </c>
      <c r="R33" s="344">
        <v>0.93763501815923611</v>
      </c>
      <c r="S33" s="344">
        <v>2.134138208314755E-2</v>
      </c>
      <c r="T33" s="344">
        <v>9.720817146338204E-4</v>
      </c>
      <c r="U33" s="344">
        <v>0.46654394744652278</v>
      </c>
      <c r="V33" s="344">
        <v>5.8443707425957065E-4</v>
      </c>
      <c r="W33" s="344">
        <v>0.77360167740603358</v>
      </c>
      <c r="X33" s="344">
        <v>0.97160452894615501</v>
      </c>
      <c r="Y33" s="344">
        <v>0.50740875263452601</v>
      </c>
      <c r="Z33" s="344">
        <v>1.8525560546399842</v>
      </c>
      <c r="AA33" s="344">
        <v>0.41778893962293251</v>
      </c>
      <c r="AB33" s="344">
        <v>2.2430151186029499</v>
      </c>
      <c r="AC33" s="344">
        <v>0.17425619566998601</v>
      </c>
      <c r="AD33" s="344">
        <v>4.1381759516472549E-2</v>
      </c>
      <c r="AE33" s="344">
        <v>0.73066407602847494</v>
      </c>
      <c r="AF33" s="344">
        <v>2.8733788822202871E-2</v>
      </c>
      <c r="AG33" s="344">
        <v>1.0490438435758433</v>
      </c>
    </row>
    <row r="34" spans="1:33" x14ac:dyDescent="0.25">
      <c r="A34" t="s">
        <v>137</v>
      </c>
      <c r="B34" t="s">
        <v>138</v>
      </c>
      <c r="C34" s="344">
        <v>950</v>
      </c>
      <c r="D34" s="344">
        <v>2.7846692657421275</v>
      </c>
      <c r="E34" s="344">
        <v>1.9134957440187574</v>
      </c>
      <c r="F34" s="344">
        <v>4.0361486486625013</v>
      </c>
      <c r="G34" s="344">
        <v>1.7033070278210933</v>
      </c>
      <c r="H34" s="344">
        <v>4.5209706837367349</v>
      </c>
      <c r="I34" s="344">
        <v>0.26623823731925639</v>
      </c>
      <c r="J34" s="344">
        <v>8.305439330962025E-2</v>
      </c>
      <c r="K34" s="344">
        <v>0.8500131775594123</v>
      </c>
      <c r="L34" s="344">
        <v>6.0590148867287912E-2</v>
      </c>
      <c r="M34" s="344">
        <v>1.1617594801954285</v>
      </c>
      <c r="N34" s="344">
        <v>0.11013677539338645</v>
      </c>
      <c r="O34" s="344">
        <v>2.0066689615327628E-2</v>
      </c>
      <c r="P34" s="344">
        <v>0.60205530962186071</v>
      </c>
      <c r="Q34" s="344">
        <v>1.3400629721993192E-2</v>
      </c>
      <c r="R34" s="344">
        <v>0.89891140954239568</v>
      </c>
      <c r="S34" s="344">
        <v>2.134138208314755E-2</v>
      </c>
      <c r="T34" s="344">
        <v>1.0211492395278397E-3</v>
      </c>
      <c r="U34" s="344">
        <v>0.44422528464108207</v>
      </c>
      <c r="V34" s="344">
        <v>6.1508556032884845E-4</v>
      </c>
      <c r="W34" s="344">
        <v>0.7353378768097355</v>
      </c>
      <c r="X34" s="344">
        <v>0.97160452894615501</v>
      </c>
      <c r="Y34" s="344">
        <v>0.51600019968085464</v>
      </c>
      <c r="Z34" s="344">
        <v>1.8221184325543847</v>
      </c>
      <c r="AA34" s="344">
        <v>0.42680152997613086</v>
      </c>
      <c r="AB34" s="344">
        <v>2.1964963175269756</v>
      </c>
      <c r="AC34" s="344">
        <v>0.17425619566998601</v>
      </c>
      <c r="AD34" s="344">
        <v>4.2772045911588806E-2</v>
      </c>
      <c r="AE34" s="344">
        <v>0.70707233045540374</v>
      </c>
      <c r="AF34" s="344">
        <v>2.9861987116440881E-2</v>
      </c>
      <c r="AG34" s="344">
        <v>1.0097994714074767</v>
      </c>
    </row>
    <row r="35" spans="1:33" x14ac:dyDescent="0.25">
      <c r="A35" t="s">
        <v>137</v>
      </c>
      <c r="B35" t="s">
        <v>138</v>
      </c>
      <c r="C35" s="344">
        <v>1000</v>
      </c>
      <c r="D35" s="344">
        <v>2.7846692657421275</v>
      </c>
      <c r="E35" s="344">
        <v>1.9316210901562072</v>
      </c>
      <c r="F35" s="344">
        <v>3.999080776399274</v>
      </c>
      <c r="G35" s="344">
        <v>1.7243198103983175</v>
      </c>
      <c r="H35" s="344">
        <v>4.4674267827627112</v>
      </c>
      <c r="I35" s="344">
        <v>0.26623823731925639</v>
      </c>
      <c r="J35" s="344">
        <v>8.5298595035433855E-2</v>
      </c>
      <c r="K35" s="344">
        <v>0.82781606929090956</v>
      </c>
      <c r="L35" s="344">
        <v>6.2562690220797815E-2</v>
      </c>
      <c r="M35" s="344">
        <v>1.1255206345068707</v>
      </c>
      <c r="N35" s="344">
        <v>0.11013677539338645</v>
      </c>
      <c r="O35" s="344">
        <v>2.0786647768440959E-2</v>
      </c>
      <c r="P35" s="344">
        <v>0.58131981789422749</v>
      </c>
      <c r="Q35" s="344">
        <v>1.3947085560751572E-2</v>
      </c>
      <c r="R35" s="344">
        <v>0.86399109626960935</v>
      </c>
      <c r="S35" s="344">
        <v>2.134138208314755E-2</v>
      </c>
      <c r="T35" s="344">
        <v>1.0697580201437049E-3</v>
      </c>
      <c r="U35" s="344">
        <v>0.42412551807170329</v>
      </c>
      <c r="V35" s="344">
        <v>6.4555635650515768E-4</v>
      </c>
      <c r="W35" s="344">
        <v>0.70087236901331951</v>
      </c>
      <c r="X35" s="344">
        <v>0.97160452894615501</v>
      </c>
      <c r="Y35" s="344">
        <v>0.52408793988139979</v>
      </c>
      <c r="Z35" s="344">
        <v>1.7943607748149255</v>
      </c>
      <c r="AA35" s="344">
        <v>0.4353362479637618</v>
      </c>
      <c r="AB35" s="344">
        <v>2.1541812889268686</v>
      </c>
      <c r="AC35" s="344">
        <v>0.17425619566998601</v>
      </c>
      <c r="AD35" s="344">
        <v>4.4111291240246576E-2</v>
      </c>
      <c r="AE35" s="344">
        <v>0.68574327590435646</v>
      </c>
      <c r="AF35" s="344">
        <v>3.0958441050871817E-2</v>
      </c>
      <c r="AG35" s="344">
        <v>0.97437333798758075</v>
      </c>
    </row>
    <row r="36" spans="1:33" x14ac:dyDescent="0.25">
      <c r="A36" t="s">
        <v>137</v>
      </c>
      <c r="B36" t="s">
        <v>138</v>
      </c>
      <c r="C36" s="344">
        <v>1050</v>
      </c>
      <c r="D36" s="344">
        <v>2.7846692657421275</v>
      </c>
      <c r="E36" s="344">
        <v>1.948600904741983</v>
      </c>
      <c r="F36" s="344">
        <v>3.9649559096784444</v>
      </c>
      <c r="G36" s="344">
        <v>1.74406952535444</v>
      </c>
      <c r="H36" s="344">
        <v>4.41822469671422</v>
      </c>
      <c r="I36" s="344">
        <v>0.26623823731925639</v>
      </c>
      <c r="J36" s="344">
        <v>8.7449098300385955E-2</v>
      </c>
      <c r="K36" s="344">
        <v>0.80760600941514693</v>
      </c>
      <c r="L36" s="344">
        <v>6.4468473272670204E-2</v>
      </c>
      <c r="M36" s="344">
        <v>1.0925915125420913</v>
      </c>
      <c r="N36" s="344">
        <v>0.11013677539338645</v>
      </c>
      <c r="O36" s="344">
        <v>2.14858648720599E-2</v>
      </c>
      <c r="P36" s="344">
        <v>0.5625043598854923</v>
      </c>
      <c r="Q36" s="344">
        <v>1.4482071891302618E-2</v>
      </c>
      <c r="R36" s="344">
        <v>0.83233539675992929</v>
      </c>
      <c r="S36" s="344">
        <v>2.134138208314755E-2</v>
      </c>
      <c r="T36" s="344">
        <v>1.1179159586213871E-3</v>
      </c>
      <c r="U36" s="344">
        <v>0.40592887542881834</v>
      </c>
      <c r="V36" s="344">
        <v>6.7585137358398036E-4</v>
      </c>
      <c r="W36" s="344">
        <v>0.66966597128929495</v>
      </c>
      <c r="X36" s="344">
        <v>0.97160452894615501</v>
      </c>
      <c r="Y36" s="344">
        <v>0.53172103636278967</v>
      </c>
      <c r="Z36" s="344">
        <v>1.768924257635704</v>
      </c>
      <c r="AA36" s="344">
        <v>0.44343574525050317</v>
      </c>
      <c r="AB36" s="344">
        <v>2.1154984519701352</v>
      </c>
      <c r="AC36" s="344">
        <v>0.17425619566998601</v>
      </c>
      <c r="AD36" s="344">
        <v>4.5402765827668619E-2</v>
      </c>
      <c r="AE36" s="344">
        <v>0.66635884375615584</v>
      </c>
      <c r="AF36" s="344">
        <v>3.2024737002606878E-2</v>
      </c>
      <c r="AG36" s="344">
        <v>0.94222632580115862</v>
      </c>
    </row>
    <row r="37" spans="1:33" x14ac:dyDescent="0.25">
      <c r="A37" t="s">
        <v>137</v>
      </c>
      <c r="B37" t="s">
        <v>138</v>
      </c>
      <c r="C37" s="344">
        <v>1100</v>
      </c>
      <c r="D37" s="344">
        <v>2.7846692657421275</v>
      </c>
      <c r="E37" s="344">
        <v>1.9645533692457029</v>
      </c>
      <c r="F37" s="344">
        <v>3.93341160994397</v>
      </c>
      <c r="G37" s="344">
        <v>1.7626811097480735</v>
      </c>
      <c r="H37" s="344">
        <v>4.3728221764660589</v>
      </c>
      <c r="I37" s="344">
        <v>0.26623823731925639</v>
      </c>
      <c r="J37" s="344">
        <v>8.9512637554088989E-2</v>
      </c>
      <c r="K37" s="344">
        <v>0.78911897790267405</v>
      </c>
      <c r="L37" s="344">
        <v>6.6311455368299785E-2</v>
      </c>
      <c r="M37" s="344">
        <v>1.0625285857702804</v>
      </c>
      <c r="N37" s="344">
        <v>0.11013677539338645</v>
      </c>
      <c r="O37" s="344">
        <v>2.2165398910507794E-2</v>
      </c>
      <c r="P37" s="344">
        <v>0.54534978447836091</v>
      </c>
      <c r="Q37" s="344">
        <v>1.5006021862114307E-2</v>
      </c>
      <c r="R37" s="344">
        <v>0.80350292697879599</v>
      </c>
      <c r="S37" s="344">
        <v>2.134138208314755E-2</v>
      </c>
      <c r="T37" s="344">
        <v>1.1656307565055771E-3</v>
      </c>
      <c r="U37" s="344">
        <v>0.38937679651643448</v>
      </c>
      <c r="V37" s="344">
        <v>7.0597249192800877E-4</v>
      </c>
      <c r="W37" s="344">
        <v>0.64127694605431729</v>
      </c>
      <c r="X37" s="344">
        <v>0.97160452894615501</v>
      </c>
      <c r="Y37" s="344">
        <v>0.5389419884844262</v>
      </c>
      <c r="Z37" s="344">
        <v>1.7455127451192782</v>
      </c>
      <c r="AA37" s="344">
        <v>0.45113740132193597</v>
      </c>
      <c r="AB37" s="344">
        <v>2.0799770903562735</v>
      </c>
      <c r="AC37" s="344">
        <v>0.17425619566998601</v>
      </c>
      <c r="AD37" s="344">
        <v>4.664944284933753E-2</v>
      </c>
      <c r="AE37" s="344">
        <v>0.64865829940865138</v>
      </c>
      <c r="AF37" s="344">
        <v>3.3062347564249993E-2</v>
      </c>
      <c r="AG37" s="344">
        <v>0.91291657808815141</v>
      </c>
    </row>
    <row r="38" spans="1:33" x14ac:dyDescent="0.25">
      <c r="A38" t="s">
        <v>137</v>
      </c>
      <c r="B38" t="s">
        <v>138</v>
      </c>
      <c r="C38" s="344">
        <v>1150</v>
      </c>
      <c r="D38" s="344">
        <v>2.7846692657421275</v>
      </c>
      <c r="E38" s="344">
        <v>1.9795800883447985</v>
      </c>
      <c r="F38" s="344">
        <v>3.9041443534992455</v>
      </c>
      <c r="G38" s="344">
        <v>1.7802626152101257</v>
      </c>
      <c r="H38" s="344">
        <v>4.3307660180087684</v>
      </c>
      <c r="I38" s="344">
        <v>0.26623823731925639</v>
      </c>
      <c r="J38" s="344">
        <v>9.1495266754205579E-2</v>
      </c>
      <c r="K38" s="344">
        <v>0.77213623156462552</v>
      </c>
      <c r="L38" s="344">
        <v>6.8095260221476106E-2</v>
      </c>
      <c r="M38" s="344">
        <v>1.0349646679249842</v>
      </c>
      <c r="N38" s="344">
        <v>0.11013677539338645</v>
      </c>
      <c r="O38" s="344">
        <v>2.2826230549046523E-2</v>
      </c>
      <c r="P38" s="344">
        <v>0.5296417541996814</v>
      </c>
      <c r="Q38" s="344">
        <v>1.5519344921254303E-2</v>
      </c>
      <c r="R38" s="344">
        <v>0.77712857379631484</v>
      </c>
      <c r="S38" s="344">
        <v>2.134138208314755E-2</v>
      </c>
      <c r="T38" s="344">
        <v>1.2129099214888005E-3</v>
      </c>
      <c r="U38" s="344">
        <v>0.37425553728047251</v>
      </c>
      <c r="V38" s="344">
        <v>7.3592156211201671E-4</v>
      </c>
      <c r="W38" s="344">
        <v>0.61533993866602865</v>
      </c>
      <c r="X38" s="344">
        <v>0.97160452894615501</v>
      </c>
      <c r="Y38" s="344">
        <v>0.54578783248137963</v>
      </c>
      <c r="Z38" s="344">
        <v>1.7238795283380177</v>
      </c>
      <c r="AA38" s="344">
        <v>0.45847414528613378</v>
      </c>
      <c r="AB38" s="344">
        <v>2.0472258687762981</v>
      </c>
      <c r="AC38" s="344">
        <v>0.17425619566998601</v>
      </c>
      <c r="AD38" s="344">
        <v>4.7854032989157372E-2</v>
      </c>
      <c r="AE38" s="344">
        <v>0.63242584958035819</v>
      </c>
      <c r="AF38" s="344">
        <v>3.4072642119442165E-2</v>
      </c>
      <c r="AG38" s="344">
        <v>0.88607849050733856</v>
      </c>
    </row>
    <row r="39" spans="1:33" x14ac:dyDescent="0.25">
      <c r="A39" t="s">
        <v>137</v>
      </c>
      <c r="B39" t="s">
        <v>138</v>
      </c>
      <c r="C39" s="344">
        <v>1200</v>
      </c>
      <c r="D39" s="344">
        <v>2.7846692657421275</v>
      </c>
      <c r="E39" s="344">
        <v>1.9937689846415922</v>
      </c>
      <c r="F39" s="344">
        <v>3.8768978445053537</v>
      </c>
      <c r="G39" s="344">
        <v>1.7969080590062156</v>
      </c>
      <c r="H39" s="344">
        <v>4.2916742607809795</v>
      </c>
      <c r="I39" s="344">
        <v>0.26623823731925639</v>
      </c>
      <c r="J39" s="344">
        <v>9.340244707584737E-2</v>
      </c>
      <c r="K39" s="344">
        <v>0.75647495508464402</v>
      </c>
      <c r="L39" s="344">
        <v>6.9823214110461065E-2</v>
      </c>
      <c r="M39" s="344">
        <v>1.0095931307484933</v>
      </c>
      <c r="N39" s="344">
        <v>0.11013677539338645</v>
      </c>
      <c r="O39" s="344">
        <v>2.3469270447092037E-2</v>
      </c>
      <c r="P39" s="344">
        <v>0.51520144757984598</v>
      </c>
      <c r="Q39" s="344">
        <v>1.6022428509828816E-2</v>
      </c>
      <c r="R39" s="344">
        <v>0.75290769580517813</v>
      </c>
      <c r="S39" s="344">
        <v>2.134138208314755E-2</v>
      </c>
      <c r="T39" s="344">
        <v>1.2597607738717616E-3</v>
      </c>
      <c r="U39" s="344">
        <v>0.36038686293973454</v>
      </c>
      <c r="V39" s="344">
        <v>7.6570040554959848E-4</v>
      </c>
      <c r="W39" s="344">
        <v>0.59155015181697801</v>
      </c>
      <c r="X39" s="344">
        <v>0.97160452894615501</v>
      </c>
      <c r="Y39" s="344">
        <v>0.55229102281756171</v>
      </c>
      <c r="Z39" s="344">
        <v>1.7038173140732662</v>
      </c>
      <c r="AA39" s="344">
        <v>0.46547512474714448</v>
      </c>
      <c r="AB39" s="344">
        <v>2.0169166393320235</v>
      </c>
      <c r="AC39" s="344">
        <v>0.17425619566998601</v>
      </c>
      <c r="AD39" s="344">
        <v>4.9019014201728384E-2</v>
      </c>
      <c r="AE39" s="344">
        <v>0.61748133416090945</v>
      </c>
      <c r="AF39" s="344">
        <v>3.505689621844485E-2</v>
      </c>
      <c r="AG39" s="344">
        <v>0.86140692457535895</v>
      </c>
    </row>
    <row r="40" spans="1:33" x14ac:dyDescent="0.25">
      <c r="A40" t="s">
        <v>137</v>
      </c>
      <c r="B40" t="s">
        <v>138</v>
      </c>
      <c r="C40" s="344">
        <v>1250</v>
      </c>
      <c r="D40" s="344">
        <v>2.7846692657421275</v>
      </c>
      <c r="E40" s="344">
        <v>2.007196595711243</v>
      </c>
      <c r="F40" s="344">
        <v>3.851454029331792</v>
      </c>
      <c r="G40" s="344">
        <v>1.8126997043908484</v>
      </c>
      <c r="H40" s="344">
        <v>4.2552225259102352</v>
      </c>
      <c r="I40" s="344">
        <v>0.26623823731925639</v>
      </c>
      <c r="J40" s="344">
        <v>9.523912099736706E-2</v>
      </c>
      <c r="K40" s="344">
        <v>0.74198114156668316</v>
      </c>
      <c r="L40" s="344">
        <v>7.1498377307250352E-2</v>
      </c>
      <c r="M40" s="344">
        <v>0.98615588408180277</v>
      </c>
      <c r="N40" s="344">
        <v>0.11013677539338645</v>
      </c>
      <c r="O40" s="344">
        <v>2.4095365727744705E-2</v>
      </c>
      <c r="P40" s="344">
        <v>0.50187848520326739</v>
      </c>
      <c r="Q40" s="344">
        <v>1.6515639606708064E-2</v>
      </c>
      <c r="R40" s="344">
        <v>0.7305840956664118</v>
      </c>
      <c r="S40" s="344">
        <v>2.134138208314755E-2</v>
      </c>
      <c r="T40" s="344">
        <v>1.3061904527562926E-3</v>
      </c>
      <c r="U40" s="344">
        <v>0.34762096792081759</v>
      </c>
      <c r="V40" s="344">
        <v>7.9531081510492412E-4</v>
      </c>
      <c r="W40" s="344">
        <v>0.56965129802006753</v>
      </c>
      <c r="X40" s="344">
        <v>0.97160452894615501</v>
      </c>
      <c r="Y40" s="344">
        <v>0.55848014438306293</v>
      </c>
      <c r="Z40" s="344">
        <v>1.6851505671749412</v>
      </c>
      <c r="AA40" s="344">
        <v>0.47216625453353217</v>
      </c>
      <c r="AB40" s="344">
        <v>1.9887720743575286</v>
      </c>
      <c r="AC40" s="344">
        <v>0.17425619566998601</v>
      </c>
      <c r="AD40" s="344">
        <v>5.0146657385220318E-2</v>
      </c>
      <c r="AE40" s="344">
        <v>0.60367314214145262</v>
      </c>
      <c r="AF40" s="344">
        <v>3.6016299913640824E-2</v>
      </c>
      <c r="AG40" s="344">
        <v>0.83864518867786808</v>
      </c>
    </row>
    <row r="41" spans="1:33" x14ac:dyDescent="0.25">
      <c r="A41" t="s">
        <v>137</v>
      </c>
      <c r="B41" t="s">
        <v>138</v>
      </c>
      <c r="C41" s="344">
        <v>1300</v>
      </c>
      <c r="D41" s="344">
        <v>2.7846692657421275</v>
      </c>
      <c r="E41" s="344">
        <v>2.0199299145488183</v>
      </c>
      <c r="F41" s="344">
        <v>3.8276261064838315</v>
      </c>
      <c r="G41" s="344">
        <v>1.8277099011330054</v>
      </c>
      <c r="H41" s="344">
        <v>4.2211334074236104</v>
      </c>
      <c r="I41" s="344">
        <v>0.26623823731925639</v>
      </c>
      <c r="J41" s="344">
        <v>9.7009775219886268E-2</v>
      </c>
      <c r="K41" s="344">
        <v>0.72852410531267164</v>
      </c>
      <c r="L41" s="344">
        <v>7.3123571473573595E-2</v>
      </c>
      <c r="M41" s="344">
        <v>0.96443411251207856</v>
      </c>
      <c r="N41" s="344">
        <v>0.11013677539338645</v>
      </c>
      <c r="O41" s="344">
        <v>2.4705305717844423E-2</v>
      </c>
      <c r="P41" s="344">
        <v>0.48954548264002551</v>
      </c>
      <c r="Q41" s="344">
        <v>1.6999326139965347E-2</v>
      </c>
      <c r="R41" s="344">
        <v>0.70994075375211463</v>
      </c>
      <c r="S41" s="344">
        <v>2.134138208314755E-2</v>
      </c>
      <c r="T41" s="344">
        <v>1.3522059219833035E-3</v>
      </c>
      <c r="U41" s="344">
        <v>0.33583102483924598</v>
      </c>
      <c r="V41" s="344">
        <v>8.2475455568727552E-4</v>
      </c>
      <c r="W41" s="344">
        <v>0.54942631817212417</v>
      </c>
      <c r="X41" s="344">
        <v>0.97160452894615501</v>
      </c>
      <c r="Y41" s="344">
        <v>0.56438049283458636</v>
      </c>
      <c r="Z41" s="344">
        <v>1.6677295828503482</v>
      </c>
      <c r="AA41" s="344">
        <v>0.47857067016903837</v>
      </c>
      <c r="AB41" s="344">
        <v>1.962556107984111</v>
      </c>
      <c r="AC41" s="344">
        <v>0.17425619566998601</v>
      </c>
      <c r="AD41" s="344">
        <v>5.1239048620468429E-2</v>
      </c>
      <c r="AE41" s="344">
        <v>0.59087275504055503</v>
      </c>
      <c r="AF41" s="344">
        <v>3.6951965190495019E-2</v>
      </c>
      <c r="AG41" s="344">
        <v>0.81757577760024658</v>
      </c>
    </row>
    <row r="42" spans="1:33" x14ac:dyDescent="0.25">
      <c r="A42" t="s">
        <v>137</v>
      </c>
      <c r="B42" t="s">
        <v>138</v>
      </c>
      <c r="C42" s="344">
        <v>1350</v>
      </c>
      <c r="D42" s="344">
        <v>2.7846692657421275</v>
      </c>
      <c r="E42" s="344">
        <v>2.0320278773083533</v>
      </c>
      <c r="F42" s="344">
        <v>3.8052530303520578</v>
      </c>
      <c r="G42" s="344">
        <v>1.8420025835214924</v>
      </c>
      <c r="H42" s="344">
        <v>4.1891681449520917</v>
      </c>
      <c r="I42" s="344">
        <v>0.26623823731925639</v>
      </c>
      <c r="J42" s="344">
        <v>9.8718494376376587E-2</v>
      </c>
      <c r="K42" s="344">
        <v>0.71599220579098111</v>
      </c>
      <c r="L42" s="344">
        <v>7.4701403628748483E-2</v>
      </c>
      <c r="M42" s="344">
        <v>0.94424105784520984</v>
      </c>
      <c r="N42" s="344">
        <v>0.11013677539338645</v>
      </c>
      <c r="O42" s="344">
        <v>2.5299827055102753E-2</v>
      </c>
      <c r="P42" s="344">
        <v>0.47809380976350296</v>
      </c>
      <c r="Q42" s="344">
        <v>1.7473818278620531E-2</v>
      </c>
      <c r="R42" s="344">
        <v>0.69079261071539055</v>
      </c>
      <c r="S42" s="344">
        <v>2.134138208314755E-2</v>
      </c>
      <c r="T42" s="344">
        <v>1.3978139758289872E-3</v>
      </c>
      <c r="U42" s="344">
        <v>0.3249089413799468</v>
      </c>
      <c r="V42" s="344">
        <v>8.5403336483073434E-4</v>
      </c>
      <c r="W42" s="344">
        <v>0.53069015257150876</v>
      </c>
      <c r="X42" s="344">
        <v>0.97160452894615501</v>
      </c>
      <c r="Y42" s="344">
        <v>0.57001455115722688</v>
      </c>
      <c r="Z42" s="344">
        <v>1.6514258476644998</v>
      </c>
      <c r="AA42" s="344">
        <v>0.48470910517430366</v>
      </c>
      <c r="AB42" s="344">
        <v>1.9380664673041152</v>
      </c>
      <c r="AC42" s="344">
        <v>0.17425619566998601</v>
      </c>
      <c r="AD42" s="344">
        <v>5.2298108512481296E-2</v>
      </c>
      <c r="AE42" s="344">
        <v>0.57897049743110784</v>
      </c>
      <c r="AF42" s="344">
        <v>3.7864932609318364E-2</v>
      </c>
      <c r="AG42" s="344">
        <v>0.79801315902183134</v>
      </c>
    </row>
    <row r="43" spans="1:33" x14ac:dyDescent="0.25">
      <c r="A43" t="s">
        <v>137</v>
      </c>
      <c r="B43" t="s">
        <v>138</v>
      </c>
      <c r="C43" s="344">
        <v>1400</v>
      </c>
      <c r="D43" s="344">
        <v>2.7846692657421275</v>
      </c>
      <c r="E43" s="344">
        <v>2.0435425758008865</v>
      </c>
      <c r="F43" s="344">
        <v>3.7841951468191986</v>
      </c>
      <c r="G43" s="344">
        <v>1.8556344990503164</v>
      </c>
      <c r="H43" s="344">
        <v>4.1591200222715274</v>
      </c>
      <c r="I43" s="344">
        <v>0.26623823731925639</v>
      </c>
      <c r="J43" s="344">
        <v>0.10036900709820627</v>
      </c>
      <c r="K43" s="344">
        <v>0.70428948155497006</v>
      </c>
      <c r="L43" s="344">
        <v>7.6234287191158337E-2</v>
      </c>
      <c r="M43" s="344">
        <v>0.92541633871086382</v>
      </c>
      <c r="N43" s="344">
        <v>0.11013677539338645</v>
      </c>
      <c r="O43" s="344">
        <v>2.5879618244266562E-2</v>
      </c>
      <c r="P43" s="344">
        <v>0.46743025575864094</v>
      </c>
      <c r="Q43" s="344">
        <v>1.7939429616685276E-2</v>
      </c>
      <c r="R43" s="344">
        <v>0.67298088918958543</v>
      </c>
      <c r="S43" s="344">
        <v>2.134138208314755E-2</v>
      </c>
      <c r="T43" s="344">
        <v>1.4430212444704335E-3</v>
      </c>
      <c r="U43" s="344">
        <v>0.3147620239285992</v>
      </c>
      <c r="V43" s="344">
        <v>8.8314895325855472E-4</v>
      </c>
      <c r="W43" s="344">
        <v>0.51328405369653907</v>
      </c>
      <c r="X43" s="344">
        <v>0.97160452894615501</v>
      </c>
      <c r="Y43" s="344">
        <v>0.57540238381516218</v>
      </c>
      <c r="Z43" s="344">
        <v>1.6361283724617735</v>
      </c>
      <c r="AA43" s="344">
        <v>0.49060020698205664</v>
      </c>
      <c r="AB43" s="344">
        <v>1.9151287773680234</v>
      </c>
      <c r="AC43" s="344">
        <v>0.17425619566998601</v>
      </c>
      <c r="AD43" s="344">
        <v>5.3325609075357119E-2</v>
      </c>
      <c r="AE43" s="344">
        <v>0.56787219390016941</v>
      </c>
      <c r="AF43" s="344">
        <v>3.8756177256363773E-2</v>
      </c>
      <c r="AG43" s="344">
        <v>0.77979809774444175</v>
      </c>
    </row>
    <row r="44" spans="1:33" x14ac:dyDescent="0.25">
      <c r="A44" t="s">
        <v>137</v>
      </c>
      <c r="B44" t="s">
        <v>138</v>
      </c>
      <c r="C44" s="344">
        <v>1450</v>
      </c>
      <c r="D44" s="344">
        <v>2.7846692657421275</v>
      </c>
      <c r="E44" s="344">
        <v>2.0545202531765181</v>
      </c>
      <c r="F44" s="344">
        <v>3.7643306960760832</v>
      </c>
      <c r="G44" s="344">
        <v>1.8686562234472157</v>
      </c>
      <c r="H44" s="344">
        <v>4.1308090860454696</v>
      </c>
      <c r="I44" s="344">
        <v>0.26623823731925639</v>
      </c>
      <c r="J44" s="344">
        <v>0.10196472570463122</v>
      </c>
      <c r="K44" s="344">
        <v>0.69333297562323926</v>
      </c>
      <c r="L44" s="344">
        <v>7.7724460511476509E-2</v>
      </c>
      <c r="M44" s="344">
        <v>0.90782143824312167</v>
      </c>
      <c r="N44" s="344">
        <v>0.11013677539338645</v>
      </c>
      <c r="O44" s="344">
        <v>2.6445323732135331E-2</v>
      </c>
      <c r="P44" s="344">
        <v>0.4574743818462999</v>
      </c>
      <c r="Q44" s="344">
        <v>1.8396458260123656E-2</v>
      </c>
      <c r="R44" s="344">
        <v>0.65636858481034932</v>
      </c>
      <c r="S44" s="344">
        <v>2.134138208314755E-2</v>
      </c>
      <c r="T44" s="344">
        <v>1.4878341992321771E-3</v>
      </c>
      <c r="U44" s="344">
        <v>0.30531032966132327</v>
      </c>
      <c r="V44" s="344">
        <v>9.1210300543329947E-4</v>
      </c>
      <c r="W44" s="344">
        <v>0.49707107029069153</v>
      </c>
      <c r="X44" s="344">
        <v>0.97160452894615501</v>
      </c>
      <c r="Y44" s="344">
        <v>0.5805619649160485</v>
      </c>
      <c r="Z44" s="344">
        <v>1.6217407666420749</v>
      </c>
      <c r="AA44" s="344">
        <v>0.49626080301546976</v>
      </c>
      <c r="AB44" s="344">
        <v>1.8935918650546342</v>
      </c>
      <c r="AC44" s="344">
        <v>0.17425619566998601</v>
      </c>
      <c r="AD44" s="344">
        <v>5.4323188525255368E-2</v>
      </c>
      <c r="AE44" s="344">
        <v>0.55749651445246429</v>
      </c>
      <c r="AF44" s="344">
        <v>3.9626614088706977E-2</v>
      </c>
      <c r="AG44" s="344">
        <v>0.76279314825015265</v>
      </c>
    </row>
    <row r="45" spans="1:33" x14ac:dyDescent="0.25">
      <c r="A45" t="s">
        <v>137</v>
      </c>
      <c r="B45" t="s">
        <v>138</v>
      </c>
      <c r="C45" s="344">
        <v>1500</v>
      </c>
      <c r="D45" s="344">
        <v>2.7846692657421275</v>
      </c>
      <c r="E45" s="344">
        <v>2.0650021273210242</v>
      </c>
      <c r="F45" s="344">
        <v>3.7455529867454658</v>
      </c>
      <c r="G45" s="344">
        <v>1.881113004798449</v>
      </c>
      <c r="H45" s="344">
        <v>4.1040778849599402</v>
      </c>
      <c r="I45" s="344">
        <v>0.26623823731925639</v>
      </c>
      <c r="J45" s="344">
        <v>0.10350878054311582</v>
      </c>
      <c r="K45" s="344">
        <v>0.68305059184895511</v>
      </c>
      <c r="L45" s="344">
        <v>7.9174003247684366E-2</v>
      </c>
      <c r="M45" s="344">
        <v>0.89133608871861325</v>
      </c>
      <c r="N45" s="344">
        <v>0.11013677539338645</v>
      </c>
      <c r="O45" s="344">
        <v>2.6997547561141137E-2</v>
      </c>
      <c r="P45" s="344">
        <v>0.44815640171880733</v>
      </c>
      <c r="Q45" s="344">
        <v>1.8845187826141325E-2</v>
      </c>
      <c r="R45" s="344">
        <v>0.64083685493320675</v>
      </c>
      <c r="S45" s="344">
        <v>2.134138208314755E-2</v>
      </c>
      <c r="T45" s="344">
        <v>1.5322591576240048E-3</v>
      </c>
      <c r="U45" s="344">
        <v>0.29648454686281117</v>
      </c>
      <c r="V45" s="344">
        <v>9.4089718009269705E-4</v>
      </c>
      <c r="W45" s="344">
        <v>0.48193243065323982</v>
      </c>
      <c r="X45" s="344">
        <v>0.97160452894615501</v>
      </c>
      <c r="Y45" s="344">
        <v>0.5855094531326801</v>
      </c>
      <c r="Z45" s="344">
        <v>1.6081788838645634</v>
      </c>
      <c r="AA45" s="344">
        <v>0.50170612602868425</v>
      </c>
      <c r="AB45" s="344">
        <v>1.8733239857875648</v>
      </c>
      <c r="AC45" s="344">
        <v>0.17425619566998601</v>
      </c>
      <c r="AD45" s="344">
        <v>5.5292364284469035E-2</v>
      </c>
      <c r="AE45" s="344">
        <v>0.54777284831484907</v>
      </c>
      <c r="AF45" s="344">
        <v>4.0477102745548069E-2</v>
      </c>
      <c r="AG45" s="344">
        <v>0.74687904424685603</v>
      </c>
    </row>
    <row r="46" spans="1:33" x14ac:dyDescent="0.25">
      <c r="A46" t="s">
        <v>137</v>
      </c>
      <c r="B46" t="s">
        <v>138</v>
      </c>
      <c r="C46" s="344">
        <v>1550</v>
      </c>
      <c r="D46" s="344">
        <v>2.7846692657421275</v>
      </c>
      <c r="E46" s="344">
        <v>2.0750250762406157</v>
      </c>
      <c r="F46" s="344">
        <v>3.7277680946362106</v>
      </c>
      <c r="G46" s="344">
        <v>1.8930454699136698</v>
      </c>
      <c r="H46" s="344">
        <v>4.0787880051040437</v>
      </c>
      <c r="I46" s="344">
        <v>0.26623823731925639</v>
      </c>
      <c r="J46" s="344">
        <v>0.10500404982040491</v>
      </c>
      <c r="K46" s="344">
        <v>0.67337936303888346</v>
      </c>
      <c r="L46" s="344">
        <v>8.0584850876242037E-2</v>
      </c>
      <c r="M46" s="344">
        <v>0.87585535166755046</v>
      </c>
      <c r="N46" s="344">
        <v>0.11013677539338645</v>
      </c>
      <c r="O46" s="344">
        <v>2.7536856652721414E-2</v>
      </c>
      <c r="P46" s="344">
        <v>0.43941547086439231</v>
      </c>
      <c r="Q46" s="344">
        <v>1.9285888363164239E-2</v>
      </c>
      <c r="R46" s="344">
        <v>0.6262821032165512</v>
      </c>
      <c r="S46" s="344">
        <v>2.134138208314755E-2</v>
      </c>
      <c r="T46" s="344">
        <v>1.576302288180134E-3</v>
      </c>
      <c r="U46" s="344">
        <v>0.28822428449043075</v>
      </c>
      <c r="V46" s="344">
        <v>9.6953311077161688E-4</v>
      </c>
      <c r="W46" s="344">
        <v>0.46776462295440213</v>
      </c>
      <c r="X46" s="344">
        <v>0.97160452894615501</v>
      </c>
      <c r="Y46" s="344">
        <v>0.59025942335539472</v>
      </c>
      <c r="Z46" s="344">
        <v>1.5953689124852628</v>
      </c>
      <c r="AA46" s="344">
        <v>0.50695000593351791</v>
      </c>
      <c r="AB46" s="344">
        <v>1.8542097675372773</v>
      </c>
      <c r="AC46" s="344">
        <v>0.17425619566998601</v>
      </c>
      <c r="AD46" s="344">
        <v>5.6234544449652035E-2</v>
      </c>
      <c r="AE46" s="344">
        <v>0.53863958727026462</v>
      </c>
      <c r="AF46" s="344">
        <v>4.1308451888608162E-2</v>
      </c>
      <c r="AG46" s="344">
        <v>0.73195178357660784</v>
      </c>
    </row>
    <row r="47" spans="1:33" x14ac:dyDescent="0.25">
      <c r="A47" t="s">
        <v>137</v>
      </c>
      <c r="B47" t="s">
        <v>138</v>
      </c>
      <c r="C47" s="344">
        <v>1600</v>
      </c>
      <c r="D47" s="344">
        <v>2.7846692657421275</v>
      </c>
      <c r="E47" s="344">
        <v>2.0846222120547511</v>
      </c>
      <c r="F47" s="344">
        <v>3.7108929751376953</v>
      </c>
      <c r="G47" s="344">
        <v>1.9044902188484325</v>
      </c>
      <c r="H47" s="344">
        <v>4.0548172322298983</v>
      </c>
      <c r="I47" s="344">
        <v>0.26623823731925639</v>
      </c>
      <c r="J47" s="344">
        <v>0.10645318561455014</v>
      </c>
      <c r="K47" s="344">
        <v>0.66426404126144301</v>
      </c>
      <c r="L47" s="344">
        <v>8.1958807587981478E-2</v>
      </c>
      <c r="M47" s="344">
        <v>0.86128724210869501</v>
      </c>
      <c r="N47" s="344">
        <v>0.11013677539338645</v>
      </c>
      <c r="O47" s="344">
        <v>2.8063783764593897E-2</v>
      </c>
      <c r="P47" s="344">
        <v>0.4311982955869772</v>
      </c>
      <c r="Q47" s="344">
        <v>1.9718817198952184E-2</v>
      </c>
      <c r="R47" s="344">
        <v>0.61261360848795554</v>
      </c>
      <c r="S47" s="344">
        <v>2.134138208314755E-2</v>
      </c>
      <c r="T47" s="344">
        <v>1.6199696151087278E-3</v>
      </c>
      <c r="U47" s="344">
        <v>0.2804766816761996</v>
      </c>
      <c r="V47" s="344">
        <v>9.9801240631158176E-4</v>
      </c>
      <c r="W47" s="344">
        <v>0.45447702073055313</v>
      </c>
      <c r="X47" s="344">
        <v>0.97160452894615501</v>
      </c>
      <c r="Y47" s="344">
        <v>0.59482506294416992</v>
      </c>
      <c r="Z47" s="344">
        <v>1.5832458152495645</v>
      </c>
      <c r="AA47" s="344">
        <v>0.51200503388944318</v>
      </c>
      <c r="AB47" s="344">
        <v>1.8361477173741689</v>
      </c>
      <c r="AC47" s="344">
        <v>0.17425619566998601</v>
      </c>
      <c r="AD47" s="344">
        <v>5.7151037936477973E-2</v>
      </c>
      <c r="AE47" s="344">
        <v>0.5300427292740596</v>
      </c>
      <c r="AF47" s="344">
        <v>4.2121423125862652E-2</v>
      </c>
      <c r="AG47" s="344">
        <v>0.71792025705265328</v>
      </c>
    </row>
    <row r="48" spans="1:33" x14ac:dyDescent="0.25">
      <c r="A48" t="s">
        <v>137</v>
      </c>
      <c r="B48" t="s">
        <v>138</v>
      </c>
      <c r="C48" s="344">
        <v>1650</v>
      </c>
      <c r="D48" s="344">
        <v>2.7846692657421275</v>
      </c>
      <c r="E48" s="344">
        <v>2.0938233644481996</v>
      </c>
      <c r="F48" s="344">
        <v>3.6948539044389008</v>
      </c>
      <c r="G48" s="344">
        <v>1.9154803280154835</v>
      </c>
      <c r="H48" s="344">
        <v>4.0320572116480227</v>
      </c>
      <c r="I48" s="344">
        <v>0.26623823731925639</v>
      </c>
      <c r="J48" s="344">
        <v>0.10785863663810503</v>
      </c>
      <c r="K48" s="344">
        <v>0.65565594239740643</v>
      </c>
      <c r="L48" s="344">
        <v>8.3297557779471329E-2</v>
      </c>
      <c r="M48" s="344">
        <v>0.84755078208080881</v>
      </c>
      <c r="N48" s="344">
        <v>0.11013677539338645</v>
      </c>
      <c r="O48" s="344">
        <v>2.8578830160024243E-2</v>
      </c>
      <c r="P48" s="344">
        <v>0.42345799409559531</v>
      </c>
      <c r="Q48" s="344">
        <v>2.0144219723488146E-2</v>
      </c>
      <c r="R48" s="344">
        <v>0.59975158291070085</v>
      </c>
      <c r="S48" s="344">
        <v>2.134138208314755E-2</v>
      </c>
      <c r="T48" s="344">
        <v>1.6632670227611805E-3</v>
      </c>
      <c r="U48" s="344">
        <v>0.27319526945868705</v>
      </c>
      <c r="V48" s="344">
        <v>1.0263366513561414E-3</v>
      </c>
      <c r="W48" s="344">
        <v>0.44198993837841127</v>
      </c>
      <c r="X48" s="344">
        <v>0.97160452894615501</v>
      </c>
      <c r="Y48" s="344">
        <v>0.59921833883604725</v>
      </c>
      <c r="Z48" s="344">
        <v>1.5717520455634113</v>
      </c>
      <c r="AA48" s="344">
        <v>0.51688270330833108</v>
      </c>
      <c r="AB48" s="344">
        <v>1.819048172930128</v>
      </c>
      <c r="AC48" s="344">
        <v>0.17425619566998601</v>
      </c>
      <c r="AD48" s="344">
        <v>5.8043063479565782E-2</v>
      </c>
      <c r="AE48" s="344">
        <v>0.52193473467306817</v>
      </c>
      <c r="AF48" s="344">
        <v>4.2916734565698847E-2</v>
      </c>
      <c r="AG48" s="344">
        <v>0.70470430634936532</v>
      </c>
    </row>
    <row r="49" spans="1:33" x14ac:dyDescent="0.25">
      <c r="A49" t="s">
        <v>137</v>
      </c>
      <c r="B49" t="s">
        <v>138</v>
      </c>
      <c r="C49" s="344">
        <v>1700</v>
      </c>
      <c r="D49" s="344">
        <v>2.7846692657421275</v>
      </c>
      <c r="E49" s="344">
        <v>2.102655490044715</v>
      </c>
      <c r="F49" s="344">
        <v>3.6795851841619558</v>
      </c>
      <c r="G49" s="344">
        <v>1.9260457781131515</v>
      </c>
      <c r="H49" s="344">
        <v>4.0104115062206258</v>
      </c>
      <c r="I49" s="344">
        <v>0.26623823731925639</v>
      </c>
      <c r="J49" s="344">
        <v>0.10922266822595048</v>
      </c>
      <c r="K49" s="344">
        <v>0.64751199290109229</v>
      </c>
      <c r="L49" s="344">
        <v>8.4602676319214934E-2</v>
      </c>
      <c r="M49" s="344">
        <v>0.83457439553830792</v>
      </c>
      <c r="N49" s="344">
        <v>0.11013677539338645</v>
      </c>
      <c r="O49" s="344">
        <v>2.9082468022085889E-2</v>
      </c>
      <c r="P49" s="344">
        <v>0.41615315790991569</v>
      </c>
      <c r="Q49" s="344">
        <v>2.0562330112577142E-2</v>
      </c>
      <c r="R49" s="344">
        <v>0.58762557141624594</v>
      </c>
      <c r="S49" s="344">
        <v>2.134138208314755E-2</v>
      </c>
      <c r="T49" s="344">
        <v>1.7062002599289451E-3</v>
      </c>
      <c r="U49" s="344">
        <v>0.26633903293226097</v>
      </c>
      <c r="V49" s="344">
        <v>1.0545074068353446E-3</v>
      </c>
      <c r="W49" s="344">
        <v>0.43023302846317418</v>
      </c>
      <c r="X49" s="344">
        <v>0.97160452894615501</v>
      </c>
      <c r="Y49" s="344">
        <v>0.60345014051637924</v>
      </c>
      <c r="Z49" s="344">
        <v>1.5608364845072282</v>
      </c>
      <c r="AA49" s="344">
        <v>0.52159353154317933</v>
      </c>
      <c r="AB49" s="344">
        <v>1.8028316084910012</v>
      </c>
      <c r="AC49" s="344">
        <v>0.17425619566998601</v>
      </c>
      <c r="AD49" s="344">
        <v>5.8911757638958874E-2</v>
      </c>
      <c r="AE49" s="344">
        <v>0.51427358322211258</v>
      </c>
      <c r="AF49" s="344">
        <v>4.3695064042486666E-2</v>
      </c>
      <c r="AG49" s="344">
        <v>0.69223312298889172</v>
      </c>
    </row>
    <row r="50" spans="1:33" x14ac:dyDescent="0.25">
      <c r="A50" t="s">
        <v>137</v>
      </c>
      <c r="B50" t="s">
        <v>138</v>
      </c>
      <c r="C50" s="344">
        <v>1750</v>
      </c>
      <c r="D50" s="344">
        <v>2.7846692657421275</v>
      </c>
      <c r="E50" s="344">
        <v>2.1111430207963093</v>
      </c>
      <c r="F50" s="344">
        <v>3.665028058531882</v>
      </c>
      <c r="G50" s="344">
        <v>1.936213819852507</v>
      </c>
      <c r="H50" s="344">
        <v>3.9897939751320646</v>
      </c>
      <c r="I50" s="344">
        <v>0.26623823731925639</v>
      </c>
      <c r="J50" s="344">
        <v>0.1105473799427651</v>
      </c>
      <c r="K50" s="344">
        <v>0.63979393857737721</v>
      </c>
      <c r="L50" s="344">
        <v>8.5875637741895272E-2</v>
      </c>
      <c r="M50" s="344">
        <v>0.82229457668705053</v>
      </c>
      <c r="N50" s="344">
        <v>0.11013677539338645</v>
      </c>
      <c r="O50" s="344">
        <v>2.9575142641579705E-2</v>
      </c>
      <c r="P50" s="344">
        <v>0.40924707362862439</v>
      </c>
      <c r="Q50" s="344">
        <v>2.097337199746916E-2</v>
      </c>
      <c r="R50" s="344">
        <v>0.57617312441374424</v>
      </c>
      <c r="S50" s="344">
        <v>2.134138208314755E-2</v>
      </c>
      <c r="T50" s="344">
        <v>1.7487749439764496E-3</v>
      </c>
      <c r="U50" s="344">
        <v>0.25987163381803291</v>
      </c>
      <c r="V50" s="344">
        <v>1.0825262104370685E-3</v>
      </c>
      <c r="W50" s="344">
        <v>0.4191439527360295</v>
      </c>
      <c r="X50" s="344">
        <v>0.97160452894615501</v>
      </c>
      <c r="Y50" s="344">
        <v>0.60753040289067162</v>
      </c>
      <c r="Z50" s="344">
        <v>1.550453555320624</v>
      </c>
      <c r="AA50" s="344">
        <v>0.52614716533355188</v>
      </c>
      <c r="AB50" s="344">
        <v>1.7874272258375752</v>
      </c>
      <c r="AC50" s="344">
        <v>0.17425619566998601</v>
      </c>
      <c r="AD50" s="344">
        <v>5.975818194163629E-2</v>
      </c>
      <c r="AE50" s="344">
        <v>0.50702199189618058</v>
      </c>
      <c r="AF50" s="344">
        <v>4.4457052049342381E-2</v>
      </c>
      <c r="AG50" s="344">
        <v>0.68044392049253044</v>
      </c>
    </row>
    <row r="51" spans="1:33" x14ac:dyDescent="0.25">
      <c r="A51" t="s">
        <v>137</v>
      </c>
      <c r="B51" t="s">
        <v>138</v>
      </c>
      <c r="C51" s="344">
        <v>1800</v>
      </c>
      <c r="D51" s="344">
        <v>2.7846692657421275</v>
      </c>
      <c r="E51" s="344">
        <v>2.1193081618756602</v>
      </c>
      <c r="F51" s="344">
        <v>3.6511298041893752</v>
      </c>
      <c r="G51" s="344">
        <v>1.9460092879372104</v>
      </c>
      <c r="H51" s="344">
        <v>3.9701274128885093</v>
      </c>
      <c r="I51" s="344">
        <v>0.26623823731925639</v>
      </c>
      <c r="J51" s="344">
        <v>0.11183472114120437</v>
      </c>
      <c r="K51" s="344">
        <v>0.6324676840693374</v>
      </c>
      <c r="L51" s="344">
        <v>8.7117824501990751E-2</v>
      </c>
      <c r="M51" s="344">
        <v>0.81065477886294712</v>
      </c>
      <c r="N51" s="344">
        <v>0.11013677539338645</v>
      </c>
      <c r="O51" s="344">
        <v>3.005727440359143E-2</v>
      </c>
      <c r="P51" s="344">
        <v>0.40270707396434391</v>
      </c>
      <c r="Q51" s="344">
        <v>2.1377559085268928E-2</v>
      </c>
      <c r="R51" s="344">
        <v>0.56533869084024091</v>
      </c>
      <c r="S51" s="344">
        <v>2.134138208314755E-2</v>
      </c>
      <c r="T51" s="344">
        <v>1.7909965648168148E-3</v>
      </c>
      <c r="U51" s="344">
        <v>0.25376076232984635</v>
      </c>
      <c r="V51" s="344">
        <v>1.1103945770667147E-3</v>
      </c>
      <c r="W51" s="344">
        <v>0.40866727383522738</v>
      </c>
      <c r="X51" s="344">
        <v>0.97160452894615501</v>
      </c>
      <c r="Y51" s="344">
        <v>0.61146821233108595</v>
      </c>
      <c r="Z51" s="344">
        <v>1.5405624815490027</v>
      </c>
      <c r="AA51" s="344">
        <v>0.5305524725269487</v>
      </c>
      <c r="AB51" s="344">
        <v>1.7727717752982368</v>
      </c>
      <c r="AC51" s="344">
        <v>0.17425619566998601</v>
      </c>
      <c r="AD51" s="344">
        <v>6.0583329267576334E-2</v>
      </c>
      <c r="AE51" s="344">
        <v>0.50014676235734623</v>
      </c>
      <c r="AF51" s="344">
        <v>4.5203304409396204E-2</v>
      </c>
      <c r="AG51" s="344">
        <v>0.66928082680194445</v>
      </c>
    </row>
    <row r="52" spans="1:33" x14ac:dyDescent="0.25">
      <c r="A52" t="s">
        <v>137</v>
      </c>
      <c r="B52" t="s">
        <v>138</v>
      </c>
      <c r="C52" s="344">
        <v>1850</v>
      </c>
      <c r="D52" s="344">
        <v>2.7846692657421275</v>
      </c>
      <c r="E52" s="344">
        <v>2.1271711475266954</v>
      </c>
      <c r="F52" s="344">
        <v>3.6378429611306862</v>
      </c>
      <c r="G52" s="344">
        <v>1.9554548717673985</v>
      </c>
      <c r="H52" s="344">
        <v>3.9513424007739468</v>
      </c>
      <c r="I52" s="344">
        <v>0.26623823731925639</v>
      </c>
      <c r="J52" s="344">
        <v>0.11308650474945198</v>
      </c>
      <c r="K52" s="344">
        <v>0.62550273848695914</v>
      </c>
      <c r="L52" s="344">
        <v>8.8330534399707339E-2</v>
      </c>
      <c r="M52" s="344">
        <v>0.79960448244256055</v>
      </c>
      <c r="N52" s="344">
        <v>0.11013677539338645</v>
      </c>
      <c r="O52" s="344">
        <v>3.0529260594504309E-2</v>
      </c>
      <c r="P52" s="344">
        <v>0.39650399365612887</v>
      </c>
      <c r="Q52" s="344">
        <v>2.1775095734415759E-2</v>
      </c>
      <c r="R52" s="344">
        <v>0.55507269001944715</v>
      </c>
      <c r="S52" s="344">
        <v>2.134138208314755E-2</v>
      </c>
      <c r="T52" s="344">
        <v>1.8328704887384723E-3</v>
      </c>
      <c r="U52" s="344">
        <v>0.24797759392479407</v>
      </c>
      <c r="V52" s="344">
        <v>1.1381139992960134E-3</v>
      </c>
      <c r="W52" s="344">
        <v>0.39875352606897507</v>
      </c>
      <c r="X52" s="344">
        <v>0.97160452894615501</v>
      </c>
      <c r="Y52" s="344">
        <v>0.61527189856877751</v>
      </c>
      <c r="Z52" s="344">
        <v>1.5311266622344997</v>
      </c>
      <c r="AA52" s="344">
        <v>0.53481762215262296</v>
      </c>
      <c r="AB52" s="344">
        <v>1.7588085641260478</v>
      </c>
      <c r="AC52" s="344">
        <v>0.17425619566998601</v>
      </c>
      <c r="AD52" s="344">
        <v>6.1388129574062714E-2</v>
      </c>
      <c r="AE52" s="344">
        <v>0.49361823364692325</v>
      </c>
      <c r="AF52" s="344">
        <v>4.5934394713040914E-2</v>
      </c>
      <c r="AG52" s="344">
        <v>0.65869395546829335</v>
      </c>
    </row>
    <row r="53" spans="1:33" x14ac:dyDescent="0.25">
      <c r="A53" t="s">
        <v>137</v>
      </c>
      <c r="B53" t="s">
        <v>138</v>
      </c>
      <c r="C53" s="344">
        <v>1900</v>
      </c>
      <c r="D53" s="344">
        <v>2.7846692657421275</v>
      </c>
      <c r="E53" s="344">
        <v>2.1347504617319526</v>
      </c>
      <c r="F53" s="344">
        <v>3.6251246797003347</v>
      </c>
      <c r="G53" s="344">
        <v>1.964571349773002</v>
      </c>
      <c r="H53" s="344">
        <v>3.9333763328007332</v>
      </c>
      <c r="I53" s="344">
        <v>0.26623823731925639</v>
      </c>
      <c r="J53" s="344">
        <v>0.11430441952366939</v>
      </c>
      <c r="K53" s="344">
        <v>0.61887174775405418</v>
      </c>
      <c r="L53" s="344">
        <v>8.9514987276669442E-2</v>
      </c>
      <c r="M53" s="344">
        <v>0.78909840897537831</v>
      </c>
      <c r="N53" s="344">
        <v>0.11013677539338645</v>
      </c>
      <c r="O53" s="344">
        <v>3.099147704857691E-2</v>
      </c>
      <c r="P53" s="344">
        <v>0.39061171099286857</v>
      </c>
      <c r="Q53" s="344">
        <v>2.216617748908269E-2</v>
      </c>
      <c r="R53" s="344">
        <v>0.54533072950968242</v>
      </c>
      <c r="S53" s="344">
        <v>2.134138208314755E-2</v>
      </c>
      <c r="T53" s="344">
        <v>1.8744019620883662E-3</v>
      </c>
      <c r="U53" s="344">
        <v>0.24249633165643517</v>
      </c>
      <c r="V53" s="344">
        <v>1.1656859478006501E-3</v>
      </c>
      <c r="W53" s="344">
        <v>0.38935843240619838</v>
      </c>
      <c r="X53" s="344">
        <v>0.97160452894615501</v>
      </c>
      <c r="Y53" s="344">
        <v>0.6189491146235967</v>
      </c>
      <c r="Z53" s="344">
        <v>1.5221131430445229</v>
      </c>
      <c r="AA53" s="344">
        <v>0.53895015456820017</v>
      </c>
      <c r="AB53" s="344">
        <v>1.7454866182309667</v>
      </c>
      <c r="AC53" s="344">
        <v>0.17425619566998601</v>
      </c>
      <c r="AD53" s="344">
        <v>6.2173455038657323E-2</v>
      </c>
      <c r="AE53" s="344">
        <v>0.48740982079959766</v>
      </c>
      <c r="AF53" s="344">
        <v>4.6650866545319483E-2</v>
      </c>
      <c r="AG53" s="344">
        <v>0.6486386228117369</v>
      </c>
    </row>
    <row r="54" spans="1:33" x14ac:dyDescent="0.25">
      <c r="A54" t="s">
        <v>137</v>
      </c>
      <c r="B54" t="s">
        <v>138</v>
      </c>
      <c r="C54" s="344">
        <v>1950</v>
      </c>
      <c r="D54" s="344">
        <v>2.7846692657421275</v>
      </c>
      <c r="E54" s="344">
        <v>2.1420630292927729</v>
      </c>
      <c r="F54" s="344">
        <v>3.6129361635540271</v>
      </c>
      <c r="G54" s="344">
        <v>1.973377793037022</v>
      </c>
      <c r="H54" s="344">
        <v>3.9161725857867826</v>
      </c>
      <c r="I54" s="344">
        <v>0.26623823731925639</v>
      </c>
      <c r="J54" s="344">
        <v>0.115490040965188</v>
      </c>
      <c r="K54" s="344">
        <v>0.6125500982143206</v>
      </c>
      <c r="L54" s="344">
        <v>9.0672331065698594E-2</v>
      </c>
      <c r="M54" s="344">
        <v>0.77909585542813564</v>
      </c>
      <c r="N54" s="344">
        <v>0.11013677539338645</v>
      </c>
      <c r="O54" s="344">
        <v>3.1444279650863743E-2</v>
      </c>
      <c r="P54" s="344">
        <v>0.38500675962370606</v>
      </c>
      <c r="Q54" s="344">
        <v>2.255099157596924E-2</v>
      </c>
      <c r="R54" s="344">
        <v>0.53607294283053619</v>
      </c>
      <c r="S54" s="344">
        <v>2.134138208314755E-2</v>
      </c>
      <c r="T54" s="344">
        <v>1.9155961148191443E-3</v>
      </c>
      <c r="U54" s="344">
        <v>0.23729381879635225</v>
      </c>
      <c r="V54" s="344">
        <v>1.193111871786745E-3</v>
      </c>
      <c r="W54" s="344">
        <v>0.38044224152171924</v>
      </c>
      <c r="X54" s="344">
        <v>0.97160452894615501</v>
      </c>
      <c r="Y54" s="344">
        <v>0.6225069065786708</v>
      </c>
      <c r="Z54" s="344">
        <v>1.5134921664875813</v>
      </c>
      <c r="AA54" s="344">
        <v>0.5429570431112497</v>
      </c>
      <c r="AB54" s="344">
        <v>1.7327599701788841</v>
      </c>
      <c r="AC54" s="344">
        <v>0.17425619566998601</v>
      </c>
      <c r="AD54" s="344">
        <v>6.2940124690095495E-2</v>
      </c>
      <c r="AE54" s="344">
        <v>0.48149762402285101</v>
      </c>
      <c r="AF54" s="344">
        <v>4.7353235524756718E-2</v>
      </c>
      <c r="AG54" s="344">
        <v>0.63907468495658637</v>
      </c>
    </row>
    <row r="55" spans="1:33" x14ac:dyDescent="0.25">
      <c r="A55" t="s">
        <v>137</v>
      </c>
      <c r="B55" t="s">
        <v>138</v>
      </c>
      <c r="C55" s="344">
        <v>2000</v>
      </c>
      <c r="D55" s="344">
        <v>2.7846692657421275</v>
      </c>
      <c r="E55" s="344">
        <v>2.1491243819134458</v>
      </c>
      <c r="F55" s="344">
        <v>3.6012421924059437</v>
      </c>
      <c r="G55" s="344">
        <v>1.9818917428733547</v>
      </c>
      <c r="H55" s="344">
        <v>3.8996798091124942</v>
      </c>
      <c r="I55" s="344">
        <v>0.26623823731925639</v>
      </c>
      <c r="J55" s="344">
        <v>0.11664484107264436</v>
      </c>
      <c r="K55" s="344">
        <v>0.60651557911312481</v>
      </c>
      <c r="L55" s="344">
        <v>9.1803647267868563E-2</v>
      </c>
      <c r="M55" s="344">
        <v>0.76956012763054671</v>
      </c>
      <c r="N55" s="344">
        <v>0.11013677539338645</v>
      </c>
      <c r="O55" s="344">
        <v>3.1888005711243547E-2</v>
      </c>
      <c r="P55" s="344">
        <v>0.37966799838915494</v>
      </c>
      <c r="Q55" s="344">
        <v>2.2929717366618998E-2</v>
      </c>
      <c r="R55" s="344">
        <v>0.52726342616226207</v>
      </c>
      <c r="S55" s="344">
        <v>2.134138208314755E-2</v>
      </c>
      <c r="T55" s="344">
        <v>1.9564579639053587E-3</v>
      </c>
      <c r="U55" s="344">
        <v>0.23234920945068172</v>
      </c>
      <c r="V55" s="344">
        <v>1.220393199407605E-3</v>
      </c>
      <c r="W55" s="344">
        <v>0.37196916395579527</v>
      </c>
      <c r="X55" s="344">
        <v>0.97160452894615501</v>
      </c>
      <c r="Y55" s="344">
        <v>0.62595177469813912</v>
      </c>
      <c r="Z55" s="344">
        <v>1.5052367876781254</v>
      </c>
      <c r="AA55" s="344">
        <v>0.54684474845351039</v>
      </c>
      <c r="AB55" s="344">
        <v>1.7205870517178585</v>
      </c>
      <c r="AC55" s="344">
        <v>0.17425619566998601</v>
      </c>
      <c r="AD55" s="344">
        <v>6.3688908586937376E-2</v>
      </c>
      <c r="AE55" s="344">
        <v>0.47586009614602676</v>
      </c>
      <c r="AF55" s="344">
        <v>4.8041991172451698E-2</v>
      </c>
      <c r="AG55" s="344">
        <v>0.62996597384729369</v>
      </c>
    </row>
    <row r="56" spans="1:33" x14ac:dyDescent="0.25">
      <c r="A56" t="s">
        <v>137</v>
      </c>
      <c r="B56" t="s">
        <v>138</v>
      </c>
      <c r="C56" s="344">
        <v>2100</v>
      </c>
      <c r="D56" s="344">
        <v>2.7846692657421275</v>
      </c>
      <c r="E56" s="344">
        <v>2.1625494548409625</v>
      </c>
      <c r="F56" s="344">
        <v>3.5792124766677174</v>
      </c>
      <c r="G56" s="344">
        <v>1.9981055920793671</v>
      </c>
      <c r="H56" s="344">
        <v>3.8686445487067829</v>
      </c>
      <c r="I56" s="344">
        <v>0.26623823731925639</v>
      </c>
      <c r="J56" s="344">
        <v>0.11886739926695582</v>
      </c>
      <c r="K56" s="344">
        <v>0.59522941278675645</v>
      </c>
      <c r="L56" s="344">
        <v>9.3992220111992361E-2</v>
      </c>
      <c r="M56" s="344">
        <v>0.75175958041010615</v>
      </c>
      <c r="N56" s="344">
        <v>0.11013677539338645</v>
      </c>
      <c r="O56" s="344">
        <v>3.2749492014541741E-2</v>
      </c>
      <c r="P56" s="344">
        <v>0.36971445562353911</v>
      </c>
      <c r="Q56" s="344">
        <v>2.3669584824588225E-2</v>
      </c>
      <c r="R56" s="344">
        <v>0.51086258236356952</v>
      </c>
      <c r="S56" s="344">
        <v>2.134138208314755E-2</v>
      </c>
      <c r="T56" s="344">
        <v>2.0372042737828808E-3</v>
      </c>
      <c r="U56" s="344">
        <v>0.22316022437856847</v>
      </c>
      <c r="V56" s="344">
        <v>1.2745276753301923E-3</v>
      </c>
      <c r="W56" s="344">
        <v>0.35622617928935474</v>
      </c>
      <c r="X56" s="344">
        <v>0.97160452894615501</v>
      </c>
      <c r="Y56" s="344">
        <v>0.63252632727927927</v>
      </c>
      <c r="Z56" s="344">
        <v>1.4897271747246452</v>
      </c>
      <c r="AA56" s="344">
        <v>0.55428617182790318</v>
      </c>
      <c r="AB56" s="344">
        <v>1.6977550761978524</v>
      </c>
      <c r="AC56" s="344">
        <v>0.17425619566998601</v>
      </c>
      <c r="AD56" s="344">
        <v>6.5135676814314647E-2</v>
      </c>
      <c r="AE56" s="344">
        <v>0.46533295674371888</v>
      </c>
      <c r="AF56" s="344">
        <v>4.9380500227707493E-2</v>
      </c>
      <c r="AG56" s="344">
        <v>0.61298661624199235</v>
      </c>
    </row>
    <row r="57" spans="1:33" x14ac:dyDescent="0.25">
      <c r="A57" t="s">
        <v>137</v>
      </c>
      <c r="B57" t="s">
        <v>138</v>
      </c>
      <c r="C57" s="344">
        <v>2200</v>
      </c>
      <c r="D57" s="344">
        <v>2.7846692657421275</v>
      </c>
      <c r="E57" s="344">
        <v>2.1751271461191992</v>
      </c>
      <c r="F57" s="344">
        <v>3.558811019331614</v>
      </c>
      <c r="G57" s="344">
        <v>2.0133280844354928</v>
      </c>
      <c r="H57" s="344">
        <v>3.8399439948117946</v>
      </c>
      <c r="I57" s="344">
        <v>0.26623823731925639</v>
      </c>
      <c r="J57" s="344">
        <v>0.12098211035257556</v>
      </c>
      <c r="K57" s="344">
        <v>0.58487362171381374</v>
      </c>
      <c r="L57" s="344">
        <v>9.6088207015715285E-2</v>
      </c>
      <c r="M57" s="344">
        <v>0.73546662207417468</v>
      </c>
      <c r="N57" s="344">
        <v>0.11013677539338645</v>
      </c>
      <c r="O57" s="344">
        <v>3.3578308215844538E-2</v>
      </c>
      <c r="P57" s="344">
        <v>0.3606186928085357</v>
      </c>
      <c r="Q57" s="344">
        <v>2.4387073389413337E-2</v>
      </c>
      <c r="R57" s="344">
        <v>0.49590356173172906</v>
      </c>
      <c r="S57" s="344">
        <v>2.134138208314755E-2</v>
      </c>
      <c r="T57" s="344">
        <v>2.1166788900997837E-3</v>
      </c>
      <c r="U57" s="344">
        <v>0.21479908940253939</v>
      </c>
      <c r="V57" s="344">
        <v>1.3281003949345714E-3</v>
      </c>
      <c r="W57" s="344">
        <v>0.34190572702011035</v>
      </c>
      <c r="X57" s="344">
        <v>0.97160452894615501</v>
      </c>
      <c r="Y57" s="344">
        <v>0.63871574678722154</v>
      </c>
      <c r="Z57" s="344">
        <v>1.4754135571989644</v>
      </c>
      <c r="AA57" s="344">
        <v>0.56131755270671602</v>
      </c>
      <c r="AB57" s="344">
        <v>1.6767280773484745</v>
      </c>
      <c r="AC57" s="344">
        <v>0.17425619566998601</v>
      </c>
      <c r="AD57" s="344">
        <v>6.6519075784217521E-2</v>
      </c>
      <c r="AE57" s="344">
        <v>0.45569323600031475</v>
      </c>
      <c r="AF57" s="344">
        <v>5.0669849786616733E-2</v>
      </c>
      <c r="AG57" s="344">
        <v>0.59747403810942201</v>
      </c>
    </row>
    <row r="58" spans="1:33" x14ac:dyDescent="0.25">
      <c r="A58" t="s">
        <v>137</v>
      </c>
      <c r="B58" t="s">
        <v>138</v>
      </c>
      <c r="C58" s="344">
        <v>2300</v>
      </c>
      <c r="D58" s="344">
        <v>2.7846692657421275</v>
      </c>
      <c r="E58" s="344">
        <v>2.1869442374851067</v>
      </c>
      <c r="F58" s="344">
        <v>3.539849355003172</v>
      </c>
      <c r="G58" s="344">
        <v>2.0276581229435351</v>
      </c>
      <c r="H58" s="344">
        <v>3.8133045289131653</v>
      </c>
      <c r="I58" s="344">
        <v>0.26623823731925639</v>
      </c>
      <c r="J58" s="344">
        <v>0.12299780922148146</v>
      </c>
      <c r="K58" s="344">
        <v>0.57533226361327716</v>
      </c>
      <c r="L58" s="344">
        <v>9.8098321120086041E-2</v>
      </c>
      <c r="M58" s="344">
        <v>0.72049050477215493</v>
      </c>
      <c r="N58" s="344">
        <v>0.11013677539338645</v>
      </c>
      <c r="O58" s="344">
        <v>3.4376599891844342E-2</v>
      </c>
      <c r="P58" s="344">
        <v>0.35227112079591771</v>
      </c>
      <c r="Q58" s="344">
        <v>2.5083375640417044E-2</v>
      </c>
      <c r="R58" s="344">
        <v>0.48220055934034045</v>
      </c>
      <c r="S58" s="344">
        <v>2.134138208314755E-2</v>
      </c>
      <c r="T58" s="344">
        <v>2.1949182022912381E-3</v>
      </c>
      <c r="U58" s="344">
        <v>0.20715813333050931</v>
      </c>
      <c r="V58" s="344">
        <v>1.3811220657525859E-3</v>
      </c>
      <c r="W58" s="344">
        <v>0.32882285551516249</v>
      </c>
      <c r="X58" s="344">
        <v>0.97160452894615501</v>
      </c>
      <c r="Y58" s="344">
        <v>0.64455712173885293</v>
      </c>
      <c r="Z58" s="344">
        <v>1.4621532582827745</v>
      </c>
      <c r="AA58" s="344">
        <v>0.56797638540177042</v>
      </c>
      <c r="AB58" s="344">
        <v>1.6572871362843262</v>
      </c>
      <c r="AC58" s="344">
        <v>0.17425619566998601</v>
      </c>
      <c r="AD58" s="344">
        <v>6.7843846145479225E-2</v>
      </c>
      <c r="AE58" s="344">
        <v>0.44682888778400948</v>
      </c>
      <c r="AF58" s="344">
        <v>5.1913174908921236E-2</v>
      </c>
      <c r="AG58" s="344">
        <v>0.5832407293101346</v>
      </c>
    </row>
    <row r="59" spans="1:33" x14ac:dyDescent="0.25">
      <c r="A59" t="s">
        <v>137</v>
      </c>
      <c r="B59" t="s">
        <v>138</v>
      </c>
      <c r="C59" s="344">
        <v>2500</v>
      </c>
      <c r="D59" s="344">
        <v>2.7846692657421275</v>
      </c>
      <c r="E59" s="344">
        <v>2.2085855915821293</v>
      </c>
      <c r="F59" s="344">
        <v>3.5056309217584798</v>
      </c>
      <c r="G59" s="344">
        <v>2.0539716175810954</v>
      </c>
      <c r="H59" s="344">
        <v>3.7653186223307502</v>
      </c>
      <c r="I59" s="344">
        <v>0.26623823731925639</v>
      </c>
      <c r="J59" s="344">
        <v>0.12676262794040602</v>
      </c>
      <c r="K59" s="344">
        <v>0.5583195135916762</v>
      </c>
      <c r="L59" s="344">
        <v>0.10188445847019764</v>
      </c>
      <c r="M59" s="344">
        <v>0.69387596495771209</v>
      </c>
      <c r="N59" s="344">
        <v>0.11013677539338645</v>
      </c>
      <c r="O59" s="344">
        <v>3.5889220753185583E-2</v>
      </c>
      <c r="P59" s="344">
        <v>0.33746898678949494</v>
      </c>
      <c r="Q59" s="344">
        <v>2.6416746559678898E-2</v>
      </c>
      <c r="R59" s="344">
        <v>0.45796713348422541</v>
      </c>
      <c r="S59" s="344">
        <v>2.134138208314755E-2</v>
      </c>
      <c r="T59" s="344">
        <v>2.3478289581086902E-3</v>
      </c>
      <c r="U59" s="344">
        <v>0.19369205637725959</v>
      </c>
      <c r="V59" s="344">
        <v>1.4855536014472754E-3</v>
      </c>
      <c r="W59" s="344">
        <v>0.30577761087545363</v>
      </c>
      <c r="X59" s="344">
        <v>0.97160452894615501</v>
      </c>
      <c r="Y59" s="344">
        <v>0.65532049542277082</v>
      </c>
      <c r="Z59" s="344">
        <v>1.438329846667675</v>
      </c>
      <c r="AA59" s="344">
        <v>0.58030356962239138</v>
      </c>
      <c r="AB59" s="344">
        <v>1.6224553213194153</v>
      </c>
      <c r="AC59" s="344">
        <v>0.17425619566998601</v>
      </c>
      <c r="AD59" s="344">
        <v>7.0334048289736828E-2</v>
      </c>
      <c r="AE59" s="344">
        <v>0.43106625243483337</v>
      </c>
      <c r="AF59" s="344">
        <v>5.4272910715313018E-2</v>
      </c>
      <c r="AG59" s="344">
        <v>0.55801037016184585</v>
      </c>
    </row>
    <row r="60" spans="1:33" x14ac:dyDescent="0.25">
      <c r="A60" t="s">
        <v>137</v>
      </c>
      <c r="B60" t="s">
        <v>138</v>
      </c>
      <c r="C60" s="344">
        <v>3000</v>
      </c>
      <c r="D60" s="344">
        <v>2.7846692657421275</v>
      </c>
      <c r="E60" s="344">
        <v>2.2535724770601102</v>
      </c>
      <c r="F60" s="344">
        <v>3.4365285854748442</v>
      </c>
      <c r="G60" s="344">
        <v>2.1089570132770188</v>
      </c>
      <c r="H60" s="344">
        <v>3.6687665387888626</v>
      </c>
      <c r="I60" s="344">
        <v>0.26623823731925639</v>
      </c>
      <c r="J60" s="344">
        <v>0.13489814297994901</v>
      </c>
      <c r="K60" s="344">
        <v>0.52478224733030243</v>
      </c>
      <c r="L60" s="344">
        <v>0.11020488563262412</v>
      </c>
      <c r="M60" s="344">
        <v>0.641771713379651</v>
      </c>
      <c r="N60" s="344">
        <v>0.11013677539338645</v>
      </c>
      <c r="O60" s="344">
        <v>3.9253703761875404E-2</v>
      </c>
      <c r="P60" s="344">
        <v>0.30862302300784705</v>
      </c>
      <c r="Q60" s="344">
        <v>2.9447429578610809E-2</v>
      </c>
      <c r="R60" s="344">
        <v>0.41101519990778373</v>
      </c>
      <c r="S60" s="344">
        <v>2.134138208314755E-2</v>
      </c>
      <c r="T60" s="344">
        <v>2.7107623678153145E-3</v>
      </c>
      <c r="U60" s="344">
        <v>0.16780228953252857</v>
      </c>
      <c r="V60" s="344">
        <v>1.7376834923165186E-3</v>
      </c>
      <c r="W60" s="344">
        <v>0.26152605813984325</v>
      </c>
      <c r="X60" s="344">
        <v>0.97160452894615501</v>
      </c>
      <c r="Y60" s="344">
        <v>0.67796534136616837</v>
      </c>
      <c r="Z60" s="344">
        <v>1.3906435186320101</v>
      </c>
      <c r="AA60" s="344">
        <v>0.6064782398214883</v>
      </c>
      <c r="AB60" s="344">
        <v>1.5531178059503055</v>
      </c>
      <c r="AC60" s="344">
        <v>0.17425619566998601</v>
      </c>
      <c r="AD60" s="344">
        <v>7.5784277870661332E-2</v>
      </c>
      <c r="AE60" s="344">
        <v>0.40016729137448148</v>
      </c>
      <c r="AF60" s="344">
        <v>5.9539084433356065E-2</v>
      </c>
      <c r="AG60" s="344">
        <v>0.50887939432975537</v>
      </c>
    </row>
    <row r="61" spans="1:33" x14ac:dyDescent="0.25">
      <c r="A61" t="s">
        <v>137</v>
      </c>
      <c r="B61" t="s">
        <v>138</v>
      </c>
      <c r="C61" s="344">
        <v>3500</v>
      </c>
      <c r="D61" s="344">
        <v>2.7846692657421275</v>
      </c>
      <c r="E61" s="344">
        <v>2.2891891639021136</v>
      </c>
      <c r="F61" s="344">
        <v>3.3836790225923616</v>
      </c>
      <c r="G61" s="344">
        <v>2.1527594509625079</v>
      </c>
      <c r="H61" s="344">
        <v>3.5952511388580586</v>
      </c>
      <c r="I61" s="344">
        <v>0.26623823731925639</v>
      </c>
      <c r="J61" s="344">
        <v>0.1416425228609863</v>
      </c>
      <c r="K61" s="344">
        <v>0.49988580247048148</v>
      </c>
      <c r="L61" s="344">
        <v>0.11724312736750402</v>
      </c>
      <c r="M61" s="344">
        <v>0.6034356418384057</v>
      </c>
      <c r="N61" s="344">
        <v>0.11013677539338645</v>
      </c>
      <c r="O61" s="344">
        <v>4.2141604148853054E-2</v>
      </c>
      <c r="P61" s="344">
        <v>0.28752608298785226</v>
      </c>
      <c r="Q61" s="344">
        <v>3.2118939494354168E-2</v>
      </c>
      <c r="R61" s="344">
        <v>0.37694762436327328</v>
      </c>
      <c r="S61" s="344">
        <v>2.134138208314755E-2</v>
      </c>
      <c r="T61" s="344">
        <v>3.0488326048582863E-3</v>
      </c>
      <c r="U61" s="344">
        <v>0.14922277069736992</v>
      </c>
      <c r="V61" s="344">
        <v>1.9779191386528933E-3</v>
      </c>
      <c r="W61" s="344">
        <v>0.22983387725682519</v>
      </c>
      <c r="X61" s="344">
        <v>0.97160452894615501</v>
      </c>
      <c r="Y61" s="344">
        <v>0.69615073767799107</v>
      </c>
      <c r="Z61" s="344">
        <v>1.3545635052863345</v>
      </c>
      <c r="AA61" s="344">
        <v>0.62772869508780393</v>
      </c>
      <c r="AB61" s="344">
        <v>1.5010134131826511</v>
      </c>
      <c r="AC61" s="344">
        <v>0.17425619566998601</v>
      </c>
      <c r="AD61" s="344">
        <v>8.037208586969985E-2</v>
      </c>
      <c r="AE61" s="344">
        <v>0.37739384635348949</v>
      </c>
      <c r="AF61" s="344">
        <v>6.4077633293159297E-2</v>
      </c>
      <c r="AG61" s="344">
        <v>0.47298513067393883</v>
      </c>
    </row>
    <row r="62" spans="1:33" x14ac:dyDescent="0.25">
      <c r="A62" t="s">
        <v>137</v>
      </c>
      <c r="B62" t="s">
        <v>138</v>
      </c>
      <c r="C62" s="344">
        <v>4000</v>
      </c>
      <c r="D62" s="344">
        <v>2.7846692657421275</v>
      </c>
      <c r="E62" s="344">
        <v>2.3183199519596656</v>
      </c>
      <c r="F62" s="344">
        <v>3.3416194440126299</v>
      </c>
      <c r="G62" s="344">
        <v>2.1887595160586568</v>
      </c>
      <c r="H62" s="344">
        <v>3.5369540510798716</v>
      </c>
      <c r="I62" s="344">
        <v>0.26623823731925639</v>
      </c>
      <c r="J62" s="344">
        <v>0.14736286441652341</v>
      </c>
      <c r="K62" s="344">
        <v>0.48054705821162214</v>
      </c>
      <c r="L62" s="344">
        <v>0.12330994464628356</v>
      </c>
      <c r="M62" s="344">
        <v>0.57388249508060907</v>
      </c>
      <c r="N62" s="344">
        <v>0.11013677539338645</v>
      </c>
      <c r="O62" s="344">
        <v>4.4660594106789485E-2</v>
      </c>
      <c r="P62" s="344">
        <v>0.27134594566993098</v>
      </c>
      <c r="Q62" s="344">
        <v>3.4500939246791817E-2</v>
      </c>
      <c r="R62" s="344">
        <v>0.35100557759594359</v>
      </c>
      <c r="S62" s="344">
        <v>2.134138208314755E-2</v>
      </c>
      <c r="T62" s="344">
        <v>3.364988361618769E-3</v>
      </c>
      <c r="U62" s="344">
        <v>0.13522115308315968</v>
      </c>
      <c r="V62" s="344">
        <v>2.2072558968101257E-3</v>
      </c>
      <c r="W62" s="344">
        <v>0.20600256064399886</v>
      </c>
      <c r="X62" s="344">
        <v>0.97160452894615501</v>
      </c>
      <c r="Y62" s="344">
        <v>0.71119210147288336</v>
      </c>
      <c r="Z62" s="344">
        <v>1.3260968864984937</v>
      </c>
      <c r="AA62" s="344">
        <v>0.64545669140859285</v>
      </c>
      <c r="AB62" s="344">
        <v>1.4601321903805147</v>
      </c>
      <c r="AC62" s="344">
        <v>0.17425619566998601</v>
      </c>
      <c r="AD62" s="344">
        <v>8.4311123154607731E-2</v>
      </c>
      <c r="AE62" s="344">
        <v>0.35981121928026394</v>
      </c>
      <c r="AF62" s="344">
        <v>6.8049522244941346E-2</v>
      </c>
      <c r="AG62" s="344">
        <v>0.44548347453684611</v>
      </c>
    </row>
    <row r="63" spans="1:33" x14ac:dyDescent="0.25">
      <c r="A63" t="s">
        <v>137</v>
      </c>
      <c r="B63" t="s">
        <v>138</v>
      </c>
      <c r="C63" s="344">
        <v>4500</v>
      </c>
      <c r="D63" s="344">
        <v>2.7846692657421275</v>
      </c>
      <c r="E63" s="344">
        <v>2.3427368455182114</v>
      </c>
      <c r="F63" s="344">
        <v>3.307144373971139</v>
      </c>
      <c r="G63" s="344">
        <v>2.2190531279301227</v>
      </c>
      <c r="H63" s="344">
        <v>3.4893110156094127</v>
      </c>
      <c r="I63" s="344">
        <v>0.26623823731925639</v>
      </c>
      <c r="J63" s="344">
        <v>0.15230165758801242</v>
      </c>
      <c r="K63" s="344">
        <v>0.46501359281840909</v>
      </c>
      <c r="L63" s="344">
        <v>0.12861801526537395</v>
      </c>
      <c r="M63" s="344">
        <v>0.55029959536313633</v>
      </c>
      <c r="N63" s="344">
        <v>0.11013677539338645</v>
      </c>
      <c r="O63" s="344">
        <v>4.6886370903331205E-2</v>
      </c>
      <c r="P63" s="344">
        <v>0.25849224270577775</v>
      </c>
      <c r="Q63" s="344">
        <v>3.6645011962554291E-2</v>
      </c>
      <c r="R63" s="344">
        <v>0.33052931580262973</v>
      </c>
      <c r="S63" s="344">
        <v>2.134138208314755E-2</v>
      </c>
      <c r="T63" s="344">
        <v>3.6616903239132742E-3</v>
      </c>
      <c r="U63" s="344">
        <v>0.12427760906888105</v>
      </c>
      <c r="V63" s="344">
        <v>2.4265705829453268E-3</v>
      </c>
      <c r="W63" s="344">
        <v>0.18741842873034015</v>
      </c>
      <c r="X63" s="344">
        <v>0.97160452894615501</v>
      </c>
      <c r="Y63" s="344">
        <v>0.72391485577621328</v>
      </c>
      <c r="Z63" s="344">
        <v>1.3029297225795882</v>
      </c>
      <c r="AA63" s="344">
        <v>0.66055695528192571</v>
      </c>
      <c r="AB63" s="344">
        <v>1.4270162864983511</v>
      </c>
      <c r="AC63" s="344">
        <v>0.17425619566998601</v>
      </c>
      <c r="AD63" s="344">
        <v>8.774632270666935E-2</v>
      </c>
      <c r="AE63" s="344">
        <v>0.34576175277752513</v>
      </c>
      <c r="AF63" s="344">
        <v>7.1568788217934581E-2</v>
      </c>
      <c r="AG63" s="344">
        <v>0.42365558037142076</v>
      </c>
    </row>
    <row r="64" spans="1:33" x14ac:dyDescent="0.25">
      <c r="A64" t="s">
        <v>137</v>
      </c>
      <c r="B64" t="s">
        <v>138</v>
      </c>
      <c r="C64" s="344">
        <v>5000</v>
      </c>
      <c r="D64" s="344">
        <v>2.7846692657421275</v>
      </c>
      <c r="E64" s="344">
        <v>2.3635978453434876</v>
      </c>
      <c r="F64" s="344">
        <v>3.2782352886231783</v>
      </c>
      <c r="G64" s="344">
        <v>2.2450199558746284</v>
      </c>
      <c r="H64" s="344">
        <v>3.4494600504223794</v>
      </c>
      <c r="I64" s="344">
        <v>0.26623823731925639</v>
      </c>
      <c r="J64" s="344">
        <v>0.15662682312769632</v>
      </c>
      <c r="K64" s="344">
        <v>0.45221106279125173</v>
      </c>
      <c r="L64" s="344">
        <v>0.13331888377755974</v>
      </c>
      <c r="M64" s="344">
        <v>0.53097401993559146</v>
      </c>
      <c r="N64" s="344">
        <v>0.11013677539338645</v>
      </c>
      <c r="O64" s="344">
        <v>4.8874068620709789E-2</v>
      </c>
      <c r="P64" s="344">
        <v>0.24800057223839192</v>
      </c>
      <c r="Q64" s="344">
        <v>3.8590377216550148E-2</v>
      </c>
      <c r="R64" s="344">
        <v>0.31391334044701236</v>
      </c>
      <c r="S64" s="344">
        <v>2.134138208314755E-2</v>
      </c>
      <c r="T64" s="344">
        <v>3.9410129461675634E-3</v>
      </c>
      <c r="U64" s="344">
        <v>0.11547917808476908</v>
      </c>
      <c r="V64" s="344">
        <v>2.636639564393306E-3</v>
      </c>
      <c r="W64" s="344">
        <v>0.17251163847939258</v>
      </c>
      <c r="X64" s="344">
        <v>0.97160452894615501</v>
      </c>
      <c r="Y64" s="344">
        <v>0.73486760354399772</v>
      </c>
      <c r="Z64" s="344">
        <v>1.2836198434806283</v>
      </c>
      <c r="AA64" s="344">
        <v>0.67363229088953402</v>
      </c>
      <c r="AB64" s="344">
        <v>1.3995236639435784</v>
      </c>
      <c r="AC64" s="344">
        <v>0.17425619566998601</v>
      </c>
      <c r="AD64" s="344">
        <v>9.078022207827792E-2</v>
      </c>
      <c r="AE64" s="344">
        <v>0.33423481012669837</v>
      </c>
      <c r="AF64" s="344">
        <v>7.4719014990585253E-2</v>
      </c>
      <c r="AG64" s="344">
        <v>0.40585359844991897</v>
      </c>
    </row>
    <row r="65" spans="1:33" x14ac:dyDescent="0.25">
      <c r="A65" t="s">
        <v>137</v>
      </c>
      <c r="B65" t="s">
        <v>138</v>
      </c>
      <c r="C65" s="344">
        <v>5500</v>
      </c>
      <c r="D65" s="344">
        <v>2.7846692657421275</v>
      </c>
      <c r="E65" s="344">
        <v>2.3816965965471883</v>
      </c>
      <c r="F65" s="344">
        <v>3.253550718857587</v>
      </c>
      <c r="G65" s="344">
        <v>2.2676112307199707</v>
      </c>
      <c r="H65" s="344">
        <v>3.415505985310153</v>
      </c>
      <c r="I65" s="344">
        <v>0.26623823731925639</v>
      </c>
      <c r="J65" s="344">
        <v>0.16045906534871698</v>
      </c>
      <c r="K65" s="344">
        <v>0.44144171928817499</v>
      </c>
      <c r="L65" s="344">
        <v>0.13752408889434006</v>
      </c>
      <c r="M65" s="344">
        <v>0.51479994167307175</v>
      </c>
      <c r="N65" s="344">
        <v>0.11013677539338645</v>
      </c>
      <c r="O65" s="344">
        <v>5.0665015476944172E-2</v>
      </c>
      <c r="P65" s="344">
        <v>0.23925075032684823</v>
      </c>
      <c r="Q65" s="344">
        <v>4.0367519421962116E-2</v>
      </c>
      <c r="R65" s="344">
        <v>0.30012975788740071</v>
      </c>
      <c r="S65" s="344">
        <v>2.134138208314755E-2</v>
      </c>
      <c r="T65" s="344">
        <v>4.2047210005055902E-3</v>
      </c>
      <c r="U65" s="344">
        <v>0.10824420937196322</v>
      </c>
      <c r="V65" s="344">
        <v>2.8381535205603517E-3</v>
      </c>
      <c r="W65" s="344">
        <v>0.16028231476601287</v>
      </c>
      <c r="X65" s="344">
        <v>0.97160452894615501</v>
      </c>
      <c r="Y65" s="344">
        <v>0.74443159581578133</v>
      </c>
      <c r="Z65" s="344">
        <v>1.2672171377670109</v>
      </c>
      <c r="AA65" s="344">
        <v>0.68510631920698284</v>
      </c>
      <c r="AB65" s="344">
        <v>1.3762505151668254</v>
      </c>
      <c r="AC65" s="344">
        <v>0.17425619566998601</v>
      </c>
      <c r="AD65" s="344">
        <v>9.3487844344902621E-2</v>
      </c>
      <c r="AE65" s="344">
        <v>0.32457725648601515</v>
      </c>
      <c r="AF65" s="344">
        <v>7.7563188082397122E-2</v>
      </c>
      <c r="AG65" s="344">
        <v>0.39101841591402292</v>
      </c>
    </row>
    <row r="66" spans="1:33" x14ac:dyDescent="0.25">
      <c r="A66" t="s">
        <v>137</v>
      </c>
      <c r="B66" t="s">
        <v>138</v>
      </c>
      <c r="C66" s="344">
        <v>6000</v>
      </c>
      <c r="D66" s="344">
        <v>2.7846692657421275</v>
      </c>
      <c r="E66" s="344">
        <v>2.397598024849156</v>
      </c>
      <c r="F66" s="344">
        <v>3.2321604061161664</v>
      </c>
      <c r="G66" s="344">
        <v>2.2875074568222344</v>
      </c>
      <c r="H66" s="344">
        <v>3.3861386754393172</v>
      </c>
      <c r="I66" s="344">
        <v>0.26623823731925639</v>
      </c>
      <c r="J66" s="344">
        <v>0.16388781686943668</v>
      </c>
      <c r="K66" s="344">
        <v>0.43223131026745731</v>
      </c>
      <c r="L66" s="344">
        <v>0.14131793816990965</v>
      </c>
      <c r="M66" s="344">
        <v>0.50102982798390205</v>
      </c>
      <c r="N66" s="344">
        <v>0.11013677539338645</v>
      </c>
      <c r="O66" s="344">
        <v>5.2290938726561896E-2</v>
      </c>
      <c r="P66" s="344">
        <v>0.23182502244425648</v>
      </c>
      <c r="Q66" s="344">
        <v>4.2000580316555236E-2</v>
      </c>
      <c r="R66" s="344">
        <v>0.28848911965606777</v>
      </c>
      <c r="S66" s="344">
        <v>2.134138208314755E-2</v>
      </c>
      <c r="T66" s="344">
        <v>4.4543280572411272E-3</v>
      </c>
      <c r="U66" s="344">
        <v>0.10218447502550095</v>
      </c>
      <c r="V66" s="344">
        <v>3.0317295845795093E-3</v>
      </c>
      <c r="W66" s="344">
        <v>0.15006334959532186</v>
      </c>
      <c r="X66" s="344">
        <v>0.97160452894615501</v>
      </c>
      <c r="Y66" s="344">
        <v>0.75288140298654593</v>
      </c>
      <c r="Z66" s="344">
        <v>1.2530676734550728</v>
      </c>
      <c r="AA66" s="344">
        <v>0.69528699845104902</v>
      </c>
      <c r="AB66" s="344">
        <v>1.3562350633325064</v>
      </c>
      <c r="AC66" s="344">
        <v>0.17425619566998601</v>
      </c>
      <c r="AD66" s="344">
        <v>9.5925612932330817E-2</v>
      </c>
      <c r="AE66" s="344">
        <v>0.3163471372870662</v>
      </c>
      <c r="AF66" s="344">
        <v>8.0149878801625343E-2</v>
      </c>
      <c r="AG66" s="344">
        <v>0.3784370097906346</v>
      </c>
    </row>
    <row r="67" spans="1:33" x14ac:dyDescent="0.25">
      <c r="A67" t="s">
        <v>137</v>
      </c>
      <c r="B67" t="s">
        <v>138</v>
      </c>
      <c r="C67" s="344">
        <v>6500</v>
      </c>
      <c r="D67" s="344">
        <v>2.7846692657421275</v>
      </c>
      <c r="E67" s="344">
        <v>2.4117168613561906</v>
      </c>
      <c r="F67" s="344">
        <v>3.2133966301634507</v>
      </c>
      <c r="G67" s="344">
        <v>2.3052103662281995</v>
      </c>
      <c r="H67" s="344">
        <v>3.3604202862627131</v>
      </c>
      <c r="I67" s="344">
        <v>0.26623823731925639</v>
      </c>
      <c r="J67" s="344">
        <v>0.16698102454946809</v>
      </c>
      <c r="K67" s="344">
        <v>0.42424540548669432</v>
      </c>
      <c r="L67" s="344">
        <v>0.14476559099652225</v>
      </c>
      <c r="M67" s="344">
        <v>0.48913915558870302</v>
      </c>
      <c r="N67" s="344">
        <v>0.11013677539338645</v>
      </c>
      <c r="O67" s="344">
        <v>5.3776690170571788E-2</v>
      </c>
      <c r="P67" s="344">
        <v>0.22543121698414964</v>
      </c>
      <c r="Q67" s="344">
        <v>4.350898784069978E-2</v>
      </c>
      <c r="R67" s="344">
        <v>0.27851119210065289</v>
      </c>
      <c r="S67" s="344">
        <v>2.134138208314755E-2</v>
      </c>
      <c r="T67" s="344">
        <v>4.6911417887582213E-3</v>
      </c>
      <c r="U67" s="344">
        <v>9.7030871784169803E-2</v>
      </c>
      <c r="V67" s="344">
        <v>3.2179214054743012E-3</v>
      </c>
      <c r="W67" s="344">
        <v>0.14139256345123213</v>
      </c>
      <c r="X67" s="344">
        <v>0.97160452894615501</v>
      </c>
      <c r="Y67" s="344">
        <v>0.76042062498571739</v>
      </c>
      <c r="Z67" s="344">
        <v>1.2407051467254164</v>
      </c>
      <c r="AA67" s="344">
        <v>0.7044045240033987</v>
      </c>
      <c r="AB67" s="344">
        <v>1.3387942642591677</v>
      </c>
      <c r="AC67" s="344">
        <v>0.17425619566998601</v>
      </c>
      <c r="AD67" s="344">
        <v>9.8136948895296269E-2</v>
      </c>
      <c r="AE67" s="344">
        <v>0.30923405523426101</v>
      </c>
      <c r="AF67" s="344">
        <v>8.2517280991168812E-2</v>
      </c>
      <c r="AG67" s="344">
        <v>0.36761097276130705</v>
      </c>
    </row>
    <row r="68" spans="1:33" x14ac:dyDescent="0.25">
      <c r="A68" t="s">
        <v>137</v>
      </c>
      <c r="B68" t="s">
        <v>138</v>
      </c>
      <c r="C68" s="344">
        <v>7000</v>
      </c>
      <c r="D68" s="344">
        <v>2.7846692657421275</v>
      </c>
      <c r="E68" s="344">
        <v>2.4243654927365279</v>
      </c>
      <c r="F68" s="344">
        <v>3.1967662581652458</v>
      </c>
      <c r="G68" s="344">
        <v>2.3210992894410762</v>
      </c>
      <c r="H68" s="344">
        <v>3.3376598675011393</v>
      </c>
      <c r="I68" s="344">
        <v>0.26623823731925639</v>
      </c>
      <c r="J68" s="344">
        <v>0.16979141486175267</v>
      </c>
      <c r="K68" s="344">
        <v>0.41724089143937992</v>
      </c>
      <c r="L68" s="344">
        <v>0.1479183693471838</v>
      </c>
      <c r="M68" s="344">
        <v>0.47874836116873576</v>
      </c>
      <c r="N68" s="344">
        <v>0.11013677539338645</v>
      </c>
      <c r="O68" s="344">
        <v>5.5142074120397337E-2</v>
      </c>
      <c r="P68" s="344">
        <v>0.21985854502570373</v>
      </c>
      <c r="Q68" s="344">
        <v>4.4908595843364582E-2</v>
      </c>
      <c r="R68" s="344">
        <v>0.26985084976145668</v>
      </c>
      <c r="S68" s="344">
        <v>2.134138208314755E-2</v>
      </c>
      <c r="T68" s="344">
        <v>4.9162995084035509E-3</v>
      </c>
      <c r="U68" s="344">
        <v>9.259093780539894E-2</v>
      </c>
      <c r="V68" s="344">
        <v>3.397227544858827E-3</v>
      </c>
      <c r="W68" s="344">
        <v>0.13393960011444905</v>
      </c>
      <c r="X68" s="344">
        <v>0.97160452894615501</v>
      </c>
      <c r="Y68" s="344">
        <v>0.76720395882101455</v>
      </c>
      <c r="Z68" s="344">
        <v>1.2297871737667645</v>
      </c>
      <c r="AA68" s="344">
        <v>0.71263502050843874</v>
      </c>
      <c r="AB68" s="344">
        <v>1.3234284073531766</v>
      </c>
      <c r="AC68" s="344">
        <v>0.17425619566998601</v>
      </c>
      <c r="AD68" s="344">
        <v>0.10015592437882688</v>
      </c>
      <c r="AE68" s="344">
        <v>0.30301319903029672</v>
      </c>
      <c r="AF68" s="344">
        <v>8.4695934838406386E-2</v>
      </c>
      <c r="AG68" s="344">
        <v>0.35818091621419429</v>
      </c>
    </row>
    <row r="69" spans="1:33" x14ac:dyDescent="0.25">
      <c r="A69" t="s">
        <v>137</v>
      </c>
      <c r="B69" t="s">
        <v>138</v>
      </c>
      <c r="C69" s="344">
        <v>7500</v>
      </c>
      <c r="D69" s="344">
        <v>2.7846692657421275</v>
      </c>
      <c r="E69" s="344">
        <v>2.4357843777145476</v>
      </c>
      <c r="F69" s="344">
        <v>3.1818962595341884</v>
      </c>
      <c r="G69" s="344">
        <v>2.3354671738200898</v>
      </c>
      <c r="H69" s="344">
        <v>3.3173358771778751</v>
      </c>
      <c r="I69" s="344">
        <v>0.26623823731925639</v>
      </c>
      <c r="J69" s="344">
        <v>0.17236064965434764</v>
      </c>
      <c r="K69" s="344">
        <v>0.4110364631287709</v>
      </c>
      <c r="L69" s="344">
        <v>0.15081735979963865</v>
      </c>
      <c r="M69" s="344">
        <v>0.46957557045992016</v>
      </c>
      <c r="N69" s="344">
        <v>0.11013677539338645</v>
      </c>
      <c r="O69" s="344">
        <v>5.6403109501274015E-2</v>
      </c>
      <c r="P69" s="344">
        <v>0.21495090619113888</v>
      </c>
      <c r="Q69" s="344">
        <v>4.6212500567196446E-2</v>
      </c>
      <c r="R69" s="344">
        <v>0.26225345293899949</v>
      </c>
      <c r="S69" s="344">
        <v>2.134138208314755E-2</v>
      </c>
      <c r="T69" s="344">
        <v>5.1307963670192622E-3</v>
      </c>
      <c r="U69" s="344">
        <v>8.8723347164860258E-2</v>
      </c>
      <c r="V69" s="344">
        <v>3.5700985289338445E-3</v>
      </c>
      <c r="W69" s="344">
        <v>0.12746203569604492</v>
      </c>
      <c r="X69" s="344">
        <v>0.97160452894615501</v>
      </c>
      <c r="Y69" s="344">
        <v>0.77335139650187579</v>
      </c>
      <c r="Z69" s="344">
        <v>1.2200560999582872</v>
      </c>
      <c r="AA69" s="344">
        <v>0.72011593677341135</v>
      </c>
      <c r="AB69" s="344">
        <v>1.309762671175666</v>
      </c>
      <c r="AC69" s="344">
        <v>0.17425619566998601</v>
      </c>
      <c r="AD69" s="344">
        <v>0.10200972656860703</v>
      </c>
      <c r="AE69" s="344">
        <v>0.29751748007234546</v>
      </c>
      <c r="AF69" s="344">
        <v>8.6710617398789616E-2</v>
      </c>
      <c r="AG69" s="344">
        <v>0.34988083007334952</v>
      </c>
    </row>
    <row r="70" spans="1:33" x14ac:dyDescent="0.25">
      <c r="A70" t="s">
        <v>137</v>
      </c>
      <c r="B70" t="s">
        <v>138</v>
      </c>
      <c r="C70" s="344">
        <v>8000</v>
      </c>
      <c r="D70" s="344">
        <v>2.7846692657421275</v>
      </c>
      <c r="E70" s="344">
        <v>2.4461620799833184</v>
      </c>
      <c r="F70" s="344">
        <v>3.1684986257729468</v>
      </c>
      <c r="G70" s="344">
        <v>2.3485444133429465</v>
      </c>
      <c r="H70" s="344">
        <v>3.2990464279944316</v>
      </c>
      <c r="I70" s="344">
        <v>0.26623823731925639</v>
      </c>
      <c r="J70" s="344">
        <v>0.17472216671719332</v>
      </c>
      <c r="K70" s="344">
        <v>0.40549393364791386</v>
      </c>
      <c r="L70" s="344">
        <v>0.15349592401982989</v>
      </c>
      <c r="M70" s="344">
        <v>0.46140678114788847</v>
      </c>
      <c r="N70" s="344">
        <v>0.11013677539338645</v>
      </c>
      <c r="O70" s="344">
        <v>5.7572923324158393E-2</v>
      </c>
      <c r="P70" s="344">
        <v>0.2105900955720007</v>
      </c>
      <c r="Q70" s="344">
        <v>4.74316377577267E-2</v>
      </c>
      <c r="R70" s="344">
        <v>0.25552685825488081</v>
      </c>
      <c r="S70" s="344">
        <v>2.134138208314755E-2</v>
      </c>
      <c r="T70" s="344">
        <v>5.3355079557396174E-3</v>
      </c>
      <c r="U70" s="344">
        <v>8.5321959353300003E-2</v>
      </c>
      <c r="V70" s="344">
        <v>3.7369428065759684E-3</v>
      </c>
      <c r="W70" s="344">
        <v>0.12177793159579056</v>
      </c>
      <c r="X70" s="344">
        <v>0.97160452894615501</v>
      </c>
      <c r="Y70" s="344">
        <v>0.7789576752685915</v>
      </c>
      <c r="Z70" s="344">
        <v>1.2113139245832911</v>
      </c>
      <c r="AA70" s="344">
        <v>0.72695638158858722</v>
      </c>
      <c r="AB70" s="344">
        <v>1.2975098682864656</v>
      </c>
      <c r="AC70" s="344">
        <v>0.17425619566998601</v>
      </c>
      <c r="AD70" s="344">
        <v>0.10372036648752703</v>
      </c>
      <c r="AE70" s="344">
        <v>0.29261994448817219</v>
      </c>
      <c r="AF70" s="344">
        <v>8.8581687114274124E-2</v>
      </c>
      <c r="AG70" s="344">
        <v>0.34250938115551383</v>
      </c>
    </row>
    <row r="71" spans="1:33" x14ac:dyDescent="0.25">
      <c r="A71" t="s">
        <v>137</v>
      </c>
      <c r="B71" t="s">
        <v>138</v>
      </c>
      <c r="C71" s="344">
        <v>8500</v>
      </c>
      <c r="D71" s="344">
        <v>2.7846692657421275</v>
      </c>
      <c r="E71" s="344">
        <v>2.4556488673771022</v>
      </c>
      <c r="F71" s="344">
        <v>3.1563470324504856</v>
      </c>
      <c r="G71" s="344">
        <v>2.3605150898546623</v>
      </c>
      <c r="H71" s="344">
        <v>3.2824762646818648</v>
      </c>
      <c r="I71" s="344">
        <v>0.26623823731925639</v>
      </c>
      <c r="J71" s="344">
        <v>0.17690317225719027</v>
      </c>
      <c r="K71" s="344">
        <v>0.40050598339018151</v>
      </c>
      <c r="L71" s="344">
        <v>0.15598149021547539</v>
      </c>
      <c r="M71" s="344">
        <v>0.45407639490700158</v>
      </c>
      <c r="N71" s="344">
        <v>0.11013677539338645</v>
      </c>
      <c r="O71" s="344">
        <v>5.8662397116549234E-2</v>
      </c>
      <c r="P71" s="344">
        <v>0.20668486678574699</v>
      </c>
      <c r="Q71" s="344">
        <v>4.8575227340153938E-2</v>
      </c>
      <c r="R71" s="344">
        <v>0.24952324198558629</v>
      </c>
      <c r="S71" s="344">
        <v>2.134138208314755E-2</v>
      </c>
      <c r="T71" s="344">
        <v>5.5312085959982604E-3</v>
      </c>
      <c r="U71" s="344">
        <v>8.2305492158593091E-2</v>
      </c>
      <c r="V71" s="344">
        <v>3.8981318112984746E-3</v>
      </c>
      <c r="W71" s="344">
        <v>0.11674806589088613</v>
      </c>
      <c r="X71" s="344">
        <v>0.97160452894615501</v>
      </c>
      <c r="Y71" s="344">
        <v>0.78409875288533593</v>
      </c>
      <c r="Z71" s="344">
        <v>1.2034057127138997</v>
      </c>
      <c r="AA71" s="344">
        <v>0.73324425995265752</v>
      </c>
      <c r="AB71" s="344">
        <v>1.2864458832144883</v>
      </c>
      <c r="AC71" s="344">
        <v>0.17425619566998601</v>
      </c>
      <c r="AD71" s="344">
        <v>0.10530589305180503</v>
      </c>
      <c r="AE71" s="344">
        <v>0.28822228179298615</v>
      </c>
      <c r="AF71" s="344">
        <v>9.0326060551879334E-2</v>
      </c>
      <c r="AG71" s="344">
        <v>0.33591122723164296</v>
      </c>
    </row>
    <row r="72" spans="1:33" x14ac:dyDescent="0.25">
      <c r="A72" t="s">
        <v>137</v>
      </c>
      <c r="B72" t="s">
        <v>138</v>
      </c>
      <c r="C72" s="344">
        <v>9000</v>
      </c>
      <c r="D72" s="344">
        <v>2.7846692657421275</v>
      </c>
      <c r="E72" s="344">
        <v>2.4643661876336895</v>
      </c>
      <c r="F72" s="344">
        <v>3.1452608694872359</v>
      </c>
      <c r="G72" s="344">
        <v>2.3715283300955945</v>
      </c>
      <c r="H72" s="344">
        <v>3.2673742152520502</v>
      </c>
      <c r="I72" s="344">
        <v>0.26623823731925639</v>
      </c>
      <c r="J72" s="344">
        <v>0.17892607030900626</v>
      </c>
      <c r="K72" s="344">
        <v>0.39598789030331527</v>
      </c>
      <c r="L72" s="344">
        <v>0.15829685813764716</v>
      </c>
      <c r="M72" s="344">
        <v>0.44745412371992432</v>
      </c>
      <c r="N72" s="344">
        <v>0.11013677539338645</v>
      </c>
      <c r="O72" s="344">
        <v>5.9680643654165304E-2</v>
      </c>
      <c r="P72" s="344">
        <v>0.20316359343887014</v>
      </c>
      <c r="Q72" s="344">
        <v>4.9651109959668302E-2</v>
      </c>
      <c r="R72" s="344">
        <v>0.24412693784169448</v>
      </c>
      <c r="S72" s="344">
        <v>2.134138208314755E-2</v>
      </c>
      <c r="T72" s="344">
        <v>5.7185862678360479E-3</v>
      </c>
      <c r="U72" s="344">
        <v>7.9610632719400262E-2</v>
      </c>
      <c r="V72" s="344">
        <v>4.054004284296738E-3</v>
      </c>
      <c r="W72" s="344">
        <v>0.11226408228476577</v>
      </c>
      <c r="X72" s="344">
        <v>0.97160452894615501</v>
      </c>
      <c r="Y72" s="344">
        <v>0.7888363572277356</v>
      </c>
      <c r="Z72" s="344">
        <v>1.1962083023037502</v>
      </c>
      <c r="AA72" s="344">
        <v>0.73905132112879457</v>
      </c>
      <c r="AB72" s="344">
        <v>1.2763930029198423</v>
      </c>
      <c r="AC72" s="344">
        <v>0.17425619566998601</v>
      </c>
      <c r="AD72" s="344">
        <v>0.10678127402338571</v>
      </c>
      <c r="AE72" s="344">
        <v>0.28424709095076861</v>
      </c>
      <c r="AF72" s="344">
        <v>9.195793535903389E-2</v>
      </c>
      <c r="AG72" s="344">
        <v>0.32996448358968744</v>
      </c>
    </row>
    <row r="73" spans="1:33" x14ac:dyDescent="0.25">
      <c r="A73" t="s">
        <v>137</v>
      </c>
      <c r="B73" t="s">
        <v>138</v>
      </c>
      <c r="C73" s="344">
        <v>9500</v>
      </c>
      <c r="D73" s="344">
        <v>2.7846692657421275</v>
      </c>
      <c r="E73" s="344">
        <v>2.4724134229904253</v>
      </c>
      <c r="F73" s="344">
        <v>3.1350940424995128</v>
      </c>
      <c r="G73" s="344">
        <v>2.3817064272223352</v>
      </c>
      <c r="H73" s="344">
        <v>3.2535374095170586</v>
      </c>
      <c r="I73" s="344">
        <v>0.26623823731925639</v>
      </c>
      <c r="J73" s="344">
        <v>0.18080950868267701</v>
      </c>
      <c r="K73" s="344">
        <v>0.39187180283939566</v>
      </c>
      <c r="L73" s="344">
        <v>0.16046116718596853</v>
      </c>
      <c r="M73" s="344">
        <v>0.44143595323608814</v>
      </c>
      <c r="N73" s="344">
        <v>0.11013677539338645</v>
      </c>
      <c r="O73" s="344">
        <v>6.0635364555415128E-2</v>
      </c>
      <c r="P73" s="344">
        <v>0.19996921573722454</v>
      </c>
      <c r="Q73" s="344">
        <v>5.066600538040808E-2</v>
      </c>
      <c r="R73" s="344">
        <v>0.23924608470752293</v>
      </c>
      <c r="S73" s="344">
        <v>2.134138208314755E-2</v>
      </c>
      <c r="T73" s="344">
        <v>5.8982548914537931E-3</v>
      </c>
      <c r="U73" s="344">
        <v>7.7187321090702699E-2</v>
      </c>
      <c r="V73" s="344">
        <v>4.2048699844805509E-3</v>
      </c>
      <c r="W73" s="344">
        <v>0.10824037812998356</v>
      </c>
      <c r="X73" s="344">
        <v>0.97160452894615501</v>
      </c>
      <c r="Y73" s="344">
        <v>0.79322125369440522</v>
      </c>
      <c r="Z73" s="344">
        <v>1.1896224220653895</v>
      </c>
      <c r="AA73" s="344">
        <v>0.74443680615847407</v>
      </c>
      <c r="AB73" s="344">
        <v>1.2672083151784781</v>
      </c>
      <c r="AC73" s="344">
        <v>0.17425619566998601</v>
      </c>
      <c r="AD73" s="344">
        <v>0.10815904725695302</v>
      </c>
      <c r="AE73" s="344">
        <v>0.28063253936718352</v>
      </c>
      <c r="AF73" s="344">
        <v>9.3489334328351395E-2</v>
      </c>
      <c r="AG73" s="344">
        <v>0.32457209551080624</v>
      </c>
    </row>
    <row r="74" spans="1:33" x14ac:dyDescent="0.25">
      <c r="A74" t="s">
        <v>137</v>
      </c>
      <c r="B74" t="s">
        <v>138</v>
      </c>
      <c r="C74" s="344">
        <v>10000</v>
      </c>
      <c r="D74" s="344">
        <v>2.7846692657421275</v>
      </c>
      <c r="E74" s="344">
        <v>2.4798728024583507</v>
      </c>
      <c r="F74" s="344">
        <v>3.1257269491717277</v>
      </c>
      <c r="G74" s="344">
        <v>2.391150764281357</v>
      </c>
      <c r="H74" s="344">
        <v>3.2407999921200337</v>
      </c>
      <c r="I74" s="344">
        <v>0.26623823731925639</v>
      </c>
      <c r="J74" s="344">
        <v>0.18256915784321828</v>
      </c>
      <c r="K74" s="344">
        <v>0.38810268376426915</v>
      </c>
      <c r="L74" s="344">
        <v>0.16249062631261488</v>
      </c>
      <c r="M74" s="344">
        <v>0.43593776328729894</v>
      </c>
      <c r="N74" s="344">
        <v>0.11013677539338645</v>
      </c>
      <c r="O74" s="344">
        <v>6.153312260235088E-2</v>
      </c>
      <c r="P74" s="344">
        <v>0.1970556805674763</v>
      </c>
      <c r="Q74" s="344">
        <v>5.1625713476833562E-2</v>
      </c>
      <c r="R74" s="344">
        <v>0.23480675833678569</v>
      </c>
      <c r="S74" s="344">
        <v>2.134138208314755E-2</v>
      </c>
      <c r="T74" s="344">
        <v>6.0707645055694788E-3</v>
      </c>
      <c r="U74" s="344">
        <v>7.4995446616489353E-2</v>
      </c>
      <c r="V74" s="344">
        <v>4.3510128870235757E-3</v>
      </c>
      <c r="W74" s="344">
        <v>0.10460842382985147</v>
      </c>
      <c r="X74" s="344">
        <v>0.97160452894615501</v>
      </c>
      <c r="Y74" s="344">
        <v>0.79729563756700006</v>
      </c>
      <c r="Z74" s="344">
        <v>1.1835670682808548</v>
      </c>
      <c r="AA74" s="344">
        <v>0.74945013324574594</v>
      </c>
      <c r="AB74" s="344">
        <v>1.2587754537446556</v>
      </c>
      <c r="AC74" s="344">
        <v>0.17425619566998601</v>
      </c>
      <c r="AD74" s="344">
        <v>0.10944981016003887</v>
      </c>
      <c r="AE74" s="344">
        <v>0.27732859005715754</v>
      </c>
      <c r="AF74" s="344">
        <v>9.4930520952593106E-2</v>
      </c>
      <c r="AG74" s="344">
        <v>0.31965576268517726</v>
      </c>
    </row>
    <row r="75" spans="1:33" x14ac:dyDescent="0.25">
      <c r="A75" t="s">
        <v>137</v>
      </c>
      <c r="B75" t="s">
        <v>138</v>
      </c>
      <c r="C75" s="344">
        <v>11000</v>
      </c>
      <c r="D75" s="344">
        <v>2.7846692657421275</v>
      </c>
      <c r="E75" s="344">
        <v>2.4932920611433613</v>
      </c>
      <c r="F75" s="344">
        <v>3.1090123667325966</v>
      </c>
      <c r="G75" s="344">
        <v>2.4081644377382077</v>
      </c>
      <c r="H75" s="344">
        <v>3.2180977294163036</v>
      </c>
      <c r="I75" s="344">
        <v>0.26623823731925639</v>
      </c>
      <c r="J75" s="344">
        <v>0.18576828127352082</v>
      </c>
      <c r="K75" s="344">
        <v>0.38143246643354001</v>
      </c>
      <c r="L75" s="344">
        <v>0.16619840284350265</v>
      </c>
      <c r="M75" s="344">
        <v>0.42623797234138161</v>
      </c>
      <c r="N75" s="344">
        <v>0.11013677539338645</v>
      </c>
      <c r="O75" s="344">
        <v>6.3179522471602703E-2</v>
      </c>
      <c r="P75" s="344">
        <v>0.19192729192853525</v>
      </c>
      <c r="Q75" s="344">
        <v>5.3399084489223619E-2</v>
      </c>
      <c r="R75" s="344">
        <v>0.22702256552024208</v>
      </c>
      <c r="S75" s="344">
        <v>2.134138208314755E-2</v>
      </c>
      <c r="T75" s="344">
        <v>6.3962370477045078E-3</v>
      </c>
      <c r="U75" s="344">
        <v>7.118178796231292E-2</v>
      </c>
      <c r="V75" s="344">
        <v>4.6301535363219388E-3</v>
      </c>
      <c r="W75" s="344">
        <v>9.8307763145301694E-2</v>
      </c>
      <c r="X75" s="344">
        <v>0.97160452894615501</v>
      </c>
      <c r="Y75" s="344">
        <v>0.80464905584323054</v>
      </c>
      <c r="Z75" s="344">
        <v>1.1727917860949657</v>
      </c>
      <c r="AA75" s="344">
        <v>0.7585204510537753</v>
      </c>
      <c r="AB75" s="344">
        <v>1.2437981053401839</v>
      </c>
      <c r="AC75" s="344">
        <v>0.17425619566998601</v>
      </c>
      <c r="AD75" s="344">
        <v>0.11180514768429139</v>
      </c>
      <c r="AE75" s="344">
        <v>0.27149573888274697</v>
      </c>
      <c r="AF75" s="344">
        <v>9.7576374929296314E-2</v>
      </c>
      <c r="AG75" s="344">
        <v>0.31100681212913683</v>
      </c>
    </row>
    <row r="76" spans="1:33" x14ac:dyDescent="0.25">
      <c r="A76" t="s">
        <v>137</v>
      </c>
      <c r="B76" t="s">
        <v>138</v>
      </c>
      <c r="C76" s="344">
        <v>12000</v>
      </c>
      <c r="D76" s="344">
        <v>2.7846692657421275</v>
      </c>
      <c r="E76" s="344">
        <v>2.5050563281273477</v>
      </c>
      <c r="F76" s="344">
        <v>3.0945018208590738</v>
      </c>
      <c r="G76" s="344">
        <v>2.4231045584080935</v>
      </c>
      <c r="H76" s="344">
        <v>3.1984165937859008</v>
      </c>
      <c r="I76" s="344">
        <v>0.26623823731925639</v>
      </c>
      <c r="J76" s="344">
        <v>0.18860849450093811</v>
      </c>
      <c r="K76" s="344">
        <v>0.37569948981969586</v>
      </c>
      <c r="L76" s="344">
        <v>0.16950957595319593</v>
      </c>
      <c r="M76" s="344">
        <v>0.41793290201879429</v>
      </c>
      <c r="N76" s="344">
        <v>0.11013677539338645</v>
      </c>
      <c r="O76" s="344">
        <v>6.4656497458414397E-2</v>
      </c>
      <c r="P76" s="344">
        <v>0.18754847391648363</v>
      </c>
      <c r="Q76" s="344">
        <v>5.5004485053971514E-2</v>
      </c>
      <c r="R76" s="344">
        <v>0.22040759318616188</v>
      </c>
      <c r="S76" s="344">
        <v>2.134138208314755E-2</v>
      </c>
      <c r="T76" s="344">
        <v>6.6984172335634419E-3</v>
      </c>
      <c r="U76" s="344">
        <v>6.7972599968709191E-2</v>
      </c>
      <c r="V76" s="344">
        <v>4.8932789877767988E-3</v>
      </c>
      <c r="W76" s="344">
        <v>9.3026149746621434E-2</v>
      </c>
      <c r="X76" s="344">
        <v>0.97160452894615501</v>
      </c>
      <c r="Y76" s="344">
        <v>0.81112055713025955</v>
      </c>
      <c r="Z76" s="344">
        <v>1.1634685490395729</v>
      </c>
      <c r="AA76" s="344">
        <v>0.76652649775013559</v>
      </c>
      <c r="AB76" s="344">
        <v>1.2308689891067977</v>
      </c>
      <c r="AC76" s="344">
        <v>0.17425619566998601</v>
      </c>
      <c r="AD76" s="344">
        <v>0.11390549438180642</v>
      </c>
      <c r="AE76" s="344">
        <v>0.26649727866495521</v>
      </c>
      <c r="AF76" s="344">
        <v>9.9953034046115205E-2</v>
      </c>
      <c r="AG76" s="344">
        <v>0.30362701964182909</v>
      </c>
    </row>
    <row r="77" spans="1:33" x14ac:dyDescent="0.25">
      <c r="A77" t="s">
        <v>137</v>
      </c>
      <c r="B77" t="s">
        <v>138</v>
      </c>
      <c r="C77" s="344">
        <v>13000</v>
      </c>
      <c r="D77" s="344">
        <v>2.7846692657421275</v>
      </c>
      <c r="E77" s="344">
        <v>2.5154818026119683</v>
      </c>
      <c r="F77" s="344">
        <v>3.081752447117617</v>
      </c>
      <c r="G77" s="344">
        <v>2.4363636711360042</v>
      </c>
      <c r="H77" s="344">
        <v>3.1811454809423121</v>
      </c>
      <c r="I77" s="344">
        <v>0.26623823731925639</v>
      </c>
      <c r="J77" s="344">
        <v>0.19115344297403128</v>
      </c>
      <c r="K77" s="344">
        <v>0.3707066870119492</v>
      </c>
      <c r="L77" s="344">
        <v>0.17249180443766909</v>
      </c>
      <c r="M77" s="344">
        <v>0.41072467628211545</v>
      </c>
      <c r="N77" s="344">
        <v>0.11013677539338645</v>
      </c>
      <c r="O77" s="344">
        <v>6.5992045590685292E-2</v>
      </c>
      <c r="P77" s="344">
        <v>0.18375738826560775</v>
      </c>
      <c r="Q77" s="344">
        <v>5.6467810029568459E-2</v>
      </c>
      <c r="R77" s="344">
        <v>0.21470500664201192</v>
      </c>
      <c r="S77" s="344">
        <v>2.134138208314755E-2</v>
      </c>
      <c r="T77" s="344">
        <v>6.9801184706845118E-3</v>
      </c>
      <c r="U77" s="344">
        <v>6.5230990777675066E-2</v>
      </c>
      <c r="V77" s="344">
        <v>5.1419735700215337E-3</v>
      </c>
      <c r="W77" s="344">
        <v>8.853064843786991E-2</v>
      </c>
      <c r="X77" s="344">
        <v>0.97160452894615501</v>
      </c>
      <c r="Y77" s="344">
        <v>0.81687503003884321</v>
      </c>
      <c r="Z77" s="344">
        <v>1.1553009393377658</v>
      </c>
      <c r="AA77" s="344">
        <v>0.77366385890076528</v>
      </c>
      <c r="AB77" s="344">
        <v>1.2195655673728283</v>
      </c>
      <c r="AC77" s="344">
        <v>0.17425619566998601</v>
      </c>
      <c r="AD77" s="344">
        <v>0.11579478137737735</v>
      </c>
      <c r="AE77" s="344">
        <v>0.26215561005524529</v>
      </c>
      <c r="AF77" s="344">
        <v>0.10210456478296812</v>
      </c>
      <c r="AG77" s="344">
        <v>0.29724167571764953</v>
      </c>
    </row>
    <row r="78" spans="1:33" x14ac:dyDescent="0.25">
      <c r="A78" t="s">
        <v>137</v>
      </c>
      <c r="B78" t="s">
        <v>138</v>
      </c>
      <c r="C78" s="344">
        <v>14000</v>
      </c>
      <c r="D78" s="344">
        <v>2.7846692657421275</v>
      </c>
      <c r="E78" s="344">
        <v>2.5248058620568461</v>
      </c>
      <c r="F78" s="344">
        <v>3.070436382955509</v>
      </c>
      <c r="G78" s="344">
        <v>2.4482372096946712</v>
      </c>
      <c r="H78" s="344">
        <v>3.1658328136457534</v>
      </c>
      <c r="I78" s="344">
        <v>0.26623823731925639</v>
      </c>
      <c r="J78" s="344">
        <v>0.19345186827509878</v>
      </c>
      <c r="K78" s="344">
        <v>0.36631000492656496</v>
      </c>
      <c r="L78" s="344">
        <v>0.17519742050652343</v>
      </c>
      <c r="M78" s="344">
        <v>0.4043964908769544</v>
      </c>
      <c r="N78" s="344">
        <v>0.11013677539338645</v>
      </c>
      <c r="O78" s="344">
        <v>6.7207994763438833E-2</v>
      </c>
      <c r="P78" s="344">
        <v>0.18043659642120616</v>
      </c>
      <c r="Q78" s="344">
        <v>5.7809584784026473E-2</v>
      </c>
      <c r="R78" s="344">
        <v>0.20972929223962616</v>
      </c>
      <c r="S78" s="344">
        <v>2.134138208314755E-2</v>
      </c>
      <c r="T78" s="344">
        <v>7.2436858782405295E-3</v>
      </c>
      <c r="U78" s="344">
        <v>6.2858834439796285E-2</v>
      </c>
      <c r="V78" s="344">
        <v>5.3776023533861463E-3</v>
      </c>
      <c r="W78" s="344">
        <v>8.46546122177433E-2</v>
      </c>
      <c r="X78" s="344">
        <v>0.97160452894615501</v>
      </c>
      <c r="Y78" s="344">
        <v>0.82203699068875458</v>
      </c>
      <c r="Z78" s="344">
        <v>1.1480704811566969</v>
      </c>
      <c r="AA78" s="344">
        <v>0.78008091720780115</v>
      </c>
      <c r="AB78" s="344">
        <v>1.2095773180730562</v>
      </c>
      <c r="AC78" s="344">
        <v>0.17425619566998601</v>
      </c>
      <c r="AD78" s="344">
        <v>0.11750690326877905</v>
      </c>
      <c r="AE78" s="344">
        <v>0.25834135067683944</v>
      </c>
      <c r="AF78" s="344">
        <v>0.10406540213379797</v>
      </c>
      <c r="AG78" s="344">
        <v>0.29165156912864021</v>
      </c>
    </row>
    <row r="79" spans="1:33" x14ac:dyDescent="0.25">
      <c r="A79" t="s">
        <v>137</v>
      </c>
      <c r="B79" t="s">
        <v>138</v>
      </c>
      <c r="C79" s="344">
        <v>15000</v>
      </c>
      <c r="D79" s="344">
        <v>2.7846692657421275</v>
      </c>
      <c r="E79" s="344">
        <v>2.5332106921233595</v>
      </c>
      <c r="F79" s="344">
        <v>3.060305080798551</v>
      </c>
      <c r="G79" s="344">
        <v>2.4589524199350006</v>
      </c>
      <c r="H79" s="344">
        <v>3.1521368224265842</v>
      </c>
      <c r="I79" s="344">
        <v>0.26623823731925639</v>
      </c>
      <c r="J79" s="344">
        <v>0.19554184026677793</v>
      </c>
      <c r="K79" s="344">
        <v>0.36240147209244833</v>
      </c>
      <c r="L79" s="344">
        <v>0.17766765637079712</v>
      </c>
      <c r="M79" s="344">
        <v>0.39878648136791517</v>
      </c>
      <c r="N79" s="344">
        <v>0.11013677539338645</v>
      </c>
      <c r="O79" s="344">
        <v>6.8321663135307256E-2</v>
      </c>
      <c r="P79" s="344">
        <v>0.17749865921305372</v>
      </c>
      <c r="Q79" s="344">
        <v>5.9046333232791251E-2</v>
      </c>
      <c r="R79" s="344">
        <v>0.20534291520573561</v>
      </c>
      <c r="S79" s="344">
        <v>2.134138208314755E-2</v>
      </c>
      <c r="T79" s="344">
        <v>7.4910938207605532E-3</v>
      </c>
      <c r="U79" s="344">
        <v>6.0783910775586078E-2</v>
      </c>
      <c r="V79" s="344">
        <v>5.6013495709412043E-3</v>
      </c>
      <c r="W79" s="344">
        <v>8.1275630616791689E-2</v>
      </c>
      <c r="X79" s="344">
        <v>0.97160452894615501</v>
      </c>
      <c r="Y79" s="344">
        <v>0.82670250084691133</v>
      </c>
      <c r="Z79" s="344">
        <v>1.1416122025247479</v>
      </c>
      <c r="AA79" s="344">
        <v>0.7858926139308815</v>
      </c>
      <c r="AB79" s="344">
        <v>1.2006703786317654</v>
      </c>
      <c r="AC79" s="344">
        <v>0.17425619566998601</v>
      </c>
      <c r="AD79" s="344">
        <v>0.11906850681014808</v>
      </c>
      <c r="AE79" s="344">
        <v>0.25495782288489283</v>
      </c>
      <c r="AF79" s="344">
        <v>0.10586292241398113</v>
      </c>
      <c r="AG79" s="344">
        <v>0.28670846822710411</v>
      </c>
    </row>
    <row r="80" spans="1:33" x14ac:dyDescent="0.25">
      <c r="A80" t="s">
        <v>137</v>
      </c>
      <c r="B80" t="s">
        <v>138</v>
      </c>
      <c r="C80" s="344">
        <v>16000</v>
      </c>
      <c r="D80" s="344">
        <v>2.7846692657421275</v>
      </c>
      <c r="E80" s="344">
        <v>2.5408387879576977</v>
      </c>
      <c r="F80" s="344">
        <v>3.0511662700836717</v>
      </c>
      <c r="G80" s="344">
        <v>2.4686873904616595</v>
      </c>
      <c r="H80" s="344">
        <v>3.1397935140983186</v>
      </c>
      <c r="I80" s="344">
        <v>0.26623823731925639</v>
      </c>
      <c r="J80" s="344">
        <v>0.19745360172758408</v>
      </c>
      <c r="K80" s="344">
        <v>0.3588984153300584</v>
      </c>
      <c r="L80" s="344">
        <v>0.17993552114667666</v>
      </c>
      <c r="M80" s="344">
        <v>0.39377115196975343</v>
      </c>
      <c r="N80" s="344">
        <v>0.11013677539338645</v>
      </c>
      <c r="O80" s="344">
        <v>6.9347000913328571E-2</v>
      </c>
      <c r="P80" s="344">
        <v>0.17487703146756917</v>
      </c>
      <c r="Q80" s="344">
        <v>6.0191539368997696E-2</v>
      </c>
      <c r="R80" s="344">
        <v>0.2014416208638114</v>
      </c>
      <c r="S80" s="344">
        <v>2.134138208314755E-2</v>
      </c>
      <c r="T80" s="344">
        <v>7.7240194010202139E-3</v>
      </c>
      <c r="U80" s="344">
        <v>5.8951854105712548E-2</v>
      </c>
      <c r="V80" s="344">
        <v>5.8142489928375294E-3</v>
      </c>
      <c r="W80" s="344">
        <v>7.8301737625233653E-2</v>
      </c>
      <c r="X80" s="344">
        <v>0.97160452894615501</v>
      </c>
      <c r="Y80" s="344">
        <v>0.83094704144390519</v>
      </c>
      <c r="Z80" s="344">
        <v>1.1357989357226148</v>
      </c>
      <c r="AA80" s="344">
        <v>0.79118959155083557</v>
      </c>
      <c r="AB80" s="344">
        <v>1.1926649032575742</v>
      </c>
      <c r="AC80" s="344">
        <v>0.17425619566998601</v>
      </c>
      <c r="AD80" s="344">
        <v>0.12050088300651682</v>
      </c>
      <c r="AE80" s="344">
        <v>0.25193120830390131</v>
      </c>
      <c r="AF80" s="344">
        <v>0.10751921783984669</v>
      </c>
      <c r="AG80" s="344">
        <v>0.28229962677356168</v>
      </c>
    </row>
    <row r="81" spans="1:33" x14ac:dyDescent="0.25">
      <c r="A81" t="s">
        <v>137</v>
      </c>
      <c r="B81" t="s">
        <v>138</v>
      </c>
      <c r="C81" s="344">
        <v>17000</v>
      </c>
      <c r="D81" s="344">
        <v>2.7846692657421275</v>
      </c>
      <c r="E81" s="344">
        <v>2.5478034400975202</v>
      </c>
      <c r="F81" s="344">
        <v>3.0428685940732136</v>
      </c>
      <c r="G81" s="344">
        <v>2.4775839602407275</v>
      </c>
      <c r="H81" s="344">
        <v>3.128595350070082</v>
      </c>
      <c r="I81" s="344">
        <v>0.26623823731925639</v>
      </c>
      <c r="J81" s="344">
        <v>0.19921153438838329</v>
      </c>
      <c r="K81" s="344">
        <v>0.35573635628540934</v>
      </c>
      <c r="L81" s="344">
        <v>0.18202781138358412</v>
      </c>
      <c r="M81" s="344">
        <v>0.38925450213857038</v>
      </c>
      <c r="N81" s="344">
        <v>0.11013677539338645</v>
      </c>
      <c r="O81" s="344">
        <v>7.0295395511138947E-2</v>
      </c>
      <c r="P81" s="344">
        <v>0.1725201032950294</v>
      </c>
      <c r="Q81" s="344">
        <v>6.1256338524071072E-2</v>
      </c>
      <c r="R81" s="344">
        <v>0.19794485267444645</v>
      </c>
      <c r="S81" s="344">
        <v>2.134138208314755E-2</v>
      </c>
      <c r="T81" s="344">
        <v>7.9438986775240607E-3</v>
      </c>
      <c r="U81" s="344">
        <v>5.7320934306480734E-2</v>
      </c>
      <c r="V81" s="344">
        <v>6.0172081944042596E-3</v>
      </c>
      <c r="W81" s="344">
        <v>7.5662480901924012E-2</v>
      </c>
      <c r="X81" s="344">
        <v>0.97160452894615501</v>
      </c>
      <c r="Y81" s="344">
        <v>0.83483087190494643</v>
      </c>
      <c r="Z81" s="344">
        <v>1.1305308933862037</v>
      </c>
      <c r="AA81" s="344">
        <v>0.79604444804416508</v>
      </c>
      <c r="AB81" s="344">
        <v>1.185420071489111</v>
      </c>
      <c r="AC81" s="344">
        <v>0.17425619566998601</v>
      </c>
      <c r="AD81" s="344">
        <v>0.12182128567898762</v>
      </c>
      <c r="AE81" s="344">
        <v>0.24920408233138247</v>
      </c>
      <c r="AF81" s="344">
        <v>0.10905235126501132</v>
      </c>
      <c r="AG81" s="344">
        <v>0.27833764992789817</v>
      </c>
    </row>
    <row r="82" spans="1:33" x14ac:dyDescent="0.25">
      <c r="A82" t="s">
        <v>137</v>
      </c>
      <c r="B82" t="s">
        <v>138</v>
      </c>
      <c r="C82" s="344">
        <v>18000</v>
      </c>
      <c r="D82" s="344">
        <v>2.7846692657421275</v>
      </c>
      <c r="E82" s="344">
        <v>2.5541960179982657</v>
      </c>
      <c r="F82" s="344">
        <v>3.0352910744623749</v>
      </c>
      <c r="G82" s="344">
        <v>2.4857567055260175</v>
      </c>
      <c r="H82" s="344">
        <v>3.118376649000266</v>
      </c>
      <c r="I82" s="344">
        <v>0.26623823731925639</v>
      </c>
      <c r="J82" s="344">
        <v>0.20083555094110112</v>
      </c>
      <c r="K82" s="344">
        <v>0.35286419410295594</v>
      </c>
      <c r="L82" s="344">
        <v>0.18396654869786846</v>
      </c>
      <c r="M82" s="344">
        <v>0.38516067926240982</v>
      </c>
      <c r="N82" s="344">
        <v>0.11013677539338645</v>
      </c>
      <c r="O82" s="344">
        <v>7.1176251913264529E-2</v>
      </c>
      <c r="P82" s="344">
        <v>0.17038718365568001</v>
      </c>
      <c r="Q82" s="344">
        <v>6.2250024274845321E-2</v>
      </c>
      <c r="R82" s="344">
        <v>0.19478931710357655</v>
      </c>
      <c r="S82" s="344">
        <v>2.134138208314755E-2</v>
      </c>
      <c r="T82" s="344">
        <v>8.1519702517126764E-3</v>
      </c>
      <c r="U82" s="344">
        <v>5.585857103741354E-2</v>
      </c>
      <c r="V82" s="344">
        <v>6.2110281334298465E-3</v>
      </c>
      <c r="W82" s="344">
        <v>7.3302963421188708E-2</v>
      </c>
      <c r="X82" s="344">
        <v>0.97160452894615501</v>
      </c>
      <c r="Y82" s="344">
        <v>0.8384027735033085</v>
      </c>
      <c r="Z82" s="344">
        <v>1.1257285484155473</v>
      </c>
      <c r="AA82" s="344">
        <v>0.80051612476135736</v>
      </c>
      <c r="AB82" s="344">
        <v>1.1788238744570103</v>
      </c>
      <c r="AC82" s="344">
        <v>0.17425619566998601</v>
      </c>
      <c r="AD82" s="344">
        <v>0.12304387194451165</v>
      </c>
      <c r="AE82" s="344">
        <v>0.24673104200460214</v>
      </c>
      <c r="AF82" s="344">
        <v>0.11047726275613713</v>
      </c>
      <c r="AG82" s="344">
        <v>0.27475366706801402</v>
      </c>
    </row>
    <row r="83" spans="1:33" x14ac:dyDescent="0.25">
      <c r="A83" t="s">
        <v>137</v>
      </c>
      <c r="B83" t="s">
        <v>138</v>
      </c>
      <c r="C83" s="344">
        <v>19000</v>
      </c>
      <c r="D83" s="344">
        <v>2.7846692657421275</v>
      </c>
      <c r="E83" s="344">
        <v>2.560091147264973</v>
      </c>
      <c r="F83" s="344">
        <v>3.028335708978688</v>
      </c>
      <c r="G83" s="344">
        <v>2.4932993415387639</v>
      </c>
      <c r="H83" s="344">
        <v>3.1090033457899167</v>
      </c>
      <c r="I83" s="344">
        <v>0.26623823731925639</v>
      </c>
      <c r="J83" s="344">
        <v>0.20234210167043498</v>
      </c>
      <c r="K83" s="344">
        <v>0.3502408549363194</v>
      </c>
      <c r="L83" s="344">
        <v>0.18577002864431505</v>
      </c>
      <c r="M83" s="344">
        <v>0.3814288856759554</v>
      </c>
      <c r="N83" s="344">
        <v>0.11013677539338645</v>
      </c>
      <c r="O83" s="344">
        <v>7.1997419154006814E-2</v>
      </c>
      <c r="P83" s="344">
        <v>0.1684457226665235</v>
      </c>
      <c r="Q83" s="344">
        <v>6.3180426736848677E-2</v>
      </c>
      <c r="R83" s="344">
        <v>0.19192454852197022</v>
      </c>
      <c r="S83" s="344">
        <v>2.134138208314755E-2</v>
      </c>
      <c r="T83" s="344">
        <v>8.3493094765077283E-3</v>
      </c>
      <c r="U83" s="344">
        <v>5.453894413362232E-2</v>
      </c>
      <c r="V83" s="344">
        <v>6.3964190834254813E-3</v>
      </c>
      <c r="W83" s="344">
        <v>7.117976351191696E-2</v>
      </c>
      <c r="X83" s="344">
        <v>0.97160452894615501</v>
      </c>
      <c r="Y83" s="344">
        <v>0.84170272353957831</v>
      </c>
      <c r="Z83" s="344">
        <v>1.121327649180565</v>
      </c>
      <c r="AA83" s="344">
        <v>0.80465305356785932</v>
      </c>
      <c r="AB83" s="344">
        <v>1.1727859809861894</v>
      </c>
      <c r="AC83" s="344">
        <v>0.17425619566998601</v>
      </c>
      <c r="AD83" s="344">
        <v>0.12418038683049862</v>
      </c>
      <c r="AE83" s="344">
        <v>0.24447567319346455</v>
      </c>
      <c r="AF83" s="344">
        <v>0.11180643720870891</v>
      </c>
      <c r="AG83" s="344">
        <v>0.27149261258071045</v>
      </c>
    </row>
    <row r="84" spans="1:33" x14ac:dyDescent="0.25">
      <c r="A84" t="s">
        <v>137</v>
      </c>
      <c r="B84" t="s">
        <v>138</v>
      </c>
      <c r="C84" s="344">
        <v>22000</v>
      </c>
      <c r="D84" s="344">
        <v>2.7846692657421275</v>
      </c>
      <c r="E84" s="344">
        <v>2.5753592237892464</v>
      </c>
      <c r="F84" s="344">
        <v>3.0104651335050638</v>
      </c>
      <c r="G84" s="344">
        <v>2.5128604202112945</v>
      </c>
      <c r="H84" s="344">
        <v>3.0849485102118916</v>
      </c>
      <c r="I84" s="344">
        <v>0.26623823731925639</v>
      </c>
      <c r="J84" s="344">
        <v>0.20628385082081452</v>
      </c>
      <c r="K84" s="344">
        <v>0.34355779145600285</v>
      </c>
      <c r="L84" s="344">
        <v>0.19051106251316072</v>
      </c>
      <c r="M84" s="344">
        <v>0.37195440121210921</v>
      </c>
      <c r="N84" s="344">
        <v>0.11013677539338645</v>
      </c>
      <c r="O84" s="344">
        <v>7.4164115188051216E-2</v>
      </c>
      <c r="P84" s="344">
        <v>0.16352910802328932</v>
      </c>
      <c r="Q84" s="344">
        <v>6.5653858762849876E-2</v>
      </c>
      <c r="R84" s="344">
        <v>0.18470280881934745</v>
      </c>
      <c r="S84" s="344">
        <v>2.134138208314755E-2</v>
      </c>
      <c r="T84" s="344">
        <v>8.8857714453491696E-3</v>
      </c>
      <c r="U84" s="344">
        <v>5.1247669172470117E-2</v>
      </c>
      <c r="V84" s="344">
        <v>6.9080196017688462E-3</v>
      </c>
      <c r="W84" s="344">
        <v>6.5911404144299898E-2</v>
      </c>
      <c r="X84" s="344">
        <v>0.97160452894615501</v>
      </c>
      <c r="Y84" s="344">
        <v>0.85027612163572885</v>
      </c>
      <c r="Z84" s="344">
        <v>1.1100518163938722</v>
      </c>
      <c r="AA84" s="344">
        <v>0.81542640890915408</v>
      </c>
      <c r="AB84" s="344">
        <v>1.1573463088514497</v>
      </c>
      <c r="AC84" s="344">
        <v>0.17425619566998601</v>
      </c>
      <c r="AD84" s="344">
        <v>0.12716458638971601</v>
      </c>
      <c r="AE84" s="344">
        <v>0.23874508927381313</v>
      </c>
      <c r="AF84" s="344">
        <v>0.1153172540758215</v>
      </c>
      <c r="AG84" s="344">
        <v>0.26323959065413821</v>
      </c>
    </row>
    <row r="85" spans="1:33" x14ac:dyDescent="0.25">
      <c r="A85" t="s">
        <v>137</v>
      </c>
      <c r="B85" t="s">
        <v>138</v>
      </c>
      <c r="C85" s="344">
        <v>25000</v>
      </c>
      <c r="D85" s="344">
        <v>2.7846692657421275</v>
      </c>
      <c r="E85" s="344">
        <v>2.5878558587106819</v>
      </c>
      <c r="F85" s="344">
        <v>2.9959905034219019</v>
      </c>
      <c r="G85" s="344">
        <v>2.5288986078007141</v>
      </c>
      <c r="H85" s="344">
        <v>3.0654947812203623</v>
      </c>
      <c r="I85" s="344">
        <v>0.26623823731925639</v>
      </c>
      <c r="J85" s="344">
        <v>0.20955305257693269</v>
      </c>
      <c r="K85" s="344">
        <v>0.33820508973046171</v>
      </c>
      <c r="L85" s="344">
        <v>0.19446743148057841</v>
      </c>
      <c r="M85" s="344">
        <v>0.36440030837531556</v>
      </c>
      <c r="N85" s="344">
        <v>0.11013677539338645</v>
      </c>
      <c r="O85" s="344">
        <v>7.598091093133659E-2</v>
      </c>
      <c r="P85" s="344">
        <v>0.15962227274108876</v>
      </c>
      <c r="Q85" s="344">
        <v>6.7748202112975817E-2</v>
      </c>
      <c r="R85" s="344">
        <v>0.17899944927174269</v>
      </c>
      <c r="S85" s="344">
        <v>2.134138208314755E-2</v>
      </c>
      <c r="T85" s="344">
        <v>9.3534598304160638E-3</v>
      </c>
      <c r="U85" s="344">
        <v>4.8686221336848731E-2</v>
      </c>
      <c r="V85" s="344">
        <v>7.362973924456161E-3</v>
      </c>
      <c r="W85" s="344">
        <v>6.1841010194763402E-2</v>
      </c>
      <c r="X85" s="344">
        <v>0.97160452894615501</v>
      </c>
      <c r="Y85" s="344">
        <v>0.85732186387523357</v>
      </c>
      <c r="Z85" s="344">
        <v>1.1009521241444684</v>
      </c>
      <c r="AA85" s="344">
        <v>0.82430739571397005</v>
      </c>
      <c r="AB85" s="344">
        <v>1.1449186241413933</v>
      </c>
      <c r="AC85" s="344">
        <v>0.17425619566998601</v>
      </c>
      <c r="AD85" s="344">
        <v>0.12965110017985934</v>
      </c>
      <c r="AE85" s="344">
        <v>0.23417122210412511</v>
      </c>
      <c r="AF85" s="344">
        <v>0.11826515741103112</v>
      </c>
      <c r="AG85" s="344">
        <v>0.25668730949909591</v>
      </c>
    </row>
    <row r="86" spans="1:33" x14ac:dyDescent="0.25">
      <c r="A86" t="s">
        <v>137</v>
      </c>
      <c r="B86" t="s">
        <v>138</v>
      </c>
      <c r="C86" s="344">
        <v>28000</v>
      </c>
      <c r="D86" s="344">
        <v>2.7846692657421275</v>
      </c>
      <c r="E86" s="344">
        <v>2.5983320518478377</v>
      </c>
      <c r="F86" s="344">
        <v>2.9839601130861584</v>
      </c>
      <c r="G86" s="344">
        <v>2.5423629266491314</v>
      </c>
      <c r="H86" s="344">
        <v>3.0493466493080783</v>
      </c>
      <c r="I86" s="344">
        <v>0.26623823731925639</v>
      </c>
      <c r="J86" s="344">
        <v>0.21232360255092247</v>
      </c>
      <c r="K86" s="344">
        <v>0.33379744282196522</v>
      </c>
      <c r="L86" s="344">
        <v>0.19783728988730045</v>
      </c>
      <c r="M86" s="344">
        <v>0.35820348428905197</v>
      </c>
      <c r="N86" s="344">
        <v>0.11013677539338645</v>
      </c>
      <c r="O86" s="344">
        <v>7.7534485750384685E-2</v>
      </c>
      <c r="P86" s="344">
        <v>0.15642646256213177</v>
      </c>
      <c r="Q86" s="344">
        <v>6.9553545059909266E-2</v>
      </c>
      <c r="R86" s="344">
        <v>0.17435826752850045</v>
      </c>
      <c r="S86" s="344">
        <v>2.134138208314755E-2</v>
      </c>
      <c r="T86" s="344">
        <v>9.7664871400889378E-3</v>
      </c>
      <c r="U86" s="344">
        <v>4.662803577020401E-2</v>
      </c>
      <c r="V86" s="344">
        <v>7.771541047006671E-3</v>
      </c>
      <c r="W86" s="344">
        <v>5.8591556969597641E-2</v>
      </c>
      <c r="X86" s="344">
        <v>0.97160452894615501</v>
      </c>
      <c r="Y86" s="344">
        <v>0.86324820569971439</v>
      </c>
      <c r="Z86" s="344">
        <v>1.0934119040794386</v>
      </c>
      <c r="AA86" s="344">
        <v>0.83179628659530502</v>
      </c>
      <c r="AB86" s="344">
        <v>1.1346428619998261</v>
      </c>
      <c r="AC86" s="344">
        <v>0.17425619566998601</v>
      </c>
      <c r="AD86" s="344">
        <v>0.13176636146291329</v>
      </c>
      <c r="AE86" s="344">
        <v>0.23041583609391258</v>
      </c>
      <c r="AF86" s="344">
        <v>0.12078880821681896</v>
      </c>
      <c r="AG86" s="344">
        <v>0.2513314645720468</v>
      </c>
    </row>
    <row r="87" spans="1:33" x14ac:dyDescent="0.25">
      <c r="A87" t="s">
        <v>137</v>
      </c>
      <c r="B87" t="s">
        <v>138</v>
      </c>
      <c r="C87" s="344">
        <v>31000</v>
      </c>
      <c r="D87" s="344">
        <v>2.7846692657421275</v>
      </c>
      <c r="E87" s="344">
        <v>2.6072811891785457</v>
      </c>
      <c r="F87" s="344">
        <v>2.9737575536464238</v>
      </c>
      <c r="G87" s="344">
        <v>2.5538783983663316</v>
      </c>
      <c r="H87" s="344">
        <v>3.0356667010637515</v>
      </c>
      <c r="I87" s="344">
        <v>0.26623823731925639</v>
      </c>
      <c r="J87" s="344">
        <v>0.21471197553793167</v>
      </c>
      <c r="K87" s="344">
        <v>0.33008879111215667</v>
      </c>
      <c r="L87" s="344">
        <v>0.20075462339740219</v>
      </c>
      <c r="M87" s="344">
        <v>0.35300622266520099</v>
      </c>
      <c r="N87" s="344">
        <v>0.11013677539338645</v>
      </c>
      <c r="O87" s="344">
        <v>7.8883894663898155E-2</v>
      </c>
      <c r="P87" s="344">
        <v>0.15375263091114014</v>
      </c>
      <c r="Q87" s="344">
        <v>7.1132250613833783E-2</v>
      </c>
      <c r="R87" s="344">
        <v>0.1704924777540085</v>
      </c>
      <c r="S87" s="344">
        <v>2.134138208314755E-2</v>
      </c>
      <c r="T87" s="344">
        <v>1.0135138159108803E-2</v>
      </c>
      <c r="U87" s="344">
        <v>4.4932604768560723E-2</v>
      </c>
      <c r="V87" s="344">
        <v>8.1414879989794194E-3</v>
      </c>
      <c r="W87" s="344">
        <v>5.5930455179706143E-2</v>
      </c>
      <c r="X87" s="344">
        <v>0.97160452894615501</v>
      </c>
      <c r="Y87" s="344">
        <v>0.86832491683276525</v>
      </c>
      <c r="Z87" s="344">
        <v>1.0870336395335911</v>
      </c>
      <c r="AA87" s="344">
        <v>0.83822514115208857</v>
      </c>
      <c r="AB87" s="344">
        <v>1.1259664151989677</v>
      </c>
      <c r="AC87" s="344">
        <v>0.17425619566998601</v>
      </c>
      <c r="AD87" s="344">
        <v>0.13359565756510769</v>
      </c>
      <c r="AE87" s="344">
        <v>0.2272638194280413</v>
      </c>
      <c r="AF87" s="344">
        <v>0.1229828857419389</v>
      </c>
      <c r="AG87" s="344">
        <v>0.24685324223137814</v>
      </c>
    </row>
    <row r="88" spans="1:33" x14ac:dyDescent="0.25">
      <c r="A88" t="s">
        <v>137</v>
      </c>
      <c r="B88" t="s">
        <v>138</v>
      </c>
      <c r="C88" s="344">
        <v>34000</v>
      </c>
      <c r="D88" s="344">
        <v>2.7846692657421275</v>
      </c>
      <c r="E88" s="344">
        <v>2.6150426642291569</v>
      </c>
      <c r="F88" s="344">
        <v>2.9649638236353062</v>
      </c>
      <c r="G88" s="344">
        <v>2.5638758506258843</v>
      </c>
      <c r="H88" s="344">
        <v>3.0238866641991127</v>
      </c>
      <c r="I88" s="344">
        <v>0.26623823731925639</v>
      </c>
      <c r="J88" s="344">
        <v>0.21679959043037333</v>
      </c>
      <c r="K88" s="344">
        <v>0.32691386153853391</v>
      </c>
      <c r="L88" s="344">
        <v>0.20331382894167924</v>
      </c>
      <c r="M88" s="344">
        <v>0.34856935076356688</v>
      </c>
      <c r="N88" s="344">
        <v>0.11013677539338645</v>
      </c>
      <c r="O88" s="344">
        <v>8.0071005342578785E-2</v>
      </c>
      <c r="P88" s="344">
        <v>0.15147479275069212</v>
      </c>
      <c r="Q88" s="344">
        <v>7.2529119013043097E-2</v>
      </c>
      <c r="R88" s="344">
        <v>0.16721204948661567</v>
      </c>
      <c r="S88" s="344">
        <v>2.134138208314755E-2</v>
      </c>
      <c r="T88" s="344">
        <v>1.0467124812051322E-2</v>
      </c>
      <c r="U88" s="344">
        <v>4.3507949326148682E-2</v>
      </c>
      <c r="V88" s="344">
        <v>8.4788295570788087E-3</v>
      </c>
      <c r="W88" s="344">
        <v>5.3706201340157078E-2</v>
      </c>
      <c r="X88" s="344">
        <v>0.97160452894615501</v>
      </c>
      <c r="Y88" s="344">
        <v>0.87273846474955863</v>
      </c>
      <c r="Z88" s="344">
        <v>1.0815481981524584</v>
      </c>
      <c r="AA88" s="344">
        <v>0.84382433907926202</v>
      </c>
      <c r="AB88" s="344">
        <v>1.1185161815675078</v>
      </c>
      <c r="AC88" s="344">
        <v>0.17425619566998601</v>
      </c>
      <c r="AD88" s="344">
        <v>0.13519895793788933</v>
      </c>
      <c r="AE88" s="344">
        <v>0.22457119339761625</v>
      </c>
      <c r="AF88" s="344">
        <v>0.12491463667055587</v>
      </c>
      <c r="AG88" s="344">
        <v>0.24304035222226877</v>
      </c>
    </row>
    <row r="89" spans="1:33" x14ac:dyDescent="0.25">
      <c r="A89" t="s">
        <v>137</v>
      </c>
      <c r="B89" t="s">
        <v>138</v>
      </c>
      <c r="C89" s="344">
        <v>37000</v>
      </c>
      <c r="D89" s="344">
        <v>2.7846692657421275</v>
      </c>
      <c r="E89" s="344">
        <v>2.6218586908308406</v>
      </c>
      <c r="F89" s="344">
        <v>2.9572829173919715</v>
      </c>
      <c r="G89" s="344">
        <v>2.5726632875307307</v>
      </c>
      <c r="H89" s="344">
        <v>3.0136056586361946</v>
      </c>
      <c r="I89" s="344">
        <v>0.26623823731925639</v>
      </c>
      <c r="J89" s="344">
        <v>0.21864535033275545</v>
      </c>
      <c r="K89" s="344">
        <v>0.3241570899502787</v>
      </c>
      <c r="L89" s="344">
        <v>0.20558365331361364</v>
      </c>
      <c r="M89" s="344">
        <v>0.34472629187941933</v>
      </c>
      <c r="N89" s="344">
        <v>0.11013677539338645</v>
      </c>
      <c r="O89" s="344">
        <v>8.1126470989387717E-2</v>
      </c>
      <c r="P89" s="344">
        <v>0.14950545598709314</v>
      </c>
      <c r="Q89" s="344">
        <v>7.3777318586231738E-2</v>
      </c>
      <c r="R89" s="344">
        <v>0.16438567742349811</v>
      </c>
      <c r="S89" s="344">
        <v>2.134138208314755E-2</v>
      </c>
      <c r="T89" s="344">
        <v>1.0768368355605093E-2</v>
      </c>
      <c r="U89" s="344">
        <v>4.2291208132076263E-2</v>
      </c>
      <c r="V89" s="344">
        <v>8.7883134668405687E-3</v>
      </c>
      <c r="W89" s="344">
        <v>5.1815736064316116E-2</v>
      </c>
      <c r="X89" s="344">
        <v>0.97160452894615501</v>
      </c>
      <c r="Y89" s="344">
        <v>0.87662247114546532</v>
      </c>
      <c r="Z89" s="344">
        <v>1.0767661008092617</v>
      </c>
      <c r="AA89" s="344">
        <v>0.8487594918811564</v>
      </c>
      <c r="AB89" s="344">
        <v>1.1120301071964476</v>
      </c>
      <c r="AC89" s="344">
        <v>0.17425619566998601</v>
      </c>
      <c r="AD89" s="344">
        <v>0.13661986421892466</v>
      </c>
      <c r="AE89" s="344">
        <v>0.22223759052468289</v>
      </c>
      <c r="AF89" s="344">
        <v>0.12663337144995593</v>
      </c>
      <c r="AG89" s="344">
        <v>0.23974547325084661</v>
      </c>
    </row>
    <row r="90" spans="1:33" x14ac:dyDescent="0.25">
      <c r="A90" t="s">
        <v>137</v>
      </c>
      <c r="B90" t="s">
        <v>138</v>
      </c>
      <c r="C90" s="344">
        <v>40000</v>
      </c>
      <c r="D90" s="344">
        <v>2.7846692657421275</v>
      </c>
      <c r="E90" s="344">
        <v>2.6279074167360945</v>
      </c>
      <c r="F90" s="344">
        <v>2.9504990313335124</v>
      </c>
      <c r="G90" s="344">
        <v>2.5804675868447569</v>
      </c>
      <c r="H90" s="344">
        <v>3.0045317888076961</v>
      </c>
      <c r="I90" s="344">
        <v>0.26623823731925639</v>
      </c>
      <c r="J90" s="344">
        <v>0.22029309035622469</v>
      </c>
      <c r="K90" s="344">
        <v>0.32173497687152547</v>
      </c>
      <c r="L90" s="344">
        <v>0.2076155500112247</v>
      </c>
      <c r="M90" s="344">
        <v>0.34135710670948782</v>
      </c>
      <c r="N90" s="344">
        <v>0.11013677539338645</v>
      </c>
      <c r="O90" s="344">
        <v>8.2073338801024825E-2</v>
      </c>
      <c r="P90" s="344">
        <v>0.14778178456270524</v>
      </c>
      <c r="Q90" s="344">
        <v>7.4902027916209757E-2</v>
      </c>
      <c r="R90" s="344">
        <v>0.16191948221730038</v>
      </c>
      <c r="S90" s="344">
        <v>2.134138208314755E-2</v>
      </c>
      <c r="T90" s="344">
        <v>1.1043507010039018E-2</v>
      </c>
      <c r="U90" s="344">
        <v>4.1237883287793452E-2</v>
      </c>
      <c r="V90" s="344">
        <v>9.0737492973435099E-3</v>
      </c>
      <c r="W90" s="344">
        <v>5.0186426742989981E-2</v>
      </c>
      <c r="X90" s="344">
        <v>0.97160452894615501</v>
      </c>
      <c r="Y90" s="344">
        <v>0.8800755626704021</v>
      </c>
      <c r="Z90" s="344">
        <v>1.072549619042948</v>
      </c>
      <c r="AA90" s="344">
        <v>0.85315317148669056</v>
      </c>
      <c r="AB90" s="344">
        <v>1.1063181056752562</v>
      </c>
      <c r="AC90" s="344">
        <v>0.17425619566998601</v>
      </c>
      <c r="AD90" s="344">
        <v>0.13789096344237381</v>
      </c>
      <c r="AE90" s="344">
        <v>0.22019068605155911</v>
      </c>
      <c r="AF90" s="344">
        <v>0.12817621432784565</v>
      </c>
      <c r="AG90" s="344">
        <v>0.23686286860041539</v>
      </c>
    </row>
    <row r="91" spans="1:33" x14ac:dyDescent="0.25">
      <c r="A91" t="s">
        <v>137</v>
      </c>
      <c r="B91" t="s">
        <v>138</v>
      </c>
      <c r="C91" s="344">
        <v>43000</v>
      </c>
      <c r="D91" s="344">
        <v>2.7846692657421275</v>
      </c>
      <c r="E91" s="344">
        <v>2.6333232055156461</v>
      </c>
      <c r="F91" s="344">
        <v>2.9444506537239108</v>
      </c>
      <c r="G91" s="344">
        <v>2.5874600911568466</v>
      </c>
      <c r="H91" s="344">
        <v>2.9964468360253278</v>
      </c>
      <c r="I91" s="344">
        <v>0.26623823731925639</v>
      </c>
      <c r="J91" s="344">
        <v>0.22177621325522298</v>
      </c>
      <c r="K91" s="344">
        <v>0.31958552331936552</v>
      </c>
      <c r="L91" s="344">
        <v>0.209448922649977</v>
      </c>
      <c r="M91" s="344">
        <v>0.3383730152022264</v>
      </c>
      <c r="N91" s="344">
        <v>0.11013677539338645</v>
      </c>
      <c r="O91" s="344">
        <v>8.2929328821155029E-2</v>
      </c>
      <c r="P91" s="344">
        <v>0.14625737244920467</v>
      </c>
      <c r="Q91" s="344">
        <v>7.592276821125224E-2</v>
      </c>
      <c r="R91" s="344">
        <v>0.15974441124375746</v>
      </c>
      <c r="S91" s="344">
        <v>2.134138208314755E-2</v>
      </c>
      <c r="T91" s="344">
        <v>1.1296236736920869E-2</v>
      </c>
      <c r="U91" s="344">
        <v>4.0315541790944806E-2</v>
      </c>
      <c r="V91" s="344">
        <v>9.3382376126092109E-3</v>
      </c>
      <c r="W91" s="344">
        <v>4.8765553238748566E-2</v>
      </c>
      <c r="X91" s="344">
        <v>0.97160452894615501</v>
      </c>
      <c r="Y91" s="344">
        <v>0.88317235662218585</v>
      </c>
      <c r="Z91" s="344">
        <v>1.0687959449031426</v>
      </c>
      <c r="AA91" s="344">
        <v>0.85709833233311683</v>
      </c>
      <c r="AB91" s="344">
        <v>1.1012385464289971</v>
      </c>
      <c r="AC91" s="344">
        <v>0.17425619566998601</v>
      </c>
      <c r="AD91" s="344">
        <v>0.13903718004979912</v>
      </c>
      <c r="AE91" s="344">
        <v>0.21837690641980786</v>
      </c>
      <c r="AF91" s="344">
        <v>0.12957174162825116</v>
      </c>
      <c r="AG91" s="344">
        <v>0.23431449418969602</v>
      </c>
    </row>
    <row r="92" spans="1:33" x14ac:dyDescent="0.25">
      <c r="A92" t="s">
        <v>137</v>
      </c>
      <c r="B92" t="s">
        <v>138</v>
      </c>
      <c r="C92" s="344">
        <v>46000</v>
      </c>
      <c r="D92" s="344">
        <v>2.7846692657421275</v>
      </c>
      <c r="E92" s="344">
        <v>2.6382095801298449</v>
      </c>
      <c r="F92" s="344">
        <v>2.9390141949762265</v>
      </c>
      <c r="G92" s="344">
        <v>2.5937729685652515</v>
      </c>
      <c r="H92" s="344">
        <v>2.9891839828755549</v>
      </c>
      <c r="I92" s="344">
        <v>0.26623823731925639</v>
      </c>
      <c r="J92" s="344">
        <v>0.22312068937111224</v>
      </c>
      <c r="K92" s="344">
        <v>0.31766162198673464</v>
      </c>
      <c r="L92" s="344">
        <v>0.21111454190465972</v>
      </c>
      <c r="M92" s="344">
        <v>0.33570674919855759</v>
      </c>
      <c r="N92" s="344">
        <v>0.11013677539338645</v>
      </c>
      <c r="O92" s="344">
        <v>8.3708327354848955E-2</v>
      </c>
      <c r="P92" s="344">
        <v>0.14489713003232987</v>
      </c>
      <c r="Q92" s="344">
        <v>7.6854950281999082E-2</v>
      </c>
      <c r="R92" s="344">
        <v>0.15780844165174326</v>
      </c>
      <c r="S92" s="344">
        <v>2.134138208314755E-2</v>
      </c>
      <c r="T92" s="344">
        <v>1.1529546688235415E-2</v>
      </c>
      <c r="U92" s="344">
        <v>3.9499953442103615E-2</v>
      </c>
      <c r="V92" s="344">
        <v>9.5843335604591049E-3</v>
      </c>
      <c r="W92" s="344">
        <v>4.7513883200136255E-2</v>
      </c>
      <c r="X92" s="344">
        <v>0.97160452894615501</v>
      </c>
      <c r="Y92" s="344">
        <v>0.88597050094682772</v>
      </c>
      <c r="Z92" s="344">
        <v>1.0654265932604645</v>
      </c>
      <c r="AA92" s="344">
        <v>0.86066694051796699</v>
      </c>
      <c r="AB92" s="344">
        <v>1.0966834835140535</v>
      </c>
      <c r="AC92" s="344">
        <v>0.17425619566998601</v>
      </c>
      <c r="AD92" s="344">
        <v>0.14007795644775986</v>
      </c>
      <c r="AE92" s="344">
        <v>0.21675563316458335</v>
      </c>
      <c r="AF92" s="344">
        <v>0.13084236998714752</v>
      </c>
      <c r="AG92" s="344">
        <v>0.23204136839673212</v>
      </c>
    </row>
    <row r="93" spans="1:33" x14ac:dyDescent="0.25">
      <c r="A93" t="s">
        <v>137</v>
      </c>
      <c r="B93" t="s">
        <v>138</v>
      </c>
      <c r="C93" s="344">
        <v>49000</v>
      </c>
      <c r="D93" s="344">
        <v>2.7846692657421275</v>
      </c>
      <c r="E93" s="344">
        <v>2.6426477743111922</v>
      </c>
      <c r="F93" s="344">
        <v>2.9340932686220285</v>
      </c>
      <c r="G93" s="344">
        <v>2.5995100384234728</v>
      </c>
      <c r="H93" s="344">
        <v>2.9826132450873515</v>
      </c>
      <c r="I93" s="344">
        <v>0.26623823731925639</v>
      </c>
      <c r="J93" s="344">
        <v>0.22434706304175761</v>
      </c>
      <c r="K93" s="344">
        <v>0.31592676756404581</v>
      </c>
      <c r="L93" s="344">
        <v>0.21263684478169168</v>
      </c>
      <c r="M93" s="344">
        <v>0.33330631115707482</v>
      </c>
      <c r="N93" s="344">
        <v>0.11013677539338645</v>
      </c>
      <c r="O93" s="344">
        <v>8.4421396849923502E-2</v>
      </c>
      <c r="P93" s="344">
        <v>0.14367398379516522</v>
      </c>
      <c r="Q93" s="344">
        <v>7.7710931707624692E-2</v>
      </c>
      <c r="R93" s="344">
        <v>0.15607156882167844</v>
      </c>
      <c r="S93" s="344">
        <v>2.134138208314755E-2</v>
      </c>
      <c r="T93" s="344">
        <v>1.1745885970501371E-2</v>
      </c>
      <c r="U93" s="344">
        <v>3.8772629568697529E-2</v>
      </c>
      <c r="V93" s="344">
        <v>9.8141661205946203E-3</v>
      </c>
      <c r="W93" s="344">
        <v>4.6401591400060151E-2</v>
      </c>
      <c r="X93" s="344">
        <v>0.97160452894615501</v>
      </c>
      <c r="Y93" s="344">
        <v>0.88851534232935958</v>
      </c>
      <c r="Z93" s="344">
        <v>1.0623804828301668</v>
      </c>
      <c r="AA93" s="344">
        <v>0.86391571189343219</v>
      </c>
      <c r="AB93" s="344">
        <v>1.0925690314300756</v>
      </c>
      <c r="AC93" s="344">
        <v>0.17425619566998601</v>
      </c>
      <c r="AD93" s="344">
        <v>0.14102871806206527</v>
      </c>
      <c r="AE93" s="344">
        <v>0.21529545036871428</v>
      </c>
      <c r="AF93" s="344">
        <v>0.13200597366870237</v>
      </c>
      <c r="AG93" s="344">
        <v>0.2299980054494638</v>
      </c>
    </row>
    <row r="94" spans="1:33" x14ac:dyDescent="0.25">
      <c r="A94" t="s">
        <v>137</v>
      </c>
      <c r="B94" t="s">
        <v>138</v>
      </c>
      <c r="C94" s="344">
        <v>52000</v>
      </c>
      <c r="D94" s="344">
        <v>2.7846692657421275</v>
      </c>
      <c r="E94" s="344">
        <v>2.6467025518646508</v>
      </c>
      <c r="F94" s="344">
        <v>2.9296114546473366</v>
      </c>
      <c r="G94" s="344">
        <v>2.604754148544405</v>
      </c>
      <c r="H94" s="344">
        <v>2.9766316472178667</v>
      </c>
      <c r="I94" s="344">
        <v>0.26623823731925639</v>
      </c>
      <c r="J94" s="344">
        <v>0.22547183292944356</v>
      </c>
      <c r="K94" s="344">
        <v>0.31435218344637844</v>
      </c>
      <c r="L94" s="344">
        <v>0.21403552498423958</v>
      </c>
      <c r="M94" s="344">
        <v>0.33113080615167084</v>
      </c>
      <c r="N94" s="344">
        <v>0.11013677539338645</v>
      </c>
      <c r="O94" s="344">
        <v>8.5077477462664738E-2</v>
      </c>
      <c r="P94" s="344">
        <v>0.14256667710149051</v>
      </c>
      <c r="Q94" s="344">
        <v>7.8500758115559288E-2</v>
      </c>
      <c r="R94" s="344">
        <v>0.15450247935801711</v>
      </c>
      <c r="S94" s="344">
        <v>2.134138208314755E-2</v>
      </c>
      <c r="T94" s="344">
        <v>1.1947284343458544E-2</v>
      </c>
      <c r="U94" s="344">
        <v>3.8119202009832501E-2</v>
      </c>
      <c r="V94" s="344">
        <v>1.0029526649607913E-2</v>
      </c>
      <c r="W94" s="344">
        <v>4.5405580860835709E-2</v>
      </c>
      <c r="X94" s="344">
        <v>0.97160452894615501</v>
      </c>
      <c r="Y94" s="344">
        <v>0.89084311320072085</v>
      </c>
      <c r="Z94" s="344">
        <v>1.0596092773748444</v>
      </c>
      <c r="AA94" s="344">
        <v>0.86689003947662768</v>
      </c>
      <c r="AB94" s="344">
        <v>1.0888288966306898</v>
      </c>
      <c r="AC94" s="344">
        <v>0.17425619566998601</v>
      </c>
      <c r="AD94" s="344">
        <v>0.14190188531362002</v>
      </c>
      <c r="AE94" s="344">
        <v>0.21397163696074084</v>
      </c>
      <c r="AF94" s="344">
        <v>0.13307700955376703</v>
      </c>
      <c r="AG94" s="344">
        <v>0.22814870803267245</v>
      </c>
    </row>
    <row r="95" spans="1:33" x14ac:dyDescent="0.25">
      <c r="A95" t="s">
        <v>137</v>
      </c>
      <c r="B95" t="s">
        <v>138</v>
      </c>
      <c r="C95" s="344">
        <v>55000</v>
      </c>
      <c r="D95" s="344">
        <v>2.7846692657421275</v>
      </c>
      <c r="E95" s="344">
        <v>2.6504262694369163</v>
      </c>
      <c r="F95" s="344">
        <v>2.9255072831917044</v>
      </c>
      <c r="G95" s="344">
        <v>2.6095723320090971</v>
      </c>
      <c r="H95" s="344">
        <v>2.9711564195092937</v>
      </c>
      <c r="I95" s="344">
        <v>0.26623823731925639</v>
      </c>
      <c r="J95" s="344">
        <v>0.22650842514835515</v>
      </c>
      <c r="K95" s="344">
        <v>0.31291484421367094</v>
      </c>
      <c r="L95" s="344">
        <v>0.21532665953588806</v>
      </c>
      <c r="M95" s="344">
        <v>0.32914758109923536</v>
      </c>
      <c r="N95" s="344">
        <v>0.11013677539338645</v>
      </c>
      <c r="O95" s="344">
        <v>8.5683885987991718E-2</v>
      </c>
      <c r="P95" s="344">
        <v>0.14155826372076269</v>
      </c>
      <c r="Q95" s="344">
        <v>7.9232694750022217E-2</v>
      </c>
      <c r="R95" s="344">
        <v>0.15307627992903503</v>
      </c>
      <c r="S95" s="344">
        <v>2.134138208314755E-2</v>
      </c>
      <c r="T95" s="344">
        <v>1.2135441256122806E-2</v>
      </c>
      <c r="U95" s="344">
        <v>3.7528324742125925E-2</v>
      </c>
      <c r="V95" s="344">
        <v>1.0231935713731091E-2</v>
      </c>
      <c r="W95" s="344">
        <v>4.4507673333584234E-2</v>
      </c>
      <c r="X95" s="344">
        <v>0.97160452894615501</v>
      </c>
      <c r="Y95" s="344">
        <v>0.89298316324757565</v>
      </c>
      <c r="Z95" s="344">
        <v>1.0570741640474366</v>
      </c>
      <c r="AA95" s="344">
        <v>0.86962674960025033</v>
      </c>
      <c r="AB95" s="344">
        <v>1.0854099118193758</v>
      </c>
      <c r="AC95" s="344">
        <v>0.17425619566998601</v>
      </c>
      <c r="AD95" s="344">
        <v>0.14270758963865368</v>
      </c>
      <c r="AE95" s="344">
        <v>0.21276444444474693</v>
      </c>
      <c r="AF95" s="344">
        <v>0.13406731810722874</v>
      </c>
      <c r="AG95" s="344">
        <v>0.22646502896470649</v>
      </c>
    </row>
    <row r="96" spans="1:33" x14ac:dyDescent="0.25">
      <c r="A96" t="s">
        <v>137</v>
      </c>
      <c r="B96" t="s">
        <v>138</v>
      </c>
      <c r="C96" s="344">
        <v>58000</v>
      </c>
      <c r="D96" s="344">
        <v>2.7846692657421275</v>
      </c>
      <c r="E96" s="344">
        <v>2.6538617771174158</v>
      </c>
      <c r="F96" s="344">
        <v>2.9217306763195734</v>
      </c>
      <c r="G96" s="344">
        <v>2.6140194929768747</v>
      </c>
      <c r="H96" s="344">
        <v>2.9661201766172955</v>
      </c>
      <c r="I96" s="344">
        <v>0.26623823731925639</v>
      </c>
      <c r="J96" s="344">
        <v>0.22746789417017796</v>
      </c>
      <c r="K96" s="344">
        <v>0.31159608202011335</v>
      </c>
      <c r="L96" s="344">
        <v>0.21652352377588016</v>
      </c>
      <c r="M96" s="344">
        <v>0.32733021373828142</v>
      </c>
      <c r="N96" s="344">
        <v>0.11013677539338645</v>
      </c>
      <c r="O96" s="344">
        <v>8.6246678049482384E-2</v>
      </c>
      <c r="P96" s="344">
        <v>0.14063505075885996</v>
      </c>
      <c r="Q96" s="344">
        <v>7.9913615247227676E-2</v>
      </c>
      <c r="R96" s="344">
        <v>0.15177290871147289</v>
      </c>
      <c r="S96" s="344">
        <v>2.134138208314755E-2</v>
      </c>
      <c r="T96" s="344">
        <v>1.2311792643757185E-2</v>
      </c>
      <c r="U96" s="344">
        <v>3.6990910966740398E-2</v>
      </c>
      <c r="V96" s="344">
        <v>1.0422694277130645E-2</v>
      </c>
      <c r="W96" s="344">
        <v>4.3693356194384921E-2</v>
      </c>
      <c r="X96" s="344">
        <v>0.97160452894615501</v>
      </c>
      <c r="Y96" s="344">
        <v>0.89495955678977979</v>
      </c>
      <c r="Z96" s="344">
        <v>1.0547435731332755</v>
      </c>
      <c r="AA96" s="344">
        <v>0.87215607886919999</v>
      </c>
      <c r="AB96" s="344">
        <v>1.0822688799297655</v>
      </c>
      <c r="AC96" s="344">
        <v>0.17425619566998601</v>
      </c>
      <c r="AD96" s="344">
        <v>0.1434541908897547</v>
      </c>
      <c r="AE96" s="344">
        <v>0.21165788551316869</v>
      </c>
      <c r="AF96" s="344">
        <v>0.13498670542359184</v>
      </c>
      <c r="AG96" s="344">
        <v>0.22492399091373055</v>
      </c>
    </row>
    <row r="97" spans="1:33" x14ac:dyDescent="0.25">
      <c r="A97" t="s">
        <v>137</v>
      </c>
      <c r="B97" t="s">
        <v>138</v>
      </c>
      <c r="C97" s="344">
        <v>61000</v>
      </c>
      <c r="D97" s="344">
        <v>2.7846692657421275</v>
      </c>
      <c r="E97" s="344">
        <v>2.6570445305545976</v>
      </c>
      <c r="F97" s="344">
        <v>2.9182403723182047</v>
      </c>
      <c r="G97" s="344">
        <v>2.6181410932975333</v>
      </c>
      <c r="H97" s="344">
        <v>2.9614674305551181</v>
      </c>
      <c r="I97" s="344">
        <v>0.26623823731925639</v>
      </c>
      <c r="J97" s="344">
        <v>0.22835943729883537</v>
      </c>
      <c r="K97" s="344">
        <v>0.31038058380628836</v>
      </c>
      <c r="L97" s="344">
        <v>0.21763719193792805</v>
      </c>
      <c r="M97" s="344">
        <v>0.3256570689113627</v>
      </c>
      <c r="N97" s="344">
        <v>0.11013677539338645</v>
      </c>
      <c r="O97" s="344">
        <v>8.6770915849228469E-2</v>
      </c>
      <c r="P97" s="344">
        <v>0.13978584106241634</v>
      </c>
      <c r="Q97" s="344">
        <v>8.0549290987775315E-2</v>
      </c>
      <c r="R97" s="344">
        <v>0.15057600025297885</v>
      </c>
      <c r="S97" s="344">
        <v>2.134138208314755E-2</v>
      </c>
      <c r="T97" s="344">
        <v>1.2477561801351735E-2</v>
      </c>
      <c r="U97" s="344">
        <v>3.6499591518251238E-2</v>
      </c>
      <c r="V97" s="344">
        <v>1.0602923427241021E-2</v>
      </c>
      <c r="W97" s="344">
        <v>4.295089542842169E-2</v>
      </c>
      <c r="X97" s="344">
        <v>0.97160452894615501</v>
      </c>
      <c r="Y97" s="344">
        <v>0.89679223872304292</v>
      </c>
      <c r="Z97" s="344">
        <v>1.0525915307199778</v>
      </c>
      <c r="AA97" s="344">
        <v>0.87450311983775686</v>
      </c>
      <c r="AB97" s="344">
        <v>1.0793702972678014</v>
      </c>
      <c r="AC97" s="344">
        <v>0.17425619566998601</v>
      </c>
      <c r="AD97" s="344">
        <v>0.1441486582372459</v>
      </c>
      <c r="AE97" s="344">
        <v>0.21063886392916734</v>
      </c>
      <c r="AF97" s="344">
        <v>0.13584337390536771</v>
      </c>
      <c r="AG97" s="344">
        <v>0.2235068110211875</v>
      </c>
    </row>
    <row r="98" spans="1:33" x14ac:dyDescent="0.25">
      <c r="A98" t="s">
        <v>137</v>
      </c>
      <c r="B98" t="s">
        <v>138</v>
      </c>
      <c r="C98" s="344">
        <v>64000</v>
      </c>
      <c r="D98" s="344">
        <v>2.7846692657421275</v>
      </c>
      <c r="E98" s="344">
        <v>2.6600041561054035</v>
      </c>
      <c r="F98" s="344">
        <v>2.915002027338081</v>
      </c>
      <c r="G98" s="344">
        <v>2.6219751452370423</v>
      </c>
      <c r="H98" s="344">
        <v>2.9571520226256403</v>
      </c>
      <c r="I98" s="344">
        <v>0.26623823731925639</v>
      </c>
      <c r="J98" s="344">
        <v>0.22919077871152121</v>
      </c>
      <c r="K98" s="344">
        <v>0.30925565627483947</v>
      </c>
      <c r="L98" s="344">
        <v>0.21867698707880417</v>
      </c>
      <c r="M98" s="344">
        <v>0.3241102426059087</v>
      </c>
      <c r="N98" s="344">
        <v>0.11013677539338645</v>
      </c>
      <c r="O98" s="344">
        <v>8.7260869335775162E-2</v>
      </c>
      <c r="P98" s="344">
        <v>0.13900137996593592</v>
      </c>
      <c r="Q98" s="344">
        <v>8.1144609837768736E-2</v>
      </c>
      <c r="R98" s="344">
        <v>0.14947205879824241</v>
      </c>
      <c r="S98" s="344">
        <v>2.134138208314755E-2</v>
      </c>
      <c r="T98" s="344">
        <v>1.2633798657783019E-2</v>
      </c>
      <c r="U98" s="344">
        <v>3.6048322878890607E-2</v>
      </c>
      <c r="V98" s="344">
        <v>1.0773595573188291E-2</v>
      </c>
      <c r="W98" s="344">
        <v>4.2270695416796317E-2</v>
      </c>
      <c r="X98" s="344">
        <v>0.97160452894615501</v>
      </c>
      <c r="Y98" s="344">
        <v>0.89849790041658883</v>
      </c>
      <c r="Z98" s="344">
        <v>1.0505964467944235</v>
      </c>
      <c r="AA98" s="344">
        <v>0.87668889647382775</v>
      </c>
      <c r="AB98" s="344">
        <v>1.0766846806121535</v>
      </c>
      <c r="AC98" s="344">
        <v>0.17425619566998601</v>
      </c>
      <c r="AD98" s="344">
        <v>0.14479685526737424</v>
      </c>
      <c r="AE98" s="344">
        <v>0.2096965377960002</v>
      </c>
      <c r="AF98" s="344">
        <v>0.13664424611760409</v>
      </c>
      <c r="AG98" s="344">
        <v>0.22219796989584895</v>
      </c>
    </row>
    <row r="99" spans="1:33" x14ac:dyDescent="0.25">
      <c r="A99" t="s">
        <v>137</v>
      </c>
      <c r="B99" t="s">
        <v>138</v>
      </c>
      <c r="C99" s="344">
        <v>67000</v>
      </c>
      <c r="D99" s="344">
        <v>2.7846692657421275</v>
      </c>
      <c r="E99" s="344">
        <v>2.66276562898067</v>
      </c>
      <c r="F99" s="344">
        <v>2.9119867935513866</v>
      </c>
      <c r="G99" s="344">
        <v>2.6255537127605506</v>
      </c>
      <c r="H99" s="344">
        <v>2.9531352013503867</v>
      </c>
      <c r="I99" s="344">
        <v>0.26623823731925639</v>
      </c>
      <c r="J99" s="344">
        <v>0.22996846048869471</v>
      </c>
      <c r="K99" s="344">
        <v>0.30821067816578995</v>
      </c>
      <c r="L99" s="344">
        <v>0.21965082316332785</v>
      </c>
      <c r="M99" s="344">
        <v>0.32267477663672761</v>
      </c>
      <c r="N99" s="344">
        <v>0.11013677539338645</v>
      </c>
      <c r="O99" s="344">
        <v>8.7720169559866473E-2</v>
      </c>
      <c r="P99" s="344">
        <v>0.13827394443566435</v>
      </c>
      <c r="Q99" s="344">
        <v>8.1703743843714233E-2</v>
      </c>
      <c r="R99" s="344">
        <v>0.14844984597039229</v>
      </c>
      <c r="S99" s="344">
        <v>2.134138208314755E-2</v>
      </c>
      <c r="T99" s="344">
        <v>1.2781410468648452E-2</v>
      </c>
      <c r="U99" s="344">
        <v>3.563209852702337E-2</v>
      </c>
      <c r="V99" s="344">
        <v>1.0935559213988066E-2</v>
      </c>
      <c r="W99" s="344">
        <v>4.1644828753272953E-2</v>
      </c>
      <c r="X99" s="344">
        <v>0.97160452894615501</v>
      </c>
      <c r="Y99" s="344">
        <v>0.90009063282038682</v>
      </c>
      <c r="Z99" s="344">
        <v>1.0487402090815017</v>
      </c>
      <c r="AA99" s="344">
        <v>0.87873117659523614</v>
      </c>
      <c r="AB99" s="344">
        <v>1.0741873178317212</v>
      </c>
      <c r="AC99" s="344">
        <v>0.17425619566998601</v>
      </c>
      <c r="AD99" s="344">
        <v>0.1454037565661194</v>
      </c>
      <c r="AE99" s="344">
        <v>0.20882184580377317</v>
      </c>
      <c r="AF99" s="344">
        <v>0.1373952118622265</v>
      </c>
      <c r="AG99" s="344">
        <v>0.22098452048720943</v>
      </c>
    </row>
    <row r="100" spans="1:33" x14ac:dyDescent="0.25">
      <c r="A100" t="s">
        <v>137</v>
      </c>
      <c r="B100" t="s">
        <v>138</v>
      </c>
      <c r="C100" s="344">
        <v>70000</v>
      </c>
      <c r="D100" s="344">
        <v>2.7846692657421275</v>
      </c>
      <c r="E100" s="344">
        <v>2.6653501726714861</v>
      </c>
      <c r="F100" s="344">
        <v>2.9091702386908271</v>
      </c>
      <c r="G100" s="344">
        <v>2.6289040585572465</v>
      </c>
      <c r="H100" s="344">
        <v>2.9493841628490429</v>
      </c>
      <c r="I100" s="344">
        <v>0.26623823731925639</v>
      </c>
      <c r="J100" s="344">
        <v>0.23069806617518418</v>
      </c>
      <c r="K100" s="344">
        <v>0.3072366860043384</v>
      </c>
      <c r="L100" s="344">
        <v>0.22056546864287074</v>
      </c>
      <c r="M100" s="344">
        <v>0.32133806579826169</v>
      </c>
      <c r="N100" s="344">
        <v>0.11013677539338645</v>
      </c>
      <c r="O100" s="344">
        <v>8.8151927124577562E-2</v>
      </c>
      <c r="P100" s="344">
        <v>0.13759703332982409</v>
      </c>
      <c r="Q100" s="344">
        <v>8.2230279431453349E-2</v>
      </c>
      <c r="R100" s="344">
        <v>0.14749992026933345</v>
      </c>
      <c r="S100" s="344">
        <v>2.134138208314755E-2</v>
      </c>
      <c r="T100" s="344">
        <v>1.292118607087977E-2</v>
      </c>
      <c r="U100" s="344">
        <v>3.5246733052438493E-2</v>
      </c>
      <c r="V100" s="344">
        <v>1.1089558796915857E-2</v>
      </c>
      <c r="W100" s="344">
        <v>4.1066685495295602E-2</v>
      </c>
      <c r="X100" s="344">
        <v>0.97160452894615501</v>
      </c>
      <c r="Y100" s="344">
        <v>0.90158242599252514</v>
      </c>
      <c r="Z100" s="344">
        <v>1.0470074955301769</v>
      </c>
      <c r="AA100" s="344">
        <v>0.8806450941518903</v>
      </c>
      <c r="AB100" s="344">
        <v>1.0718573210041957</v>
      </c>
      <c r="AC100" s="344">
        <v>0.17425619566998601</v>
      </c>
      <c r="AD100" s="344">
        <v>0.14597361447138565</v>
      </c>
      <c r="AE100" s="344">
        <v>0.20800714943346568</v>
      </c>
      <c r="AF100" s="344">
        <v>0.13810131915132584</v>
      </c>
      <c r="AG100" s="344">
        <v>0.21985556723397945</v>
      </c>
    </row>
    <row r="101" spans="1:33" x14ac:dyDescent="0.25">
      <c r="A101" t="s">
        <v>137</v>
      </c>
      <c r="B101" t="s">
        <v>138</v>
      </c>
      <c r="C101" s="344">
        <v>73000</v>
      </c>
      <c r="D101" s="344">
        <v>2.7846692657421275</v>
      </c>
      <c r="E101" s="344">
        <v>2.6677759544099322</v>
      </c>
      <c r="F101" s="344">
        <v>2.9065315141904176</v>
      </c>
      <c r="G101" s="344">
        <v>2.6320495316018193</v>
      </c>
      <c r="H101" s="344">
        <v>2.9458709277537451</v>
      </c>
      <c r="I101" s="344">
        <v>0.26623823731925639</v>
      </c>
      <c r="J101" s="344">
        <v>0.23138439463923841</v>
      </c>
      <c r="K101" s="344">
        <v>0.30632605656795442</v>
      </c>
      <c r="L101" s="344">
        <v>0.22142675201115036</v>
      </c>
      <c r="M101" s="344">
        <v>0.32008940422185189</v>
      </c>
      <c r="N101" s="344">
        <v>0.11013677539338645</v>
      </c>
      <c r="O101" s="344">
        <v>8.8558824769076117E-2</v>
      </c>
      <c r="P101" s="344">
        <v>0.13696513069004523</v>
      </c>
      <c r="Q101" s="344">
        <v>8.2727319661781207E-2</v>
      </c>
      <c r="R101" s="344">
        <v>0.14661428595050635</v>
      </c>
      <c r="S101" s="344">
        <v>2.134138208314755E-2</v>
      </c>
      <c r="T101" s="344">
        <v>1.3053815245014521E-2</v>
      </c>
      <c r="U101" s="344">
        <v>3.48886984127523E-2</v>
      </c>
      <c r="V101" s="344">
        <v>1.1236250784062062E-2</v>
      </c>
      <c r="W101" s="344">
        <v>4.0530707788871953E-2</v>
      </c>
      <c r="X101" s="344">
        <v>0.97160452894615501</v>
      </c>
      <c r="Y101" s="344">
        <v>0.90298355601435787</v>
      </c>
      <c r="Z101" s="344">
        <v>1.045385245762197</v>
      </c>
      <c r="AA101" s="344">
        <v>0.8824436318635005</v>
      </c>
      <c r="AB101" s="344">
        <v>1.0696768992099837</v>
      </c>
      <c r="AC101" s="344">
        <v>0.17425619566998601</v>
      </c>
      <c r="AD101" s="344">
        <v>0.14651008902585144</v>
      </c>
      <c r="AE101" s="344">
        <v>0.20724595906450555</v>
      </c>
      <c r="AF101" s="344">
        <v>0.13876692357524764</v>
      </c>
      <c r="AG101" s="344">
        <v>0.21880186815022126</v>
      </c>
    </row>
    <row r="102" spans="1:33" x14ac:dyDescent="0.25">
      <c r="A102" t="s">
        <v>137</v>
      </c>
      <c r="B102" t="s">
        <v>138</v>
      </c>
      <c r="C102" s="344">
        <v>76000</v>
      </c>
      <c r="D102" s="344">
        <v>2.7846692657421275</v>
      </c>
      <c r="E102" s="344">
        <v>2.6700586291913173</v>
      </c>
      <c r="F102" s="344">
        <v>2.9040527070680588</v>
      </c>
      <c r="G102" s="344">
        <v>2.6350102619211184</v>
      </c>
      <c r="H102" s="344">
        <v>2.9425714666953611</v>
      </c>
      <c r="I102" s="344">
        <v>0.26623823731925639</v>
      </c>
      <c r="J102" s="344">
        <v>0.23203159680154567</v>
      </c>
      <c r="K102" s="344">
        <v>0.30547226050980364</v>
      </c>
      <c r="L102" s="344">
        <v>0.22223972388243635</v>
      </c>
      <c r="M102" s="344">
        <v>0.31891963396289402</v>
      </c>
      <c r="N102" s="344">
        <v>0.11013677539338645</v>
      </c>
      <c r="O102" s="344">
        <v>8.8943190522737595E-2</v>
      </c>
      <c r="P102" s="344">
        <v>0.13637352259553995</v>
      </c>
      <c r="Q102" s="344">
        <v>8.3197565386411015E-2</v>
      </c>
      <c r="R102" s="344">
        <v>0.14578612194001178</v>
      </c>
      <c r="S102" s="344">
        <v>2.134138208314755E-2</v>
      </c>
      <c r="T102" s="344">
        <v>1.3179904316245532E-2</v>
      </c>
      <c r="U102" s="344">
        <v>3.4554998144882443E-2</v>
      </c>
      <c r="V102" s="344">
        <v>1.1376216759766867E-2</v>
      </c>
      <c r="W102" s="344">
        <v>4.0032186494187549E-2</v>
      </c>
      <c r="X102" s="344">
        <v>0.97160452894615501</v>
      </c>
      <c r="Y102" s="344">
        <v>0.90430288814030702</v>
      </c>
      <c r="Z102" s="344">
        <v>1.0438622498298447</v>
      </c>
      <c r="AA102" s="344">
        <v>0.8841379998363319</v>
      </c>
      <c r="AB102" s="344">
        <v>1.06763079326612</v>
      </c>
      <c r="AC102" s="344">
        <v>0.17425619566998601</v>
      </c>
      <c r="AD102" s="344">
        <v>0.14701635037632368</v>
      </c>
      <c r="AE102" s="344">
        <v>0.20653272172506729</v>
      </c>
      <c r="AF102" s="344">
        <v>0.13939580639635096</v>
      </c>
      <c r="AG102" s="344">
        <v>0.21781552704677912</v>
      </c>
    </row>
    <row r="103" spans="1:33" x14ac:dyDescent="0.25">
      <c r="A103" t="s">
        <v>137</v>
      </c>
      <c r="B103" t="s">
        <v>138</v>
      </c>
      <c r="C103" s="344">
        <v>79000</v>
      </c>
      <c r="D103" s="344">
        <v>2.7846692657421275</v>
      </c>
      <c r="E103" s="344">
        <v>2.6722117698651853</v>
      </c>
      <c r="F103" s="344">
        <v>2.9017183294560756</v>
      </c>
      <c r="G103" s="344">
        <v>2.6378037102103771</v>
      </c>
      <c r="H103" s="344">
        <v>2.9394650118917882</v>
      </c>
      <c r="I103" s="344">
        <v>0.26623823731925639</v>
      </c>
      <c r="J103" s="344">
        <v>0.23264328426992364</v>
      </c>
      <c r="K103" s="344">
        <v>0.30466966905827736</v>
      </c>
      <c r="L103" s="344">
        <v>0.22300878607978128</v>
      </c>
      <c r="M103" s="344">
        <v>0.31782086971388546</v>
      </c>
      <c r="N103" s="344">
        <v>0.11013677539338645</v>
      </c>
      <c r="O103" s="344">
        <v>8.9307056082889719E-2</v>
      </c>
      <c r="P103" s="344">
        <v>0.13581815385383184</v>
      </c>
      <c r="Q103" s="344">
        <v>8.36433802795606E-2</v>
      </c>
      <c r="R103" s="344">
        <v>0.1450095701454216</v>
      </c>
      <c r="S103" s="344">
        <v>2.134138208314755E-2</v>
      </c>
      <c r="T103" s="344">
        <v>1.3299988832771281E-2</v>
      </c>
      <c r="U103" s="344">
        <v>3.4243069604007588E-2</v>
      </c>
      <c r="V103" s="344">
        <v>1.1509974206452341E-2</v>
      </c>
      <c r="W103" s="344">
        <v>3.9567103491145499E-2</v>
      </c>
      <c r="X103" s="344">
        <v>0.97160452894615501</v>
      </c>
      <c r="Y103" s="344">
        <v>0.90554811682059966</v>
      </c>
      <c r="Z103" s="344">
        <v>1.0424288247282265</v>
      </c>
      <c r="AA103" s="344">
        <v>0.88573793568392789</v>
      </c>
      <c r="AB103" s="344">
        <v>1.0657058314803352</v>
      </c>
      <c r="AC103" s="344">
        <v>0.17425619566998601</v>
      </c>
      <c r="AD103" s="344">
        <v>0.14749516028080081</v>
      </c>
      <c r="AE103" s="344">
        <v>0.20586265476263896</v>
      </c>
      <c r="AF103" s="344">
        <v>0.13999126884262575</v>
      </c>
      <c r="AG103" s="344">
        <v>0.21688975276854708</v>
      </c>
    </row>
    <row r="104" spans="1:33" x14ac:dyDescent="0.25">
      <c r="A104" t="s">
        <v>137</v>
      </c>
      <c r="B104" t="s">
        <v>138</v>
      </c>
      <c r="C104" s="344">
        <v>82000</v>
      </c>
      <c r="D104" s="344">
        <v>2.7846692657421275</v>
      </c>
      <c r="E104" s="344">
        <v>2.6742472104728372</v>
      </c>
      <c r="F104" s="344">
        <v>2.8995149125284625</v>
      </c>
      <c r="G104" s="344">
        <v>2.6404451068486261</v>
      </c>
      <c r="H104" s="344">
        <v>2.9365335098019045</v>
      </c>
      <c r="I104" s="344">
        <v>0.26623823731925639</v>
      </c>
      <c r="J104" s="344">
        <v>0.23322261646674183</v>
      </c>
      <c r="K104" s="344">
        <v>0.30391340080808732</v>
      </c>
      <c r="L104" s="344">
        <v>0.22373779540177102</v>
      </c>
      <c r="M104" s="344">
        <v>0.31678628092875766</v>
      </c>
      <c r="N104" s="344">
        <v>0.11013677539338645</v>
      </c>
      <c r="O104" s="344">
        <v>8.965220382691369E-2</v>
      </c>
      <c r="P104" s="344">
        <v>0.13529551469976028</v>
      </c>
      <c r="Q104" s="344">
        <v>8.4066843410944184E-2</v>
      </c>
      <c r="R104" s="344">
        <v>0.1442795684157121</v>
      </c>
      <c r="S104" s="344">
        <v>2.134138208314755E-2</v>
      </c>
      <c r="T104" s="344">
        <v>1.3414543950564345E-2</v>
      </c>
      <c r="U104" s="344">
        <v>3.3950707171922147E-2</v>
      </c>
      <c r="V104" s="344">
        <v>1.1637985426895304E-2</v>
      </c>
      <c r="W104" s="344">
        <v>3.913200808628671E-2</v>
      </c>
      <c r="X104" s="344">
        <v>0.97160452894615501</v>
      </c>
      <c r="Y104" s="344">
        <v>0.9067259575784784</v>
      </c>
      <c r="Z104" s="344">
        <v>1.0410765573737997</v>
      </c>
      <c r="AA104" s="344">
        <v>0.88725194470661606</v>
      </c>
      <c r="AB104" s="344">
        <v>1.0638905769810214</v>
      </c>
      <c r="AC104" s="344">
        <v>0.17425619566998601</v>
      </c>
      <c r="AD104" s="344">
        <v>0.1479489375902103</v>
      </c>
      <c r="AE104" s="344">
        <v>0.20523161415858618</v>
      </c>
      <c r="AF104" s="344">
        <v>0.14055620808345384</v>
      </c>
      <c r="AG104" s="344">
        <v>0.21601866889874771</v>
      </c>
    </row>
    <row r="105" spans="1:33" x14ac:dyDescent="0.25">
      <c r="A105" t="s">
        <v>137</v>
      </c>
      <c r="B105" t="s">
        <v>138</v>
      </c>
      <c r="C105" s="344">
        <v>85000</v>
      </c>
      <c r="D105" s="344">
        <v>2.7846692657421275</v>
      </c>
      <c r="E105" s="344">
        <v>2.676175322790515</v>
      </c>
      <c r="F105" s="344">
        <v>2.8974306805069752</v>
      </c>
      <c r="G105" s="344">
        <v>2.6429478057045137</v>
      </c>
      <c r="H105" s="344">
        <v>2.9337611819279195</v>
      </c>
      <c r="I105" s="344">
        <v>0.26623823731925639</v>
      </c>
      <c r="J105" s="344">
        <v>0.23377237111404228</v>
      </c>
      <c r="K105" s="344">
        <v>0.30319919914675714</v>
      </c>
      <c r="L105" s="344">
        <v>0.22443014774735603</v>
      </c>
      <c r="M105" s="344">
        <v>0.31580991775148376</v>
      </c>
      <c r="N105" s="344">
        <v>0.11013677539338645</v>
      </c>
      <c r="O105" s="344">
        <v>8.9980204990535759E-2</v>
      </c>
      <c r="P105" s="344">
        <v>0.13480255036530905</v>
      </c>
      <c r="Q105" s="344">
        <v>8.4469792094566759E-2</v>
      </c>
      <c r="R105" s="344">
        <v>0.14359171746358887</v>
      </c>
      <c r="S105" s="344">
        <v>2.134138208314755E-2</v>
      </c>
      <c r="T105" s="344">
        <v>1.352399300181373E-2</v>
      </c>
      <c r="U105" s="344">
        <v>3.3676001343714276E-2</v>
      </c>
      <c r="V105" s="344">
        <v>1.1760664980781916E-2</v>
      </c>
      <c r="W105" s="344">
        <v>3.8723919186762885E-2</v>
      </c>
      <c r="X105" s="344">
        <v>0.97160452894615501</v>
      </c>
      <c r="Y105" s="344">
        <v>0.90784230176284963</v>
      </c>
      <c r="Z105" s="344">
        <v>1.0397980985020987</v>
      </c>
      <c r="AA105" s="344">
        <v>0.88868749379729362</v>
      </c>
      <c r="AB105" s="344">
        <v>1.0621750451405862</v>
      </c>
      <c r="AC105" s="344">
        <v>0.17425619566998601</v>
      </c>
      <c r="AD105" s="344">
        <v>0.14837981130692859</v>
      </c>
      <c r="AE105" s="344">
        <v>0.20463598928490678</v>
      </c>
      <c r="AF105" s="344">
        <v>0.14109317895980183</v>
      </c>
      <c r="AG105" s="344">
        <v>0.21519716191582278</v>
      </c>
    </row>
    <row r="106" spans="1:33" x14ac:dyDescent="0.25">
      <c r="A106" t="s">
        <v>137</v>
      </c>
      <c r="B106" t="s">
        <v>138</v>
      </c>
      <c r="C106" s="344">
        <v>88000</v>
      </c>
      <c r="D106" s="344">
        <v>2.7846692657421275</v>
      </c>
      <c r="E106" s="344">
        <v>2.6780052409180697</v>
      </c>
      <c r="F106" s="344">
        <v>2.8954552867362273</v>
      </c>
      <c r="G106" s="344">
        <v>2.6453235716239201</v>
      </c>
      <c r="H106" s="344">
        <v>2.9311341694011355</v>
      </c>
      <c r="I106" s="344">
        <v>0.26623823731925639</v>
      </c>
      <c r="J106" s="344">
        <v>0.23429500171276699</v>
      </c>
      <c r="K106" s="344">
        <v>0.30252333334098558</v>
      </c>
      <c r="L106" s="344">
        <v>0.22508884685520084</v>
      </c>
      <c r="M106" s="344">
        <v>0.3148865707269411</v>
      </c>
      <c r="N106" s="344">
        <v>0.11013677539338645</v>
      </c>
      <c r="O106" s="344">
        <v>9.0292450913766725E-2</v>
      </c>
      <c r="P106" s="344">
        <v>0.13433658826920458</v>
      </c>
      <c r="Q106" s="344">
        <v>8.4853857076242045E-2</v>
      </c>
      <c r="R106" s="344">
        <v>0.14294217390360414</v>
      </c>
      <c r="S106" s="344">
        <v>2.134138208314755E-2</v>
      </c>
      <c r="T106" s="344">
        <v>1.3628714612814726E-2</v>
      </c>
      <c r="U106" s="344">
        <v>3.341728997143633E-2</v>
      </c>
      <c r="V106" s="344">
        <v>1.187838592122948E-2</v>
      </c>
      <c r="W106" s="344">
        <v>3.8340247161703936E-2</v>
      </c>
      <c r="X106" s="344">
        <v>0.97160452894615501</v>
      </c>
      <c r="Y106" s="344">
        <v>0.90890234238358714</v>
      </c>
      <c r="Z106" s="344">
        <v>1.0385869959856808</v>
      </c>
      <c r="AA106" s="344">
        <v>0.89005116926405625</v>
      </c>
      <c r="AB106" s="344">
        <v>1.0605504752178125</v>
      </c>
      <c r="AC106" s="344">
        <v>0.17425619566998601</v>
      </c>
      <c r="AD106" s="344">
        <v>0.14878966391783668</v>
      </c>
      <c r="AE106" s="344">
        <v>0.20407261806013327</v>
      </c>
      <c r="AF106" s="344">
        <v>0.14160444452911289</v>
      </c>
      <c r="AG106" s="344">
        <v>0.2144207589664224</v>
      </c>
    </row>
    <row r="107" spans="1:33" x14ac:dyDescent="0.25">
      <c r="A107" t="s">
        <v>137</v>
      </c>
      <c r="B107" t="s">
        <v>138</v>
      </c>
      <c r="C107" s="344">
        <v>91000</v>
      </c>
      <c r="D107" s="344">
        <v>2.7846692657421275</v>
      </c>
      <c r="E107" s="344">
        <v>2.6797450450730036</v>
      </c>
      <c r="F107" s="344">
        <v>2.893579598333861</v>
      </c>
      <c r="G107" s="344">
        <v>2.6475828158151358</v>
      </c>
      <c r="H107" s="344">
        <v>2.9286402431051854</v>
      </c>
      <c r="I107" s="344">
        <v>0.26623823731925639</v>
      </c>
      <c r="J107" s="344">
        <v>0.23479268476443776</v>
      </c>
      <c r="K107" s="344">
        <v>0.30188251807602678</v>
      </c>
      <c r="L107" s="344">
        <v>0.22571656088243189</v>
      </c>
      <c r="M107" s="344">
        <v>0.3140116568240478</v>
      </c>
      <c r="N107" s="344">
        <v>0.11013677539338645</v>
      </c>
      <c r="O107" s="344">
        <v>9.0590178797989307E-2</v>
      </c>
      <c r="P107" s="344">
        <v>0.13389527891656119</v>
      </c>
      <c r="Q107" s="344">
        <v>8.5220491632578999E-2</v>
      </c>
      <c r="R107" s="344">
        <v>0.14232756357489784</v>
      </c>
      <c r="S107" s="344">
        <v>2.134138208314755E-2</v>
      </c>
      <c r="T107" s="344">
        <v>1.3729048654310964E-2</v>
      </c>
      <c r="U107" s="344">
        <v>3.3173118911150171E-2</v>
      </c>
      <c r="V107" s="344">
        <v>1.1991485055082395E-2</v>
      </c>
      <c r="W107" s="344">
        <v>3.7978730901170085E-2</v>
      </c>
      <c r="X107" s="344">
        <v>0.97160452894615501</v>
      </c>
      <c r="Y107" s="344">
        <v>0.9099106772107296</v>
      </c>
      <c r="Z107" s="344">
        <v>1.037437558967411</v>
      </c>
      <c r="AA107" s="344">
        <v>0.89134880625355395</v>
      </c>
      <c r="AB107" s="344">
        <v>1.0590091443504579</v>
      </c>
      <c r="AC107" s="344">
        <v>0.17425619566998601</v>
      </c>
      <c r="AD107" s="344">
        <v>0.14918016704459314</v>
      </c>
      <c r="AE107" s="344">
        <v>0.20353871799864526</v>
      </c>
      <c r="AF107" s="344">
        <v>0.14209201774946745</v>
      </c>
      <c r="AG107" s="344">
        <v>0.21368552867697291</v>
      </c>
    </row>
    <row r="108" spans="1:33" x14ac:dyDescent="0.25">
      <c r="A108" t="s">
        <v>137</v>
      </c>
      <c r="B108" t="s">
        <v>138</v>
      </c>
      <c r="C108" s="344">
        <v>94000</v>
      </c>
      <c r="D108" s="344">
        <v>2.7846692657421275</v>
      </c>
      <c r="E108" s="344">
        <v>2.6814019130713014</v>
      </c>
      <c r="F108" s="344">
        <v>2.8917955191962919</v>
      </c>
      <c r="G108" s="344">
        <v>2.649734789941915</v>
      </c>
      <c r="H108" s="344">
        <v>2.9262685655252296</v>
      </c>
      <c r="I108" s="344">
        <v>0.26623823731925639</v>
      </c>
      <c r="J108" s="344">
        <v>0.23526735883384414</v>
      </c>
      <c r="K108" s="344">
        <v>0.30127384751870695</v>
      </c>
      <c r="L108" s="344">
        <v>0.22631566929091274</v>
      </c>
      <c r="M108" s="344">
        <v>0.31318112614172594</v>
      </c>
      <c r="N108" s="344">
        <v>0.11013677539338645</v>
      </c>
      <c r="O108" s="344">
        <v>9.0874493081027533E-2</v>
      </c>
      <c r="P108" s="344">
        <v>0.13347654756516447</v>
      </c>
      <c r="Q108" s="344">
        <v>8.5570995792196486E-2</v>
      </c>
      <c r="R108" s="344">
        <v>0.14174491076655873</v>
      </c>
      <c r="S108" s="344">
        <v>2.134138208314755E-2</v>
      </c>
      <c r="T108" s="344">
        <v>1.3825301245194986E-2</v>
      </c>
      <c r="U108" s="344">
        <v>3.2942210012597666E-2</v>
      </c>
      <c r="V108" s="344">
        <v>1.2100267403733149E-2</v>
      </c>
      <c r="W108" s="344">
        <v>3.7637386719049593E-2</v>
      </c>
      <c r="X108" s="344">
        <v>0.97160452894615501</v>
      </c>
      <c r="Y108" s="344">
        <v>0.91087139384187032</v>
      </c>
      <c r="Z108" s="344">
        <v>1.0363447462999302</v>
      </c>
      <c r="AA108" s="344">
        <v>0.89258559562931139</v>
      </c>
      <c r="AB108" s="344">
        <v>1.0575442149273655</v>
      </c>
      <c r="AC108" s="344">
        <v>0.17425619566998601</v>
      </c>
      <c r="AD108" s="344">
        <v>0.14955281097356188</v>
      </c>
      <c r="AE108" s="344">
        <v>0.20303182975674247</v>
      </c>
      <c r="AF108" s="344">
        <v>0.14255769608639959</v>
      </c>
      <c r="AG108" s="344">
        <v>0.21298800005326704</v>
      </c>
    </row>
    <row r="109" spans="1:33" x14ac:dyDescent="0.25">
      <c r="A109" t="s">
        <v>137</v>
      </c>
      <c r="B109" t="s">
        <v>138</v>
      </c>
      <c r="C109" s="344">
        <v>97000</v>
      </c>
      <c r="D109" s="344">
        <v>2.7846692657421275</v>
      </c>
      <c r="E109" s="344">
        <v>2.6829822460041415</v>
      </c>
      <c r="F109" s="344">
        <v>2.8900958435428348</v>
      </c>
      <c r="G109" s="344">
        <v>2.6517877472255158</v>
      </c>
      <c r="H109" s="344">
        <v>2.9240094937632737</v>
      </c>
      <c r="I109" s="344">
        <v>0.26623823731925639</v>
      </c>
      <c r="J109" s="344">
        <v>0.2357207570704567</v>
      </c>
      <c r="K109" s="344">
        <v>0.3006947409085009</v>
      </c>
      <c r="L109" s="344">
        <v>0.22688830194781498</v>
      </c>
      <c r="M109" s="344">
        <v>0.31239138501172981</v>
      </c>
      <c r="N109" s="344">
        <v>0.11013677539338645</v>
      </c>
      <c r="O109" s="344">
        <v>9.1146383286796598E-2</v>
      </c>
      <c r="P109" s="344">
        <v>0.13307855441961181</v>
      </c>
      <c r="Q109" s="344">
        <v>8.5906536619726873E-2</v>
      </c>
      <c r="R109" s="344">
        <v>0.14119158001838564</v>
      </c>
      <c r="S109" s="344">
        <v>2.134138208314755E-2</v>
      </c>
      <c r="T109" s="344">
        <v>1.391774898342581E-2</v>
      </c>
      <c r="U109" s="344">
        <v>3.272343489299509E-2</v>
      </c>
      <c r="V109" s="344">
        <v>1.2205010005113993E-2</v>
      </c>
      <c r="W109" s="344">
        <v>3.7314466568349344E-2</v>
      </c>
      <c r="X109" s="344">
        <v>0.97160452894615501</v>
      </c>
      <c r="Y109" s="344">
        <v>0.91178814035288314</v>
      </c>
      <c r="Z109" s="344">
        <v>1.0353040743178463</v>
      </c>
      <c r="AA109" s="344">
        <v>0.89376617280850623</v>
      </c>
      <c r="AB109" s="344">
        <v>1.056149608491149</v>
      </c>
      <c r="AC109" s="344">
        <v>0.17425619566998601</v>
      </c>
      <c r="AD109" s="344">
        <v>0.14990892927180488</v>
      </c>
      <c r="AE109" s="344">
        <v>0.20254977058866103</v>
      </c>
      <c r="AF109" s="344">
        <v>0.14300309042327594</v>
      </c>
      <c r="AG109" s="344">
        <v>0.21232509570358002</v>
      </c>
    </row>
    <row r="110" spans="1:33" x14ac:dyDescent="0.25">
      <c r="A110" t="s">
        <v>137</v>
      </c>
      <c r="B110" t="s">
        <v>138</v>
      </c>
      <c r="C110" s="344">
        <v>100000</v>
      </c>
      <c r="D110" s="344">
        <v>2.7846692657421275</v>
      </c>
      <c r="E110" s="344">
        <v>2.6844917731516196</v>
      </c>
      <c r="F110" s="344">
        <v>2.8884741339629172</v>
      </c>
      <c r="G110" s="344">
        <v>2.6537490769881793</v>
      </c>
      <c r="H110" s="344">
        <v>2.9218544155704831</v>
      </c>
      <c r="I110" s="344">
        <v>0.26623823731925639</v>
      </c>
      <c r="J110" s="344">
        <v>0.23615443444672071</v>
      </c>
      <c r="K110" s="344">
        <v>0.30014289737132793</v>
      </c>
      <c r="L110" s="344">
        <v>0.22743637192650773</v>
      </c>
      <c r="M110" s="344">
        <v>0.31163923220409079</v>
      </c>
      <c r="N110" s="344">
        <v>0.11013677539338645</v>
      </c>
      <c r="O110" s="344">
        <v>9.1406739018227698E-2</v>
      </c>
      <c r="P110" s="344">
        <v>0.13269966163414376</v>
      </c>
      <c r="Q110" s="344">
        <v>8.6228165299457649E-2</v>
      </c>
      <c r="R110" s="344">
        <v>0.1406652279463001</v>
      </c>
      <c r="S110" s="344">
        <v>2.134138208314755E-2</v>
      </c>
      <c r="T110" s="344">
        <v>1.4006642542051646E-2</v>
      </c>
      <c r="U110" s="344">
        <v>3.2515793304722151E-2</v>
      </c>
      <c r="V110" s="344">
        <v>1.2305965169569362E-2</v>
      </c>
      <c r="W110" s="344">
        <v>3.7008423639040083E-2</v>
      </c>
      <c r="X110" s="344">
        <v>0.97160452894615501</v>
      </c>
      <c r="Y110" s="344">
        <v>0.91266418433535323</v>
      </c>
      <c r="Z110" s="344">
        <v>1.0343115401069476</v>
      </c>
      <c r="AA110" s="344">
        <v>0.89489469205283023</v>
      </c>
      <c r="AB110" s="344">
        <v>1.0548199008932442</v>
      </c>
      <c r="AC110" s="344">
        <v>0.17425619566998601</v>
      </c>
      <c r="AD110" s="344">
        <v>0.15024971942885665</v>
      </c>
      <c r="AE110" s="344">
        <v>0.20209059572369426</v>
      </c>
      <c r="AF110" s="344">
        <v>0.14342964935375144</v>
      </c>
      <c r="AG110" s="344">
        <v>0.21169407649522604</v>
      </c>
    </row>
    <row r="111" spans="1:33" x14ac:dyDescent="0.25">
      <c r="A111" t="s">
        <v>137</v>
      </c>
      <c r="B111" t="s">
        <v>138</v>
      </c>
      <c r="C111" s="344">
        <v>103000</v>
      </c>
      <c r="D111" s="344">
        <v>2.7846692657421275</v>
      </c>
      <c r="E111" s="344">
        <v>2.6859356400710173</v>
      </c>
      <c r="F111" s="344">
        <v>2.8869246192663414</v>
      </c>
      <c r="G111" s="344">
        <v>2.6556254176648544</v>
      </c>
      <c r="H111" s="344">
        <v>2.91979561205302</v>
      </c>
      <c r="I111" s="344">
        <v>0.26623823731925639</v>
      </c>
      <c r="J111" s="344">
        <v>0.23656979069987275</v>
      </c>
      <c r="K111" s="344">
        <v>0.29961625816623666</v>
      </c>
      <c r="L111" s="344">
        <v>0.22796160317538047</v>
      </c>
      <c r="M111" s="344">
        <v>0.3109218056806502</v>
      </c>
      <c r="N111" s="344">
        <v>0.11013677539338645</v>
      </c>
      <c r="O111" s="344">
        <v>9.1656362619709067E-2</v>
      </c>
      <c r="P111" s="344">
        <v>0.13233840579221437</v>
      </c>
      <c r="Q111" s="344">
        <v>8.6536831600439082E-2</v>
      </c>
      <c r="R111" s="344">
        <v>0.14016376311931211</v>
      </c>
      <c r="S111" s="344">
        <v>2.134138208314755E-2</v>
      </c>
      <c r="T111" s="344">
        <v>1.4092209740488533E-2</v>
      </c>
      <c r="U111" s="344">
        <v>3.2318395179610146E-2</v>
      </c>
      <c r="V111" s="344">
        <v>1.2403363280533687E-2</v>
      </c>
      <c r="W111" s="344">
        <v>3.6717883853785417E-2</v>
      </c>
      <c r="X111" s="344">
        <v>0.97160452894615501</v>
      </c>
      <c r="Y111" s="344">
        <v>0.91350246251298461</v>
      </c>
      <c r="Z111" s="344">
        <v>1.0333635572863633</v>
      </c>
      <c r="AA111" s="344">
        <v>0.89597488894958588</v>
      </c>
      <c r="AB111" s="344">
        <v>1.0535502345979306</v>
      </c>
      <c r="AC111" s="344">
        <v>0.17425619566998601</v>
      </c>
      <c r="AD111" s="344">
        <v>0.15057626026228513</v>
      </c>
      <c r="AE111" s="344">
        <v>0.20165256612173924</v>
      </c>
      <c r="AF111" s="344">
        <v>0.14383867970544972</v>
      </c>
      <c r="AG111" s="344">
        <v>0.21109249540592787</v>
      </c>
    </row>
    <row r="112" spans="1:33" x14ac:dyDescent="0.25">
      <c r="A112" t="s">
        <v>137</v>
      </c>
      <c r="B112" t="s">
        <v>138</v>
      </c>
      <c r="C112" s="344">
        <v>106000</v>
      </c>
      <c r="D112" s="344">
        <v>2.7846692657421275</v>
      </c>
      <c r="E112" s="344">
        <v>2.6873184829596628</v>
      </c>
      <c r="F112" s="344">
        <v>2.885442108446667</v>
      </c>
      <c r="G112" s="344">
        <v>2.6574227522427312</v>
      </c>
      <c r="H112" s="344">
        <v>2.9178261420732547</v>
      </c>
      <c r="I112" s="344">
        <v>0.26623823731925639</v>
      </c>
      <c r="J112" s="344">
        <v>0.23696808975701747</v>
      </c>
      <c r="K112" s="344">
        <v>0.29911297496389838</v>
      </c>
      <c r="L112" s="344">
        <v>0.22846555397906954</v>
      </c>
      <c r="M112" s="344">
        <v>0.31023653789928995</v>
      </c>
      <c r="N112" s="344">
        <v>0.11013677539338645</v>
      </c>
      <c r="O112" s="344">
        <v>9.1895979926323063E-2</v>
      </c>
      <c r="P112" s="344">
        <v>0.13199347482222915</v>
      </c>
      <c r="Q112" s="344">
        <v>8.6833396185885744E-2</v>
      </c>
      <c r="R112" s="344">
        <v>0.13968531244892621</v>
      </c>
      <c r="S112" s="344">
        <v>2.134138208314755E-2</v>
      </c>
      <c r="T112" s="344">
        <v>1.4174658179645885E-2</v>
      </c>
      <c r="U112" s="344">
        <v>3.2130445636837077E-2</v>
      </c>
      <c r="V112" s="344">
        <v>1.2497415213824695E-2</v>
      </c>
      <c r="W112" s="344">
        <v>3.6441622109543312E-2</v>
      </c>
      <c r="X112" s="344">
        <v>0.97160452894615501</v>
      </c>
      <c r="Y112" s="344">
        <v>0.91430562266494353</v>
      </c>
      <c r="Z112" s="344">
        <v>1.0324569019631906</v>
      </c>
      <c r="AA112" s="344">
        <v>0.89701013324155543</v>
      </c>
      <c r="AB112" s="344">
        <v>1.0523362449190892</v>
      </c>
      <c r="AC112" s="344">
        <v>0.17425619566998601</v>
      </c>
      <c r="AD112" s="344">
        <v>0.15088952667108832</v>
      </c>
      <c r="AE112" s="344">
        <v>0.20123412140072849</v>
      </c>
      <c r="AF112" s="344">
        <v>0.1442313639684881</v>
      </c>
      <c r="AG112" s="344">
        <v>0.21051815882147593</v>
      </c>
    </row>
    <row r="113" spans="1:33" x14ac:dyDescent="0.25">
      <c r="A113" t="s">
        <v>137</v>
      </c>
      <c r="B113" t="s">
        <v>138</v>
      </c>
      <c r="C113" s="344">
        <v>109000</v>
      </c>
      <c r="D113" s="344">
        <v>2.7846692657421275</v>
      </c>
      <c r="E113" s="344">
        <v>2.6886444917513028</v>
      </c>
      <c r="F113" s="344">
        <v>2.8840219178387825</v>
      </c>
      <c r="G113" s="344">
        <v>2.6591464892707055</v>
      </c>
      <c r="H113" s="344">
        <v>2.9159397444098789</v>
      </c>
      <c r="I113" s="344">
        <v>0.26623823731925639</v>
      </c>
      <c r="J113" s="344">
        <v>0.23735047626417721</v>
      </c>
      <c r="K113" s="344">
        <v>0.29863138305165859</v>
      </c>
      <c r="L113" s="344">
        <v>0.22894963694931225</v>
      </c>
      <c r="M113" s="344">
        <v>0.30958111809494299</v>
      </c>
      <c r="N113" s="344">
        <v>0.11013677539338645</v>
      </c>
      <c r="O113" s="344">
        <v>9.2126249433114024E-2</v>
      </c>
      <c r="P113" s="344">
        <v>0.1316636885301565</v>
      </c>
      <c r="Q113" s="344">
        <v>8.711864113759811E-2</v>
      </c>
      <c r="R113" s="344">
        <v>0.13922819288094029</v>
      </c>
      <c r="S113" s="344">
        <v>2.134138208314755E-2</v>
      </c>
      <c r="T113" s="344">
        <v>1.4254177512605128E-2</v>
      </c>
      <c r="U113" s="344">
        <v>3.1951232395799667E-2</v>
      </c>
      <c r="V113" s="344">
        <v>1.2588314435823018E-2</v>
      </c>
      <c r="W113" s="344">
        <v>3.6178542363955547E-2</v>
      </c>
      <c r="X113" s="344">
        <v>0.97160452894615501</v>
      </c>
      <c r="Y113" s="344">
        <v>0.91507605922822188</v>
      </c>
      <c r="Z113" s="344">
        <v>1.0315886670098302</v>
      </c>
      <c r="AA113" s="344">
        <v>0.8980034737210485</v>
      </c>
      <c r="AB113" s="344">
        <v>1.0511739976494496</v>
      </c>
      <c r="AC113" s="344">
        <v>0.17425619566998601</v>
      </c>
      <c r="AD113" s="344">
        <v>0.15119040220247623</v>
      </c>
      <c r="AE113" s="344">
        <v>0.20083385698496234</v>
      </c>
      <c r="AF113" s="344">
        <v>0.14460877516701409</v>
      </c>
      <c r="AG113" s="344">
        <v>0.20996909390326832</v>
      </c>
    </row>
    <row r="114" spans="1:33" x14ac:dyDescent="0.25">
      <c r="A114" t="s">
        <v>137</v>
      </c>
      <c r="B114" t="s">
        <v>138</v>
      </c>
      <c r="C114" s="344">
        <v>112000</v>
      </c>
      <c r="D114" s="344">
        <v>2.7846692657421275</v>
      </c>
      <c r="E114" s="344">
        <v>2.6899174639101058</v>
      </c>
      <c r="F114" s="344">
        <v>2.882659809145129</v>
      </c>
      <c r="G114" s="344">
        <v>2.6608015319497027</v>
      </c>
      <c r="H114" s="344">
        <v>2.9141307545419055</v>
      </c>
      <c r="I114" s="344">
        <v>0.26623823731925639</v>
      </c>
      <c r="J114" s="344">
        <v>0.23771798971681848</v>
      </c>
      <c r="K114" s="344">
        <v>0.29816997858693234</v>
      </c>
      <c r="L114" s="344">
        <v>0.22941513613731207</v>
      </c>
      <c r="M114" s="344">
        <v>0.30895346028809001</v>
      </c>
      <c r="N114" s="344">
        <v>0.11013677539338645</v>
      </c>
      <c r="O114" s="344">
        <v>9.2347770152285957E-2</v>
      </c>
      <c r="P114" s="344">
        <v>0.13134798209920814</v>
      </c>
      <c r="Q114" s="344">
        <v>8.7393278994304033E-2</v>
      </c>
      <c r="R114" s="344">
        <v>0.13879088743126439</v>
      </c>
      <c r="S114" s="344">
        <v>2.134138208314755E-2</v>
      </c>
      <c r="T114" s="344">
        <v>1.4330941409240468E-2</v>
      </c>
      <c r="U114" s="344">
        <v>3.1780115152987218E-2</v>
      </c>
      <c r="V114" s="344">
        <v>1.2676238830027897E-2</v>
      </c>
      <c r="W114" s="344">
        <v>3.5927660856385914E-2</v>
      </c>
      <c r="X114" s="344">
        <v>0.97160452894615501</v>
      </c>
      <c r="Y114" s="344">
        <v>0.91581594367612185</v>
      </c>
      <c r="Z114" s="344">
        <v>1.0307562231916243</v>
      </c>
      <c r="AA114" s="344">
        <v>0.89895767656084868</v>
      </c>
      <c r="AB114" s="344">
        <v>1.0500599360615399</v>
      </c>
      <c r="AC114" s="344">
        <v>0.17425619566998601</v>
      </c>
      <c r="AD114" s="344">
        <v>0.15147968980564733</v>
      </c>
      <c r="AE114" s="344">
        <v>0.20045050471931919</v>
      </c>
      <c r="AF114" s="344">
        <v>0.1449718896065777</v>
      </c>
      <c r="AG114" s="344">
        <v>0.20944352093428159</v>
      </c>
    </row>
    <row r="115" spans="1:33" x14ac:dyDescent="0.25">
      <c r="A115" t="s">
        <v>137</v>
      </c>
      <c r="B115" t="s">
        <v>138</v>
      </c>
      <c r="C115" s="344">
        <v>115000</v>
      </c>
      <c r="D115" s="344">
        <v>2.7846692657421275</v>
      </c>
      <c r="E115" s="344">
        <v>2.6911408505014811</v>
      </c>
      <c r="F115" s="344">
        <v>2.8813519364653808</v>
      </c>
      <c r="G115" s="344">
        <v>2.6623923373235501</v>
      </c>
      <c r="H115" s="344">
        <v>2.9123940335429541</v>
      </c>
      <c r="I115" s="344">
        <v>0.26623823731925639</v>
      </c>
      <c r="J115" s="344">
        <v>0.23807157659317971</v>
      </c>
      <c r="K115" s="344">
        <v>0.29772739919635699</v>
      </c>
      <c r="L115" s="344">
        <v>0.22986322174583049</v>
      </c>
      <c r="M115" s="344">
        <v>0.30835167602230218</v>
      </c>
      <c r="N115" s="344">
        <v>0.11013677539338645</v>
      </c>
      <c r="O115" s="344">
        <v>9.2561088375061273E-2</v>
      </c>
      <c r="P115" s="344">
        <v>0.13104539203764964</v>
      </c>
      <c r="Q115" s="344">
        <v>8.765796054639037E-2</v>
      </c>
      <c r="R115" s="344">
        <v>0.13837202480143129</v>
      </c>
      <c r="S115" s="344">
        <v>2.134138208314755E-2</v>
      </c>
      <c r="T115" s="344">
        <v>1.4405109262597223E-2</v>
      </c>
      <c r="U115" s="344">
        <v>3.1616516572297061E-2</v>
      </c>
      <c r="V115" s="344">
        <v>1.2761352292840679E-2</v>
      </c>
      <c r="W115" s="344">
        <v>3.5688091899972033E-2</v>
      </c>
      <c r="X115" s="344">
        <v>0.97160452894615501</v>
      </c>
      <c r="Y115" s="344">
        <v>0.91652725055583373</v>
      </c>
      <c r="Z115" s="344">
        <v>1.0299571859648362</v>
      </c>
      <c r="AA115" s="344">
        <v>0.89987525818767811</v>
      </c>
      <c r="AB115" s="344">
        <v>1.0489908356618507</v>
      </c>
      <c r="AC115" s="344">
        <v>0.17425619566998601</v>
      </c>
      <c r="AD115" s="344">
        <v>0.15175812107430095</v>
      </c>
      <c r="AE115" s="344">
        <v>0.20008291634578179</v>
      </c>
      <c r="AF115" s="344">
        <v>0.14532159784762411</v>
      </c>
      <c r="AG115" s="344">
        <v>0.20893982977200123</v>
      </c>
    </row>
    <row r="116" spans="1:33" x14ac:dyDescent="0.25">
      <c r="A116" t="s">
        <v>137</v>
      </c>
      <c r="B116" t="s">
        <v>138</v>
      </c>
      <c r="C116" s="344">
        <v>118000</v>
      </c>
      <c r="D116" s="344">
        <v>2.7846692657421275</v>
      </c>
      <c r="E116" s="344">
        <v>2.692317795817349</v>
      </c>
      <c r="F116" s="344">
        <v>2.8800948008240885</v>
      </c>
      <c r="G116" s="344">
        <v>2.6639229672050768</v>
      </c>
      <c r="H116" s="344">
        <v>2.9107249070577308</v>
      </c>
      <c r="I116" s="344">
        <v>0.26623823731925639</v>
      </c>
      <c r="J116" s="344">
        <v>0.23841210081610131</v>
      </c>
      <c r="K116" s="344">
        <v>0.2973024073550099</v>
      </c>
      <c r="L116" s="344">
        <v>0.23029496282971018</v>
      </c>
      <c r="M116" s="344">
        <v>0.30777405102770905</v>
      </c>
      <c r="N116" s="344">
        <v>0.11013677539338645</v>
      </c>
      <c r="O116" s="344">
        <v>9.2766703514578691E-2</v>
      </c>
      <c r="P116" s="344">
        <v>0.13075504415761963</v>
      </c>
      <c r="Q116" s="344">
        <v>8.7913281584868885E-2</v>
      </c>
      <c r="R116" s="344">
        <v>0.13797036196023738</v>
      </c>
      <c r="S116" s="344">
        <v>2.134138208314755E-2</v>
      </c>
      <c r="T116" s="344">
        <v>1.4476827676394603E-2</v>
      </c>
      <c r="U116" s="344">
        <v>3.145991460825278E-2</v>
      </c>
      <c r="V116" s="344">
        <v>1.2843806132465765E-2</v>
      </c>
      <c r="W116" s="344">
        <v>3.5459035794341204E-2</v>
      </c>
      <c r="X116" s="344">
        <v>0.97160452894615501</v>
      </c>
      <c r="Y116" s="344">
        <v>0.91721177990014024</v>
      </c>
      <c r="Z116" s="344">
        <v>1.0291893869933411</v>
      </c>
      <c r="AA116" s="344">
        <v>0.90075851359417547</v>
      </c>
      <c r="AB116" s="344">
        <v>1.0479637653937015</v>
      </c>
      <c r="AC116" s="344">
        <v>0.17425619566998601</v>
      </c>
      <c r="AD116" s="344">
        <v>0.15202636422305166</v>
      </c>
      <c r="AE116" s="344">
        <v>0.19973004935668076</v>
      </c>
      <c r="AF116" s="344">
        <v>0.14565871419027657</v>
      </c>
      <c r="AG116" s="344">
        <v>0.20845655970795784</v>
      </c>
    </row>
    <row r="117" spans="1:33" x14ac:dyDescent="0.25">
      <c r="A117" t="s">
        <v>137</v>
      </c>
      <c r="B117" t="s">
        <v>138</v>
      </c>
      <c r="C117" s="344">
        <v>121000</v>
      </c>
      <c r="D117" s="344">
        <v>2.7846692657421275</v>
      </c>
      <c r="E117" s="344">
        <v>2.693451171595612</v>
      </c>
      <c r="F117" s="344">
        <v>2.8788852109739391</v>
      </c>
      <c r="G117" s="344">
        <v>2.6653971321682413</v>
      </c>
      <c r="H117" s="344">
        <v>2.9091191127144991</v>
      </c>
      <c r="I117" s="344">
        <v>0.26623823731925639</v>
      </c>
      <c r="J117" s="344">
        <v>0.23874035280921288</v>
      </c>
      <c r="K117" s="344">
        <v>0.29689387608744988</v>
      </c>
      <c r="L117" s="344">
        <v>0.23071133830256454</v>
      </c>
      <c r="M117" s="344">
        <v>0.30721902516042748</v>
      </c>
      <c r="N117" s="344">
        <v>0.11013677539338645</v>
      </c>
      <c r="O117" s="344">
        <v>9.2965073174177223E-2</v>
      </c>
      <c r="P117" s="344">
        <v>0.13047614324761786</v>
      </c>
      <c r="Q117" s="344">
        <v>8.8159788766892178E-2</v>
      </c>
      <c r="R117" s="344">
        <v>0.1375847691959286</v>
      </c>
      <c r="S117" s="344">
        <v>2.134138208314755E-2</v>
      </c>
      <c r="T117" s="344">
        <v>1.4546231766229311E-2</v>
      </c>
      <c r="U117" s="344">
        <v>3.1309835936211707E-2</v>
      </c>
      <c r="V117" s="344">
        <v>1.2923740299176619E-2</v>
      </c>
      <c r="W117" s="344">
        <v>3.5239768496881436E-2</v>
      </c>
      <c r="X117" s="344">
        <v>0.97160452894615501</v>
      </c>
      <c r="Y117" s="344">
        <v>0.91787117659566686</v>
      </c>
      <c r="Z117" s="344">
        <v>1.0284508496119651</v>
      </c>
      <c r="AA117" s="344">
        <v>0.90160954081970113</v>
      </c>
      <c r="AB117" s="344">
        <v>1.0469760542309621</v>
      </c>
      <c r="AC117" s="344">
        <v>0.17425619566998601</v>
      </c>
      <c r="AD117" s="344">
        <v>0.15228503099807852</v>
      </c>
      <c r="AE117" s="344">
        <v>0.19939095483157629</v>
      </c>
      <c r="AF117" s="344">
        <v>0.14598398490386857</v>
      </c>
      <c r="AG117" s="344">
        <v>0.20799238216756955</v>
      </c>
    </row>
    <row r="118" spans="1:33" x14ac:dyDescent="0.25">
      <c r="A118" t="s">
        <v>137</v>
      </c>
      <c r="B118" t="s">
        <v>138</v>
      </c>
      <c r="C118" s="344">
        <v>124000</v>
      </c>
      <c r="D118" s="344">
        <v>2.7846692657421275</v>
      </c>
      <c r="E118" s="344">
        <v>2.6945436066846313</v>
      </c>
      <c r="F118" s="344">
        <v>2.8777202494764618</v>
      </c>
      <c r="G118" s="344">
        <v>2.6668182296956902</v>
      </c>
      <c r="H118" s="344">
        <v>2.9075727546297543</v>
      </c>
      <c r="I118" s="344">
        <v>0.26623823731925639</v>
      </c>
      <c r="J118" s="344">
        <v>0.23905705736565019</v>
      </c>
      <c r="K118" s="344">
        <v>0.29650077661725022</v>
      </c>
      <c r="L118" s="344">
        <v>0.23111324651075632</v>
      </c>
      <c r="M118" s="344">
        <v>0.30668517508890658</v>
      </c>
      <c r="N118" s="344">
        <v>0.11013677539338645</v>
      </c>
      <c r="O118" s="344">
        <v>9.3156617559824573E-2</v>
      </c>
      <c r="P118" s="344">
        <v>0.13020796416426061</v>
      </c>
      <c r="Q118" s="344">
        <v>8.8397984731683005E-2</v>
      </c>
      <c r="R118" s="344">
        <v>0.1372142172363007</v>
      </c>
      <c r="S118" s="344">
        <v>2.134138208314755E-2</v>
      </c>
      <c r="T118" s="344">
        <v>1.4613446301566961E-2</v>
      </c>
      <c r="U118" s="344">
        <v>3.1165850306555977E-2</v>
      </c>
      <c r="V118" s="344">
        <v>1.3001284470597643E-2</v>
      </c>
      <c r="W118" s="344">
        <v>3.5029632759670415E-2</v>
      </c>
      <c r="X118" s="344">
        <v>0.97160452894615501</v>
      </c>
      <c r="Y118" s="344">
        <v>0.91850694718468595</v>
      </c>
      <c r="Z118" s="344">
        <v>1.0277397676064921</v>
      </c>
      <c r="AA118" s="344">
        <v>0.90243026219851363</v>
      </c>
      <c r="AB118" s="344">
        <v>1.0460252622999688</v>
      </c>
      <c r="AC118" s="344">
        <v>0.17425619566998601</v>
      </c>
      <c r="AD118" s="344">
        <v>0.15253468268658796</v>
      </c>
      <c r="AE118" s="344">
        <v>0.19906476693775749</v>
      </c>
      <c r="AF118" s="344">
        <v>0.14629809539336464</v>
      </c>
      <c r="AG118" s="344">
        <v>0.20754608578972916</v>
      </c>
    </row>
    <row r="119" spans="1:33" x14ac:dyDescent="0.25">
      <c r="A119" t="s">
        <v>137</v>
      </c>
      <c r="B119" t="s">
        <v>138</v>
      </c>
      <c r="C119" s="344">
        <v>127000</v>
      </c>
      <c r="D119" s="344">
        <v>2.7846692657421275</v>
      </c>
      <c r="E119" s="344">
        <v>2.6955975128526579</v>
      </c>
      <c r="F119" s="344">
        <v>2.876597243240834</v>
      </c>
      <c r="G119" s="344">
        <v>2.6681893773782721</v>
      </c>
      <c r="H119" s="344">
        <v>2.9060822639023316</v>
      </c>
      <c r="I119" s="344">
        <v>0.26623823731925639</v>
      </c>
      <c r="J119" s="344">
        <v>0.23936288050927734</v>
      </c>
      <c r="K119" s="344">
        <v>0.29612216765921784</v>
      </c>
      <c r="L119" s="344">
        <v>0.23150151359035112</v>
      </c>
      <c r="M119" s="344">
        <v>0.3061711992942005</v>
      </c>
      <c r="N119" s="344">
        <v>0.11013677539338645</v>
      </c>
      <c r="O119" s="344">
        <v>9.3341723334892074E-2</v>
      </c>
      <c r="P119" s="344">
        <v>0.1299498441188732</v>
      </c>
      <c r="Q119" s="344">
        <v>8.8628332577820199E-2</v>
      </c>
      <c r="R119" s="344">
        <v>0.13685776610779032</v>
      </c>
      <c r="S119" s="344">
        <v>2.134138208314755E-2</v>
      </c>
      <c r="T119" s="344">
        <v>1.4678586711147629E-2</v>
      </c>
      <c r="U119" s="344">
        <v>3.1027565673786634E-2</v>
      </c>
      <c r="V119" s="344">
        <v>1.3076559011888894E-2</v>
      </c>
      <c r="W119" s="344">
        <v>3.4828030493808074E-2</v>
      </c>
      <c r="X119" s="344">
        <v>0.97160452894615501</v>
      </c>
      <c r="Y119" s="344">
        <v>0.91912047449321266</v>
      </c>
      <c r="Z119" s="344">
        <v>1.027054486793568</v>
      </c>
      <c r="AA119" s="344">
        <v>0.90322244286842479</v>
      </c>
      <c r="AB119" s="344">
        <v>1.0451091558223129</v>
      </c>
      <c r="AC119" s="344">
        <v>0.17425619566998601</v>
      </c>
      <c r="AD119" s="344">
        <v>0.1527758353609879</v>
      </c>
      <c r="AE119" s="344">
        <v>0.19875069383239458</v>
      </c>
      <c r="AF119" s="344">
        <v>0.14660167646159747</v>
      </c>
      <c r="AG119" s="344">
        <v>0.20711656350950858</v>
      </c>
    </row>
    <row r="120" spans="1:33" x14ac:dyDescent="0.25">
      <c r="A120" t="s">
        <v>137</v>
      </c>
      <c r="B120" t="s">
        <v>138</v>
      </c>
      <c r="C120" s="344">
        <v>130000</v>
      </c>
      <c r="D120" s="344">
        <v>2.7846692657421275</v>
      </c>
      <c r="E120" s="344">
        <v>2.6966151073208366</v>
      </c>
      <c r="F120" s="344">
        <v>2.8755137378447042</v>
      </c>
      <c r="G120" s="344">
        <v>2.6695134419078981</v>
      </c>
      <c r="H120" s="344">
        <v>2.9046443641872868</v>
      </c>
      <c r="I120" s="344">
        <v>0.26623823731925639</v>
      </c>
      <c r="J120" s="344">
        <v>0.23965843549759758</v>
      </c>
      <c r="K120" s="344">
        <v>0.29575718610250806</v>
      </c>
      <c r="L120" s="344">
        <v>0.23187690078606471</v>
      </c>
      <c r="M120" s="344">
        <v>0.30567590502797071</v>
      </c>
      <c r="N120" s="344">
        <v>0.11013677539338645</v>
      </c>
      <c r="O120" s="344">
        <v>9.3520746998866006E-2</v>
      </c>
      <c r="P120" s="344">
        <v>0.12970117597440256</v>
      </c>
      <c r="Q120" s="344">
        <v>8.8851259794260576E-2</v>
      </c>
      <c r="R120" s="344">
        <v>0.13651455546343907</v>
      </c>
      <c r="S120" s="344">
        <v>2.134138208314755E-2</v>
      </c>
      <c r="T120" s="344">
        <v>1.474175997078769E-2</v>
      </c>
      <c r="U120" s="344">
        <v>3.0894623978428543E-2</v>
      </c>
      <c r="V120" s="344">
        <v>1.3149675827623776E-2</v>
      </c>
      <c r="W120" s="344">
        <v>3.4634416166306456E-2</v>
      </c>
      <c r="X120" s="344">
        <v>0.97160452894615501</v>
      </c>
      <c r="Y120" s="344">
        <v>0.91971303041033081</v>
      </c>
      <c r="Z120" s="344">
        <v>1.0263934889743986</v>
      </c>
      <c r="AA120" s="344">
        <v>0.9039877069481681</v>
      </c>
      <c r="AB120" s="344">
        <v>1.0442256852955869</v>
      </c>
      <c r="AC120" s="344">
        <v>0.17425619566998601</v>
      </c>
      <c r="AD120" s="344">
        <v>0.1530089644705307</v>
      </c>
      <c r="AE120" s="344">
        <v>0.19844800975079283</v>
      </c>
      <c r="AF120" s="344">
        <v>0.1468953097994059</v>
      </c>
      <c r="AG120" s="344">
        <v>0.20670280133438479</v>
      </c>
    </row>
    <row r="121" spans="1:33" x14ac:dyDescent="0.25">
      <c r="A121" t="s">
        <v>137</v>
      </c>
      <c r="B121" t="s">
        <v>138</v>
      </c>
      <c r="C121" s="344">
        <v>133000</v>
      </c>
      <c r="D121" s="344">
        <v>2.7846692657421275</v>
      </c>
      <c r="E121" s="344">
        <v>2.6975984325004707</v>
      </c>
      <c r="F121" s="344">
        <v>2.8744674750765609</v>
      </c>
      <c r="G121" s="344">
        <v>2.6707930644798457</v>
      </c>
      <c r="H121" s="344">
        <v>2.9032560415956454</v>
      </c>
      <c r="I121" s="344">
        <v>0.26623823731925639</v>
      </c>
      <c r="J121" s="344">
        <v>0.23994428809058915</v>
      </c>
      <c r="K121" s="344">
        <v>0.29540503887630842</v>
      </c>
      <c r="L121" s="344">
        <v>0.23224011088146965</v>
      </c>
      <c r="M121" s="344">
        <v>0.3051981969337374</v>
      </c>
      <c r="N121" s="344">
        <v>0.11013677539338645</v>
      </c>
      <c r="O121" s="344">
        <v>9.3694017858092546E-2</v>
      </c>
      <c r="P121" s="344">
        <v>0.12946140240019821</v>
      </c>
      <c r="Q121" s="344">
        <v>8.9067161722361107E-2</v>
      </c>
      <c r="R121" s="344">
        <v>0.13618379615679765</v>
      </c>
      <c r="S121" s="344">
        <v>2.134138208314755E-2</v>
      </c>
      <c r="T121" s="344">
        <v>1.4803065389569487E-2</v>
      </c>
      <c r="U121" s="344">
        <v>3.076669748125099E-2</v>
      </c>
      <c r="V121" s="344">
        <v>1.3220739119590767E-2</v>
      </c>
      <c r="W121" s="344">
        <v>3.4448291069379119E-2</v>
      </c>
      <c r="X121" s="344">
        <v>0.97160452894615501</v>
      </c>
      <c r="Y121" s="344">
        <v>0.92028578708887776</v>
      </c>
      <c r="Z121" s="344">
        <v>1.025755377909227</v>
      </c>
      <c r="AA121" s="344">
        <v>0.90472755172305708</v>
      </c>
      <c r="AB121" s="344">
        <v>1.0433729664293718</v>
      </c>
      <c r="AC121" s="344">
        <v>0.17425619566998601</v>
      </c>
      <c r="AD121" s="344">
        <v>0.15323450887441223</v>
      </c>
      <c r="AE121" s="344">
        <v>0.19815604810251314</v>
      </c>
      <c r="AF121" s="344">
        <v>0.14717953281394794</v>
      </c>
      <c r="AG121" s="344">
        <v>0.20630386855823346</v>
      </c>
    </row>
    <row r="122" spans="1:33" x14ac:dyDescent="0.25">
      <c r="A122" t="s">
        <v>137</v>
      </c>
      <c r="B122" t="s">
        <v>138</v>
      </c>
      <c r="C122" s="344">
        <v>136000</v>
      </c>
      <c r="D122" s="344">
        <v>2.7846692657421275</v>
      </c>
      <c r="E122" s="344">
        <v>2.6985493733355939</v>
      </c>
      <c r="F122" s="344">
        <v>2.873456373232818</v>
      </c>
      <c r="G122" s="344">
        <v>2.6720306831186988</v>
      </c>
      <c r="H122" s="344">
        <v>2.9019145182922546</v>
      </c>
      <c r="I122" s="344">
        <v>0.26623823731925639</v>
      </c>
      <c r="J122" s="344">
        <v>0.24022096118938527</v>
      </c>
      <c r="K122" s="344">
        <v>0.29506499582492346</v>
      </c>
      <c r="L122" s="344">
        <v>0.23259179386546383</v>
      </c>
      <c r="M122" s="344">
        <v>0.30473706708679116</v>
      </c>
      <c r="N122" s="344">
        <v>0.11013677539338645</v>
      </c>
      <c r="O122" s="344">
        <v>9.3861840645639613E-2</v>
      </c>
      <c r="P122" s="344">
        <v>0.12923001075811136</v>
      </c>
      <c r="Q122" s="344">
        <v>8.9276404613798696E-2</v>
      </c>
      <c r="R122" s="344">
        <v>0.13586476287690938</v>
      </c>
      <c r="S122" s="344">
        <v>2.134138208314755E-2</v>
      </c>
      <c r="T122" s="344">
        <v>1.4862595307943942E-2</v>
      </c>
      <c r="U122" s="344">
        <v>3.0643485566686755E-2</v>
      </c>
      <c r="V122" s="344">
        <v>1.3289846062625572E-2</v>
      </c>
      <c r="W122" s="344">
        <v>3.4269198329846984E-2</v>
      </c>
      <c r="X122" s="344">
        <v>0.97160452894615501</v>
      </c>
      <c r="Y122" s="344">
        <v>0.92083982679304843</v>
      </c>
      <c r="Z122" s="344">
        <v>1.0251388670187556</v>
      </c>
      <c r="AA122" s="344">
        <v>0.90544336012264082</v>
      </c>
      <c r="AB122" s="344">
        <v>1.0425492634348548</v>
      </c>
      <c r="AC122" s="344">
        <v>0.17425619566998601</v>
      </c>
      <c r="AD122" s="344">
        <v>0.15345287439501573</v>
      </c>
      <c r="AE122" s="344">
        <v>0.19787419542729523</v>
      </c>
      <c r="AF122" s="344">
        <v>0.14745484288764985</v>
      </c>
      <c r="AG122" s="344">
        <v>0.20591890920081843</v>
      </c>
    </row>
    <row r="123" spans="1:33" x14ac:dyDescent="0.25">
      <c r="A123" t="s">
        <v>137</v>
      </c>
      <c r="B123" t="s">
        <v>138</v>
      </c>
      <c r="C123" s="344">
        <v>139000</v>
      </c>
      <c r="D123" s="344">
        <v>2.7846692657421275</v>
      </c>
      <c r="E123" s="344">
        <v>2.699469672586952</v>
      </c>
      <c r="F123" s="344">
        <v>2.8724785097791439</v>
      </c>
      <c r="G123" s="344">
        <v>2.67322855235899</v>
      </c>
      <c r="H123" s="344">
        <v>2.9006172292667833</v>
      </c>
      <c r="I123" s="344">
        <v>0.26623823731925639</v>
      </c>
      <c r="J123" s="344">
        <v>0.240488938932087</v>
      </c>
      <c r="K123" s="344">
        <v>0.29473638344767544</v>
      </c>
      <c r="L123" s="344">
        <v>0.23293255194011941</v>
      </c>
      <c r="M123" s="344">
        <v>0.30429158624870745</v>
      </c>
      <c r="N123" s="344">
        <v>0.11013677539338645</v>
      </c>
      <c r="O123" s="344">
        <v>9.4024497838321341E-2</v>
      </c>
      <c r="P123" s="344">
        <v>0.12900652861439085</v>
      </c>
      <c r="Q123" s="344">
        <v>8.9479328339119146E-2</v>
      </c>
      <c r="R123" s="344">
        <v>0.13555678769039314</v>
      </c>
      <c r="S123" s="344">
        <v>2.134138208314755E-2</v>
      </c>
      <c r="T123" s="344">
        <v>1.4920435719228449E-2</v>
      </c>
      <c r="U123" s="344">
        <v>3.0524711946390792E-2</v>
      </c>
      <c r="V123" s="344">
        <v>1.3357087408809629E-2</v>
      </c>
      <c r="W123" s="344">
        <v>3.4096718548897467E-2</v>
      </c>
      <c r="X123" s="344">
        <v>0.97160452894615501</v>
      </c>
      <c r="Y123" s="344">
        <v>0.92137615058207367</v>
      </c>
      <c r="Z123" s="344">
        <v>1.0245427685668775</v>
      </c>
      <c r="AA123" s="344">
        <v>0.90613641172840476</v>
      </c>
      <c r="AB123" s="344">
        <v>1.0417529743325054</v>
      </c>
      <c r="AC123" s="344">
        <v>0.17425619566998601</v>
      </c>
      <c r="AD123" s="344">
        <v>0.1536644369574503</v>
      </c>
      <c r="AE123" s="344">
        <v>0.19760188608722923</v>
      </c>
      <c r="AF123" s="344">
        <v>0.14772170114563868</v>
      </c>
      <c r="AG123" s="344">
        <v>0.20554713449581022</v>
      </c>
    </row>
    <row r="124" spans="1:33" x14ac:dyDescent="0.25">
      <c r="A124" t="s">
        <v>137</v>
      </c>
      <c r="B124" t="s">
        <v>138</v>
      </c>
      <c r="C124" s="344">
        <v>142000</v>
      </c>
      <c r="D124" s="344">
        <v>2.7846692657421275</v>
      </c>
      <c r="E124" s="344">
        <v>2.7003609443401961</v>
      </c>
      <c r="F124" s="344">
        <v>2.8715321060480234</v>
      </c>
      <c r="G124" s="344">
        <v>2.674388760643311</v>
      </c>
      <c r="H124" s="344">
        <v>2.899361801837002</v>
      </c>
      <c r="I124" s="344">
        <v>0.26623823731925639</v>
      </c>
      <c r="J124" s="344">
        <v>0.24074867032032296</v>
      </c>
      <c r="K124" s="344">
        <v>0.29441857938239746</v>
      </c>
      <c r="L124" s="344">
        <v>0.23326294395866098</v>
      </c>
      <c r="M124" s="344">
        <v>0.30386089616549228</v>
      </c>
      <c r="N124" s="344">
        <v>0.11013677539338645</v>
      </c>
      <c r="O124" s="344">
        <v>9.4182251711486295E-2</v>
      </c>
      <c r="P124" s="344">
        <v>0.12879051978901587</v>
      </c>
      <c r="Q124" s="344">
        <v>8.9676248793248661E-2</v>
      </c>
      <c r="R124" s="344">
        <v>0.13525925436181152</v>
      </c>
      <c r="S124" s="344">
        <v>2.134138208314755E-2</v>
      </c>
      <c r="T124" s="344">
        <v>1.4976666824283584E-2</v>
      </c>
      <c r="U124" s="344">
        <v>3.0410122205309763E-2</v>
      </c>
      <c r="V124" s="344">
        <v>1.3422548028888853E-2</v>
      </c>
      <c r="W124" s="344">
        <v>3.3930465980719075E-2</v>
      </c>
      <c r="X124" s="344">
        <v>0.97160452894615501</v>
      </c>
      <c r="Y124" s="344">
        <v>0.92189568598924143</v>
      </c>
      <c r="Z124" s="344">
        <v>1.0239659841185114</v>
      </c>
      <c r="AA124" s="344">
        <v>0.90680789251205762</v>
      </c>
      <c r="AB124" s="344">
        <v>1.0409826179961992</v>
      </c>
      <c r="AC124" s="344">
        <v>0.17425619566998601</v>
      </c>
      <c r="AD124" s="344">
        <v>0.15386954537121988</v>
      </c>
      <c r="AE124" s="344">
        <v>0.19733859759164454</v>
      </c>
      <c r="AF124" s="344">
        <v>0.1479805357974556</v>
      </c>
      <c r="AG124" s="344">
        <v>0.20518781627915972</v>
      </c>
    </row>
    <row r="125" spans="1:33" x14ac:dyDescent="0.25">
      <c r="A125" t="s">
        <v>137</v>
      </c>
      <c r="B125" t="s">
        <v>138</v>
      </c>
      <c r="C125" s="344">
        <v>145000</v>
      </c>
      <c r="D125" s="344">
        <v>2.7846692657421275</v>
      </c>
      <c r="E125" s="344">
        <v>2.7012246859771687</v>
      </c>
      <c r="F125" s="344">
        <v>2.8706155136959612</v>
      </c>
      <c r="G125" s="344">
        <v>2.675513245744471</v>
      </c>
      <c r="H125" s="344">
        <v>2.89814603751267</v>
      </c>
      <c r="I125" s="344">
        <v>0.26623823731925639</v>
      </c>
      <c r="J125" s="344">
        <v>0.24100057243887663</v>
      </c>
      <c r="K125" s="344">
        <v>0.29411100753046704</v>
      </c>
      <c r="L125" s="344">
        <v>0.2335834893687854</v>
      </c>
      <c r="M125" s="344">
        <v>0.30344420276554068</v>
      </c>
      <c r="N125" s="344">
        <v>0.11013677539338645</v>
      </c>
      <c r="O125" s="344">
        <v>9.4335346166005626E-2</v>
      </c>
      <c r="P125" s="344">
        <v>0.12858158086817265</v>
      </c>
      <c r="Q125" s="344">
        <v>8.9867460037341682E-2</v>
      </c>
      <c r="R125" s="344">
        <v>0.13497159334412823</v>
      </c>
      <c r="S125" s="344">
        <v>2.134138208314755E-2</v>
      </c>
      <c r="T125" s="344">
        <v>1.5031363527733189E-2</v>
      </c>
      <c r="U125" s="344">
        <v>3.0299481641971472E-2</v>
      </c>
      <c r="V125" s="344">
        <v>1.3486307398522039E-2</v>
      </c>
      <c r="W125" s="344">
        <v>3.3770085173453548E-2</v>
      </c>
      <c r="X125" s="344">
        <v>0.97160452894615501</v>
      </c>
      <c r="Y125" s="344">
        <v>0.92239929383089203</v>
      </c>
      <c r="Z125" s="344">
        <v>1.0234074960987483</v>
      </c>
      <c r="AA125" s="344">
        <v>0.90745890347401403</v>
      </c>
      <c r="AB125" s="344">
        <v>1.0402368226965633</v>
      </c>
      <c r="AC125" s="344">
        <v>0.17425619566998601</v>
      </c>
      <c r="AD125" s="344">
        <v>0.15406852380132846</v>
      </c>
      <c r="AE125" s="344">
        <v>0.1970838464676038</v>
      </c>
      <c r="AF125" s="344">
        <v>0.14823174510887485</v>
      </c>
      <c r="AG125" s="344">
        <v>0.20484028115327069</v>
      </c>
    </row>
    <row r="126" spans="1:33" x14ac:dyDescent="0.25">
      <c r="A126" t="s">
        <v>137</v>
      </c>
      <c r="B126" t="s">
        <v>138</v>
      </c>
      <c r="C126" s="344">
        <v>148000</v>
      </c>
      <c r="D126" s="344">
        <v>2.7846692657421275</v>
      </c>
      <c r="E126" s="344">
        <v>2.7020622888128227</v>
      </c>
      <c r="F126" s="344">
        <v>2.8697272026861635</v>
      </c>
      <c r="G126" s="344">
        <v>2.6766038084716683</v>
      </c>
      <c r="H126" s="344">
        <v>2.8969678959054597</v>
      </c>
      <c r="I126" s="344">
        <v>0.26623823731925639</v>
      </c>
      <c r="J126" s="344">
        <v>0.24124503332133301</v>
      </c>
      <c r="K126" s="344">
        <v>0.29381313373713902</v>
      </c>
      <c r="L126" s="344">
        <v>0.23389467172529455</v>
      </c>
      <c r="M126" s="344">
        <v>0.3030407701359476</v>
      </c>
      <c r="N126" s="344">
        <v>0.11013677539338645</v>
      </c>
      <c r="O126" s="344">
        <v>9.4484008356775867E-2</v>
      </c>
      <c r="P126" s="344">
        <v>0.12837933811716792</v>
      </c>
      <c r="Q126" s="344">
        <v>9.0053236210537249E-2</v>
      </c>
      <c r="R126" s="344">
        <v>0.13469327734801417</v>
      </c>
      <c r="S126" s="344">
        <v>2.134138208314755E-2</v>
      </c>
      <c r="T126" s="344">
        <v>1.5084595882902991E-2</v>
      </c>
      <c r="U126" s="344">
        <v>3.0192573362366696E-2</v>
      </c>
      <c r="V126" s="344">
        <v>1.3548440035918837E-2</v>
      </c>
      <c r="W126" s="344">
        <v>3.3615248008137248E-2</v>
      </c>
      <c r="X126" s="344">
        <v>0.97160452894615501</v>
      </c>
      <c r="Y126" s="344">
        <v>0.92288777425960178</v>
      </c>
      <c r="Z126" s="344">
        <v>1.0228663603062638</v>
      </c>
      <c r="AA126" s="344">
        <v>0.90809046832602613</v>
      </c>
      <c r="AB126" s="344">
        <v>1.0395143159428977</v>
      </c>
      <c r="AC126" s="344">
        <v>0.17425619566998601</v>
      </c>
      <c r="AD126" s="344">
        <v>0.15426167396904633</v>
      </c>
      <c r="AE126" s="344">
        <v>0.19683718460242716</v>
      </c>
      <c r="AF126" s="344">
        <v>0.14847570005135885</v>
      </c>
      <c r="AG126" s="344">
        <v>0.2045039053218442</v>
      </c>
    </row>
    <row r="127" spans="1:33" x14ac:dyDescent="0.25">
      <c r="A127" t="s">
        <v>137</v>
      </c>
      <c r="B127" t="s">
        <v>138</v>
      </c>
      <c r="C127" s="344">
        <v>151000</v>
      </c>
      <c r="D127" s="344">
        <v>2.7846692657421275</v>
      </c>
      <c r="E127" s="344">
        <v>2.7028750475701431</v>
      </c>
      <c r="F127" s="344">
        <v>2.8688657505977782</v>
      </c>
      <c r="G127" s="344">
        <v>2.6776621248819716</v>
      </c>
      <c r="H127" s="344">
        <v>2.8958254804177397</v>
      </c>
      <c r="I127" s="344">
        <v>0.26623823731925639</v>
      </c>
      <c r="J127" s="344">
        <v>0.24148241450689567</v>
      </c>
      <c r="K127" s="344">
        <v>0.29352446195403226</v>
      </c>
      <c r="L127" s="344">
        <v>0.2341969418266423</v>
      </c>
      <c r="M127" s="344">
        <v>0.30264991517422368</v>
      </c>
      <c r="N127" s="344">
        <v>0.11013677539338645</v>
      </c>
      <c r="O127" s="344">
        <v>9.4628450147776239E-2</v>
      </c>
      <c r="P127" s="344">
        <v>0.12818344474065521</v>
      </c>
      <c r="Q127" s="344">
        <v>9.0233833240350156E-2</v>
      </c>
      <c r="R127" s="344">
        <v>0.13442381741277645</v>
      </c>
      <c r="S127" s="344">
        <v>2.134138208314755E-2</v>
      </c>
      <c r="T127" s="344">
        <v>1.513642949165229E-2</v>
      </c>
      <c r="U127" s="344">
        <v>3.0089196593114119E-2</v>
      </c>
      <c r="V127" s="344">
        <v>1.3609015896539685E-2</v>
      </c>
      <c r="W127" s="344">
        <v>3.3465651081372609E-2</v>
      </c>
      <c r="X127" s="344">
        <v>0.97160452894615501</v>
      </c>
      <c r="Y127" s="344">
        <v>0.92336187215881682</v>
      </c>
      <c r="Z127" s="344">
        <v>1.0223416992561589</v>
      </c>
      <c r="AA127" s="344">
        <v>0.90870354034060818</v>
      </c>
      <c r="AB127" s="344">
        <v>1.0388139154533857</v>
      </c>
      <c r="AC127" s="344">
        <v>0.17425619566998601</v>
      </c>
      <c r="AD127" s="344">
        <v>0.15444927711666284</v>
      </c>
      <c r="AE127" s="344">
        <v>0.19659819599587436</v>
      </c>
      <c r="AF127" s="344">
        <v>0.14871274666975887</v>
      </c>
      <c r="AG127" s="344">
        <v>0.20417811000634978</v>
      </c>
    </row>
    <row r="128" spans="1:33" x14ac:dyDescent="0.25">
      <c r="A128" t="s">
        <v>137</v>
      </c>
      <c r="B128" t="s">
        <v>138</v>
      </c>
      <c r="C128" s="344">
        <v>154000</v>
      </c>
      <c r="D128" s="344">
        <v>2.7846692657421275</v>
      </c>
      <c r="E128" s="344">
        <v>2.7036641688402092</v>
      </c>
      <c r="F128" s="344">
        <v>2.8680298330920948</v>
      </c>
      <c r="G128" s="344">
        <v>2.6786897571860884</v>
      </c>
      <c r="H128" s="344">
        <v>2.8947170254824761</v>
      </c>
      <c r="I128" s="344">
        <v>0.26623823731925639</v>
      </c>
      <c r="J128" s="344">
        <v>0.24171305332699888</v>
      </c>
      <c r="K128" s="344">
        <v>0.29324453082150792</v>
      </c>
      <c r="L128" s="344">
        <v>0.23449072052214881</v>
      </c>
      <c r="M128" s="344">
        <v>0.30227100282784647</v>
      </c>
      <c r="N128" s="344">
        <v>0.11013677539338645</v>
      </c>
      <c r="O128" s="344">
        <v>9.4768869415138554E-2</v>
      </c>
      <c r="P128" s="344">
        <v>0.12799357844500553</v>
      </c>
      <c r="Q128" s="344">
        <v>9.0409490376354498E-2</v>
      </c>
      <c r="R128" s="344">
        <v>0.13416275941331002</v>
      </c>
      <c r="S128" s="344">
        <v>2.134138208314755E-2</v>
      </c>
      <c r="T128" s="344">
        <v>1.518692586442796E-2</v>
      </c>
      <c r="U128" s="344">
        <v>2.9989165184827967E-2</v>
      </c>
      <c r="V128" s="344">
        <v>1.366810072977624E-2</v>
      </c>
      <c r="W128" s="344">
        <v>3.3321013385795427E-2</v>
      </c>
      <c r="X128" s="344">
        <v>0.97160452894615501</v>
      </c>
      <c r="Y128" s="344">
        <v>0.92382228196201432</v>
      </c>
      <c r="Z128" s="344">
        <v>1.021832696245824</v>
      </c>
      <c r="AA128" s="344">
        <v>0.90929900847206957</v>
      </c>
      <c r="AB128" s="344">
        <v>1.0381345211085258</v>
      </c>
      <c r="AC128" s="344">
        <v>0.17425619566998601</v>
      </c>
      <c r="AD128" s="344">
        <v>0.15463159576561036</v>
      </c>
      <c r="AE128" s="344">
        <v>0.19636649386891972</v>
      </c>
      <c r="AF128" s="344">
        <v>0.14894320820307089</v>
      </c>
      <c r="AG128" s="344">
        <v>0.20386235736842245</v>
      </c>
    </row>
    <row r="129" spans="1:33" x14ac:dyDescent="0.25">
      <c r="A129" t="s">
        <v>137</v>
      </c>
      <c r="B129" t="s">
        <v>138</v>
      </c>
      <c r="C129" s="344">
        <v>157000</v>
      </c>
      <c r="D129" s="344">
        <v>2.7846692657421275</v>
      </c>
      <c r="E129" s="344">
        <v>2.7044307786534603</v>
      </c>
      <c r="F129" s="344">
        <v>2.8672182153906389</v>
      </c>
      <c r="G129" s="344">
        <v>2.6796881635103582</v>
      </c>
      <c r="H129" s="344">
        <v>2.8936408851595066</v>
      </c>
      <c r="I129" s="344">
        <v>0.26623823731925639</v>
      </c>
      <c r="J129" s="344">
        <v>0.24193726495486834</v>
      </c>
      <c r="K129" s="344">
        <v>0.29297291061776659</v>
      </c>
      <c r="L129" s="344">
        <v>0.23477640123005108</v>
      </c>
      <c r="M129" s="344">
        <v>0.30190344184690399</v>
      </c>
      <c r="N129" s="344">
        <v>0.11013677539338645</v>
      </c>
      <c r="O129" s="344">
        <v>9.4905451216678288E-2</v>
      </c>
      <c r="P129" s="344">
        <v>0.12780943926429128</v>
      </c>
      <c r="Q129" s="344">
        <v>9.058043156839099E-2</v>
      </c>
      <c r="R129" s="344">
        <v>0.13390968094715658</v>
      </c>
      <c r="S129" s="344">
        <v>2.134138208314755E-2</v>
      </c>
      <c r="T129" s="344">
        <v>1.5236142745154261E-2</v>
      </c>
      <c r="U129" s="344">
        <v>2.9892306280955089E-2</v>
      </c>
      <c r="V129" s="344">
        <v>1.3725756401889621E-2</v>
      </c>
      <c r="W129" s="344">
        <v>3.3181074249315476E-2</v>
      </c>
      <c r="X129" s="344">
        <v>0.97160452894615501</v>
      </c>
      <c r="Y129" s="344">
        <v>0.92426965196761368</v>
      </c>
      <c r="Z129" s="344">
        <v>1.0213385900528906</v>
      </c>
      <c r="AA129" s="344">
        <v>0.90987770283904312</v>
      </c>
      <c r="AB129" s="344">
        <v>1.0374751077638276</v>
      </c>
      <c r="AC129" s="344">
        <v>0.17425619566998601</v>
      </c>
      <c r="AD129" s="344">
        <v>0.15480887529319864</v>
      </c>
      <c r="AE129" s="344">
        <v>0.19614171808382339</v>
      </c>
      <c r="AF129" s="344">
        <v>0.14916738698817902</v>
      </c>
      <c r="AG129" s="344">
        <v>0.20355614687361587</v>
      </c>
    </row>
    <row r="130" spans="1:33" x14ac:dyDescent="0.25">
      <c r="A130" t="s">
        <v>137</v>
      </c>
      <c r="B130" t="s">
        <v>138</v>
      </c>
      <c r="C130" s="344">
        <v>160000</v>
      </c>
      <c r="D130" s="344">
        <v>2.7846692657421275</v>
      </c>
      <c r="E130" s="344">
        <v>2.7051759292704984</v>
      </c>
      <c r="F130" s="344">
        <v>2.8664297446406812</v>
      </c>
      <c r="G130" s="344">
        <v>2.6806587066541545</v>
      </c>
      <c r="H130" s="344">
        <v>2.892595522921086</v>
      </c>
      <c r="I130" s="344">
        <v>0.26623823731925639</v>
      </c>
      <c r="J130" s="344">
        <v>0.24215534424657167</v>
      </c>
      <c r="K130" s="344">
        <v>0.2927092005291036</v>
      </c>
      <c r="L130" s="344">
        <v>0.23505435220099849</v>
      </c>
      <c r="M130" s="344">
        <v>0.30154668098583248</v>
      </c>
      <c r="N130" s="344">
        <v>0.11013677539338645</v>
      </c>
      <c r="O130" s="344">
        <v>9.5038368843794435E-2</v>
      </c>
      <c r="P130" s="344">
        <v>0.12763074761690277</v>
      </c>
      <c r="Q130" s="344">
        <v>9.0746866707633697E-2</v>
      </c>
      <c r="R130" s="344">
        <v>0.13366418855385381</v>
      </c>
      <c r="S130" s="344">
        <v>2.134138208314755E-2</v>
      </c>
      <c r="T130" s="344">
        <v>1.5284134404963326E-2</v>
      </c>
      <c r="U130" s="344">
        <v>2.9798459130974363E-2</v>
      </c>
      <c r="V130" s="344">
        <v>1.3782041188935308E-2</v>
      </c>
      <c r="W130" s="344">
        <v>3.304559149986705E-2</v>
      </c>
      <c r="X130" s="344">
        <v>0.97160452894615501</v>
      </c>
      <c r="Y130" s="344">
        <v>0.92470458821086365</v>
      </c>
      <c r="Z130" s="344">
        <v>1.020858670187254</v>
      </c>
      <c r="AA130" s="344">
        <v>0.91044039964581669</v>
      </c>
      <c r="AB130" s="344">
        <v>1.0368347188154767</v>
      </c>
      <c r="AC130" s="344">
        <v>0.17425619566998601</v>
      </c>
      <c r="AD130" s="344">
        <v>0.15498134534970243</v>
      </c>
      <c r="AE130" s="344">
        <v>0.19592353283670633</v>
      </c>
      <c r="AF130" s="344">
        <v>0.14938556617240195</v>
      </c>
      <c r="AG130" s="344">
        <v>0.20325901204124985</v>
      </c>
    </row>
    <row r="131" spans="1:33" x14ac:dyDescent="0.25">
      <c r="A131" t="s">
        <v>137</v>
      </c>
      <c r="B131" t="s">
        <v>138</v>
      </c>
      <c r="C131" s="344">
        <v>163000</v>
      </c>
      <c r="D131" s="344">
        <v>2.7846692657421275</v>
      </c>
      <c r="E131" s="344">
        <v>2.7059006052857826</v>
      </c>
      <c r="F131" s="344">
        <v>2.8656633430610188</v>
      </c>
      <c r="G131" s="344">
        <v>2.6816026619626765</v>
      </c>
      <c r="H131" s="344">
        <v>2.891579502482942</v>
      </c>
      <c r="I131" s="344">
        <v>0.26623823731925639</v>
      </c>
      <c r="J131" s="344">
        <v>0.24236756739820184</v>
      </c>
      <c r="K131" s="344">
        <v>0.29245302620216757</v>
      </c>
      <c r="L131" s="344">
        <v>0.23532491855690513</v>
      </c>
      <c r="M131" s="344">
        <v>0.30120020559927313</v>
      </c>
      <c r="N131" s="344">
        <v>0.11013677539338645</v>
      </c>
      <c r="O131" s="344">
        <v>9.5167784769495598E-2</v>
      </c>
      <c r="P131" s="344">
        <v>0.12745724256448257</v>
      </c>
      <c r="Q131" s="344">
        <v>9.0908992746396175E-2</v>
      </c>
      <c r="R131" s="344">
        <v>0.13342591522555294</v>
      </c>
      <c r="S131" s="344">
        <v>2.134138208314755E-2</v>
      </c>
      <c r="T131" s="344">
        <v>1.5330951908252051E-2</v>
      </c>
      <c r="U131" s="344">
        <v>2.9707474029888586E-2</v>
      </c>
      <c r="V131" s="344">
        <v>1.3837010042934141E-2</v>
      </c>
      <c r="W131" s="344">
        <v>3.2914339827224609E-2</v>
      </c>
      <c r="X131" s="344">
        <v>0.97160452894615501</v>
      </c>
      <c r="Y131" s="344">
        <v>0.92512765794551444</v>
      </c>
      <c r="Z131" s="344">
        <v>1.0203922726300547</v>
      </c>
      <c r="AA131" s="344">
        <v>0.91098782560918112</v>
      </c>
      <c r="AB131" s="344">
        <v>1.0362124604275629</v>
      </c>
      <c r="AC131" s="344">
        <v>0.17425619566998601</v>
      </c>
      <c r="AD131" s="344">
        <v>0.15514922113458834</v>
      </c>
      <c r="AE131" s="344">
        <v>0.19571162458930252</v>
      </c>
      <c r="AF131" s="344">
        <v>0.14959801125717376</v>
      </c>
      <c r="AG131" s="344">
        <v>0.20297051753291367</v>
      </c>
    </row>
    <row r="132" spans="1:33" x14ac:dyDescent="0.25">
      <c r="A132" t="s">
        <v>137</v>
      </c>
      <c r="B132" t="s">
        <v>138</v>
      </c>
      <c r="C132" s="344">
        <v>166000</v>
      </c>
      <c r="D132" s="344">
        <v>2.7846692657421275</v>
      </c>
      <c r="E132" s="344">
        <v>2.7066057291249255</v>
      </c>
      <c r="F132" s="344">
        <v>2.8649180017755258</v>
      </c>
      <c r="G132" s="344">
        <v>2.6825212244188976</v>
      </c>
      <c r="H132" s="344">
        <v>2.8905914795567158</v>
      </c>
      <c r="I132" s="344">
        <v>0.26623823731925639</v>
      </c>
      <c r="J132" s="344">
        <v>0.24257419344053494</v>
      </c>
      <c r="K132" s="344">
        <v>0.29220403754446495</v>
      </c>
      <c r="L132" s="344">
        <v>0.23558842413108244</v>
      </c>
      <c r="M132" s="344">
        <v>0.30086353458468706</v>
      </c>
      <c r="N132" s="344">
        <v>0.11013677539338645</v>
      </c>
      <c r="O132" s="344">
        <v>9.5293851504483454E-2</v>
      </c>
      <c r="P132" s="344">
        <v>0.12728868024879234</v>
      </c>
      <c r="Q132" s="344">
        <v>9.1066994710469334E-2</v>
      </c>
      <c r="R132" s="344">
        <v>0.13319451817360808</v>
      </c>
      <c r="S132" s="344">
        <v>2.134138208314755E-2</v>
      </c>
      <c r="T132" s="344">
        <v>1.5376643354107671E-2</v>
      </c>
      <c r="U132" s="344">
        <v>2.9619211368491005E-2</v>
      </c>
      <c r="V132" s="344">
        <v>1.3890714834145503E-2</v>
      </c>
      <c r="W132" s="344">
        <v>3.278710931748282E-2</v>
      </c>
      <c r="X132" s="344">
        <v>0.97160452894615501</v>
      </c>
      <c r="Y132" s="344">
        <v>0.92553939278094066</v>
      </c>
      <c r="Z132" s="344">
        <v>1.0199387760017153</v>
      </c>
      <c r="AA132" s="344">
        <v>0.91152066194850156</v>
      </c>
      <c r="AB132" s="344">
        <v>1.0356074963420188</v>
      </c>
      <c r="AC132" s="344">
        <v>0.17425619566998601</v>
      </c>
      <c r="AD132" s="344">
        <v>0.15531270454816001</v>
      </c>
      <c r="AE132" s="344">
        <v>0.19550570021117336</v>
      </c>
      <c r="AF132" s="344">
        <v>0.1498049714922291</v>
      </c>
      <c r="AG132" s="344">
        <v>0.2026902565387777</v>
      </c>
    </row>
    <row r="133" spans="1:33" x14ac:dyDescent="0.25">
      <c r="A133" t="s">
        <v>137</v>
      </c>
      <c r="B133" t="s">
        <v>138</v>
      </c>
      <c r="C133" s="344">
        <v>169000</v>
      </c>
      <c r="D133" s="344">
        <v>2.7846692657421275</v>
      </c>
      <c r="E133" s="344">
        <v>2.707292166005566</v>
      </c>
      <c r="F133" s="344">
        <v>2.8641927752544141</v>
      </c>
      <c r="G133" s="344">
        <v>2.6834155150445986</v>
      </c>
      <c r="H133" s="344">
        <v>2.8896301944163847</v>
      </c>
      <c r="I133" s="344">
        <v>0.26623823731925639</v>
      </c>
      <c r="J133" s="344">
        <v>0.2427754655896926</v>
      </c>
      <c r="K133" s="344">
        <v>0.29196190674393085</v>
      </c>
      <c r="L133" s="344">
        <v>0.2358451731321779</v>
      </c>
      <c r="M133" s="344">
        <v>0.30053621763080651</v>
      </c>
      <c r="N133" s="344">
        <v>0.11013677539338645</v>
      </c>
      <c r="O133" s="344">
        <v>9.5416712371668488E-2</v>
      </c>
      <c r="P133" s="344">
        <v>0.12712483248545325</v>
      </c>
      <c r="Q133" s="344">
        <v>9.1221046615999668E-2</v>
      </c>
      <c r="R133" s="344">
        <v>0.1329696768206739</v>
      </c>
      <c r="S133" s="344">
        <v>2.134138208314755E-2</v>
      </c>
      <c r="T133" s="344">
        <v>1.542125409576324E-2</v>
      </c>
      <c r="U133" s="344">
        <v>2.9533540781041333E-2</v>
      </c>
      <c r="V133" s="344">
        <v>1.3943204571951095E-2</v>
      </c>
      <c r="W133" s="344">
        <v>3.2663704139207501E-2</v>
      </c>
      <c r="X133" s="344">
        <v>0.97160452894615501</v>
      </c>
      <c r="Y133" s="344">
        <v>0.92594029151432822</v>
      </c>
      <c r="Z133" s="344">
        <v>1.0194975981089178</v>
      </c>
      <c r="AA133" s="344">
        <v>0.91203954798908737</v>
      </c>
      <c r="AB133" s="344">
        <v>1.0350190432030655</v>
      </c>
      <c r="AC133" s="344">
        <v>0.17425619566998601</v>
      </c>
      <c r="AD133" s="344">
        <v>0.15547198523276376</v>
      </c>
      <c r="AE133" s="344">
        <v>0.19530548530756983</v>
      </c>
      <c r="AF133" s="344">
        <v>0.15000668113713875</v>
      </c>
      <c r="AG133" s="344">
        <v>0.20241784842643568</v>
      </c>
    </row>
    <row r="134" spans="1:33" x14ac:dyDescent="0.25">
      <c r="A134" t="s">
        <v>137</v>
      </c>
      <c r="B134" t="s">
        <v>138</v>
      </c>
      <c r="C134" s="344">
        <v>172000</v>
      </c>
      <c r="D134" s="344">
        <v>2.7846692657421275</v>
      </c>
      <c r="E134" s="344">
        <v>2.7079607284226022</v>
      </c>
      <c r="F134" s="344">
        <v>2.8634867762936786</v>
      </c>
      <c r="G134" s="344">
        <v>2.6842865866887111</v>
      </c>
      <c r="H134" s="344">
        <v>2.8886944651854476</v>
      </c>
      <c r="I134" s="344">
        <v>0.26623823731925639</v>
      </c>
      <c r="J134" s="344">
        <v>0.24297161246993926</v>
      </c>
      <c r="K134" s="344">
        <v>0.29172632648226776</v>
      </c>
      <c r="L134" s="344">
        <v>0.23609545165154841</v>
      </c>
      <c r="M134" s="344">
        <v>0.30021783273646702</v>
      </c>
      <c r="N134" s="344">
        <v>0.11013677539338645</v>
      </c>
      <c r="O134" s="344">
        <v>9.5536502208162954E-2</v>
      </c>
      <c r="P134" s="344">
        <v>0.12696548549632</v>
      </c>
      <c r="Q134" s="344">
        <v>9.1371312301392407E-2</v>
      </c>
      <c r="R134" s="344">
        <v>0.13275109099195201</v>
      </c>
      <c r="S134" s="344">
        <v>2.134138208314755E-2</v>
      </c>
      <c r="T134" s="344">
        <v>1.5464826940417099E-2</v>
      </c>
      <c r="U134" s="344">
        <v>2.9450340378806662E-2</v>
      </c>
      <c r="V134" s="344">
        <v>1.3994525606557463E-2</v>
      </c>
      <c r="W134" s="344">
        <v>3.2543941363143494E-2</v>
      </c>
      <c r="X134" s="344">
        <v>0.97160452894615501</v>
      </c>
      <c r="Y134" s="344">
        <v>0.926330822692365</v>
      </c>
      <c r="Z134" s="344">
        <v>1.0190681928270464</v>
      </c>
      <c r="AA134" s="344">
        <v>0.91254508442242155</v>
      </c>
      <c r="AB134" s="344">
        <v>1.0344463663370003</v>
      </c>
      <c r="AC134" s="344">
        <v>0.17425619566998601</v>
      </c>
      <c r="AD134" s="344">
        <v>0.15562724151587529</v>
      </c>
      <c r="AE134" s="344">
        <v>0.19511072271143962</v>
      </c>
      <c r="AF134" s="344">
        <v>0.1502033606048869</v>
      </c>
      <c r="AG134" s="344">
        <v>0.20215293662173223</v>
      </c>
    </row>
    <row r="135" spans="1:33" x14ac:dyDescent="0.25">
      <c r="A135" t="s">
        <v>137</v>
      </c>
      <c r="B135" t="s">
        <v>138</v>
      </c>
      <c r="C135" s="344">
        <v>175000</v>
      </c>
      <c r="D135" s="344">
        <v>2.7846692657421275</v>
      </c>
      <c r="E135" s="344">
        <v>2.7086121802107948</v>
      </c>
      <c r="F135" s="344">
        <v>2.8627991714722536</v>
      </c>
      <c r="G135" s="344">
        <v>2.6851354292711038</v>
      </c>
      <c r="H135" s="344">
        <v>2.8877831817637345</v>
      </c>
      <c r="I135" s="344">
        <v>0.26623823731925639</v>
      </c>
      <c r="J135" s="344">
        <v>0.24316284922269712</v>
      </c>
      <c r="K135" s="344">
        <v>0.2914970083200647</v>
      </c>
      <c r="L135" s="344">
        <v>0.23633952903121289</v>
      </c>
      <c r="M135" s="344">
        <v>0.2999079839690188</v>
      </c>
      <c r="N135" s="344">
        <v>0.11013677539338645</v>
      </c>
      <c r="O135" s="344">
        <v>9.5653348002657179E-2</v>
      </c>
      <c r="P135" s="344">
        <v>0.12681043876464979</v>
      </c>
      <c r="Q135" s="344">
        <v>9.1517946183414689E-2</v>
      </c>
      <c r="R135" s="344">
        <v>0.13253847928270887</v>
      </c>
      <c r="S135" s="344">
        <v>2.134138208314755E-2</v>
      </c>
      <c r="T135" s="344">
        <v>1.5507402331467858E-2</v>
      </c>
      <c r="U135" s="344">
        <v>2.9369496059468637E-2</v>
      </c>
      <c r="V135" s="344">
        <v>1.4044721813465569E-2</v>
      </c>
      <c r="W135" s="344">
        <v>3.2427649899806676E-2</v>
      </c>
      <c r="X135" s="344">
        <v>0.97160452894615501</v>
      </c>
      <c r="Y135" s="344">
        <v>0.92671142693246689</v>
      </c>
      <c r="Z135" s="344">
        <v>1.0186500472802709</v>
      </c>
      <c r="AA135" s="344">
        <v>0.91303783626124224</v>
      </c>
      <c r="AB135" s="344">
        <v>1.0338887759358701</v>
      </c>
      <c r="AC135" s="344">
        <v>0.17425619566998601</v>
      </c>
      <c r="AD135" s="344">
        <v>0.15577864126582636</v>
      </c>
      <c r="AE135" s="344">
        <v>0.19492117112089824</v>
      </c>
      <c r="AF135" s="344">
        <v>0.15039521750033108</v>
      </c>
      <c r="AG135" s="344">
        <v>0.20189518669505099</v>
      </c>
    </row>
    <row r="136" spans="1:33" x14ac:dyDescent="0.25">
      <c r="A136" t="s">
        <v>137</v>
      </c>
      <c r="B136" t="s">
        <v>138</v>
      </c>
      <c r="C136" s="344">
        <v>178000</v>
      </c>
      <c r="D136" s="344">
        <v>2.7846692657421275</v>
      </c>
      <c r="E136" s="344">
        <v>2.7092472402310186</v>
      </c>
      <c r="F136" s="344">
        <v>2.8621291770340669</v>
      </c>
      <c r="G136" s="344">
        <v>2.6859629745413773</v>
      </c>
      <c r="H136" s="344">
        <v>2.8868953003230819</v>
      </c>
      <c r="I136" s="344">
        <v>0.26623823731925639</v>
      </c>
      <c r="J136" s="344">
        <v>0.24334937851409494</v>
      </c>
      <c r="K136" s="344">
        <v>0.29127368123453456</v>
      </c>
      <c r="L136" s="344">
        <v>0.23657765910739342</v>
      </c>
      <c r="M136" s="344">
        <v>0.29960629943549044</v>
      </c>
      <c r="N136" s="344">
        <v>0.11013677539338645</v>
      </c>
      <c r="O136" s="344">
        <v>9.5767369475104863E-2</v>
      </c>
      <c r="P136" s="344">
        <v>0.12665950399927672</v>
      </c>
      <c r="Q136" s="344">
        <v>9.1661093945547167E-2</v>
      </c>
      <c r="R136" s="344">
        <v>0.13233157758216479</v>
      </c>
      <c r="S136" s="344">
        <v>2.134138208314755E-2</v>
      </c>
      <c r="T136" s="344">
        <v>1.5549018514972134E-2</v>
      </c>
      <c r="U136" s="344">
        <v>2.9290900883713524E-2</v>
      </c>
      <c r="V136" s="344">
        <v>1.4093834762429791E-2</v>
      </c>
      <c r="W136" s="344">
        <v>3.2314669541363389E-2</v>
      </c>
      <c r="X136" s="344">
        <v>0.97160452894615501</v>
      </c>
      <c r="Y136" s="344">
        <v>0.927082519029781</v>
      </c>
      <c r="Z136" s="344">
        <v>1.0182426792862771</v>
      </c>
      <c r="AA136" s="344">
        <v>0.91351833552268913</v>
      </c>
      <c r="AB136" s="344">
        <v>1.0333456236001664</v>
      </c>
      <c r="AC136" s="344">
        <v>0.17425619566998601</v>
      </c>
      <c r="AD136" s="344">
        <v>0.1559263426695908</v>
      </c>
      <c r="AE136" s="344">
        <v>0.19473660386588881</v>
      </c>
      <c r="AF136" s="344">
        <v>0.15058244756479819</v>
      </c>
      <c r="AG136" s="344">
        <v>0.20164428462997103</v>
      </c>
    </row>
    <row r="137" spans="1:33" x14ac:dyDescent="0.25">
      <c r="A137" t="s">
        <v>137</v>
      </c>
      <c r="B137" t="s">
        <v>138</v>
      </c>
      <c r="C137" s="344">
        <v>181000</v>
      </c>
      <c r="D137" s="344">
        <v>2.7846692657421275</v>
      </c>
      <c r="E137" s="344">
        <v>2.7098665857206989</v>
      </c>
      <c r="F137" s="344">
        <v>2.8614760551488514</v>
      </c>
      <c r="G137" s="344">
        <v>2.686770100404833</v>
      </c>
      <c r="H137" s="344">
        <v>2.8860298383099781</v>
      </c>
      <c r="I137" s="344">
        <v>0.26623823731925639</v>
      </c>
      <c r="J137" s="344">
        <v>0.24353139145185759</v>
      </c>
      <c r="K137" s="344">
        <v>0.29105609029313145</v>
      </c>
      <c r="L137" s="344">
        <v>0.23681008134282194</v>
      </c>
      <c r="M137" s="344">
        <v>0.29931242944308073</v>
      </c>
      <c r="N137" s="344">
        <v>0.11013677539338645</v>
      </c>
      <c r="O137" s="344">
        <v>9.5878679604800315E-2</v>
      </c>
      <c r="P137" s="344">
        <v>0.12651250419575577</v>
      </c>
      <c r="Q137" s="344">
        <v>9.1800893165660868E-2</v>
      </c>
      <c r="R137" s="344">
        <v>0.13213013773639562</v>
      </c>
      <c r="S137" s="344">
        <v>2.134138208314755E-2</v>
      </c>
      <c r="T137" s="344">
        <v>1.5589711691921004E-2</v>
      </c>
      <c r="U137" s="344">
        <v>2.9214454511445623E-2</v>
      </c>
      <c r="V137" s="344">
        <v>1.4141903872432427E-2</v>
      </c>
      <c r="W137" s="344">
        <v>3.2204850095971779E-2</v>
      </c>
      <c r="X137" s="344">
        <v>0.97160452894615501</v>
      </c>
      <c r="Y137" s="344">
        <v>0.92744448987296513</v>
      </c>
      <c r="Z137" s="344">
        <v>1.0178456350368048</v>
      </c>
      <c r="AA137" s="344">
        <v>0.91398708366862702</v>
      </c>
      <c r="AB137" s="344">
        <v>1.0328162992013308</v>
      </c>
      <c r="AC137" s="344">
        <v>0.17425619566998601</v>
      </c>
      <c r="AD137" s="344">
        <v>0.1560704949408942</v>
      </c>
      <c r="AE137" s="344">
        <v>0.19455680778982121</v>
      </c>
      <c r="AF137" s="344">
        <v>0.1507652355366996</v>
      </c>
      <c r="AG137" s="344">
        <v>0.20139993525414229</v>
      </c>
    </row>
    <row r="138" spans="1:33" x14ac:dyDescent="0.25">
      <c r="A138" t="s">
        <v>137</v>
      </c>
      <c r="B138" t="s">
        <v>138</v>
      </c>
      <c r="C138" s="344">
        <v>184000</v>
      </c>
      <c r="D138" s="344">
        <v>2.7846692657421275</v>
      </c>
      <c r="E138" s="344">
        <v>2.7104708553440102</v>
      </c>
      <c r="F138" s="344">
        <v>2.860839110511213</v>
      </c>
      <c r="G138" s="344">
        <v>2.6875576348613892</v>
      </c>
      <c r="H138" s="344">
        <v>2.8851858699009321</v>
      </c>
      <c r="I138" s="344">
        <v>0.26623823731925639</v>
      </c>
      <c r="J138" s="344">
        <v>0.24370906842103093</v>
      </c>
      <c r="K138" s="344">
        <v>0.29084399544838985</v>
      </c>
      <c r="L138" s="344">
        <v>0.23703702185939921</v>
      </c>
      <c r="M138" s="344">
        <v>0.29902604482847778</v>
      </c>
      <c r="N138" s="344">
        <v>0.11013677539338645</v>
      </c>
      <c r="O138" s="344">
        <v>9.5987385112199994E-2</v>
      </c>
      <c r="P138" s="344">
        <v>0.12636927278394572</v>
      </c>
      <c r="Q138" s="344">
        <v>9.193747388925462E-2</v>
      </c>
      <c r="R138" s="344">
        <v>0.13193392633507106</v>
      </c>
      <c r="S138" s="344">
        <v>2.134138208314755E-2</v>
      </c>
      <c r="T138" s="344">
        <v>1.5629516157746617E-2</v>
      </c>
      <c r="U138" s="344">
        <v>2.9140062691025898E-2</v>
      </c>
      <c r="V138" s="344">
        <v>1.4188966554028317E-2</v>
      </c>
      <c r="W138" s="344">
        <v>3.2098050604273884E-2</v>
      </c>
      <c r="X138" s="344">
        <v>0.97160452894615501</v>
      </c>
      <c r="Y138" s="344">
        <v>0.92779770818892482</v>
      </c>
      <c r="Z138" s="344">
        <v>1.0174584869887109</v>
      </c>
      <c r="AA138" s="344">
        <v>0.91444455382872003</v>
      </c>
      <c r="AB138" s="344">
        <v>1.0323002280297091</v>
      </c>
      <c r="AC138" s="344">
        <v>0.17425619566998601</v>
      </c>
      <c r="AD138" s="344">
        <v>0.1562112389659169</v>
      </c>
      <c r="AE138" s="344">
        <v>0.19438158223375046</v>
      </c>
      <c r="AF138" s="344">
        <v>0.15094375593686543</v>
      </c>
      <c r="AG138" s="344">
        <v>0.20116186081474974</v>
      </c>
    </row>
    <row r="139" spans="1:33" x14ac:dyDescent="0.25">
      <c r="A139" t="s">
        <v>137</v>
      </c>
      <c r="B139" t="s">
        <v>138</v>
      </c>
      <c r="C139" s="344">
        <v>187000</v>
      </c>
      <c r="D139" s="344">
        <v>2.7846692657421275</v>
      </c>
      <c r="E139" s="344">
        <v>2.7110606519731397</v>
      </c>
      <c r="F139" s="344">
        <v>2.8602176872424026</v>
      </c>
      <c r="G139" s="344">
        <v>2.6883263595977476</v>
      </c>
      <c r="H139" s="344">
        <v>2.8843625218628923</v>
      </c>
      <c r="I139" s="344">
        <v>0.26623823731925639</v>
      </c>
      <c r="J139" s="344">
        <v>0.24388257984690964</v>
      </c>
      <c r="K139" s="344">
        <v>0.29063717044112097</v>
      </c>
      <c r="L139" s="344">
        <v>0.23725869438142297</v>
      </c>
      <c r="M139" s="344">
        <v>0.29874683543802122</v>
      </c>
      <c r="N139" s="344">
        <v>0.11013677539338645</v>
      </c>
      <c r="O139" s="344">
        <v>9.6093586899210673E-2</v>
      </c>
      <c r="P139" s="344">
        <v>0.12622965285279766</v>
      </c>
      <c r="Q139" s="344">
        <v>9.2070959153759555E-2</v>
      </c>
      <c r="R139" s="344">
        <v>0.13174272360873049</v>
      </c>
      <c r="S139" s="344">
        <v>2.134138208314755E-2</v>
      </c>
      <c r="T139" s="344">
        <v>1.5668464430310704E-2</v>
      </c>
      <c r="U139" s="344">
        <v>2.9067636795763834E-2</v>
      </c>
      <c r="V139" s="344">
        <v>1.4235058340264478E-2</v>
      </c>
      <c r="W139" s="344">
        <v>3.1994138629026787E-2</v>
      </c>
      <c r="X139" s="344">
        <v>0.97160452894615501</v>
      </c>
      <c r="Y139" s="344">
        <v>0.92814252213428616</v>
      </c>
      <c r="Z139" s="344">
        <v>1.0170808319433591</v>
      </c>
      <c r="AA139" s="344">
        <v>0.91489119282876086</v>
      </c>
      <c r="AB139" s="344">
        <v>1.0317968681977885</v>
      </c>
      <c r="AC139" s="344">
        <v>0.17425619566998601</v>
      </c>
      <c r="AD139" s="344">
        <v>0.15634870789299607</v>
      </c>
      <c r="AE139" s="344">
        <v>0.1942107381121812</v>
      </c>
      <c r="AF139" s="344">
        <v>0.15111817378627274</v>
      </c>
      <c r="AG139" s="344">
        <v>0.20092979968310862</v>
      </c>
    </row>
    <row r="140" spans="1:33" x14ac:dyDescent="0.25">
      <c r="A140" t="s">
        <v>137</v>
      </c>
      <c r="B140" t="s">
        <v>138</v>
      </c>
      <c r="C140" s="344">
        <v>190000</v>
      </c>
      <c r="D140" s="344">
        <v>2.7846692657421275</v>
      </c>
      <c r="E140" s="344">
        <v>2.7116365452282012</v>
      </c>
      <c r="F140" s="344">
        <v>2.8596111660634573</v>
      </c>
      <c r="G140" s="344">
        <v>2.6890770132683302</v>
      </c>
      <c r="H140" s="344">
        <v>2.8835589697767645</v>
      </c>
      <c r="I140" s="344">
        <v>0.26623823731925639</v>
      </c>
      <c r="J140" s="344">
        <v>0.24405208689255298</v>
      </c>
      <c r="K140" s="344">
        <v>0.29043540180065147</v>
      </c>
      <c r="L140" s="344">
        <v>0.23747530109841034</v>
      </c>
      <c r="M140" s="344">
        <v>0.29847450874289444</v>
      </c>
      <c r="N140" s="344">
        <v>0.11013677539338645</v>
      </c>
      <c r="O140" s="344">
        <v>9.6197380452117232E-2</v>
      </c>
      <c r="P140" s="344">
        <v>0.12609349644423254</v>
      </c>
      <c r="Q140" s="344">
        <v>9.2201465468783023E-2</v>
      </c>
      <c r="R140" s="344">
        <v>0.13155632242491502</v>
      </c>
      <c r="S140" s="344">
        <v>2.134138208314755E-2</v>
      </c>
      <c r="T140" s="344">
        <v>1.5706587367486542E-2</v>
      </c>
      <c r="U140" s="344">
        <v>2.8997093402601197E-2</v>
      </c>
      <c r="V140" s="344">
        <v>1.4280213007248426E-2</v>
      </c>
      <c r="W140" s="344">
        <v>3.1892989609978356E-2</v>
      </c>
      <c r="X140" s="344">
        <v>0.97160452894615501</v>
      </c>
      <c r="Y140" s="344">
        <v>0.92847926074926934</v>
      </c>
      <c r="Z140" s="344">
        <v>1.0167122892947857</v>
      </c>
      <c r="AA140" s="344">
        <v>0.9153274230441244</v>
      </c>
      <c r="AB140" s="344">
        <v>1.0313057082721628</v>
      </c>
      <c r="AC140" s="344">
        <v>0.17425619566998601</v>
      </c>
      <c r="AD140" s="344">
        <v>0.15648302767198674</v>
      </c>
      <c r="AE140" s="344">
        <v>0.19404409707090201</v>
      </c>
      <c r="AF140" s="344">
        <v>0.15128864526295258</v>
      </c>
      <c r="AG140" s="344">
        <v>0.20070350517480678</v>
      </c>
    </row>
    <row r="141" spans="1:33" x14ac:dyDescent="0.25">
      <c r="A141" t="s">
        <v>137</v>
      </c>
      <c r="B141" t="s">
        <v>138</v>
      </c>
      <c r="C141" s="344">
        <v>193000</v>
      </c>
      <c r="D141" s="344">
        <v>2.7846692657421275</v>
      </c>
      <c r="E141" s="344">
        <v>2.7121990738001776</v>
      </c>
      <c r="F141" s="344">
        <v>2.8590189617120827</v>
      </c>
      <c r="G141" s="344">
        <v>2.6898102944963664</v>
      </c>
      <c r="H141" s="344">
        <v>2.8827744345869775</v>
      </c>
      <c r="I141" s="344">
        <v>0.26623823731925639</v>
      </c>
      <c r="J141" s="344">
        <v>0.244217742097423</v>
      </c>
      <c r="K141" s="344">
        <v>0.29023848793212748</v>
      </c>
      <c r="L141" s="344">
        <v>0.23768703345550204</v>
      </c>
      <c r="M141" s="344">
        <v>0.29820878857541494</v>
      </c>
      <c r="N141" s="344">
        <v>0.11013677539338645</v>
      </c>
      <c r="O141" s="344">
        <v>9.6298856210846356E-2</v>
      </c>
      <c r="P141" s="344">
        <v>0.12596066390895955</v>
      </c>
      <c r="Q141" s="344">
        <v>9.2329103256611977E-2</v>
      </c>
      <c r="R141" s="344">
        <v>0.131374527372874</v>
      </c>
      <c r="S141" s="344">
        <v>2.134138208314755E-2</v>
      </c>
      <c r="T141" s="344">
        <v>1.5743914275323755E-2</v>
      </c>
      <c r="U141" s="344">
        <v>2.8928353908540039E-2</v>
      </c>
      <c r="V141" s="344">
        <v>1.4324462685323466E-2</v>
      </c>
      <c r="W141" s="344">
        <v>3.1794486277056652E-2</v>
      </c>
      <c r="X141" s="344">
        <v>0.97160452894615501</v>
      </c>
      <c r="Y141" s="344">
        <v>0.92880823528781487</v>
      </c>
      <c r="Z141" s="344">
        <v>1.0163524994294035</v>
      </c>
      <c r="AA141" s="344">
        <v>0.9157536440958951</v>
      </c>
      <c r="AB141" s="344">
        <v>1.0308262651108135</v>
      </c>
      <c r="AC141" s="344">
        <v>0.17425619566998601</v>
      </c>
      <c r="AD141" s="344">
        <v>0.15661431754828894</v>
      </c>
      <c r="AE141" s="344">
        <v>0.19388149071839358</v>
      </c>
      <c r="AF141" s="344">
        <v>0.15145531830408537</v>
      </c>
      <c r="AG141" s="344">
        <v>0.20048274447342879</v>
      </c>
    </row>
    <row r="142" spans="1:33" x14ac:dyDescent="0.25">
      <c r="A142" t="s">
        <v>137</v>
      </c>
      <c r="B142" t="s">
        <v>138</v>
      </c>
      <c r="C142" s="344">
        <v>196000</v>
      </c>
      <c r="D142" s="344">
        <v>2.7846692657421275</v>
      </c>
      <c r="E142" s="344">
        <v>2.7127487475784671</v>
      </c>
      <c r="F142" s="344">
        <v>2.8584405205788164</v>
      </c>
      <c r="G142" s="344">
        <v>2.6905268646229379</v>
      </c>
      <c r="H142" s="344">
        <v>2.8820081794443748</v>
      </c>
      <c r="I142" s="344">
        <v>0.26623823731925639</v>
      </c>
      <c r="J142" s="344">
        <v>0.2443796899629353</v>
      </c>
      <c r="K142" s="344">
        <v>0.29004623828207415</v>
      </c>
      <c r="L142" s="344">
        <v>0.23789407287853584</v>
      </c>
      <c r="M142" s="344">
        <v>0.29794941397412239</v>
      </c>
      <c r="N142" s="344">
        <v>0.11013677539338645</v>
      </c>
      <c r="O142" s="344">
        <v>9.6398099907845994E-2</v>
      </c>
      <c r="P142" s="344">
        <v>0.12583102331792578</v>
      </c>
      <c r="Q142" s="344">
        <v>9.2453977256813452E-2</v>
      </c>
      <c r="R142" s="344">
        <v>0.13119715392777587</v>
      </c>
      <c r="S142" s="344">
        <v>2.134138208314755E-2</v>
      </c>
      <c r="T142" s="344">
        <v>1.5780473007677837E-2</v>
      </c>
      <c r="U142" s="344">
        <v>2.8861344180897884E-2</v>
      </c>
      <c r="V142" s="344">
        <v>1.4367837961708199E-2</v>
      </c>
      <c r="W142" s="344">
        <v>3.1698518115774461E-2</v>
      </c>
      <c r="X142" s="344">
        <v>0.97160452894615501</v>
      </c>
      <c r="Y142" s="344">
        <v>0.92912974043622998</v>
      </c>
      <c r="Z142" s="344">
        <v>1.016001122261996</v>
      </c>
      <c r="AA142" s="344">
        <v>0.9161702344052286</v>
      </c>
      <c r="AB142" s="344">
        <v>1.0303580818850027</v>
      </c>
      <c r="AC142" s="344">
        <v>0.17425619566998601</v>
      </c>
      <c r="AD142" s="344">
        <v>0.15674269051598352</v>
      </c>
      <c r="AE142" s="344">
        <v>0.19372275992334292</v>
      </c>
      <c r="AF142" s="344">
        <v>0.15161833315861886</v>
      </c>
      <c r="AG142" s="344">
        <v>0.20026729764730392</v>
      </c>
    </row>
    <row r="143" spans="1:33" x14ac:dyDescent="0.25">
      <c r="A143" t="s">
        <v>137</v>
      </c>
      <c r="B143" t="s">
        <v>138</v>
      </c>
      <c r="C143" s="344">
        <v>199000</v>
      </c>
      <c r="D143" s="344">
        <v>2.7846692657421275</v>
      </c>
      <c r="E143" s="344">
        <v>2.7132860496021758</v>
      </c>
      <c r="F143" s="344">
        <v>2.8578753185408248</v>
      </c>
      <c r="G143" s="344">
        <v>2.6912273502286128</v>
      </c>
      <c r="H143" s="344">
        <v>2.8812595068134064</v>
      </c>
      <c r="I143" s="344">
        <v>0.26623823731925639</v>
      </c>
      <c r="J143" s="344">
        <v>0.24453806749006635</v>
      </c>
      <c r="K143" s="344">
        <v>0.28985847257441044</v>
      </c>
      <c r="L143" s="344">
        <v>0.23809659144008422</v>
      </c>
      <c r="M143" s="344">
        <v>0.29769613812677953</v>
      </c>
      <c r="N143" s="344">
        <v>0.11013677539338645</v>
      </c>
      <c r="O143" s="344">
        <v>9.6495192879497052E-2</v>
      </c>
      <c r="P143" s="344">
        <v>0.1257044499238166</v>
      </c>
      <c r="Q143" s="344">
        <v>9.2576186898347748E-2</v>
      </c>
      <c r="R143" s="344">
        <v>0.131024027686407</v>
      </c>
      <c r="S143" s="344">
        <v>2.134138208314755E-2</v>
      </c>
      <c r="T143" s="344">
        <v>1.581629005809234E-2</v>
      </c>
      <c r="U143" s="344">
        <v>2.8795994237933376E-2</v>
      </c>
      <c r="V143" s="344">
        <v>1.4410367975367823E-2</v>
      </c>
      <c r="W143" s="344">
        <v>3.1604980879472049E-2</v>
      </c>
      <c r="X143" s="344">
        <v>0.97160452894615501</v>
      </c>
      <c r="Y143" s="344">
        <v>0.92944405543123332</v>
      </c>
      <c r="Z143" s="344">
        <v>1.0156578358945032</v>
      </c>
      <c r="AA143" s="344">
        <v>0.91657755261974838</v>
      </c>
      <c r="AB143" s="344">
        <v>1.0299007262674638</v>
      </c>
      <c r="AC143" s="344">
        <v>0.17425619566998601</v>
      </c>
      <c r="AD143" s="344">
        <v>0.15686825373402191</v>
      </c>
      <c r="AE143" s="344">
        <v>0.19356775417165739</v>
      </c>
      <c r="AF143" s="344">
        <v>0.15177782289515132</v>
      </c>
      <c r="AG143" s="344">
        <v>0.20005695674993892</v>
      </c>
    </row>
    <row r="144" spans="1:33" x14ac:dyDescent="0.25">
      <c r="A144" t="s">
        <v>137</v>
      </c>
      <c r="B144" t="s">
        <v>138</v>
      </c>
      <c r="C144" s="344">
        <v>202000</v>
      </c>
      <c r="D144" s="344">
        <v>2.7846692657421275</v>
      </c>
      <c r="E144" s="344">
        <v>2.7138114378521547</v>
      </c>
      <c r="F144" s="344">
        <v>2.8573228589740989</v>
      </c>
      <c r="G144" s="344">
        <v>2.6919123454496012</v>
      </c>
      <c r="H144" s="344">
        <v>2.8805277558178948</v>
      </c>
      <c r="I144" s="344">
        <v>0.26623823731925639</v>
      </c>
      <c r="J144" s="344">
        <v>0.24469300467359437</v>
      </c>
      <c r="K144" s="344">
        <v>0.28967502011000307</v>
      </c>
      <c r="L144" s="344">
        <v>0.2382947524720633</v>
      </c>
      <c r="M144" s="344">
        <v>0.29744872740163986</v>
      </c>
      <c r="N144" s="344">
        <v>0.11013677539338645</v>
      </c>
      <c r="O144" s="344">
        <v>9.6590212352654498E-2</v>
      </c>
      <c r="P144" s="344">
        <v>0.12558082566766154</v>
      </c>
      <c r="Q144" s="344">
        <v>9.2695826642239784E-2</v>
      </c>
      <c r="R144" s="344">
        <v>0.13085498366725903</v>
      </c>
      <c r="S144" s="344">
        <v>2.134138208314755E-2</v>
      </c>
      <c r="T144" s="344">
        <v>1.5851390644638332E-2</v>
      </c>
      <c r="U144" s="344">
        <v>2.8732237956785794E-2</v>
      </c>
      <c r="V144" s="344">
        <v>1.4452080504806085E-2</v>
      </c>
      <c r="W144" s="344">
        <v>3.151377614364783E-2</v>
      </c>
      <c r="X144" s="344">
        <v>0.97160452894615501</v>
      </c>
      <c r="Y144" s="344">
        <v>0.92975144508707974</v>
      </c>
      <c r="Z144" s="344">
        <v>1.0153223353856191</v>
      </c>
      <c r="AA144" s="344">
        <v>0.916975938924256</v>
      </c>
      <c r="AB144" s="344">
        <v>1.0294537887706168</v>
      </c>
      <c r="AC144" s="344">
        <v>0.17425619566998601</v>
      </c>
      <c r="AD144" s="344">
        <v>0.15699110890898385</v>
      </c>
      <c r="AE144" s="344">
        <v>0.19341633097712002</v>
      </c>
      <c r="AF144" s="344">
        <v>0.1519339138693056</v>
      </c>
      <c r="AG144" s="344">
        <v>0.19985152499586195</v>
      </c>
    </row>
    <row r="145" spans="1:33" x14ac:dyDescent="0.25">
      <c r="A145" t="s">
        <v>137</v>
      </c>
      <c r="B145" t="s">
        <v>138</v>
      </c>
      <c r="C145" s="344">
        <v>205000</v>
      </c>
      <c r="D145" s="344">
        <v>2.7846692657421275</v>
      </c>
      <c r="E145" s="344">
        <v>2.7143253468989306</v>
      </c>
      <c r="F145" s="344">
        <v>2.8567826709269504</v>
      </c>
      <c r="G145" s="344">
        <v>2.692582414107926</v>
      </c>
      <c r="H145" s="344">
        <v>2.8798122998024525</v>
      </c>
      <c r="I145" s="344">
        <v>0.26623823731925639</v>
      </c>
      <c r="J145" s="344">
        <v>0.24484462495705164</v>
      </c>
      <c r="K145" s="344">
        <v>0.28949571912361421</v>
      </c>
      <c r="L145" s="344">
        <v>0.23848871112991255</v>
      </c>
      <c r="M145" s="344">
        <v>0.29720696045841244</v>
      </c>
      <c r="N145" s="344">
        <v>0.11013677539338645</v>
      </c>
      <c r="O145" s="344">
        <v>9.6683231708635783E-2</v>
      </c>
      <c r="P145" s="344">
        <v>0.12546003872615541</v>
      </c>
      <c r="Q145" s="344">
        <v>9.2812986297528571E-2</v>
      </c>
      <c r="R145" s="344">
        <v>0.1306898656687043</v>
      </c>
      <c r="S145" s="344">
        <v>2.134138208314755E-2</v>
      </c>
      <c r="T145" s="344">
        <v>1.5885798788342866E-2</v>
      </c>
      <c r="U145" s="344">
        <v>2.8670012806020287E-2</v>
      </c>
      <c r="V145" s="344">
        <v>1.449300204939696E-2</v>
      </c>
      <c r="W145" s="344">
        <v>3.1424810898171653E-2</v>
      </c>
      <c r="X145" s="344">
        <v>0.97160452894615501</v>
      </c>
      <c r="Y145" s="344">
        <v>0.93005216074037422</v>
      </c>
      <c r="Z145" s="344">
        <v>1.0149943316205439</v>
      </c>
      <c r="AA145" s="344">
        <v>0.91736571624668839</v>
      </c>
      <c r="AB145" s="344">
        <v>1.0290168812203622</v>
      </c>
      <c r="AC145" s="344">
        <v>0.17425619566998601</v>
      </c>
      <c r="AD145" s="344">
        <v>0.15711135264753401</v>
      </c>
      <c r="AE145" s="344">
        <v>0.19326835534048467</v>
      </c>
      <c r="AF145" s="344">
        <v>0.15208672615436461</v>
      </c>
      <c r="AG145" s="344">
        <v>0.19965081600453036</v>
      </c>
    </row>
    <row r="146" spans="1:33" x14ac:dyDescent="0.25">
      <c r="A146" t="s">
        <v>137</v>
      </c>
      <c r="B146" t="s">
        <v>138</v>
      </c>
      <c r="C146" s="344">
        <v>208000</v>
      </c>
      <c r="D146" s="344">
        <v>2.7846692657421275</v>
      </c>
      <c r="E146" s="344">
        <v>2.7148281894200301</v>
      </c>
      <c r="F146" s="344">
        <v>2.8562543074395665</v>
      </c>
      <c r="G146" s="344">
        <v>2.6932380916730128</v>
      </c>
      <c r="H146" s="344">
        <v>2.8791125440891721</v>
      </c>
      <c r="I146" s="344">
        <v>0.26623823731925639</v>
      </c>
      <c r="J146" s="344">
        <v>0.24499304565203101</v>
      </c>
      <c r="K146" s="344">
        <v>0.28932041619277205</v>
      </c>
      <c r="L146" s="344">
        <v>0.23867861491281131</v>
      </c>
      <c r="M146" s="344">
        <v>0.2969706274313012</v>
      </c>
      <c r="N146" s="344">
        <v>0.11013677539338645</v>
      </c>
      <c r="O146" s="344">
        <v>9.677432072672866E-2</v>
      </c>
      <c r="P146" s="344">
        <v>0.12534198309578884</v>
      </c>
      <c r="Q146" s="344">
        <v>9.2927751312928408E-2</v>
      </c>
      <c r="R146" s="344">
        <v>0.13052852567965909</v>
      </c>
      <c r="S146" s="344">
        <v>2.134138208314755E-2</v>
      </c>
      <c r="T146" s="344">
        <v>1.5919537385773348E-2</v>
      </c>
      <c r="U146" s="344">
        <v>2.8609259600374908E-2</v>
      </c>
      <c r="V146" s="344">
        <v>1.4533157904813169E-2</v>
      </c>
      <c r="W146" s="344">
        <v>3.1337997173651197E-2</v>
      </c>
      <c r="X146" s="344">
        <v>0.97160452894615501</v>
      </c>
      <c r="Y146" s="344">
        <v>0.93034644112026765</v>
      </c>
      <c r="Z146" s="344">
        <v>1.014673550271403</v>
      </c>
      <c r="AA146" s="344">
        <v>0.91774719136908345</v>
      </c>
      <c r="AB146" s="344">
        <v>1.0285896353525827</v>
      </c>
      <c r="AC146" s="344">
        <v>0.17425619566998601</v>
      </c>
      <c r="AD146" s="344">
        <v>0.15722907678137804</v>
      </c>
      <c r="AE146" s="344">
        <v>0.19312369925238035</v>
      </c>
      <c r="AF146" s="344">
        <v>0.15223637393853864</v>
      </c>
      <c r="AG146" s="344">
        <v>0.19945465310577076</v>
      </c>
    </row>
    <row r="147" spans="1:33" x14ac:dyDescent="0.25">
      <c r="A147" t="s">
        <v>137</v>
      </c>
      <c r="B147" t="s">
        <v>138</v>
      </c>
      <c r="C147" s="344">
        <v>211000</v>
      </c>
      <c r="D147" s="344">
        <v>2.7846692657421275</v>
      </c>
      <c r="E147" s="344">
        <v>2.7153203575987583</v>
      </c>
      <c r="F147" s="344">
        <v>2.8557373439960236</v>
      </c>
      <c r="G147" s="344">
        <v>2.6938798870702638</v>
      </c>
      <c r="H147" s="344">
        <v>2.8784279239113713</v>
      </c>
      <c r="I147" s="344">
        <v>0.26623823731925639</v>
      </c>
      <c r="J147" s="344">
        <v>0.24513837832510479</v>
      </c>
      <c r="K147" s="344">
        <v>0.28914896569368731</v>
      </c>
      <c r="L147" s="344">
        <v>0.2388646041439319</v>
      </c>
      <c r="M147" s="344">
        <v>0.29673952917732233</v>
      </c>
      <c r="N147" s="344">
        <v>0.11013677539338645</v>
      </c>
      <c r="O147" s="344">
        <v>9.6863545809072527E-2</v>
      </c>
      <c r="P147" s="344">
        <v>0.12522655821030865</v>
      </c>
      <c r="Q147" s="344">
        <v>9.3040203046383219E-2</v>
      </c>
      <c r="R147" s="344">
        <v>0.13037082333774769</v>
      </c>
      <c r="S147" s="344">
        <v>2.134138208314755E-2</v>
      </c>
      <c r="T147" s="344">
        <v>1.5952628276287531E-2</v>
      </c>
      <c r="U147" s="344">
        <v>2.8549922275571803E-2</v>
      </c>
      <c r="V147" s="344">
        <v>1.4572572233053778E-2</v>
      </c>
      <c r="W147" s="344">
        <v>3.1253251698637893E-2</v>
      </c>
      <c r="X147" s="344">
        <v>0.97160452894615501</v>
      </c>
      <c r="Y147" s="344">
        <v>0.93063451315090173</v>
      </c>
      <c r="Z147" s="344">
        <v>1.0143597308398662</v>
      </c>
      <c r="AA147" s="344">
        <v>0.91812065595227799</v>
      </c>
      <c r="AB147" s="344">
        <v>1.0281717015208611</v>
      </c>
      <c r="AC147" s="344">
        <v>0.17425619566998601</v>
      </c>
      <c r="AD147" s="344">
        <v>0.15734436866721968</v>
      </c>
      <c r="AE147" s="344">
        <v>0.19298224123589774</v>
      </c>
      <c r="AF147" s="344">
        <v>0.15238296589188402</v>
      </c>
      <c r="AG147" s="344">
        <v>0.19926286870092882</v>
      </c>
    </row>
    <row r="148" spans="1:33" x14ac:dyDescent="0.25">
      <c r="A148" t="s">
        <v>137</v>
      </c>
      <c r="B148" t="s">
        <v>138</v>
      </c>
      <c r="C148" s="344">
        <v>214000</v>
      </c>
      <c r="D148" s="344">
        <v>2.7846692657421275</v>
      </c>
      <c r="E148" s="344">
        <v>2.7158022244152304</v>
      </c>
      <c r="F148" s="344">
        <v>2.8552313770965974</v>
      </c>
      <c r="G148" s="344">
        <v>2.6945082843505115</v>
      </c>
      <c r="H148" s="344">
        <v>2.8777579025081308</v>
      </c>
      <c r="I148" s="344">
        <v>0.26623823731925639</v>
      </c>
      <c r="J148" s="344">
        <v>0.24528072915527471</v>
      </c>
      <c r="K148" s="344">
        <v>0.28898122929985737</v>
      </c>
      <c r="L148" s="344">
        <v>0.23904681241431075</v>
      </c>
      <c r="M148" s="344">
        <v>0.29651347658383281</v>
      </c>
      <c r="N148" s="344">
        <v>0.11013677539338645</v>
      </c>
      <c r="O148" s="344">
        <v>9.6950970188577429E-2</v>
      </c>
      <c r="P148" s="344">
        <v>0.1251136685884012</v>
      </c>
      <c r="Q148" s="344">
        <v>9.3150419014471492E-2</v>
      </c>
      <c r="R148" s="344">
        <v>0.1302166254305171</v>
      </c>
      <c r="S148" s="344">
        <v>2.134138208314755E-2</v>
      </c>
      <c r="T148" s="344">
        <v>1.5985092304408019E-2</v>
      </c>
      <c r="U148" s="344">
        <v>2.849194768128821E-2</v>
      </c>
      <c r="V148" s="344">
        <v>1.4611268127524248E-2</v>
      </c>
      <c r="W148" s="344">
        <v>3.1170495584722624E-2</v>
      </c>
      <c r="X148" s="344">
        <v>0.97160452894615501</v>
      </c>
      <c r="Y148" s="344">
        <v>0.93091659269225568</v>
      </c>
      <c r="Z148" s="344">
        <v>1.0140526257743963</v>
      </c>
      <c r="AA148" s="344">
        <v>0.91848638748215106</v>
      </c>
      <c r="AB148" s="344">
        <v>1.0277627475051665</v>
      </c>
      <c r="AC148" s="344">
        <v>0.17425619566998601</v>
      </c>
      <c r="AD148" s="344">
        <v>0.15745731146396513</v>
      </c>
      <c r="AE148" s="344">
        <v>0.19284386592517341</v>
      </c>
      <c r="AF148" s="344">
        <v>0.15252660550557964</v>
      </c>
      <c r="AG148" s="344">
        <v>0.19907530367453247</v>
      </c>
    </row>
    <row r="149" spans="1:33" x14ac:dyDescent="0.25">
      <c r="A149" t="s">
        <v>137</v>
      </c>
      <c r="B149" t="s">
        <v>138</v>
      </c>
      <c r="C149" s="344">
        <v>217000</v>
      </c>
      <c r="D149" s="344">
        <v>2.7846692657421275</v>
      </c>
      <c r="E149" s="344">
        <v>2.7162741448393333</v>
      </c>
      <c r="F149" s="344">
        <v>2.8547360229394849</v>
      </c>
      <c r="G149" s="344">
        <v>2.6951237442328431</v>
      </c>
      <c r="H149" s="344">
        <v>2.8771019693650297</v>
      </c>
      <c r="I149" s="344">
        <v>0.26623823731925639</v>
      </c>
      <c r="J149" s="344">
        <v>0.24542019926457165</v>
      </c>
      <c r="K149" s="344">
        <v>0.28881707551946117</v>
      </c>
      <c r="L149" s="344">
        <v>0.23922536699355615</v>
      </c>
      <c r="M149" s="344">
        <v>0.2962922899298433</v>
      </c>
      <c r="N149" s="344">
        <v>0.11013677539338645</v>
      </c>
      <c r="O149" s="344">
        <v>9.703665412137466E-2</v>
      </c>
      <c r="P149" s="344">
        <v>0.12500322350882193</v>
      </c>
      <c r="Q149" s="344">
        <v>9.3258473123421559E-2</v>
      </c>
      <c r="R149" s="344">
        <v>0.13006580543572641</v>
      </c>
      <c r="S149" s="344">
        <v>2.134138208314755E-2</v>
      </c>
      <c r="T149" s="344">
        <v>1.6016949377735228E-2</v>
      </c>
      <c r="U149" s="344">
        <v>2.843528539058781E-2</v>
      </c>
      <c r="V149" s="344">
        <v>1.4649267673578768E-2</v>
      </c>
      <c r="W149" s="344">
        <v>3.108965403689113E-2</v>
      </c>
      <c r="X149" s="344">
        <v>0.97160452894615501</v>
      </c>
      <c r="Y149" s="344">
        <v>0.93119288522490518</v>
      </c>
      <c r="Z149" s="344">
        <v>1.0137519996553568</v>
      </c>
      <c r="AA149" s="344">
        <v>0.91884465014441807</v>
      </c>
      <c r="AB149" s="344">
        <v>1.027362457412313</v>
      </c>
      <c r="AC149" s="344">
        <v>0.17425619566998601</v>
      </c>
      <c r="AD149" s="344">
        <v>0.15756798438918848</v>
      </c>
      <c r="AE149" s="344">
        <v>0.19270846367667435</v>
      </c>
      <c r="AF149" s="344">
        <v>0.1526673914059935</v>
      </c>
      <c r="AG149" s="344">
        <v>0.19889180685182437</v>
      </c>
    </row>
    <row r="150" spans="1:33" x14ac:dyDescent="0.25">
      <c r="A150" t="s">
        <v>137</v>
      </c>
      <c r="B150" t="s">
        <v>138</v>
      </c>
      <c r="C150" s="344">
        <v>220000</v>
      </c>
      <c r="D150" s="344">
        <v>2.7846692657421275</v>
      </c>
      <c r="E150" s="344">
        <v>2.7167364569343029</v>
      </c>
      <c r="F150" s="344">
        <v>2.8542509162021572</v>
      </c>
      <c r="G150" s="344">
        <v>2.6957267055319889</v>
      </c>
      <c r="H150" s="344">
        <v>2.876459638588027</v>
      </c>
      <c r="I150" s="344">
        <v>0.26623823731925639</v>
      </c>
      <c r="J150" s="344">
        <v>0.24555688502415962</v>
      </c>
      <c r="K150" s="344">
        <v>0.28865637926804938</v>
      </c>
      <c r="L150" s="344">
        <v>0.23940038921028503</v>
      </c>
      <c r="M150" s="344">
        <v>0.29607579829625363</v>
      </c>
      <c r="N150" s="344">
        <v>0.11013677539338645</v>
      </c>
      <c r="O150" s="344">
        <v>9.7120655065143155E-2</v>
      </c>
      <c r="P150" s="344">
        <v>0.12489513671048325</v>
      </c>
      <c r="Q150" s="344">
        <v>9.3364435883322605E-2</v>
      </c>
      <c r="R150" s="344">
        <v>0.12991824309715164</v>
      </c>
      <c r="S150" s="344">
        <v>2.134138208314755E-2</v>
      </c>
      <c r="T150" s="344">
        <v>1.6048218520772366E-2</v>
      </c>
      <c r="U150" s="344">
        <v>2.8379887524293466E-2</v>
      </c>
      <c r="V150" s="344">
        <v>1.4686592004895955E-2</v>
      </c>
      <c r="W150" s="344">
        <v>3.1010656086790423E-2</v>
      </c>
      <c r="X150" s="344">
        <v>0.97160452894615501</v>
      </c>
      <c r="Y150" s="344">
        <v>0.93146358648365268</v>
      </c>
      <c r="Z150" s="344">
        <v>1.0134576284418972</v>
      </c>
      <c r="AA150" s="344">
        <v>0.91919569563426951</v>
      </c>
      <c r="AB150" s="344">
        <v>1.0269705306599597</v>
      </c>
      <c r="AC150" s="344">
        <v>0.17425619566998601</v>
      </c>
      <c r="AD150" s="344">
        <v>0.15767646295666976</v>
      </c>
      <c r="AE150" s="344">
        <v>0.19257593021023053</v>
      </c>
      <c r="AF150" s="344">
        <v>0.15280541764572739</v>
      </c>
      <c r="AG150" s="344">
        <v>0.1987122344980024</v>
      </c>
    </row>
    <row r="151" spans="1:33" x14ac:dyDescent="0.25">
      <c r="A151" t="s">
        <v>137</v>
      </c>
      <c r="B151" t="s">
        <v>138</v>
      </c>
      <c r="C151" s="344">
        <v>223000</v>
      </c>
      <c r="D151" s="344">
        <v>2.7846692657421275</v>
      </c>
      <c r="E151" s="344">
        <v>2.7171894828787244</v>
      </c>
      <c r="F151" s="344">
        <v>2.8537757089135738</v>
      </c>
      <c r="G151" s="344">
        <v>2.6963175864803626</v>
      </c>
      <c r="H151" s="344">
        <v>2.8758304473987439</v>
      </c>
      <c r="I151" s="344">
        <v>0.26623823731925639</v>
      </c>
      <c r="J151" s="344">
        <v>0.24569087833806241</v>
      </c>
      <c r="K151" s="344">
        <v>0.2884990214733959</v>
      </c>
      <c r="L151" s="344">
        <v>0.23957199480489594</v>
      </c>
      <c r="M151" s="344">
        <v>0.29586383902064922</v>
      </c>
      <c r="N151" s="344">
        <v>0.11013677539338645</v>
      </c>
      <c r="O151" s="344">
        <v>9.7203027844522102E-2</v>
      </c>
      <c r="P151" s="344">
        <v>0.12478932611526951</v>
      </c>
      <c r="Q151" s="344">
        <v>9.3468374606959739E-2</v>
      </c>
      <c r="R151" s="344">
        <v>0.12977382403271526</v>
      </c>
      <c r="S151" s="344">
        <v>2.134138208314755E-2</v>
      </c>
      <c r="T151" s="344">
        <v>1.6078917925000505E-2</v>
      </c>
      <c r="U151" s="344">
        <v>2.832570858894129E-2</v>
      </c>
      <c r="V151" s="344">
        <v>1.472326135602421E-2</v>
      </c>
      <c r="W151" s="344">
        <v>3.0933434346804477E-2</v>
      </c>
      <c r="X151" s="344">
        <v>0.97160452894615501</v>
      </c>
      <c r="Y151" s="344">
        <v>0.93172888304447599</v>
      </c>
      <c r="Z151" s="344">
        <v>1.0131692987751593</v>
      </c>
      <c r="AA151" s="344">
        <v>0.91953976390652137</v>
      </c>
      <c r="AB151" s="344">
        <v>1.0265866810367639</v>
      </c>
      <c r="AC151" s="344">
        <v>0.17425619566998601</v>
      </c>
      <c r="AD151" s="344">
        <v>0.15778281919663689</v>
      </c>
      <c r="AE151" s="344">
        <v>0.19244616627716429</v>
      </c>
      <c r="AF151" s="344">
        <v>0.1529407739736118</v>
      </c>
      <c r="AG151" s="344">
        <v>0.19853644985543825</v>
      </c>
    </row>
    <row r="152" spans="1:33" x14ac:dyDescent="0.25">
      <c r="A152" t="s">
        <v>137</v>
      </c>
      <c r="B152" t="s">
        <v>138</v>
      </c>
      <c r="C152" s="344">
        <v>226000</v>
      </c>
      <c r="D152" s="344">
        <v>2.7846692657421275</v>
      </c>
      <c r="E152" s="344">
        <v>2.7176335299140026</v>
      </c>
      <c r="F152" s="344">
        <v>2.8533100694093694</v>
      </c>
      <c r="G152" s="344">
        <v>2.6968967859538053</v>
      </c>
      <c r="H152" s="344">
        <v>2.8752139547405751</v>
      </c>
      <c r="I152" s="344">
        <v>0.26623823731925639</v>
      </c>
      <c r="J152" s="344">
        <v>0.24582226690642331</v>
      </c>
      <c r="K152" s="344">
        <v>0.28834488870969011</v>
      </c>
      <c r="L152" s="344">
        <v>0.23974029425702484</v>
      </c>
      <c r="M152" s="344">
        <v>0.2956562571927388</v>
      </c>
      <c r="N152" s="344">
        <v>0.11013677539338645</v>
      </c>
      <c r="O152" s="344">
        <v>9.7283824804703517E-2</v>
      </c>
      <c r="P152" s="344">
        <v>0.12468571357157514</v>
      </c>
      <c r="Q152" s="344">
        <v>9.3570353594563685E-2</v>
      </c>
      <c r="R152" s="344">
        <v>0.1296324393720753</v>
      </c>
      <c r="S152" s="344">
        <v>2.134138208314755E-2</v>
      </c>
      <c r="T152" s="344">
        <v>1.6109064995509726E-2</v>
      </c>
      <c r="U152" s="344">
        <v>2.8272705327096567E-2</v>
      </c>
      <c r="V152" s="344">
        <v>1.4759295111401921E-2</v>
      </c>
      <c r="W152" s="344">
        <v>3.0857924783056431E-2</v>
      </c>
      <c r="X152" s="344">
        <v>0.97160452894615501</v>
      </c>
      <c r="Y152" s="344">
        <v>0.93198895286881367</v>
      </c>
      <c r="Z152" s="344">
        <v>1.0128868073329003</v>
      </c>
      <c r="AA152" s="344">
        <v>0.91987708387136946</v>
      </c>
      <c r="AB152" s="344">
        <v>1.0262106358320262</v>
      </c>
      <c r="AC152" s="344">
        <v>0.17425619566998601</v>
      </c>
      <c r="AD152" s="344">
        <v>0.15788712186018242</v>
      </c>
      <c r="AE152" s="344">
        <v>0.19231907735313647</v>
      </c>
      <c r="AF152" s="344">
        <v>0.15307354608542917</v>
      </c>
      <c r="AG152" s="344">
        <v>0.19836432271552046</v>
      </c>
    </row>
    <row r="153" spans="1:33" x14ac:dyDescent="0.25">
      <c r="A153" t="s">
        <v>137</v>
      </c>
      <c r="B153" t="s">
        <v>138</v>
      </c>
      <c r="C153" s="344">
        <v>229000</v>
      </c>
      <c r="D153" s="344">
        <v>2.7846692657421275</v>
      </c>
      <c r="E153" s="344">
        <v>2.7180688912236231</v>
      </c>
      <c r="F153" s="344">
        <v>2.8528536813628746</v>
      </c>
      <c r="G153" s="344">
        <v>2.6974646846092352</v>
      </c>
      <c r="H153" s="344">
        <v>2.8746097399861199</v>
      </c>
      <c r="I153" s="344">
        <v>0.26623823731925639</v>
      </c>
      <c r="J153" s="344">
        <v>0.24595113447002148</v>
      </c>
      <c r="K153" s="344">
        <v>0.2881938728585326</v>
      </c>
      <c r="L153" s="344">
        <v>0.23990539308981021</v>
      </c>
      <c r="M153" s="344">
        <v>0.29545290518690592</v>
      </c>
      <c r="N153" s="344">
        <v>0.11013677539338645</v>
      </c>
      <c r="O153" s="344">
        <v>9.7363095954190501E-2</v>
      </c>
      <c r="P153" s="344">
        <v>0.12458422461676177</v>
      </c>
      <c r="Q153" s="344">
        <v>9.3670434305641634E-2</v>
      </c>
      <c r="R153" s="344">
        <v>0.12949398542109725</v>
      </c>
      <c r="S153" s="344">
        <v>2.134138208314755E-2</v>
      </c>
      <c r="T153" s="344">
        <v>1.6138676394463789E-2</v>
      </c>
      <c r="U153" s="344">
        <v>2.8220836578936197E-2</v>
      </c>
      <c r="V153" s="344">
        <v>1.4794711851130158E-2</v>
      </c>
      <c r="W153" s="344">
        <v>3.0784066505647585E-2</v>
      </c>
      <c r="X153" s="344">
        <v>0.97160452894615501</v>
      </c>
      <c r="Y153" s="344">
        <v>0.93224396580880264</v>
      </c>
      <c r="Z153" s="344">
        <v>1.0126099602311065</v>
      </c>
      <c r="AA153" s="344">
        <v>0.92020787404036386</v>
      </c>
      <c r="AB153" s="344">
        <v>1.0258421350288525</v>
      </c>
      <c r="AC153" s="344">
        <v>0.17425619566998601</v>
      </c>
      <c r="AD153" s="344">
        <v>0.15798943660918316</v>
      </c>
      <c r="AE153" s="344">
        <v>0.19219457335356385</v>
      </c>
      <c r="AF153" s="344">
        <v>0.15320381585697365</v>
      </c>
      <c r="AG153" s="344">
        <v>0.19819572902210844</v>
      </c>
    </row>
    <row r="154" spans="1:33" x14ac:dyDescent="0.25">
      <c r="A154" t="s">
        <v>137</v>
      </c>
      <c r="B154" t="s">
        <v>138</v>
      </c>
      <c r="C154" s="344">
        <v>232000</v>
      </c>
      <c r="D154" s="344">
        <v>2.7846692657421275</v>
      </c>
      <c r="E154" s="344">
        <v>2.7184958467499589</v>
      </c>
      <c r="F154" s="344">
        <v>2.8524062428855799</v>
      </c>
      <c r="G154" s="344">
        <v>2.6980216459415813</v>
      </c>
      <c r="H154" s="344">
        <v>2.8740174017373463</v>
      </c>
      <c r="I154" s="344">
        <v>0.26623823731925639</v>
      </c>
      <c r="J154" s="344">
        <v>0.24607756103760381</v>
      </c>
      <c r="K154" s="344">
        <v>0.28804587079444705</v>
      </c>
      <c r="L154" s="344">
        <v>0.24006739215288209</v>
      </c>
      <c r="M154" s="344">
        <v>0.29525364222869382</v>
      </c>
      <c r="N154" s="344">
        <v>0.11013677539338645</v>
      </c>
      <c r="O154" s="344">
        <v>9.7440889097615488E-2</v>
      </c>
      <c r="P154" s="344">
        <v>0.12448478825690999</v>
      </c>
      <c r="Q154" s="344">
        <v>9.376867551894616E-2</v>
      </c>
      <c r="R154" s="344">
        <v>0.12935836335088852</v>
      </c>
      <c r="S154" s="344">
        <v>2.134138208314755E-2</v>
      </c>
      <c r="T154" s="344">
        <v>1.6167768081650307E-2</v>
      </c>
      <c r="U154" s="344">
        <v>2.8170063154112558E-2</v>
      </c>
      <c r="V154" s="344">
        <v>1.4829529393749983E-2</v>
      </c>
      <c r="W154" s="344">
        <v>3.0711801574614409E-2</v>
      </c>
      <c r="X154" s="344">
        <v>0.97160452894615501</v>
      </c>
      <c r="Y154" s="344">
        <v>0.93249408407674161</v>
      </c>
      <c r="Z154" s="344">
        <v>1.0123385724686118</v>
      </c>
      <c r="AA154" s="344">
        <v>0.92053234312675003</v>
      </c>
      <c r="AB154" s="344">
        <v>1.025480930555418</v>
      </c>
      <c r="AC154" s="344">
        <v>0.17425619566998601</v>
      </c>
      <c r="AD154" s="344">
        <v>0.15808982619292394</v>
      </c>
      <c r="AE154" s="344">
        <v>0.19207256836967798</v>
      </c>
      <c r="AF154" s="344">
        <v>0.15333166156090167</v>
      </c>
      <c r="AG154" s="344">
        <v>0.19803055050387885</v>
      </c>
    </row>
    <row r="155" spans="1:33" x14ac:dyDescent="0.25">
      <c r="A155" t="s">
        <v>137</v>
      </c>
      <c r="B155" t="s">
        <v>138</v>
      </c>
      <c r="C155" s="344">
        <v>235000</v>
      </c>
      <c r="D155" s="344">
        <v>2.7846692657421275</v>
      </c>
      <c r="E155" s="344">
        <v>2.7189146639537767</v>
      </c>
      <c r="F155" s="344">
        <v>2.851967465691216</v>
      </c>
      <c r="G155" s="344">
        <v>2.6985680172666924</v>
      </c>
      <c r="H155" s="344">
        <v>2.8734365567107267</v>
      </c>
      <c r="I155" s="344">
        <v>0.26623823731925639</v>
      </c>
      <c r="J155" s="344">
        <v>0.24620162309744328</v>
      </c>
      <c r="K155" s="344">
        <v>0.28790078409284031</v>
      </c>
      <c r="L155" s="344">
        <v>0.24022638788581777</v>
      </c>
      <c r="M155" s="344">
        <v>0.29505833399235609</v>
      </c>
      <c r="N155" s="344">
        <v>0.11013677539338645</v>
      </c>
      <c r="O155" s="344">
        <v>9.7517249959426788E-2</v>
      </c>
      <c r="P155" s="344">
        <v>0.12438733676239887</v>
      </c>
      <c r="Q155" s="344">
        <v>9.3865133481539353E-2</v>
      </c>
      <c r="R155" s="344">
        <v>0.12922547890930275</v>
      </c>
      <c r="S155" s="344">
        <v>2.134138208314755E-2</v>
      </c>
      <c r="T155" s="344">
        <v>1.6196355352345378E-2</v>
      </c>
      <c r="U155" s="344">
        <v>2.8120347713011497E-2</v>
      </c>
      <c r="V155" s="344">
        <v>1.4863764836254722E-2</v>
      </c>
      <c r="W155" s="344">
        <v>3.0641074820236786E-2</v>
      </c>
      <c r="X155" s="344">
        <v>0.97160452894615501</v>
      </c>
      <c r="Y155" s="344">
        <v>0.93273946268173114</v>
      </c>
      <c r="Z155" s="344">
        <v>1.0120724674111148</v>
      </c>
      <c r="AA155" s="344">
        <v>0.92085069060394953</v>
      </c>
      <c r="AB155" s="344">
        <v>1.0251267855894657</v>
      </c>
      <c r="AC155" s="344">
        <v>0.17425619566998601</v>
      </c>
      <c r="AD155" s="344">
        <v>0.15818835061251299</v>
      </c>
      <c r="AE155" s="344">
        <v>0.19195298042347947</v>
      </c>
      <c r="AF155" s="344">
        <v>0.1534571580686914</v>
      </c>
      <c r="AG155" s="344">
        <v>0.19786867433311414</v>
      </c>
    </row>
    <row r="156" spans="1:33" x14ac:dyDescent="0.25">
      <c r="A156" t="s">
        <v>137</v>
      </c>
      <c r="B156" t="s">
        <v>138</v>
      </c>
      <c r="C156" s="344">
        <v>238000</v>
      </c>
      <c r="D156" s="344">
        <v>2.7846692657421275</v>
      </c>
      <c r="E156" s="344">
        <v>2.7193255985211504</v>
      </c>
      <c r="F156" s="344">
        <v>2.8515370743182142</v>
      </c>
      <c r="G156" s="344">
        <v>2.6991041306362678</v>
      </c>
      <c r="H156" s="344">
        <v>2.8728668387003267</v>
      </c>
      <c r="I156" s="344">
        <v>0.26623823731925639</v>
      </c>
      <c r="J156" s="344">
        <v>0.2463233938144016</v>
      </c>
      <c r="K156" s="344">
        <v>0.28775851875854558</v>
      </c>
      <c r="L156" s="344">
        <v>0.24038247256363671</v>
      </c>
      <c r="M156" s="344">
        <v>0.29486685222687758</v>
      </c>
      <c r="N156" s="344">
        <v>0.11013677539338645</v>
      </c>
      <c r="O156" s="344">
        <v>9.7592222299177786E-2</v>
      </c>
      <c r="P156" s="344">
        <v>0.124291805477989</v>
      </c>
      <c r="Q156" s="344">
        <v>9.3959862047822265E-2</v>
      </c>
      <c r="R156" s="344">
        <v>0.12909524215302387</v>
      </c>
      <c r="S156" s="344">
        <v>2.134138208314755E-2</v>
      </c>
      <c r="T156" s="344">
        <v>1.6224452872701203E-2</v>
      </c>
      <c r="U156" s="344">
        <v>2.8071654656604078E-2</v>
      </c>
      <c r="V156" s="344">
        <v>1.4897434591546682E-2</v>
      </c>
      <c r="W156" s="344">
        <v>3.057183367646539E-2</v>
      </c>
      <c r="X156" s="344">
        <v>0.97160452894615501</v>
      </c>
      <c r="Y156" s="344">
        <v>0.93298024983617789</v>
      </c>
      <c r="Z156" s="344">
        <v>1.0118114763113366</v>
      </c>
      <c r="AA156" s="344">
        <v>0.92116310722558292</v>
      </c>
      <c r="AB156" s="344">
        <v>1.0247794739116209</v>
      </c>
      <c r="AC156" s="344">
        <v>0.17425619566998601</v>
      </c>
      <c r="AD156" s="344">
        <v>0.15828506727407551</v>
      </c>
      <c r="AE156" s="344">
        <v>0.19183573124001274</v>
      </c>
      <c r="AF156" s="344">
        <v>0.15358037703890637</v>
      </c>
      <c r="AG156" s="344">
        <v>0.19770999280871801</v>
      </c>
    </row>
    <row r="157" spans="1:33" x14ac:dyDescent="0.25">
      <c r="A157" t="s">
        <v>137</v>
      </c>
      <c r="B157" t="s">
        <v>138</v>
      </c>
      <c r="C157" s="344">
        <v>241000</v>
      </c>
      <c r="D157" s="344">
        <v>2.7846692657421275</v>
      </c>
      <c r="E157" s="344">
        <v>2.7197288950220289</v>
      </c>
      <c r="F157" s="344">
        <v>2.8511148054057847</v>
      </c>
      <c r="G157" s="344">
        <v>2.6996303036903031</v>
      </c>
      <c r="H157" s="344">
        <v>2.8723078976124969</v>
      </c>
      <c r="I157" s="344">
        <v>0.26623823731925639</v>
      </c>
      <c r="J157" s="344">
        <v>0.24644294321365823</v>
      </c>
      <c r="K157" s="344">
        <v>0.28761898497325522</v>
      </c>
      <c r="L157" s="344">
        <v>0.2405357345257679</v>
      </c>
      <c r="M157" s="344">
        <v>0.29467907440812041</v>
      </c>
      <c r="N157" s="344">
        <v>0.11013677539338645</v>
      </c>
      <c r="O157" s="344">
        <v>9.766584801908533E-2</v>
      </c>
      <c r="P157" s="344">
        <v>0.12419813264620996</v>
      </c>
      <c r="Q157" s="344">
        <v>9.4052912809319905E-2</v>
      </c>
      <c r="R157" s="344">
        <v>0.1289675671985209</v>
      </c>
      <c r="S157" s="344">
        <v>2.134138208314755E-2</v>
      </c>
      <c r="T157" s="344">
        <v>1.6252074712846513E-2</v>
      </c>
      <c r="U157" s="344">
        <v>2.8023950024169089E-2</v>
      </c>
      <c r="V157" s="344">
        <v>1.4930554423530015E-2</v>
      </c>
      <c r="W157" s="344">
        <v>3.0504028026356194E-2</v>
      </c>
      <c r="X157" s="344">
        <v>0.97160452894615501</v>
      </c>
      <c r="Y157" s="344">
        <v>0.93321658733458623</v>
      </c>
      <c r="Z157" s="344">
        <v>1.0115554378623668</v>
      </c>
      <c r="AA157" s="344">
        <v>0.92146977551013509</v>
      </c>
      <c r="AB157" s="344">
        <v>1.0244387793035272</v>
      </c>
      <c r="AC157" s="344">
        <v>0.17425619566998601</v>
      </c>
      <c r="AD157" s="344">
        <v>0.15838003113162002</v>
      </c>
      <c r="AE157" s="344">
        <v>0.19172074603553388</v>
      </c>
      <c r="AF157" s="344">
        <v>0.15370138709284986</v>
      </c>
      <c r="AG157" s="344">
        <v>0.19755440306145389</v>
      </c>
    </row>
    <row r="158" spans="1:33" x14ac:dyDescent="0.25">
      <c r="A158" t="s">
        <v>137</v>
      </c>
      <c r="B158" t="s">
        <v>138</v>
      </c>
      <c r="C158" s="344">
        <v>244000</v>
      </c>
      <c r="D158" s="344">
        <v>2.7846692657421275</v>
      </c>
      <c r="E158" s="344">
        <v>2.7201247875243206</v>
      </c>
      <c r="F158" s="344">
        <v>2.8507004070193083</v>
      </c>
      <c r="G158" s="344">
        <v>2.7001468404520357</v>
      </c>
      <c r="H158" s="344">
        <v>2.8717593985663816</v>
      </c>
      <c r="I158" s="344">
        <v>0.26623823731925639</v>
      </c>
      <c r="J158" s="344">
        <v>0.24656033835215846</v>
      </c>
      <c r="K158" s="344">
        <v>0.28748209686031351</v>
      </c>
      <c r="L158" s="344">
        <v>0.24068625838978966</v>
      </c>
      <c r="M158" s="344">
        <v>0.2944948834149666</v>
      </c>
      <c r="N158" s="344">
        <v>0.11013677539338645</v>
      </c>
      <c r="O158" s="344">
        <v>9.7738167264463618E-2</v>
      </c>
      <c r="P158" s="344">
        <v>0.12410625924296662</v>
      </c>
      <c r="Q158" s="344">
        <v>9.4144335215940775E-2</v>
      </c>
      <c r="R158" s="344">
        <v>0.12884237199032558</v>
      </c>
      <c r="S158" s="344">
        <v>2.134138208314755E-2</v>
      </c>
      <c r="T158" s="344">
        <v>1.6279234377873222E-2</v>
      </c>
      <c r="U158" s="344">
        <v>2.7977201398232655E-2</v>
      </c>
      <c r="V158" s="344">
        <v>1.4963139480014839E-2</v>
      </c>
      <c r="W158" s="344">
        <v>3.0437610058507002E-2</v>
      </c>
      <c r="X158" s="344">
        <v>0.97160452894615501</v>
      </c>
      <c r="Y158" s="344">
        <v>0.93344861090684583</v>
      </c>
      <c r="Z158" s="344">
        <v>1.0113041977815231</v>
      </c>
      <c r="AA158" s="344">
        <v>0.9217708701930597</v>
      </c>
      <c r="AB158" s="344">
        <v>1.0241044949871831</v>
      </c>
      <c r="AC158" s="344">
        <v>0.17425619566998601</v>
      </c>
      <c r="AD158" s="344">
        <v>0.15847329482039221</v>
      </c>
      <c r="AE158" s="344">
        <v>0.19160795332027974</v>
      </c>
      <c r="AF158" s="344">
        <v>0.15382025397859722</v>
      </c>
      <c r="AG158" s="344">
        <v>0.19740180677959196</v>
      </c>
    </row>
    <row r="159" spans="1:33" x14ac:dyDescent="0.25">
      <c r="A159" t="s">
        <v>137</v>
      </c>
      <c r="B159" t="s">
        <v>138</v>
      </c>
      <c r="C159" s="344">
        <v>247000</v>
      </c>
      <c r="D159" s="344">
        <v>2.7846692657421275</v>
      </c>
      <c r="E159" s="344">
        <v>2.7205135001669958</v>
      </c>
      <c r="F159" s="344">
        <v>2.8502936380211059</v>
      </c>
      <c r="G159" s="344">
        <v>2.7006540320699166</v>
      </c>
      <c r="H159" s="344">
        <v>2.87122102105503</v>
      </c>
      <c r="I159" s="344">
        <v>0.26623823731925639</v>
      </c>
      <c r="J159" s="344">
        <v>0.24667564347874094</v>
      </c>
      <c r="K159" s="344">
        <v>0.28734777226547448</v>
      </c>
      <c r="L159" s="344">
        <v>0.24083412525112669</v>
      </c>
      <c r="M159" s="344">
        <v>0.29431416722752907</v>
      </c>
      <c r="N159" s="344">
        <v>0.11013677539338645</v>
      </c>
      <c r="O159" s="344">
        <v>9.7809218517585436E-2</v>
      </c>
      <c r="P159" s="344">
        <v>0.12401612882437862</v>
      </c>
      <c r="Q159" s="344">
        <v>9.4234176689366789E-2</v>
      </c>
      <c r="R159" s="344">
        <v>0.12871957808522955</v>
      </c>
      <c r="S159" s="344">
        <v>2.134138208314755E-2</v>
      </c>
      <c r="T159" s="344">
        <v>1.6305944836867432E-2</v>
      </c>
      <c r="U159" s="344">
        <v>2.793137781613254E-2</v>
      </c>
      <c r="V159" s="344">
        <v>1.4995204323592828E-2</v>
      </c>
      <c r="W159" s="344">
        <v>3.0372534133586634E-2</v>
      </c>
      <c r="X159" s="344">
        <v>0.97160452894615501</v>
      </c>
      <c r="Y159" s="344">
        <v>0.93367645054802106</v>
      </c>
      <c r="Z159" s="344">
        <v>1.0110576084222838</v>
      </c>
      <c r="AA159" s="344">
        <v>0.92206655864889542</v>
      </c>
      <c r="AB159" s="344">
        <v>1.0237764231021855</v>
      </c>
      <c r="AC159" s="344">
        <v>0.17425619566998601</v>
      </c>
      <c r="AD159" s="344">
        <v>0.15856490878145563</v>
      </c>
      <c r="AE159" s="344">
        <v>0.19149728471466387</v>
      </c>
      <c r="AF159" s="344">
        <v>0.15393704072430603</v>
      </c>
      <c r="AG159" s="344">
        <v>0.19725210995331768</v>
      </c>
    </row>
    <row r="160" spans="1:33" x14ac:dyDescent="0.25">
      <c r="A160" t="s">
        <v>137</v>
      </c>
      <c r="B160" t="s">
        <v>138</v>
      </c>
      <c r="C160" s="344">
        <v>250000</v>
      </c>
      <c r="D160" s="344">
        <v>2.7846692657421275</v>
      </c>
      <c r="E160" s="344">
        <v>2.7208952476954131</v>
      </c>
      <c r="F160" s="344">
        <v>2.8498942674830339</v>
      </c>
      <c r="G160" s="344">
        <v>2.7011521575107307</v>
      </c>
      <c r="H160" s="344">
        <v>2.870692458162325</v>
      </c>
      <c r="I160" s="344">
        <v>0.26623823731925639</v>
      </c>
      <c r="J160" s="344">
        <v>0.24678892018381859</v>
      </c>
      <c r="K160" s="344">
        <v>0.28721593255236444</v>
      </c>
      <c r="L160" s="344">
        <v>0.24097941286978197</v>
      </c>
      <c r="M160" s="344">
        <v>0.29413681864567676</v>
      </c>
      <c r="N160" s="344">
        <v>0.11013677539338645</v>
      </c>
      <c r="O160" s="344">
        <v>9.7879038685473874E-2</v>
      </c>
      <c r="P160" s="344">
        <v>0.12392768738395926</v>
      </c>
      <c r="Q160" s="344">
        <v>9.4322482729171042E-2</v>
      </c>
      <c r="R160" s="344">
        <v>0.12859911045112685</v>
      </c>
      <c r="S160" s="344">
        <v>2.134138208314755E-2</v>
      </c>
      <c r="T160" s="344">
        <v>1.6332218550129639E-2</v>
      </c>
      <c r="U160" s="344">
        <v>2.7886449687670546E-2</v>
      </c>
      <c r="V160" s="344">
        <v>1.5026762960631138E-2</v>
      </c>
      <c r="W160" s="344">
        <v>3.0308756660132299E-2</v>
      </c>
      <c r="X160" s="344">
        <v>0.97160452894615501</v>
      </c>
      <c r="Y160" s="344">
        <v>0.93390023082646734</v>
      </c>
      <c r="Z160" s="344">
        <v>1.0108155284120921</v>
      </c>
      <c r="AA160" s="344">
        <v>0.92235700128570008</v>
      </c>
      <c r="AB160" s="344">
        <v>1.0234543742178921</v>
      </c>
      <c r="AC160" s="344">
        <v>0.17425619566998601</v>
      </c>
      <c r="AD160" s="344">
        <v>0.15865492137817525</v>
      </c>
      <c r="AE160" s="344">
        <v>0.19138867477783406</v>
      </c>
      <c r="AF160" s="344">
        <v>0.15405180778162356</v>
      </c>
      <c r="AG160" s="344">
        <v>0.19710522263640678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P24"/>
  <sheetViews>
    <sheetView zoomScale="90" zoomScaleNormal="90" workbookViewId="0">
      <selection activeCell="P8" sqref="P8"/>
    </sheetView>
  </sheetViews>
  <sheetFormatPr defaultColWidth="9.1796875" defaultRowHeight="12.5" x14ac:dyDescent="0.25"/>
  <cols>
    <col min="1" max="1" width="11.54296875" customWidth="1" collapsed="1"/>
    <col min="2" max="2" width="4.81640625" customWidth="1" collapsed="1"/>
    <col min="3" max="7" width="9.1796875" collapsed="1"/>
    <col min="8" max="8" width="9.81640625" customWidth="1" collapsed="1"/>
    <col min="9" max="9" width="10.54296875" customWidth="1" collapsed="1"/>
    <col min="10" max="10" width="9.1796875" collapsed="1"/>
    <col min="11" max="11" width="11.81640625" customWidth="1" collapsed="1"/>
    <col min="12" max="16384" width="9.1796875" collapsed="1"/>
  </cols>
  <sheetData>
    <row r="3" spans="1:16" ht="13" x14ac:dyDescent="0.3">
      <c r="A3" s="236" t="s">
        <v>409</v>
      </c>
      <c r="B3" s="236"/>
      <c r="C3" s="236"/>
      <c r="D3" s="236"/>
      <c r="E3" s="236"/>
      <c r="F3" s="236"/>
      <c r="G3" s="236"/>
      <c r="H3" s="236"/>
      <c r="I3" s="236"/>
      <c r="J3" s="236"/>
    </row>
    <row r="5" spans="1:16" ht="13" x14ac:dyDescent="0.3">
      <c r="A5" s="238" t="s">
        <v>49</v>
      </c>
    </row>
    <row r="7" spans="1:16" x14ac:dyDescent="0.25">
      <c r="A7" t="s">
        <v>101</v>
      </c>
    </row>
    <row r="8" spans="1:16" x14ac:dyDescent="0.25">
      <c r="A8" s="309" t="s">
        <v>464</v>
      </c>
    </row>
    <row r="9" spans="1:16" ht="37.5" x14ac:dyDescent="0.25">
      <c r="C9" s="240" t="s">
        <v>1</v>
      </c>
      <c r="D9" s="240" t="s">
        <v>2</v>
      </c>
      <c r="E9" s="240" t="s">
        <v>3</v>
      </c>
      <c r="F9" s="240" t="s">
        <v>4</v>
      </c>
      <c r="G9" s="240" t="s">
        <v>5</v>
      </c>
      <c r="H9" s="240" t="s">
        <v>6</v>
      </c>
      <c r="I9" s="240" t="s">
        <v>17</v>
      </c>
      <c r="J9" s="240" t="s">
        <v>7</v>
      </c>
      <c r="K9" s="240" t="s">
        <v>8</v>
      </c>
      <c r="L9" s="240" t="s">
        <v>9</v>
      </c>
      <c r="M9" s="240" t="s">
        <v>10</v>
      </c>
      <c r="N9" s="240" t="s">
        <v>11</v>
      </c>
      <c r="O9" s="240" t="s">
        <v>12</v>
      </c>
      <c r="P9" s="240" t="s">
        <v>13</v>
      </c>
    </row>
    <row r="11" spans="1:16" x14ac:dyDescent="0.25">
      <c r="A11" t="s">
        <v>15</v>
      </c>
      <c r="C11" s="344">
        <v>77968</v>
      </c>
      <c r="D11" s="344">
        <v>28990</v>
      </c>
      <c r="E11" s="344">
        <v>35799</v>
      </c>
      <c r="F11" s="344">
        <v>71971</v>
      </c>
      <c r="G11" s="344">
        <v>60838</v>
      </c>
      <c r="H11" s="344">
        <v>114320</v>
      </c>
      <c r="I11" s="344">
        <v>200086</v>
      </c>
      <c r="J11" s="344">
        <v>75444</v>
      </c>
      <c r="K11" s="344">
        <v>124211</v>
      </c>
      <c r="L11" s="344">
        <v>161582</v>
      </c>
      <c r="M11" s="344">
        <v>4948</v>
      </c>
      <c r="N11" s="344">
        <v>5003</v>
      </c>
      <c r="O11" s="344">
        <v>82302</v>
      </c>
      <c r="P11" s="344">
        <v>6142</v>
      </c>
    </row>
    <row r="14" spans="1:16" x14ac:dyDescent="0.25">
      <c r="C14" s="289"/>
      <c r="D14" s="289"/>
      <c r="E14" s="289"/>
      <c r="F14" s="289"/>
      <c r="G14" s="289"/>
      <c r="H14" s="289"/>
      <c r="I14" s="289"/>
      <c r="J14" s="289"/>
      <c r="K14" s="289"/>
      <c r="L14" s="289"/>
      <c r="M14" s="289"/>
      <c r="N14" s="289"/>
      <c r="O14" s="289"/>
      <c r="P14" s="289"/>
    </row>
    <row r="16" spans="1:16" ht="13" x14ac:dyDescent="0.3">
      <c r="A16" s="236" t="s">
        <v>410</v>
      </c>
      <c r="B16" s="236"/>
      <c r="C16" s="236"/>
      <c r="D16" s="236"/>
      <c r="E16" s="236"/>
      <c r="F16" s="236"/>
      <c r="G16" s="236"/>
      <c r="H16" s="236"/>
      <c r="I16" s="236"/>
      <c r="J16" s="236"/>
    </row>
    <row r="18" spans="1:16" ht="13" x14ac:dyDescent="0.3">
      <c r="A18" s="239" t="s">
        <v>67</v>
      </c>
    </row>
    <row r="20" spans="1:16" x14ac:dyDescent="0.25">
      <c r="A20" t="s">
        <v>102</v>
      </c>
    </row>
    <row r="21" spans="1:16" x14ac:dyDescent="0.25">
      <c r="A21" s="309" t="s">
        <v>464</v>
      </c>
    </row>
    <row r="22" spans="1:16" ht="37.5" x14ac:dyDescent="0.25">
      <c r="C22" s="240" t="s">
        <v>1</v>
      </c>
      <c r="D22" s="240" t="s">
        <v>2</v>
      </c>
      <c r="E22" s="240" t="s">
        <v>3</v>
      </c>
      <c r="F22" s="240" t="s">
        <v>4</v>
      </c>
      <c r="G22" s="240" t="s">
        <v>5</v>
      </c>
      <c r="H22" s="240" t="s">
        <v>6</v>
      </c>
      <c r="I22" s="240" t="s">
        <v>17</v>
      </c>
      <c r="J22" s="240" t="s">
        <v>7</v>
      </c>
      <c r="K22" s="240" t="s">
        <v>8</v>
      </c>
      <c r="L22" s="240" t="s">
        <v>9</v>
      </c>
      <c r="M22" s="240" t="s">
        <v>10</v>
      </c>
      <c r="N22" s="240" t="s">
        <v>11</v>
      </c>
      <c r="O22" s="240" t="s">
        <v>12</v>
      </c>
      <c r="P22" s="240" t="s">
        <v>13</v>
      </c>
    </row>
    <row r="24" spans="1:16" x14ac:dyDescent="0.25">
      <c r="A24" t="s">
        <v>15</v>
      </c>
      <c r="C24" s="344">
        <v>1829</v>
      </c>
      <c r="D24" s="344">
        <v>548</v>
      </c>
      <c r="E24" s="344">
        <v>781</v>
      </c>
      <c r="F24" s="344">
        <v>1496</v>
      </c>
      <c r="G24" s="344">
        <v>1292</v>
      </c>
      <c r="H24" s="344">
        <v>2284</v>
      </c>
      <c r="I24" s="344">
        <v>4390</v>
      </c>
      <c r="J24" s="344">
        <v>1421</v>
      </c>
      <c r="K24" s="344">
        <v>2662</v>
      </c>
      <c r="L24" s="344">
        <v>2974</v>
      </c>
      <c r="M24" s="344">
        <v>105</v>
      </c>
      <c r="N24" s="344">
        <v>122</v>
      </c>
      <c r="O24" s="344">
        <v>1715</v>
      </c>
      <c r="P24" s="344">
        <v>166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Q9"/>
  <sheetViews>
    <sheetView zoomScaleNormal="100" workbookViewId="0">
      <selection activeCell="P8" sqref="P8"/>
    </sheetView>
  </sheetViews>
  <sheetFormatPr defaultColWidth="9.1796875" defaultRowHeight="12.5" x14ac:dyDescent="0.25"/>
  <cols>
    <col min="1" max="1" width="9.81640625" customWidth="1" collapsed="1"/>
    <col min="2" max="2" width="4.81640625" customWidth="1" collapsed="1"/>
    <col min="3" max="7" width="9.1796875" collapsed="1"/>
    <col min="8" max="8" width="9.81640625" customWidth="1" collapsed="1"/>
    <col min="9" max="9" width="10.54296875" customWidth="1" collapsed="1"/>
    <col min="10" max="10" width="9.1796875" collapsed="1"/>
    <col min="11" max="11" width="11.81640625" customWidth="1" collapsed="1"/>
    <col min="12" max="16" width="9.1796875" collapsed="1"/>
    <col min="17" max="17" width="12" customWidth="1" collapsed="1"/>
    <col min="18" max="16384" width="9.1796875" collapsed="1"/>
  </cols>
  <sheetData>
    <row r="1" spans="1:17" ht="13" x14ac:dyDescent="0.3">
      <c r="A1" s="236" t="s">
        <v>103</v>
      </c>
      <c r="B1" s="236"/>
      <c r="C1" s="236"/>
      <c r="D1" s="236"/>
      <c r="E1" s="236"/>
      <c r="F1" s="236"/>
      <c r="G1" t="s">
        <v>413</v>
      </c>
    </row>
    <row r="3" spans="1:17" ht="13" x14ac:dyDescent="0.3">
      <c r="A3" s="238" t="s">
        <v>104</v>
      </c>
    </row>
    <row r="5" spans="1:17" x14ac:dyDescent="0.25">
      <c r="A5" t="s">
        <v>411</v>
      </c>
    </row>
    <row r="6" spans="1:17" x14ac:dyDescent="0.25">
      <c r="A6" s="309" t="s">
        <v>464</v>
      </c>
    </row>
    <row r="7" spans="1:17" ht="38" x14ac:dyDescent="0.3">
      <c r="C7" s="240" t="s">
        <v>1</v>
      </c>
      <c r="D7" s="240" t="s">
        <v>2</v>
      </c>
      <c r="E7" s="240" t="s">
        <v>3</v>
      </c>
      <c r="F7" s="240" t="s">
        <v>4</v>
      </c>
      <c r="G7" s="240" t="s">
        <v>5</v>
      </c>
      <c r="H7" s="240" t="s">
        <v>6</v>
      </c>
      <c r="I7" s="240" t="s">
        <v>17</v>
      </c>
      <c r="J7" s="240" t="s">
        <v>7</v>
      </c>
      <c r="K7" s="240" t="s">
        <v>8</v>
      </c>
      <c r="L7" s="240" t="s">
        <v>9</v>
      </c>
      <c r="M7" s="240" t="s">
        <v>10</v>
      </c>
      <c r="N7" s="240" t="s">
        <v>11</v>
      </c>
      <c r="O7" s="240" t="s">
        <v>12</v>
      </c>
      <c r="P7" s="240" t="s">
        <v>13</v>
      </c>
      <c r="Q7" s="250" t="s">
        <v>14</v>
      </c>
    </row>
    <row r="9" spans="1:17" x14ac:dyDescent="0.25">
      <c r="A9" t="s">
        <v>15</v>
      </c>
      <c r="C9" s="353">
        <v>0</v>
      </c>
      <c r="D9" s="353">
        <v>0</v>
      </c>
      <c r="E9" s="353">
        <v>0</v>
      </c>
      <c r="F9" s="353">
        <v>0</v>
      </c>
      <c r="G9" s="353">
        <v>0</v>
      </c>
      <c r="H9" s="353">
        <v>0</v>
      </c>
      <c r="I9" s="353">
        <v>0</v>
      </c>
      <c r="J9" s="354">
        <f>(1/70)*100</f>
        <v>1.4285714285714286</v>
      </c>
      <c r="K9" s="354">
        <f>(3/132)*100</f>
        <v>2.2727272727272729</v>
      </c>
      <c r="L9" s="354">
        <v>0</v>
      </c>
      <c r="M9" s="353">
        <v>0</v>
      </c>
      <c r="N9" s="353">
        <v>0</v>
      </c>
      <c r="O9" s="353">
        <f>(2/94)*100</f>
        <v>2.1276595744680851</v>
      </c>
      <c r="P9" s="353">
        <v>0</v>
      </c>
      <c r="Q9" s="355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2"/>
  <sheetViews>
    <sheetView topLeftCell="A4" zoomScale="80" zoomScaleNormal="80" workbookViewId="0">
      <selection activeCell="P8" sqref="P8"/>
    </sheetView>
  </sheetViews>
  <sheetFormatPr defaultColWidth="9.1796875" defaultRowHeight="12.5" x14ac:dyDescent="0.25"/>
  <cols>
    <col min="1" max="1" width="21" bestFit="1" customWidth="1" collapsed="1"/>
    <col min="2" max="2" width="10.1796875" customWidth="1" collapsed="1"/>
    <col min="3" max="3" width="9.453125" customWidth="1" collapsed="1"/>
    <col min="4" max="4" width="9.54296875" customWidth="1" collapsed="1"/>
    <col min="5" max="5" width="9.1796875" customWidth="1" collapsed="1"/>
    <col min="6" max="6" width="6.81640625" customWidth="1" collapsed="1"/>
    <col min="7" max="7" width="10.1796875" customWidth="1" collapsed="1"/>
    <col min="8" max="8" width="12.1796875" customWidth="1" collapsed="1"/>
    <col min="9" max="9" width="9" customWidth="1" collapsed="1"/>
    <col min="10" max="10" width="12.453125" customWidth="1" collapsed="1"/>
    <col min="11" max="11" width="8.81640625" customWidth="1" collapsed="1"/>
    <col min="12" max="12" width="7.81640625" customWidth="1" collapsed="1"/>
    <col min="13" max="13" width="9.453125" customWidth="1" collapsed="1"/>
    <col min="14" max="14" width="8.1796875" bestFit="1" customWidth="1" collapsed="1"/>
    <col min="15" max="16" width="10.1796875" customWidth="1" collapsed="1"/>
    <col min="17" max="16384" width="9.1796875" collapsed="1"/>
  </cols>
  <sheetData>
    <row r="1" spans="1:16" ht="13" x14ac:dyDescent="0.3">
      <c r="A1" s="51" t="s">
        <v>90</v>
      </c>
    </row>
    <row r="2" spans="1:16" ht="18.75" customHeight="1" x14ac:dyDescent="0.25"/>
    <row r="3" spans="1:16" ht="15.5" x14ac:dyDescent="0.35">
      <c r="A3" s="247" t="s">
        <v>97</v>
      </c>
      <c r="B3" s="236"/>
    </row>
    <row r="4" spans="1:16" ht="13" x14ac:dyDescent="0.3">
      <c r="A4" s="51"/>
    </row>
    <row r="5" spans="1:16" ht="42" x14ac:dyDescent="0.3">
      <c r="B5" s="50" t="s">
        <v>1</v>
      </c>
      <c r="C5" s="50" t="s">
        <v>2</v>
      </c>
      <c r="D5" s="50" t="s">
        <v>3</v>
      </c>
      <c r="E5" s="50" t="s">
        <v>4</v>
      </c>
      <c r="F5" s="50" t="s">
        <v>5</v>
      </c>
      <c r="G5" s="50" t="s">
        <v>6</v>
      </c>
      <c r="H5" s="50" t="s">
        <v>17</v>
      </c>
      <c r="I5" s="50" t="s">
        <v>7</v>
      </c>
      <c r="J5" s="50" t="s">
        <v>8</v>
      </c>
      <c r="K5" s="50" t="s">
        <v>9</v>
      </c>
      <c r="L5" s="50" t="s">
        <v>10</v>
      </c>
      <c r="M5" s="50" t="s">
        <v>11</v>
      </c>
      <c r="N5" s="50" t="s">
        <v>12</v>
      </c>
      <c r="O5" s="50" t="s">
        <v>13</v>
      </c>
      <c r="P5" s="241" t="s">
        <v>14</v>
      </c>
    </row>
    <row r="6" spans="1:16" x14ac:dyDescent="0.25">
      <c r="A6" s="248" t="s">
        <v>16</v>
      </c>
      <c r="B6" s="249">
        <v>60</v>
      </c>
      <c r="C6" s="249">
        <v>60</v>
      </c>
      <c r="D6" s="249">
        <v>60</v>
      </c>
      <c r="E6" s="249">
        <v>60</v>
      </c>
      <c r="F6" s="249">
        <v>60</v>
      </c>
      <c r="G6" s="249">
        <v>60</v>
      </c>
      <c r="H6" s="249">
        <v>60</v>
      </c>
      <c r="I6" s="249">
        <v>60</v>
      </c>
      <c r="J6" s="249">
        <v>60</v>
      </c>
      <c r="K6" s="249">
        <v>60</v>
      </c>
      <c r="L6" s="249">
        <v>60</v>
      </c>
      <c r="M6" s="249">
        <v>60</v>
      </c>
      <c r="N6" s="249">
        <v>60</v>
      </c>
      <c r="O6" s="249">
        <v>60</v>
      </c>
      <c r="P6" s="249">
        <v>60</v>
      </c>
    </row>
    <row r="11" spans="1:16" ht="15.5" x14ac:dyDescent="0.35">
      <c r="A11" s="247" t="s">
        <v>98</v>
      </c>
      <c r="B11" s="236"/>
    </row>
    <row r="13" spans="1:16" x14ac:dyDescent="0.25">
      <c r="B13" t="s">
        <v>16</v>
      </c>
    </row>
    <row r="14" spans="1:16" ht="14" x14ac:dyDescent="0.3">
      <c r="A14" s="48" t="s">
        <v>56</v>
      </c>
      <c r="B14">
        <v>60</v>
      </c>
    </row>
    <row r="15" spans="1:16" ht="14" x14ac:dyDescent="0.3">
      <c r="A15" s="49">
        <v>4</v>
      </c>
      <c r="B15">
        <v>60</v>
      </c>
    </row>
    <row r="16" spans="1:16" ht="14" x14ac:dyDescent="0.3">
      <c r="A16" s="48">
        <v>3</v>
      </c>
      <c r="B16">
        <v>60</v>
      </c>
    </row>
    <row r="17" spans="1:16" ht="14" x14ac:dyDescent="0.3">
      <c r="A17" s="48">
        <v>2</v>
      </c>
      <c r="B17">
        <v>60</v>
      </c>
    </row>
    <row r="18" spans="1:16" ht="14" x14ac:dyDescent="0.3">
      <c r="A18" s="48" t="s">
        <v>57</v>
      </c>
      <c r="B18">
        <v>60</v>
      </c>
    </row>
    <row r="23" spans="1:16" ht="15.5" x14ac:dyDescent="0.35">
      <c r="A23" s="247" t="s">
        <v>99</v>
      </c>
      <c r="B23" s="236"/>
    </row>
    <row r="25" spans="1:16" ht="42" x14ac:dyDescent="0.3">
      <c r="A25" s="51"/>
      <c r="B25" s="50" t="s">
        <v>1</v>
      </c>
      <c r="C25" s="50" t="s">
        <v>2</v>
      </c>
      <c r="D25" s="50" t="s">
        <v>3</v>
      </c>
      <c r="E25" s="50" t="s">
        <v>4</v>
      </c>
      <c r="F25" s="50" t="s">
        <v>5</v>
      </c>
      <c r="G25" s="50" t="s">
        <v>6</v>
      </c>
      <c r="H25" s="50" t="s">
        <v>17</v>
      </c>
      <c r="I25" s="50" t="s">
        <v>7</v>
      </c>
      <c r="J25" s="50" t="s">
        <v>8</v>
      </c>
      <c r="K25" s="50" t="s">
        <v>9</v>
      </c>
      <c r="L25" s="50" t="s">
        <v>10</v>
      </c>
      <c r="M25" s="50" t="s">
        <v>11</v>
      </c>
      <c r="N25" s="50" t="s">
        <v>12</v>
      </c>
      <c r="O25" s="50" t="s">
        <v>13</v>
      </c>
      <c r="P25" s="241" t="s">
        <v>14</v>
      </c>
    </row>
    <row r="26" spans="1:16" x14ac:dyDescent="0.25">
      <c r="A26" t="s">
        <v>295</v>
      </c>
      <c r="B26" s="237">
        <v>90</v>
      </c>
      <c r="C26" s="237">
        <v>90</v>
      </c>
      <c r="D26" s="237">
        <v>90</v>
      </c>
      <c r="E26" s="237">
        <v>90</v>
      </c>
      <c r="F26" s="237">
        <v>90</v>
      </c>
      <c r="G26" s="237">
        <v>90</v>
      </c>
      <c r="H26" s="237">
        <v>90</v>
      </c>
      <c r="I26" s="237">
        <v>90</v>
      </c>
      <c r="J26" s="237">
        <v>90</v>
      </c>
      <c r="K26" s="237">
        <v>90</v>
      </c>
      <c r="L26" s="237">
        <v>90</v>
      </c>
      <c r="M26" s="237">
        <v>90</v>
      </c>
      <c r="N26" s="237">
        <v>90</v>
      </c>
      <c r="O26" s="237">
        <v>90</v>
      </c>
      <c r="P26" s="237">
        <v>90</v>
      </c>
    </row>
    <row r="29" spans="1:16" ht="15.5" x14ac:dyDescent="0.35">
      <c r="A29" s="247" t="s">
        <v>437</v>
      </c>
      <c r="B29" s="236"/>
    </row>
    <row r="31" spans="1:16" ht="42" x14ac:dyDescent="0.3">
      <c r="A31" s="51"/>
      <c r="B31" s="50" t="s">
        <v>1</v>
      </c>
      <c r="C31" s="50" t="s">
        <v>2</v>
      </c>
      <c r="D31" s="50" t="s">
        <v>3</v>
      </c>
      <c r="E31" s="50" t="s">
        <v>4</v>
      </c>
      <c r="F31" s="50" t="s">
        <v>5</v>
      </c>
      <c r="G31" s="50" t="s">
        <v>6</v>
      </c>
      <c r="H31" s="50" t="s">
        <v>17</v>
      </c>
      <c r="I31" s="50" t="s">
        <v>7</v>
      </c>
      <c r="J31" s="50" t="s">
        <v>8</v>
      </c>
      <c r="K31" s="50" t="s">
        <v>9</v>
      </c>
      <c r="L31" s="50" t="s">
        <v>10</v>
      </c>
      <c r="M31" s="50" t="s">
        <v>11</v>
      </c>
      <c r="N31" s="50" t="s">
        <v>12</v>
      </c>
      <c r="O31" s="50" t="s">
        <v>13</v>
      </c>
      <c r="P31" s="241" t="s">
        <v>14</v>
      </c>
    </row>
    <row r="32" spans="1:16" x14ac:dyDescent="0.25">
      <c r="A32" t="s">
        <v>295</v>
      </c>
      <c r="B32" s="237">
        <v>35</v>
      </c>
      <c r="C32" s="237">
        <v>35</v>
      </c>
      <c r="D32" s="237">
        <v>35</v>
      </c>
      <c r="E32" s="237">
        <v>35</v>
      </c>
      <c r="F32" s="237">
        <v>35</v>
      </c>
      <c r="G32" s="237">
        <v>35</v>
      </c>
      <c r="H32" s="237">
        <v>35</v>
      </c>
      <c r="I32" s="237">
        <v>35</v>
      </c>
      <c r="J32" s="237">
        <v>35</v>
      </c>
      <c r="K32" s="237">
        <v>35</v>
      </c>
      <c r="L32" s="237">
        <v>35</v>
      </c>
      <c r="M32" s="237">
        <v>35</v>
      </c>
      <c r="N32" s="237">
        <v>35</v>
      </c>
      <c r="O32" s="237">
        <v>35</v>
      </c>
      <c r="P32" s="237">
        <v>35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02"/>
  <sheetViews>
    <sheetView zoomScale="85" zoomScaleNormal="85" workbookViewId="0">
      <selection activeCell="P8" sqref="P8"/>
    </sheetView>
  </sheetViews>
  <sheetFormatPr defaultRowHeight="12.5" x14ac:dyDescent="0.25"/>
  <cols>
    <col min="2" max="2" width="10.81640625" bestFit="1" customWidth="1" collapsed="1"/>
    <col min="4" max="4" width="11.81640625" bestFit="1" customWidth="1" collapsed="1"/>
  </cols>
  <sheetData>
    <row r="1" spans="1:16" ht="13" x14ac:dyDescent="0.3">
      <c r="A1" s="236" t="s">
        <v>408</v>
      </c>
      <c r="B1" s="236"/>
      <c r="C1" s="236"/>
      <c r="D1" s="236"/>
      <c r="E1" s="236"/>
      <c r="F1" s="236"/>
      <c r="G1" s="236"/>
    </row>
    <row r="3" spans="1:16" x14ac:dyDescent="0.25">
      <c r="A3" s="309" t="s">
        <v>464</v>
      </c>
    </row>
    <row r="5" spans="1:16" ht="13" x14ac:dyDescent="0.3">
      <c r="A5" s="378"/>
      <c r="B5" s="378"/>
      <c r="C5" s="416" t="s">
        <v>434</v>
      </c>
      <c r="D5" s="417"/>
      <c r="E5" s="417"/>
      <c r="F5" s="417"/>
      <c r="G5" s="417"/>
      <c r="H5" s="417"/>
      <c r="I5" s="417"/>
      <c r="J5" s="417"/>
      <c r="K5" s="417"/>
      <c r="L5" s="417"/>
      <c r="M5" s="417"/>
      <c r="N5" s="417"/>
      <c r="O5" s="417"/>
      <c r="P5" s="418"/>
    </row>
    <row r="6" spans="1:16" ht="13" x14ac:dyDescent="0.3">
      <c r="A6" s="381" t="s">
        <v>229</v>
      </c>
      <c r="B6" s="380" t="s">
        <v>433</v>
      </c>
      <c r="C6" s="377" t="s">
        <v>300</v>
      </c>
      <c r="D6" s="377" t="s">
        <v>301</v>
      </c>
      <c r="E6" s="377" t="s">
        <v>302</v>
      </c>
      <c r="F6" s="377" t="s">
        <v>303</v>
      </c>
      <c r="G6" s="377" t="s">
        <v>304</v>
      </c>
      <c r="H6" s="377" t="s">
        <v>305</v>
      </c>
      <c r="I6" s="377" t="s">
        <v>306</v>
      </c>
      <c r="J6" s="377" t="s">
        <v>307</v>
      </c>
      <c r="K6" s="377" t="s">
        <v>308</v>
      </c>
      <c r="L6" s="377" t="s">
        <v>331</v>
      </c>
      <c r="M6" s="377" t="s">
        <v>387</v>
      </c>
      <c r="N6" s="379" t="s">
        <v>391</v>
      </c>
      <c r="O6" s="379" t="s">
        <v>421</v>
      </c>
      <c r="P6" s="380" t="s">
        <v>469</v>
      </c>
    </row>
    <row r="7" spans="1:16" x14ac:dyDescent="0.25">
      <c r="A7" s="344">
        <v>1</v>
      </c>
      <c r="B7" s="343" t="s">
        <v>54</v>
      </c>
      <c r="C7" s="343">
        <v>50.082710970312924</v>
      </c>
      <c r="D7" s="344">
        <v>50.103684138230079</v>
      </c>
      <c r="E7">
        <v>51.06621802182638</v>
      </c>
      <c r="F7">
        <v>51.69918222359933</v>
      </c>
      <c r="G7">
        <v>52.745130717059887</v>
      </c>
      <c r="H7">
        <v>54.254556928690555</v>
      </c>
      <c r="I7">
        <v>54.925119465446691</v>
      </c>
      <c r="J7">
        <v>54.041541769545454</v>
      </c>
      <c r="K7">
        <v>53.103065833993234</v>
      </c>
      <c r="L7">
        <v>54.922512986203579</v>
      </c>
      <c r="M7">
        <v>59.302187965329956</v>
      </c>
      <c r="N7">
        <v>61.534607703281033</v>
      </c>
      <c r="O7">
        <v>63.101362380977797</v>
      </c>
      <c r="P7">
        <v>64.310970443489296</v>
      </c>
    </row>
    <row r="8" spans="1:16" x14ac:dyDescent="0.25">
      <c r="A8" s="344">
        <v>1</v>
      </c>
      <c r="B8" s="343" t="s">
        <v>55</v>
      </c>
      <c r="C8" s="343">
        <v>57.438634635976491</v>
      </c>
      <c r="D8" s="344">
        <v>57.256723770322594</v>
      </c>
      <c r="E8">
        <v>57.907937372295358</v>
      </c>
      <c r="F8">
        <v>58.116689446565871</v>
      </c>
      <c r="G8">
        <v>58.473938954313653</v>
      </c>
      <c r="H8">
        <v>59.821086320472439</v>
      </c>
      <c r="I8">
        <v>60.841213901896616</v>
      </c>
      <c r="J8">
        <v>60.298543025318352</v>
      </c>
      <c r="K8">
        <v>59.406109227164642</v>
      </c>
      <c r="L8">
        <v>60.638045400705956</v>
      </c>
      <c r="M8">
        <v>64.293908292199617</v>
      </c>
      <c r="N8">
        <v>66.091880899924774</v>
      </c>
      <c r="O8">
        <v>67.436836293516905</v>
      </c>
      <c r="P8">
        <v>69.053915815766189</v>
      </c>
    </row>
    <row r="9" spans="1:16" x14ac:dyDescent="0.25">
      <c r="A9" s="344">
        <v>1</v>
      </c>
      <c r="B9" s="343" t="s">
        <v>138</v>
      </c>
      <c r="C9" s="343">
        <v>53.854277843280784</v>
      </c>
      <c r="D9" s="344">
        <v>53.767791181256939</v>
      </c>
      <c r="E9">
        <v>54.569794550488126</v>
      </c>
      <c r="F9">
        <v>54.981798044483519</v>
      </c>
      <c r="G9">
        <v>55.668727133168275</v>
      </c>
      <c r="H9">
        <v>57.087975547237157</v>
      </c>
      <c r="I9">
        <v>57.933875503708165</v>
      </c>
      <c r="J9">
        <v>57.219969606498289</v>
      </c>
      <c r="K9">
        <v>56.301559599988913</v>
      </c>
      <c r="L9">
        <v>57.818657298730301</v>
      </c>
      <c r="M9">
        <v>61.828995848021108</v>
      </c>
      <c r="N9">
        <v>63.838619687219989</v>
      </c>
      <c r="O9">
        <v>65.293586582867462</v>
      </c>
      <c r="P9">
        <v>66.712726408312619</v>
      </c>
    </row>
    <row r="10" spans="1:16" x14ac:dyDescent="0.25">
      <c r="A10" s="344">
        <v>3</v>
      </c>
      <c r="B10" s="343" t="s">
        <v>54</v>
      </c>
      <c r="C10" s="343">
        <v>2.4758001270815329</v>
      </c>
      <c r="D10" s="344">
        <v>2.630918327574931</v>
      </c>
      <c r="E10">
        <v>3.0742705035390916</v>
      </c>
      <c r="F10">
        <v>3.551017787195788</v>
      </c>
      <c r="G10">
        <v>3.258348502020584</v>
      </c>
      <c r="H10">
        <v>2.6777183312307185</v>
      </c>
      <c r="I10">
        <v>2.4227151534675917</v>
      </c>
      <c r="J10">
        <v>2.4842207306407595</v>
      </c>
      <c r="K10">
        <v>2.546711600744759</v>
      </c>
      <c r="L10">
        <v>2.766853989001675</v>
      </c>
      <c r="M10">
        <v>3.2706015969287878</v>
      </c>
      <c r="N10">
        <v>3.3577709074790842</v>
      </c>
      <c r="O10">
        <v>3.2316522033385127</v>
      </c>
      <c r="P10">
        <v>3.3066505421985872</v>
      </c>
    </row>
    <row r="11" spans="1:16" x14ac:dyDescent="0.25">
      <c r="A11" s="344">
        <v>3</v>
      </c>
      <c r="B11" s="343" t="s">
        <v>55</v>
      </c>
      <c r="C11" s="343">
        <v>1.4989587928638177</v>
      </c>
      <c r="D11" s="344">
        <v>1.5316317038129785</v>
      </c>
      <c r="E11">
        <v>1.824393157360793</v>
      </c>
      <c r="F11">
        <v>2.1897692236199284</v>
      </c>
      <c r="G11">
        <v>2.066679085104612</v>
      </c>
      <c r="H11">
        <v>1.7339293536163856</v>
      </c>
      <c r="I11">
        <v>1.5998032831742404</v>
      </c>
      <c r="J11">
        <v>1.6892658261194085</v>
      </c>
      <c r="K11">
        <v>1.7306971307588823</v>
      </c>
      <c r="L11">
        <v>1.896850035330182</v>
      </c>
      <c r="M11">
        <v>2.2929100335627441</v>
      </c>
      <c r="N11">
        <v>2.3459321077926418</v>
      </c>
      <c r="O11">
        <v>2.234156733121119</v>
      </c>
      <c r="P11">
        <v>2.3107991187953965</v>
      </c>
    </row>
    <row r="12" spans="1:16" x14ac:dyDescent="0.25">
      <c r="A12" s="344">
        <v>3</v>
      </c>
      <c r="B12" s="343" t="s">
        <v>138</v>
      </c>
      <c r="C12" s="343">
        <v>1.9416140947953846</v>
      </c>
      <c r="D12" s="344">
        <v>2.0312753346424772</v>
      </c>
      <c r="E12">
        <v>2.395067610882653</v>
      </c>
      <c r="F12">
        <v>2.8150258518323503</v>
      </c>
      <c r="G12">
        <v>2.6195557377937306</v>
      </c>
      <c r="H12">
        <v>2.1743211367847142</v>
      </c>
      <c r="I12">
        <v>1.983203400792926</v>
      </c>
      <c r="J12">
        <v>2.0586734668895543</v>
      </c>
      <c r="K12">
        <v>2.1097897590568926</v>
      </c>
      <c r="L12">
        <v>2.304513503619066</v>
      </c>
      <c r="M12">
        <v>2.7559640374748553</v>
      </c>
      <c r="N12">
        <v>2.8281615844846653</v>
      </c>
      <c r="O12">
        <v>2.7107142667212654</v>
      </c>
      <c r="P12">
        <v>2.7846692657421275</v>
      </c>
    </row>
    <row r="13" spans="1:16" x14ac:dyDescent="0.25">
      <c r="A13" s="344">
        <v>8</v>
      </c>
      <c r="B13" s="343" t="s">
        <v>54</v>
      </c>
      <c r="C13" s="343">
        <v>0.19405693481633282</v>
      </c>
      <c r="D13" s="344">
        <v>0.19091912031868299</v>
      </c>
      <c r="E13">
        <v>0.20669906632519308</v>
      </c>
      <c r="F13">
        <v>0.20572167878403028</v>
      </c>
      <c r="G13">
        <v>0.18568762807523667</v>
      </c>
      <c r="H13">
        <v>0.16332616913769468</v>
      </c>
      <c r="I13">
        <v>0.14178955801503096</v>
      </c>
      <c r="J13">
        <v>0.13382084865599611</v>
      </c>
      <c r="K13">
        <v>0.14022482572511275</v>
      </c>
      <c r="L13">
        <v>0.15163870221372419</v>
      </c>
      <c r="M13">
        <v>0.15348804299116628</v>
      </c>
      <c r="N13">
        <v>0.14113580008790849</v>
      </c>
      <c r="O13">
        <v>0.13379877198997289</v>
      </c>
      <c r="P13">
        <v>0.13454854158991525</v>
      </c>
    </row>
    <row r="14" spans="1:16" x14ac:dyDescent="0.25">
      <c r="A14" s="344">
        <v>8</v>
      </c>
      <c r="B14" s="343" t="s">
        <v>55</v>
      </c>
      <c r="C14" s="343">
        <v>8.6806790852556534E-2</v>
      </c>
      <c r="D14" s="344">
        <v>7.6237552912164427E-2</v>
      </c>
      <c r="E14">
        <v>8.8953462513528342E-2</v>
      </c>
      <c r="F14">
        <v>9.8396162751698199E-2</v>
      </c>
      <c r="G14">
        <v>9.7497948976073362E-2</v>
      </c>
      <c r="H14">
        <v>8.8561422032475065E-2</v>
      </c>
      <c r="I14">
        <v>8.1349063284024706E-2</v>
      </c>
      <c r="J14">
        <v>8.1774076702986309E-2</v>
      </c>
      <c r="K14">
        <v>7.7189422843658345E-2</v>
      </c>
      <c r="L14">
        <v>8.2702732377854096E-2</v>
      </c>
      <c r="M14">
        <v>9.5497107335483777E-2</v>
      </c>
      <c r="N14">
        <v>9.3722453197877656E-2</v>
      </c>
      <c r="O14">
        <v>8.8999680252865004E-2</v>
      </c>
      <c r="P14">
        <v>8.7975047077556184E-2</v>
      </c>
    </row>
    <row r="15" spans="1:16" x14ac:dyDescent="0.25">
      <c r="A15" s="344">
        <v>8</v>
      </c>
      <c r="B15" s="343" t="s">
        <v>138</v>
      </c>
      <c r="C15" s="343">
        <v>0.13540715530837552</v>
      </c>
      <c r="D15" s="344">
        <v>0.12836218855279516</v>
      </c>
      <c r="E15">
        <v>0.1427142641756122</v>
      </c>
      <c r="F15">
        <v>0.14769354463414713</v>
      </c>
      <c r="G15">
        <v>0.13841367097912535</v>
      </c>
      <c r="H15">
        <v>0.12344822520221023</v>
      </c>
      <c r="I15">
        <v>0.10950869206728514</v>
      </c>
      <c r="J15">
        <v>0.10595969418582903</v>
      </c>
      <c r="K15">
        <v>0.10647353168374803</v>
      </c>
      <c r="L15">
        <v>0.11500451265661366</v>
      </c>
      <c r="M15">
        <v>0.12296275800912039</v>
      </c>
      <c r="N15">
        <v>0.11631905007287617</v>
      </c>
      <c r="O15">
        <v>0.11040262924180622</v>
      </c>
      <c r="P15">
        <v>0.11013677539338645</v>
      </c>
    </row>
    <row r="16" spans="1:16" x14ac:dyDescent="0.25">
      <c r="A16" s="344">
        <v>19</v>
      </c>
      <c r="B16" s="343" t="s">
        <v>54</v>
      </c>
      <c r="C16" s="343">
        <v>0.76592383122198626</v>
      </c>
      <c r="D16" s="344">
        <v>0.88225773420623232</v>
      </c>
      <c r="E16">
        <v>0.99417209461775802</v>
      </c>
      <c r="F16">
        <v>1.1527548867817281</v>
      </c>
      <c r="G16">
        <v>1.1225973371798834</v>
      </c>
      <c r="H16">
        <v>0.94453688176016193</v>
      </c>
      <c r="I16">
        <v>0.8602747623064434</v>
      </c>
      <c r="J16">
        <v>0.86361864219255458</v>
      </c>
      <c r="K16">
        <v>0.86634371180621017</v>
      </c>
      <c r="L16">
        <v>1.0206991849670812</v>
      </c>
      <c r="M16">
        <v>1.2667299245441168</v>
      </c>
      <c r="N16">
        <v>1.3182565926739207</v>
      </c>
      <c r="O16">
        <v>1.2836667542332507</v>
      </c>
      <c r="P16">
        <v>1.3094456279732825</v>
      </c>
    </row>
    <row r="17" spans="1:16" x14ac:dyDescent="0.25">
      <c r="A17" s="344">
        <v>19</v>
      </c>
      <c r="B17" s="343" t="s">
        <v>55</v>
      </c>
      <c r="C17" s="343">
        <v>0.31686850431425007</v>
      </c>
      <c r="D17" s="344">
        <v>0.34100479443383297</v>
      </c>
      <c r="E17">
        <v>0.3651327842221973</v>
      </c>
      <c r="F17">
        <v>0.43459988927906124</v>
      </c>
      <c r="G17">
        <v>0.45637759449572557</v>
      </c>
      <c r="H17">
        <v>0.40990740262547315</v>
      </c>
      <c r="I17">
        <v>0.37993710238334266</v>
      </c>
      <c r="J17">
        <v>0.39021052708606219</v>
      </c>
      <c r="K17">
        <v>0.39826066500525625</v>
      </c>
      <c r="L17">
        <v>0.48647624377294474</v>
      </c>
      <c r="M17">
        <v>0.62717929296227126</v>
      </c>
      <c r="N17">
        <v>0.64204102172672217</v>
      </c>
      <c r="O17">
        <v>0.61301839258838353</v>
      </c>
      <c r="P17">
        <v>0.66490231861508375</v>
      </c>
    </row>
    <row r="18" spans="1:16" x14ac:dyDescent="0.25">
      <c r="A18" s="344">
        <v>19</v>
      </c>
      <c r="B18" s="343" t="s">
        <v>138</v>
      </c>
      <c r="C18" s="343">
        <v>0.52035776541877643</v>
      </c>
      <c r="D18" s="344">
        <v>0.58701304940518018</v>
      </c>
      <c r="E18">
        <v>0.65234229786078224</v>
      </c>
      <c r="F18">
        <v>0.76446703058414334</v>
      </c>
      <c r="G18">
        <v>0.76547115354994411</v>
      </c>
      <c r="H18">
        <v>0.65937675990238409</v>
      </c>
      <c r="I18">
        <v>0.60372961523839619</v>
      </c>
      <c r="J18">
        <v>0.6101985716006475</v>
      </c>
      <c r="K18">
        <v>0.61571616242625826</v>
      </c>
      <c r="L18">
        <v>0.73680059704470402</v>
      </c>
      <c r="M18">
        <v>0.93008308364131309</v>
      </c>
      <c r="N18">
        <v>0.96431674490507546</v>
      </c>
      <c r="O18">
        <v>0.93342338557426907</v>
      </c>
      <c r="P18">
        <v>0.97160452894615501</v>
      </c>
    </row>
    <row r="19" spans="1:16" x14ac:dyDescent="0.25">
      <c r="A19" s="344">
        <v>21</v>
      </c>
      <c r="B19" s="343" t="s">
        <v>54</v>
      </c>
      <c r="C19" s="343">
        <v>9.6306818181818183</v>
      </c>
      <c r="D19" s="344">
        <v>8.7746070502060132</v>
      </c>
      <c r="E19">
        <v>8.1121532628217921</v>
      </c>
      <c r="F19">
        <v>6.9383794274623973</v>
      </c>
      <c r="G19">
        <v>6.8166441136671185</v>
      </c>
      <c r="H19">
        <v>7.4921534879011844</v>
      </c>
      <c r="I19">
        <v>7.3248758963044684</v>
      </c>
      <c r="J19">
        <v>6.7722263827966183</v>
      </c>
      <c r="K19">
        <v>6.8824638592080447</v>
      </c>
      <c r="L19">
        <v>6.8327532515112654</v>
      </c>
      <c r="M19">
        <v>6.0402199074074074</v>
      </c>
      <c r="N19">
        <v>5.5621565424030894</v>
      </c>
      <c r="O19">
        <v>5.4456811700855488</v>
      </c>
      <c r="P19">
        <v>5.3090204937873162</v>
      </c>
    </row>
    <row r="20" spans="1:16" x14ac:dyDescent="0.25">
      <c r="A20" s="344">
        <v>21</v>
      </c>
      <c r="B20" s="343" t="s">
        <v>55</v>
      </c>
      <c r="C20" s="343">
        <v>7.2879330943847078</v>
      </c>
      <c r="D20" s="344">
        <v>6.2288422477995935</v>
      </c>
      <c r="E20">
        <v>6.0101375814627076</v>
      </c>
      <c r="F20">
        <v>5.4923811689788495</v>
      </c>
      <c r="G20">
        <v>5.7608310707118404</v>
      </c>
      <c r="H20">
        <v>6.3478863478863472</v>
      </c>
      <c r="I20">
        <v>6.4245810055865924</v>
      </c>
      <c r="J20">
        <v>6.1280951722229906</v>
      </c>
      <c r="K20">
        <v>5.6819730208475274</v>
      </c>
      <c r="L20">
        <v>5.5408653846153841</v>
      </c>
      <c r="M20">
        <v>5.3724053724053729</v>
      </c>
      <c r="N20">
        <v>5.3110328638497659</v>
      </c>
      <c r="O20">
        <v>5.3125772176921178</v>
      </c>
      <c r="P20">
        <v>5.0473857949100207</v>
      </c>
    </row>
    <row r="21" spans="1:16" x14ac:dyDescent="0.25">
      <c r="A21" s="344">
        <v>21</v>
      </c>
      <c r="B21" s="343" t="s">
        <v>138</v>
      </c>
      <c r="C21" s="343">
        <v>8.6552810479190843</v>
      </c>
      <c r="D21" s="344">
        <v>7.7476329206117995</v>
      </c>
      <c r="E21">
        <v>7.2546818692030488</v>
      </c>
      <c r="F21">
        <v>6.3374291115311916</v>
      </c>
      <c r="G21">
        <v>6.3759546686375952</v>
      </c>
      <c r="H21">
        <v>7.0091270769950853</v>
      </c>
      <c r="I21">
        <v>6.9389298544148232</v>
      </c>
      <c r="J21">
        <v>6.4913127413127407</v>
      </c>
      <c r="K21">
        <v>6.3606751554634284</v>
      </c>
      <c r="L21">
        <v>6.2740409605988141</v>
      </c>
      <c r="M21">
        <v>5.7496628662498468</v>
      </c>
      <c r="N21">
        <v>5.453777965386239</v>
      </c>
      <c r="O21">
        <v>5.3888742420247828</v>
      </c>
      <c r="P21">
        <v>5.1962359421620388</v>
      </c>
    </row>
    <row r="22" spans="1:16" x14ac:dyDescent="0.25">
      <c r="A22" s="344">
        <v>22</v>
      </c>
      <c r="B22" s="343" t="s">
        <v>54</v>
      </c>
      <c r="C22" s="343">
        <v>37.954545454545453</v>
      </c>
      <c r="D22" s="344">
        <v>40.653135968258816</v>
      </c>
      <c r="E22">
        <v>39.263620035920979</v>
      </c>
      <c r="F22">
        <v>39.115316189551997</v>
      </c>
      <c r="G22">
        <v>41.39039242219215</v>
      </c>
      <c r="H22">
        <v>43.677229928115821</v>
      </c>
      <c r="I22">
        <v>44.743519029233312</v>
      </c>
      <c r="J22">
        <v>43.6824649620199</v>
      </c>
      <c r="K22">
        <v>42.583280955373979</v>
      </c>
      <c r="L22">
        <v>46.318006960981869</v>
      </c>
      <c r="M22">
        <v>50.188078703703709</v>
      </c>
      <c r="N22">
        <v>52.376355265112132</v>
      </c>
      <c r="O22">
        <v>52.635452120320117</v>
      </c>
      <c r="P22">
        <v>52.372115539777312</v>
      </c>
    </row>
    <row r="23" spans="1:16" x14ac:dyDescent="0.25">
      <c r="A23" s="344">
        <v>22</v>
      </c>
      <c r="B23" s="343" t="s">
        <v>55</v>
      </c>
      <c r="C23" s="343">
        <v>26.523297491039425</v>
      </c>
      <c r="D23" s="344">
        <v>27.916948770029336</v>
      </c>
      <c r="E23">
        <v>24.952932657494571</v>
      </c>
      <c r="F23">
        <v>24.41437343643393</v>
      </c>
      <c r="G23">
        <v>27.127847951835676</v>
      </c>
      <c r="H23">
        <v>29.61884961884962</v>
      </c>
      <c r="I23">
        <v>30.123493090267566</v>
      </c>
      <c r="J23">
        <v>29.423156729838151</v>
      </c>
      <c r="K23">
        <v>29.377299359585773</v>
      </c>
      <c r="L23">
        <v>32.824519230769234</v>
      </c>
      <c r="M23">
        <v>35.935005165774399</v>
      </c>
      <c r="N23">
        <v>36.952269170579029</v>
      </c>
      <c r="O23">
        <v>36.866814924635534</v>
      </c>
      <c r="P23">
        <v>38.611436481737833</v>
      </c>
    </row>
    <row r="24" spans="1:16" x14ac:dyDescent="0.25">
      <c r="A24" s="344">
        <v>22</v>
      </c>
      <c r="B24" s="343" t="s">
        <v>138</v>
      </c>
      <c r="C24" s="343">
        <v>33.19515834853258</v>
      </c>
      <c r="D24" s="344">
        <v>35.515294974508379</v>
      </c>
      <c r="E24">
        <v>33.425887635139127</v>
      </c>
      <c r="F24">
        <v>33.005671077504729</v>
      </c>
      <c r="G24">
        <v>35.437299827543725</v>
      </c>
      <c r="H24">
        <v>37.742803650830794</v>
      </c>
      <c r="I24">
        <v>38.476082435242958</v>
      </c>
      <c r="J24">
        <v>37.46380308880309</v>
      </c>
      <c r="K24">
        <v>36.843352087651759</v>
      </c>
      <c r="L24">
        <v>40.482378625636763</v>
      </c>
      <c r="M24">
        <v>43.9867598381758</v>
      </c>
      <c r="N24">
        <v>45.719712959054455</v>
      </c>
      <c r="O24">
        <v>45.905615607698394</v>
      </c>
      <c r="P24">
        <v>46.44021115446408</v>
      </c>
    </row>
    <row r="25" spans="1:16" x14ac:dyDescent="0.25">
      <c r="A25" s="344"/>
      <c r="B25" s="343"/>
      <c r="C25" s="343"/>
      <c r="D25" s="344"/>
    </row>
    <row r="26" spans="1:16" x14ac:dyDescent="0.25">
      <c r="A26" s="344"/>
      <c r="B26" s="343"/>
      <c r="C26" s="343"/>
      <c r="D26" s="344"/>
    </row>
    <row r="27" spans="1:16" x14ac:dyDescent="0.25">
      <c r="A27" s="344"/>
      <c r="B27" s="343"/>
      <c r="C27" s="343"/>
      <c r="D27" s="344"/>
    </row>
    <row r="28" spans="1:16" x14ac:dyDescent="0.25">
      <c r="A28" s="344"/>
      <c r="B28" s="343"/>
      <c r="C28" s="343"/>
      <c r="D28" s="344"/>
    </row>
    <row r="29" spans="1:16" x14ac:dyDescent="0.25">
      <c r="A29" s="344"/>
      <c r="B29" s="343"/>
      <c r="C29" s="343"/>
      <c r="D29" s="344"/>
    </row>
    <row r="30" spans="1:16" x14ac:dyDescent="0.25">
      <c r="A30" s="344"/>
      <c r="B30" s="343"/>
      <c r="C30" s="343"/>
      <c r="D30" s="344"/>
    </row>
    <row r="31" spans="1:16" x14ac:dyDescent="0.25">
      <c r="A31" s="344"/>
      <c r="B31" s="343"/>
      <c r="C31" s="343"/>
      <c r="D31" s="344"/>
    </row>
    <row r="32" spans="1:16" x14ac:dyDescent="0.25">
      <c r="A32" s="344"/>
      <c r="B32" s="343"/>
      <c r="C32" s="343"/>
      <c r="D32" s="344"/>
    </row>
    <row r="33" spans="1:4" x14ac:dyDescent="0.25">
      <c r="A33" s="344"/>
      <c r="B33" s="343"/>
      <c r="C33" s="343"/>
      <c r="D33" s="344"/>
    </row>
    <row r="34" spans="1:4" x14ac:dyDescent="0.25">
      <c r="A34" s="344"/>
      <c r="B34" s="343"/>
      <c r="C34" s="343"/>
      <c r="D34" s="344"/>
    </row>
    <row r="35" spans="1:4" x14ac:dyDescent="0.25">
      <c r="A35" s="344"/>
      <c r="B35" s="343"/>
      <c r="C35" s="343"/>
      <c r="D35" s="344"/>
    </row>
    <row r="36" spans="1:4" x14ac:dyDescent="0.25">
      <c r="A36" s="344"/>
      <c r="B36" s="343"/>
      <c r="C36" s="343"/>
      <c r="D36" s="344"/>
    </row>
    <row r="37" spans="1:4" x14ac:dyDescent="0.25">
      <c r="A37" s="344"/>
      <c r="B37" s="343"/>
      <c r="C37" s="343"/>
      <c r="D37" s="344"/>
    </row>
    <row r="38" spans="1:4" x14ac:dyDescent="0.25">
      <c r="A38" s="344"/>
      <c r="B38" s="343"/>
      <c r="C38" s="343"/>
      <c r="D38" s="344"/>
    </row>
    <row r="39" spans="1:4" x14ac:dyDescent="0.25">
      <c r="A39" s="344"/>
      <c r="B39" s="343"/>
      <c r="C39" s="343"/>
      <c r="D39" s="344"/>
    </row>
    <row r="40" spans="1:4" x14ac:dyDescent="0.25">
      <c r="A40" s="344"/>
      <c r="B40" s="343"/>
      <c r="C40" s="343"/>
      <c r="D40" s="344"/>
    </row>
    <row r="41" spans="1:4" x14ac:dyDescent="0.25">
      <c r="A41" s="344"/>
      <c r="B41" s="343"/>
      <c r="C41" s="343"/>
      <c r="D41" s="344"/>
    </row>
    <row r="42" spans="1:4" x14ac:dyDescent="0.25">
      <c r="A42" s="344"/>
      <c r="B42" s="343"/>
      <c r="C42" s="343"/>
      <c r="D42" s="344"/>
    </row>
    <row r="43" spans="1:4" x14ac:dyDescent="0.25">
      <c r="A43" s="344"/>
      <c r="B43" s="343"/>
      <c r="C43" s="343"/>
      <c r="D43" s="344"/>
    </row>
    <row r="44" spans="1:4" x14ac:dyDescent="0.25">
      <c r="A44" s="344"/>
      <c r="B44" s="343"/>
      <c r="C44" s="343"/>
      <c r="D44" s="344"/>
    </row>
    <row r="45" spans="1:4" x14ac:dyDescent="0.25">
      <c r="A45" s="344"/>
      <c r="B45" s="343"/>
      <c r="C45" s="343"/>
      <c r="D45" s="344"/>
    </row>
    <row r="46" spans="1:4" x14ac:dyDescent="0.25">
      <c r="A46" s="344"/>
      <c r="B46" s="343"/>
      <c r="C46" s="343"/>
      <c r="D46" s="344"/>
    </row>
    <row r="47" spans="1:4" x14ac:dyDescent="0.25">
      <c r="A47" s="344"/>
      <c r="B47" s="343"/>
      <c r="C47" s="343"/>
      <c r="D47" s="344"/>
    </row>
    <row r="48" spans="1:4" x14ac:dyDescent="0.25">
      <c r="A48" s="344"/>
      <c r="B48" s="343"/>
      <c r="C48" s="343"/>
      <c r="D48" s="344"/>
    </row>
    <row r="49" spans="1:4" x14ac:dyDescent="0.25">
      <c r="A49" s="344"/>
      <c r="B49" s="343"/>
      <c r="C49" s="343"/>
      <c r="D49" s="344"/>
    </row>
    <row r="50" spans="1:4" x14ac:dyDescent="0.25">
      <c r="A50" s="344"/>
      <c r="B50" s="343"/>
      <c r="C50" s="343"/>
      <c r="D50" s="344"/>
    </row>
    <row r="51" spans="1:4" x14ac:dyDescent="0.25">
      <c r="A51" s="344"/>
      <c r="B51" s="343"/>
      <c r="C51" s="343"/>
      <c r="D51" s="344"/>
    </row>
    <row r="52" spans="1:4" x14ac:dyDescent="0.25">
      <c r="A52" s="344"/>
      <c r="B52" s="343"/>
      <c r="C52" s="343"/>
      <c r="D52" s="344"/>
    </row>
    <row r="53" spans="1:4" x14ac:dyDescent="0.25">
      <c r="A53" s="344"/>
      <c r="B53" s="343"/>
      <c r="C53" s="343"/>
      <c r="D53" s="344"/>
    </row>
    <row r="54" spans="1:4" x14ac:dyDescent="0.25">
      <c r="A54" s="344"/>
      <c r="B54" s="343"/>
      <c r="C54" s="343"/>
      <c r="D54" s="344"/>
    </row>
    <row r="55" spans="1:4" x14ac:dyDescent="0.25">
      <c r="A55" s="344"/>
      <c r="B55" s="343"/>
      <c r="C55" s="343"/>
      <c r="D55" s="344"/>
    </row>
    <row r="56" spans="1:4" x14ac:dyDescent="0.25">
      <c r="A56" s="344"/>
      <c r="B56" s="343"/>
      <c r="C56" s="343"/>
      <c r="D56" s="344"/>
    </row>
    <row r="57" spans="1:4" x14ac:dyDescent="0.25">
      <c r="A57" s="344"/>
      <c r="B57" s="343"/>
      <c r="C57" s="343"/>
      <c r="D57" s="344"/>
    </row>
    <row r="58" spans="1:4" x14ac:dyDescent="0.25">
      <c r="A58" s="344"/>
      <c r="B58" s="343"/>
      <c r="C58" s="343"/>
      <c r="D58" s="344"/>
    </row>
    <row r="59" spans="1:4" x14ac:dyDescent="0.25">
      <c r="A59" s="344"/>
      <c r="B59" s="343"/>
      <c r="C59" s="343"/>
      <c r="D59" s="344"/>
    </row>
    <row r="60" spans="1:4" x14ac:dyDescent="0.25">
      <c r="A60" s="344"/>
      <c r="B60" s="343"/>
      <c r="C60" s="343"/>
      <c r="D60" s="344"/>
    </row>
    <row r="61" spans="1:4" x14ac:dyDescent="0.25">
      <c r="A61" s="344"/>
      <c r="B61" s="343"/>
      <c r="C61" s="343"/>
      <c r="D61" s="344"/>
    </row>
    <row r="62" spans="1:4" x14ac:dyDescent="0.25">
      <c r="A62" s="344"/>
      <c r="B62" s="343"/>
      <c r="C62" s="343"/>
      <c r="D62" s="344"/>
    </row>
    <row r="63" spans="1:4" x14ac:dyDescent="0.25">
      <c r="A63" s="344"/>
      <c r="B63" s="343"/>
      <c r="C63" s="343"/>
      <c r="D63" s="344"/>
    </row>
    <row r="64" spans="1:4" x14ac:dyDescent="0.25">
      <c r="A64" s="344"/>
      <c r="B64" s="343"/>
      <c r="C64" s="343"/>
      <c r="D64" s="344"/>
    </row>
    <row r="65" spans="1:4" x14ac:dyDescent="0.25">
      <c r="A65" s="344"/>
      <c r="B65" s="343"/>
      <c r="C65" s="343"/>
      <c r="D65" s="344"/>
    </row>
    <row r="66" spans="1:4" x14ac:dyDescent="0.25">
      <c r="A66" s="344"/>
      <c r="B66" s="343"/>
      <c r="C66" s="343"/>
      <c r="D66" s="344"/>
    </row>
    <row r="67" spans="1:4" x14ac:dyDescent="0.25">
      <c r="A67" s="344"/>
      <c r="B67" s="343"/>
      <c r="C67" s="343"/>
      <c r="D67" s="344"/>
    </row>
    <row r="68" spans="1:4" x14ac:dyDescent="0.25">
      <c r="A68" s="344"/>
      <c r="B68" s="343"/>
      <c r="C68" s="343"/>
      <c r="D68" s="344"/>
    </row>
    <row r="69" spans="1:4" x14ac:dyDescent="0.25">
      <c r="A69" s="344"/>
      <c r="B69" s="343"/>
      <c r="C69" s="343"/>
      <c r="D69" s="344"/>
    </row>
    <row r="70" spans="1:4" x14ac:dyDescent="0.25">
      <c r="A70" s="344"/>
      <c r="B70" s="343"/>
      <c r="C70" s="343"/>
      <c r="D70" s="344"/>
    </row>
    <row r="71" spans="1:4" x14ac:dyDescent="0.25">
      <c r="A71" s="344"/>
      <c r="B71" s="343"/>
      <c r="C71" s="343"/>
      <c r="D71" s="344"/>
    </row>
    <row r="72" spans="1:4" x14ac:dyDescent="0.25">
      <c r="A72" s="344"/>
      <c r="B72" s="343"/>
      <c r="C72" s="343"/>
      <c r="D72" s="344"/>
    </row>
    <row r="73" spans="1:4" x14ac:dyDescent="0.25">
      <c r="A73" s="344"/>
      <c r="B73" s="343"/>
      <c r="C73" s="343"/>
      <c r="D73" s="344"/>
    </row>
    <row r="74" spans="1:4" x14ac:dyDescent="0.25">
      <c r="A74" s="344"/>
      <c r="B74" s="343"/>
      <c r="C74" s="343"/>
      <c r="D74" s="344"/>
    </row>
    <row r="75" spans="1:4" x14ac:dyDescent="0.25">
      <c r="A75" s="344"/>
      <c r="B75" s="343"/>
      <c r="C75" s="343"/>
      <c r="D75" s="344"/>
    </row>
    <row r="76" spans="1:4" x14ac:dyDescent="0.25">
      <c r="A76" s="344"/>
      <c r="B76" s="343"/>
      <c r="C76" s="343"/>
      <c r="D76" s="344"/>
    </row>
    <row r="77" spans="1:4" x14ac:dyDescent="0.25">
      <c r="A77" s="344"/>
      <c r="B77" s="343"/>
      <c r="C77" s="343"/>
      <c r="D77" s="344"/>
    </row>
    <row r="78" spans="1:4" x14ac:dyDescent="0.25">
      <c r="A78" s="344"/>
      <c r="B78" s="343"/>
      <c r="C78" s="343"/>
      <c r="D78" s="344"/>
    </row>
    <row r="79" spans="1:4" x14ac:dyDescent="0.25">
      <c r="A79" s="344"/>
      <c r="B79" s="343"/>
      <c r="C79" s="343"/>
      <c r="D79" s="344"/>
    </row>
    <row r="80" spans="1:4" x14ac:dyDescent="0.25">
      <c r="A80" s="344"/>
      <c r="B80" s="343"/>
      <c r="C80" s="343"/>
      <c r="D80" s="344"/>
    </row>
    <row r="81" spans="1:4" x14ac:dyDescent="0.25">
      <c r="A81" s="344"/>
      <c r="B81" s="343"/>
      <c r="C81" s="343"/>
      <c r="D81" s="344"/>
    </row>
    <row r="82" spans="1:4" x14ac:dyDescent="0.25">
      <c r="A82" s="344"/>
      <c r="B82" s="343"/>
      <c r="C82" s="343"/>
      <c r="D82" s="344"/>
    </row>
    <row r="83" spans="1:4" x14ac:dyDescent="0.25">
      <c r="A83" s="344"/>
      <c r="B83" s="343"/>
      <c r="C83" s="343"/>
      <c r="D83" s="344"/>
    </row>
    <row r="84" spans="1:4" x14ac:dyDescent="0.25">
      <c r="A84" s="344"/>
      <c r="B84" s="343"/>
      <c r="C84" s="343"/>
      <c r="D84" s="344"/>
    </row>
    <row r="85" spans="1:4" x14ac:dyDescent="0.25">
      <c r="A85" s="344"/>
      <c r="B85" s="343"/>
      <c r="C85" s="343"/>
      <c r="D85" s="344"/>
    </row>
    <row r="86" spans="1:4" x14ac:dyDescent="0.25">
      <c r="A86" s="344"/>
      <c r="B86" s="343"/>
      <c r="C86" s="343"/>
      <c r="D86" s="344"/>
    </row>
    <row r="87" spans="1:4" x14ac:dyDescent="0.25">
      <c r="A87" s="344"/>
      <c r="B87" s="343"/>
      <c r="C87" s="343"/>
      <c r="D87" s="344"/>
    </row>
    <row r="88" spans="1:4" x14ac:dyDescent="0.25">
      <c r="A88" s="344"/>
      <c r="B88" s="343"/>
      <c r="C88" s="343"/>
      <c r="D88" s="344"/>
    </row>
    <row r="89" spans="1:4" x14ac:dyDescent="0.25">
      <c r="A89" s="344"/>
      <c r="B89" s="343"/>
      <c r="C89" s="343"/>
      <c r="D89" s="344"/>
    </row>
    <row r="90" spans="1:4" x14ac:dyDescent="0.25">
      <c r="A90" s="344"/>
      <c r="B90" s="343"/>
      <c r="C90" s="343"/>
      <c r="D90" s="344"/>
    </row>
    <row r="91" spans="1:4" x14ac:dyDescent="0.25">
      <c r="A91" s="344"/>
      <c r="B91" s="343"/>
      <c r="C91" s="343"/>
      <c r="D91" s="344"/>
    </row>
    <row r="92" spans="1:4" x14ac:dyDescent="0.25">
      <c r="A92" s="344"/>
      <c r="B92" s="343"/>
      <c r="C92" s="343"/>
      <c r="D92" s="344"/>
    </row>
    <row r="93" spans="1:4" x14ac:dyDescent="0.25">
      <c r="A93" s="344"/>
      <c r="B93" s="343"/>
      <c r="C93" s="343"/>
      <c r="D93" s="344"/>
    </row>
    <row r="94" spans="1:4" x14ac:dyDescent="0.25">
      <c r="A94" s="344"/>
      <c r="B94" s="343"/>
      <c r="C94" s="343"/>
      <c r="D94" s="344"/>
    </row>
    <row r="95" spans="1:4" x14ac:dyDescent="0.25">
      <c r="A95" s="344"/>
      <c r="B95" s="343"/>
      <c r="C95" s="343"/>
      <c r="D95" s="344"/>
    </row>
    <row r="96" spans="1:4" x14ac:dyDescent="0.25">
      <c r="A96" s="344"/>
      <c r="B96" s="343"/>
      <c r="C96" s="343"/>
      <c r="D96" s="344"/>
    </row>
    <row r="97" spans="1:4" x14ac:dyDescent="0.25">
      <c r="A97" s="344"/>
      <c r="B97" s="343"/>
      <c r="C97" s="343"/>
      <c r="D97" s="344"/>
    </row>
    <row r="98" spans="1:4" x14ac:dyDescent="0.25">
      <c r="A98" s="344"/>
      <c r="B98" s="343"/>
      <c r="C98" s="343"/>
      <c r="D98" s="344"/>
    </row>
    <row r="99" spans="1:4" x14ac:dyDescent="0.25">
      <c r="A99" s="344"/>
      <c r="B99" s="343"/>
      <c r="C99" s="343"/>
      <c r="D99" s="344"/>
    </row>
    <row r="100" spans="1:4" x14ac:dyDescent="0.25">
      <c r="A100" s="344"/>
      <c r="B100" s="343"/>
      <c r="C100" s="343"/>
      <c r="D100" s="344"/>
    </row>
    <row r="101" spans="1:4" x14ac:dyDescent="0.25">
      <c r="A101" s="344"/>
      <c r="B101" s="343"/>
      <c r="C101" s="343"/>
      <c r="D101" s="344"/>
    </row>
    <row r="102" spans="1:4" x14ac:dyDescent="0.25">
      <c r="A102" s="344"/>
      <c r="B102" s="343"/>
      <c r="C102" s="343"/>
      <c r="D102" s="344"/>
    </row>
    <row r="103" spans="1:4" x14ac:dyDescent="0.25">
      <c r="A103" s="344"/>
      <c r="B103" s="343"/>
      <c r="C103" s="343"/>
      <c r="D103" s="344"/>
    </row>
    <row r="104" spans="1:4" x14ac:dyDescent="0.25">
      <c r="A104" s="344"/>
      <c r="B104" s="343"/>
      <c r="C104" s="343"/>
      <c r="D104" s="344"/>
    </row>
    <row r="105" spans="1:4" x14ac:dyDescent="0.25">
      <c r="A105" s="344"/>
      <c r="B105" s="343"/>
      <c r="C105" s="343"/>
      <c r="D105" s="344"/>
    </row>
    <row r="106" spans="1:4" x14ac:dyDescent="0.25">
      <c r="A106" s="344"/>
      <c r="B106" s="343"/>
      <c r="C106" s="343"/>
      <c r="D106" s="344"/>
    </row>
    <row r="107" spans="1:4" x14ac:dyDescent="0.25">
      <c r="A107" s="344"/>
      <c r="B107" s="343"/>
      <c r="C107" s="343"/>
      <c r="D107" s="344"/>
    </row>
    <row r="108" spans="1:4" x14ac:dyDescent="0.25">
      <c r="A108" s="344"/>
      <c r="B108" s="343"/>
      <c r="C108" s="343"/>
      <c r="D108" s="344"/>
    </row>
    <row r="109" spans="1:4" x14ac:dyDescent="0.25">
      <c r="A109" s="344"/>
      <c r="B109" s="343"/>
      <c r="C109" s="343"/>
      <c r="D109" s="344"/>
    </row>
    <row r="110" spans="1:4" x14ac:dyDescent="0.25">
      <c r="A110" s="344"/>
      <c r="B110" s="343"/>
      <c r="C110" s="343"/>
      <c r="D110" s="344"/>
    </row>
    <row r="111" spans="1:4" x14ac:dyDescent="0.25">
      <c r="A111" s="344"/>
      <c r="B111" s="343"/>
      <c r="C111" s="343"/>
      <c r="D111" s="344"/>
    </row>
    <row r="112" spans="1:4" x14ac:dyDescent="0.25">
      <c r="A112" s="344"/>
      <c r="B112" s="343"/>
      <c r="C112" s="343"/>
      <c r="D112" s="344"/>
    </row>
    <row r="113" spans="1:4" x14ac:dyDescent="0.25">
      <c r="A113" s="344"/>
      <c r="B113" s="343"/>
      <c r="C113" s="343"/>
      <c r="D113" s="344"/>
    </row>
    <row r="114" spans="1:4" x14ac:dyDescent="0.25">
      <c r="A114" s="344"/>
      <c r="B114" s="343"/>
      <c r="C114" s="343"/>
      <c r="D114" s="344"/>
    </row>
    <row r="115" spans="1:4" x14ac:dyDescent="0.25">
      <c r="A115" s="344"/>
      <c r="B115" s="343"/>
      <c r="C115" s="343"/>
      <c r="D115" s="344"/>
    </row>
    <row r="116" spans="1:4" x14ac:dyDescent="0.25">
      <c r="A116" s="344"/>
      <c r="B116" s="343"/>
      <c r="C116" s="343"/>
      <c r="D116" s="344"/>
    </row>
    <row r="117" spans="1:4" x14ac:dyDescent="0.25">
      <c r="A117" s="344"/>
      <c r="B117" s="343"/>
      <c r="C117" s="343"/>
      <c r="D117" s="344"/>
    </row>
    <row r="118" spans="1:4" x14ac:dyDescent="0.25">
      <c r="A118" s="344"/>
      <c r="B118" s="343"/>
      <c r="C118" s="343"/>
      <c r="D118" s="344"/>
    </row>
    <row r="119" spans="1:4" x14ac:dyDescent="0.25">
      <c r="A119" s="344"/>
      <c r="B119" s="343"/>
      <c r="C119" s="343"/>
      <c r="D119" s="344"/>
    </row>
    <row r="120" spans="1:4" x14ac:dyDescent="0.25">
      <c r="A120" s="344"/>
      <c r="B120" s="343"/>
      <c r="C120" s="343"/>
      <c r="D120" s="344"/>
    </row>
    <row r="121" spans="1:4" x14ac:dyDescent="0.25">
      <c r="A121" s="344"/>
      <c r="B121" s="343"/>
      <c r="C121" s="343"/>
      <c r="D121" s="344"/>
    </row>
    <row r="122" spans="1:4" x14ac:dyDescent="0.25">
      <c r="A122" s="344"/>
      <c r="B122" s="343"/>
      <c r="C122" s="343"/>
      <c r="D122" s="344"/>
    </row>
    <row r="123" spans="1:4" x14ac:dyDescent="0.25">
      <c r="A123" s="344"/>
      <c r="B123" s="343"/>
      <c r="C123" s="343"/>
      <c r="D123" s="344"/>
    </row>
    <row r="124" spans="1:4" x14ac:dyDescent="0.25">
      <c r="A124" s="344"/>
      <c r="B124" s="343"/>
      <c r="C124" s="343"/>
      <c r="D124" s="344"/>
    </row>
    <row r="125" spans="1:4" x14ac:dyDescent="0.25">
      <c r="A125" s="344"/>
      <c r="B125" s="343"/>
      <c r="C125" s="343"/>
      <c r="D125" s="344"/>
    </row>
    <row r="126" spans="1:4" x14ac:dyDescent="0.25">
      <c r="A126" s="344"/>
      <c r="B126" s="343"/>
      <c r="C126" s="343"/>
      <c r="D126" s="344"/>
    </row>
    <row r="127" spans="1:4" x14ac:dyDescent="0.25">
      <c r="A127" s="344"/>
      <c r="B127" s="343"/>
      <c r="C127" s="343"/>
      <c r="D127" s="344"/>
    </row>
    <row r="128" spans="1:4" x14ac:dyDescent="0.25">
      <c r="A128" s="344"/>
      <c r="B128" s="343"/>
      <c r="C128" s="343"/>
      <c r="D128" s="344"/>
    </row>
    <row r="129" spans="1:4" x14ac:dyDescent="0.25">
      <c r="A129" s="344"/>
      <c r="B129" s="343"/>
      <c r="C129" s="343"/>
      <c r="D129" s="344"/>
    </row>
    <row r="130" spans="1:4" x14ac:dyDescent="0.25">
      <c r="A130" s="344"/>
      <c r="B130" s="343"/>
      <c r="C130" s="343"/>
      <c r="D130" s="344"/>
    </row>
    <row r="131" spans="1:4" x14ac:dyDescent="0.25">
      <c r="A131" s="344"/>
      <c r="B131" s="343"/>
      <c r="C131" s="343"/>
      <c r="D131" s="344"/>
    </row>
    <row r="132" spans="1:4" x14ac:dyDescent="0.25">
      <c r="A132" s="344"/>
      <c r="B132" s="343"/>
      <c r="C132" s="343"/>
      <c r="D132" s="344"/>
    </row>
    <row r="133" spans="1:4" x14ac:dyDescent="0.25">
      <c r="A133" s="344"/>
      <c r="B133" s="343"/>
      <c r="C133" s="343"/>
      <c r="D133" s="344"/>
    </row>
    <row r="134" spans="1:4" x14ac:dyDescent="0.25">
      <c r="A134" s="344"/>
      <c r="B134" s="343"/>
      <c r="C134" s="343"/>
      <c r="D134" s="344"/>
    </row>
    <row r="135" spans="1:4" x14ac:dyDescent="0.25">
      <c r="A135" s="344"/>
      <c r="B135" s="343"/>
      <c r="C135" s="343"/>
      <c r="D135" s="344"/>
    </row>
    <row r="136" spans="1:4" x14ac:dyDescent="0.25">
      <c r="A136" s="344"/>
      <c r="B136" s="343"/>
      <c r="C136" s="343"/>
      <c r="D136" s="344"/>
    </row>
    <row r="137" spans="1:4" x14ac:dyDescent="0.25">
      <c r="A137" s="344"/>
      <c r="B137" s="343"/>
      <c r="C137" s="343"/>
      <c r="D137" s="344"/>
    </row>
    <row r="138" spans="1:4" x14ac:dyDescent="0.25">
      <c r="A138" s="344"/>
      <c r="B138" s="343"/>
      <c r="C138" s="343"/>
      <c r="D138" s="344"/>
    </row>
    <row r="139" spans="1:4" x14ac:dyDescent="0.25">
      <c r="A139" s="344"/>
      <c r="B139" s="343"/>
      <c r="C139" s="343"/>
      <c r="D139" s="344"/>
    </row>
    <row r="140" spans="1:4" x14ac:dyDescent="0.25">
      <c r="A140" s="344"/>
      <c r="B140" s="343"/>
      <c r="C140" s="343"/>
      <c r="D140" s="344"/>
    </row>
    <row r="141" spans="1:4" x14ac:dyDescent="0.25">
      <c r="A141" s="344"/>
      <c r="B141" s="343"/>
      <c r="C141" s="343"/>
      <c r="D141" s="344"/>
    </row>
    <row r="142" spans="1:4" x14ac:dyDescent="0.25">
      <c r="A142" s="344"/>
      <c r="B142" s="343"/>
      <c r="C142" s="343"/>
      <c r="D142" s="344"/>
    </row>
    <row r="143" spans="1:4" x14ac:dyDescent="0.25">
      <c r="A143" s="344"/>
      <c r="B143" s="343"/>
      <c r="C143" s="343"/>
      <c r="D143" s="344"/>
    </row>
    <row r="144" spans="1:4" x14ac:dyDescent="0.25">
      <c r="A144" s="344"/>
      <c r="B144" s="343"/>
      <c r="C144" s="343"/>
      <c r="D144" s="344"/>
    </row>
    <row r="145" spans="1:4" x14ac:dyDescent="0.25">
      <c r="A145" s="344"/>
      <c r="B145" s="343"/>
      <c r="C145" s="343"/>
      <c r="D145" s="344"/>
    </row>
    <row r="146" spans="1:4" x14ac:dyDescent="0.25">
      <c r="A146" s="344"/>
      <c r="B146" s="343"/>
      <c r="C146" s="343"/>
      <c r="D146" s="344"/>
    </row>
    <row r="147" spans="1:4" x14ac:dyDescent="0.25">
      <c r="A147" s="344"/>
      <c r="B147" s="343"/>
      <c r="C147" s="343"/>
      <c r="D147" s="344"/>
    </row>
    <row r="148" spans="1:4" x14ac:dyDescent="0.25">
      <c r="A148" s="344"/>
      <c r="B148" s="343"/>
      <c r="C148" s="343"/>
      <c r="D148" s="344"/>
    </row>
    <row r="149" spans="1:4" x14ac:dyDescent="0.25">
      <c r="A149" s="344"/>
      <c r="B149" s="343"/>
      <c r="C149" s="343"/>
      <c r="D149" s="344"/>
    </row>
    <row r="150" spans="1:4" x14ac:dyDescent="0.25">
      <c r="A150" s="344"/>
      <c r="B150" s="343"/>
      <c r="C150" s="343"/>
      <c r="D150" s="344"/>
    </row>
    <row r="151" spans="1:4" x14ac:dyDescent="0.25">
      <c r="A151" s="344"/>
      <c r="B151" s="343"/>
      <c r="C151" s="343"/>
      <c r="D151" s="344"/>
    </row>
    <row r="152" spans="1:4" x14ac:dyDescent="0.25">
      <c r="A152" s="344"/>
      <c r="B152" s="343"/>
      <c r="C152" s="343"/>
      <c r="D152" s="344"/>
    </row>
    <row r="153" spans="1:4" x14ac:dyDescent="0.25">
      <c r="A153" s="344"/>
      <c r="B153" s="343"/>
      <c r="C153" s="343"/>
      <c r="D153" s="344"/>
    </row>
    <row r="154" spans="1:4" x14ac:dyDescent="0.25">
      <c r="A154" s="344"/>
      <c r="B154" s="343"/>
      <c r="C154" s="343"/>
      <c r="D154" s="344"/>
    </row>
    <row r="155" spans="1:4" x14ac:dyDescent="0.25">
      <c r="A155" s="344"/>
      <c r="B155" s="343"/>
      <c r="C155" s="343"/>
      <c r="D155" s="344"/>
    </row>
    <row r="156" spans="1:4" x14ac:dyDescent="0.25">
      <c r="A156" s="344"/>
      <c r="B156" s="343"/>
      <c r="C156" s="343"/>
      <c r="D156" s="344"/>
    </row>
    <row r="157" spans="1:4" x14ac:dyDescent="0.25">
      <c r="A157" s="344"/>
      <c r="B157" s="343"/>
      <c r="C157" s="343"/>
      <c r="D157" s="344"/>
    </row>
    <row r="158" spans="1:4" x14ac:dyDescent="0.25">
      <c r="A158" s="344"/>
      <c r="B158" s="343"/>
      <c r="C158" s="343"/>
      <c r="D158" s="344"/>
    </row>
    <row r="159" spans="1:4" x14ac:dyDescent="0.25">
      <c r="A159" s="344"/>
      <c r="B159" s="343"/>
      <c r="C159" s="343"/>
      <c r="D159" s="344"/>
    </row>
    <row r="160" spans="1:4" x14ac:dyDescent="0.25">
      <c r="A160" s="344"/>
      <c r="B160" s="343"/>
      <c r="C160" s="343"/>
      <c r="D160" s="344"/>
    </row>
    <row r="161" spans="1:4" x14ac:dyDescent="0.25">
      <c r="A161" s="344"/>
      <c r="B161" s="343"/>
      <c r="C161" s="343"/>
      <c r="D161" s="344"/>
    </row>
    <row r="162" spans="1:4" x14ac:dyDescent="0.25">
      <c r="A162" s="344"/>
      <c r="B162" s="343"/>
      <c r="C162" s="343"/>
      <c r="D162" s="344"/>
    </row>
    <row r="163" spans="1:4" x14ac:dyDescent="0.25">
      <c r="A163" s="344"/>
      <c r="B163" s="343"/>
      <c r="C163" s="343"/>
      <c r="D163" s="344"/>
    </row>
    <row r="164" spans="1:4" x14ac:dyDescent="0.25">
      <c r="A164" s="344"/>
      <c r="B164" s="343"/>
      <c r="C164" s="343"/>
      <c r="D164" s="344"/>
    </row>
    <row r="165" spans="1:4" x14ac:dyDescent="0.25">
      <c r="A165" s="344"/>
      <c r="B165" s="343"/>
      <c r="C165" s="343"/>
      <c r="D165" s="344"/>
    </row>
    <row r="166" spans="1:4" x14ac:dyDescent="0.25">
      <c r="A166" s="344"/>
      <c r="B166" s="343"/>
      <c r="C166" s="343"/>
      <c r="D166" s="344"/>
    </row>
    <row r="167" spans="1:4" x14ac:dyDescent="0.25">
      <c r="A167" s="344"/>
      <c r="B167" s="343"/>
      <c r="C167" s="343"/>
      <c r="D167" s="344"/>
    </row>
    <row r="168" spans="1:4" x14ac:dyDescent="0.25">
      <c r="A168" s="344"/>
      <c r="B168" s="343"/>
      <c r="C168" s="343"/>
      <c r="D168" s="344"/>
    </row>
    <row r="169" spans="1:4" x14ac:dyDescent="0.25">
      <c r="A169" s="344"/>
      <c r="B169" s="343"/>
      <c r="C169" s="343"/>
      <c r="D169" s="344"/>
    </row>
    <row r="170" spans="1:4" x14ac:dyDescent="0.25">
      <c r="A170" s="344"/>
      <c r="B170" s="343"/>
      <c r="C170" s="343"/>
      <c r="D170" s="344"/>
    </row>
    <row r="171" spans="1:4" x14ac:dyDescent="0.25">
      <c r="A171" s="344"/>
      <c r="B171" s="343"/>
      <c r="C171" s="343"/>
      <c r="D171" s="344"/>
    </row>
    <row r="172" spans="1:4" x14ac:dyDescent="0.25">
      <c r="A172" s="344"/>
      <c r="B172" s="343"/>
      <c r="C172" s="343"/>
      <c r="D172" s="344"/>
    </row>
    <row r="173" spans="1:4" x14ac:dyDescent="0.25">
      <c r="A173" s="344"/>
      <c r="B173" s="343"/>
      <c r="C173" s="343"/>
      <c r="D173" s="344"/>
    </row>
    <row r="174" spans="1:4" x14ac:dyDescent="0.25">
      <c r="A174" s="344"/>
      <c r="B174" s="343"/>
      <c r="C174" s="343"/>
      <c r="D174" s="344"/>
    </row>
    <row r="175" spans="1:4" x14ac:dyDescent="0.25">
      <c r="A175" s="344"/>
      <c r="B175" s="343"/>
      <c r="C175" s="343"/>
      <c r="D175" s="344"/>
    </row>
    <row r="176" spans="1:4" x14ac:dyDescent="0.25">
      <c r="A176" s="344"/>
      <c r="B176" s="343"/>
      <c r="C176" s="343"/>
      <c r="D176" s="344"/>
    </row>
    <row r="177" spans="1:4" x14ac:dyDescent="0.25">
      <c r="A177" s="344"/>
      <c r="B177" s="343"/>
      <c r="C177" s="343"/>
      <c r="D177" s="344"/>
    </row>
    <row r="178" spans="1:4" x14ac:dyDescent="0.25">
      <c r="A178" s="344"/>
      <c r="B178" s="343"/>
      <c r="C178" s="343"/>
      <c r="D178" s="344"/>
    </row>
    <row r="179" spans="1:4" x14ac:dyDescent="0.25">
      <c r="A179" s="344"/>
      <c r="B179" s="343"/>
      <c r="C179" s="343"/>
      <c r="D179" s="344"/>
    </row>
    <row r="180" spans="1:4" x14ac:dyDescent="0.25">
      <c r="A180" s="344"/>
      <c r="B180" s="343"/>
      <c r="C180" s="343"/>
      <c r="D180" s="344"/>
    </row>
    <row r="181" spans="1:4" x14ac:dyDescent="0.25">
      <c r="A181" s="344"/>
      <c r="B181" s="343"/>
      <c r="C181" s="343"/>
      <c r="D181" s="344"/>
    </row>
    <row r="182" spans="1:4" x14ac:dyDescent="0.25">
      <c r="A182" s="344"/>
      <c r="B182" s="343"/>
      <c r="C182" s="343"/>
      <c r="D182" s="344"/>
    </row>
    <row r="183" spans="1:4" x14ac:dyDescent="0.25">
      <c r="A183" s="344"/>
      <c r="B183" s="343"/>
      <c r="C183" s="343"/>
      <c r="D183" s="344"/>
    </row>
    <row r="184" spans="1:4" x14ac:dyDescent="0.25">
      <c r="A184" s="344"/>
      <c r="B184" s="343"/>
      <c r="C184" s="343"/>
      <c r="D184" s="344"/>
    </row>
    <row r="185" spans="1:4" x14ac:dyDescent="0.25">
      <c r="A185" s="344"/>
      <c r="B185" s="343"/>
      <c r="C185" s="343"/>
      <c r="D185" s="344"/>
    </row>
    <row r="186" spans="1:4" x14ac:dyDescent="0.25">
      <c r="A186" s="344"/>
      <c r="B186" s="343"/>
      <c r="C186" s="343"/>
      <c r="D186" s="344"/>
    </row>
    <row r="187" spans="1:4" x14ac:dyDescent="0.25">
      <c r="A187" s="344"/>
      <c r="B187" s="343"/>
      <c r="C187" s="343"/>
      <c r="D187" s="344"/>
    </row>
    <row r="188" spans="1:4" x14ac:dyDescent="0.25">
      <c r="A188" s="344"/>
      <c r="B188" s="343"/>
      <c r="C188" s="343"/>
      <c r="D188" s="344"/>
    </row>
    <row r="189" spans="1:4" x14ac:dyDescent="0.25">
      <c r="A189" s="344"/>
      <c r="B189" s="343"/>
      <c r="C189" s="343"/>
      <c r="D189" s="344"/>
    </row>
    <row r="190" spans="1:4" x14ac:dyDescent="0.25">
      <c r="A190" s="344"/>
      <c r="B190" s="343"/>
      <c r="C190" s="343"/>
      <c r="D190" s="344"/>
    </row>
    <row r="191" spans="1:4" x14ac:dyDescent="0.25">
      <c r="A191" s="344"/>
      <c r="B191" s="343"/>
      <c r="C191" s="343"/>
      <c r="D191" s="344"/>
    </row>
    <row r="192" spans="1:4" x14ac:dyDescent="0.25">
      <c r="A192" s="344"/>
      <c r="B192" s="343"/>
      <c r="C192" s="343"/>
      <c r="D192" s="344"/>
    </row>
    <row r="193" spans="1:4" x14ac:dyDescent="0.25">
      <c r="A193" s="344"/>
      <c r="B193" s="343"/>
      <c r="C193" s="343"/>
      <c r="D193" s="344"/>
    </row>
    <row r="194" spans="1:4" x14ac:dyDescent="0.25">
      <c r="A194" s="344"/>
      <c r="B194" s="343"/>
      <c r="C194" s="343"/>
      <c r="D194" s="344"/>
    </row>
    <row r="195" spans="1:4" x14ac:dyDescent="0.25">
      <c r="A195" s="344"/>
      <c r="B195" s="343"/>
      <c r="C195" s="343"/>
      <c r="D195" s="344"/>
    </row>
    <row r="196" spans="1:4" x14ac:dyDescent="0.25">
      <c r="A196" s="344"/>
      <c r="B196" s="343"/>
      <c r="C196" s="343"/>
      <c r="D196" s="344"/>
    </row>
    <row r="197" spans="1:4" x14ac:dyDescent="0.25">
      <c r="A197" s="344"/>
      <c r="B197" s="343"/>
      <c r="C197" s="343"/>
      <c r="D197" s="344"/>
    </row>
    <row r="198" spans="1:4" x14ac:dyDescent="0.25">
      <c r="A198" s="344"/>
      <c r="B198" s="343"/>
      <c r="C198" s="343"/>
      <c r="D198" s="344"/>
    </row>
    <row r="199" spans="1:4" x14ac:dyDescent="0.25">
      <c r="A199" s="344"/>
      <c r="B199" s="343"/>
      <c r="C199" s="343"/>
      <c r="D199" s="344"/>
    </row>
    <row r="200" spans="1:4" x14ac:dyDescent="0.25">
      <c r="A200" s="344"/>
      <c r="B200" s="343"/>
      <c r="C200" s="343"/>
      <c r="D200" s="344"/>
    </row>
    <row r="201" spans="1:4" x14ac:dyDescent="0.25">
      <c r="A201" s="344"/>
      <c r="B201" s="343"/>
      <c r="C201" s="343"/>
      <c r="D201" s="344"/>
    </row>
    <row r="202" spans="1:4" x14ac:dyDescent="0.25">
      <c r="A202" s="344"/>
      <c r="B202" s="343"/>
      <c r="C202" s="343"/>
      <c r="D202" s="344"/>
    </row>
  </sheetData>
  <mergeCells count="1">
    <mergeCell ref="C5:P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6</vt:i4>
      </vt:variant>
    </vt:vector>
  </HeadingPairs>
  <TitlesOfParts>
    <vt:vector size="41" baseType="lpstr">
      <vt:lpstr>Cover</vt:lpstr>
      <vt:lpstr>Notes</vt:lpstr>
      <vt:lpstr>KPI_list</vt:lpstr>
      <vt:lpstr>SII_RII_data</vt:lpstr>
      <vt:lpstr>funnel_Limits&amp;Scot</vt:lpstr>
      <vt:lpstr>funnel_X-axis</vt:lpstr>
      <vt:lpstr>figure19</vt:lpstr>
      <vt:lpstr>targets</vt:lpstr>
      <vt:lpstr>TSData</vt:lpstr>
      <vt:lpstr>data</vt:lpstr>
      <vt:lpstr>KPI_1</vt:lpstr>
      <vt:lpstr>KPI_2</vt:lpstr>
      <vt:lpstr>KPI_3</vt:lpstr>
      <vt:lpstr>KPI_4</vt:lpstr>
      <vt:lpstr>KPI_5</vt:lpstr>
      <vt:lpstr>KPI_6</vt:lpstr>
      <vt:lpstr>KPI_7</vt:lpstr>
      <vt:lpstr>KPI_8</vt:lpstr>
      <vt:lpstr>KPI_9-11</vt:lpstr>
      <vt:lpstr>KPI_12-14</vt:lpstr>
      <vt:lpstr>KPI_15</vt:lpstr>
      <vt:lpstr>KPI_16</vt:lpstr>
      <vt:lpstr>KPI_17</vt:lpstr>
      <vt:lpstr>KPI_18</vt:lpstr>
      <vt:lpstr>KPI_19</vt:lpstr>
      <vt:lpstr>KPI_20</vt:lpstr>
      <vt:lpstr>KPI_21</vt:lpstr>
      <vt:lpstr>KPI_22</vt:lpstr>
      <vt:lpstr>KPI_23</vt:lpstr>
      <vt:lpstr>KPI_24</vt:lpstr>
      <vt:lpstr>KPI_25</vt:lpstr>
      <vt:lpstr>KPI_26-28</vt:lpstr>
      <vt:lpstr>A1-Population by sex and HB</vt:lpstr>
      <vt:lpstr>A2-Population by age and HB</vt:lpstr>
      <vt:lpstr>A3-Popn. by deprivation and HB</vt:lpstr>
      <vt:lpstr>'A3-Popn. by deprivation and HB'!Print_Area</vt:lpstr>
      <vt:lpstr>Cover!Print_Area</vt:lpstr>
      <vt:lpstr>KPI_1!Print_Area</vt:lpstr>
      <vt:lpstr>KPI_2!Print_Area</vt:lpstr>
      <vt:lpstr>KPI_7!Print_Area</vt:lpstr>
      <vt:lpstr>Notes!Print_Area</vt:lpstr>
    </vt:vector>
  </TitlesOfParts>
  <Company>NHS NSS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jarosl01</dc:creator>
  <cp:lastModifiedBy>Eibhlin O'Sullivan</cp:lastModifiedBy>
  <cp:lastPrinted>2020-01-13T12:27:31Z</cp:lastPrinted>
  <dcterms:created xsi:type="dcterms:W3CDTF">2014-06-18T17:25:14Z</dcterms:created>
  <dcterms:modified xsi:type="dcterms:W3CDTF">2023-02-02T15:45:20Z</dcterms:modified>
</cp:coreProperties>
</file>