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livetspresta\Documents\projects\SIBSGAR\data-transform\tests\data\"/>
    </mc:Choice>
  </mc:AlternateContent>
  <bookViews>
    <workbookView xWindow="360" yWindow="15" windowWidth="20955" windowHeight="9720"/>
  </bookViews>
  <sheets>
    <sheet name="Liste des projets et bénef" sheetId="1" r:id="rId1"/>
  </sheets>
  <externalReferences>
    <externalReference r:id="rId2"/>
  </externalReferences>
  <definedNames>
    <definedName name="_xlnm._FilterDatabase" localSheetId="0" hidden="1">'Liste des projets et bénef'!$B$3:$Q$10</definedName>
    <definedName name="dpt">#REF!</definedName>
    <definedName name="SN">#REF!</definedName>
    <definedName name="type">[1]reference!#REF!</definedName>
  </definedNames>
  <calcPr calcId="162913"/>
</workbook>
</file>

<file path=xl/calcChain.xml><?xml version="1.0" encoding="utf-8"?>
<calcChain xmlns="http://schemas.openxmlformats.org/spreadsheetml/2006/main">
  <c r="Q10" i="1" l="1"/>
  <c r="Q9" i="1"/>
  <c r="Q8" i="1"/>
  <c r="Q7" i="1"/>
  <c r="Q6" i="1"/>
  <c r="Q5" i="1"/>
  <c r="Q4" i="1"/>
  <c r="P2" i="1"/>
  <c r="O2" i="1"/>
  <c r="Q2" i="1" l="1"/>
</calcChain>
</file>

<file path=xl/sharedStrings.xml><?xml version="1.0" encoding="utf-8"?>
<sst xmlns="http://schemas.openxmlformats.org/spreadsheetml/2006/main" count="95" uniqueCount="69">
  <si>
    <r>
      <t xml:space="preserve">Liste des bénéficiaires France 2030 - au 28 février 2023 - 
</t>
    </r>
    <r>
      <rPr>
        <b/>
        <u/>
        <sz val="11"/>
        <color indexed="2"/>
        <rFont val="Calibri"/>
        <scheme val="minor"/>
      </rPr>
      <t>(hors aides guichets, hors fonds propres, hors financement ESRI via iDNC)
(les PEPR exploratoires sont référencés mais "non territorialisés")</t>
    </r>
  </si>
  <si>
    <t>les bénéficiaires sans montants sont des partenaires non financés</t>
  </si>
  <si>
    <t>Date de la DPM</t>
  </si>
  <si>
    <t>Opérateur</t>
  </si>
  <si>
    <t xml:space="preserve">Procédure </t>
  </si>
  <si>
    <t>Nom du projet</t>
  </si>
  <si>
    <t>Bénéficiaire</t>
  </si>
  <si>
    <r>
      <t xml:space="preserve">SIREN/SIRET
</t>
    </r>
    <r>
      <rPr>
        <i/>
        <u/>
        <sz val="10"/>
        <color theme="1"/>
        <rFont val="Calibri"/>
        <scheme val="minor"/>
      </rPr>
      <t xml:space="preserve">En bleu clair :  en cours de recherche ou en cours d'intégration dans le SI </t>
    </r>
  </si>
  <si>
    <t>Typologie normée</t>
  </si>
  <si>
    <t>Régions</t>
  </si>
  <si>
    <t>Localisation géographique du siège social</t>
  </si>
  <si>
    <r>
      <t xml:space="preserve">Acteur émergent 
</t>
    </r>
    <r>
      <rPr>
        <i/>
        <sz val="11"/>
        <color theme="1"/>
        <rFont val="Calibri"/>
        <scheme val="minor"/>
      </rPr>
      <t>A</t>
    </r>
    <r>
      <rPr>
        <i/>
        <u/>
        <sz val="11"/>
        <color theme="1"/>
        <rFont val="Calibri"/>
        <scheme val="minor"/>
      </rPr>
      <t xml:space="preserve"> partir de 2023 - historique en cours de traitement</t>
    </r>
  </si>
  <si>
    <t>Nom Stratégie ou Action</t>
  </si>
  <si>
    <t>Numéro objectif/levier</t>
  </si>
  <si>
    <t>Nomenclature France 2030</t>
  </si>
  <si>
    <t>Montant de subvention (en€)</t>
  </si>
  <si>
    <t>Montant d'avance remboursable
(en €)</t>
  </si>
  <si>
    <t>Montant de l'aide
(en €)</t>
  </si>
  <si>
    <t>BPI</t>
  </si>
  <si>
    <t>Contractualisation directe</t>
  </si>
  <si>
    <t>Établissements publics</t>
  </si>
  <si>
    <t>Capacity building</t>
  </si>
  <si>
    <t>Objectif 7</t>
  </si>
  <si>
    <t>Produire en France au moins 20 bio-médicaments, notamment contre les cancers, les maladies chroniques et développer et produire des dispositifs médicaux innovants</t>
  </si>
  <si>
    <t>Petites et moyennes entreprises</t>
  </si>
  <si>
    <t>Grandes entreprises</t>
  </si>
  <si>
    <t>Hauts-de-France</t>
  </si>
  <si>
    <t>059</t>
  </si>
  <si>
    <t>Île-de-France</t>
  </si>
  <si>
    <t>075</t>
  </si>
  <si>
    <t>CVL</t>
  </si>
  <si>
    <t>Levier 2</t>
  </si>
  <si>
    <t>Sécuriser l’accès aux composants stratégiques, notamment électronique, robotique et machines intelligentes </t>
  </si>
  <si>
    <t>069</t>
  </si>
  <si>
    <t>093</t>
  </si>
  <si>
    <t>Bretagne</t>
  </si>
  <si>
    <t>55208131766522</t>
  </si>
  <si>
    <t>035</t>
  </si>
  <si>
    <t>037</t>
  </si>
  <si>
    <t>ANR</t>
  </si>
  <si>
    <t>NON</t>
  </si>
  <si>
    <t>Démonstrateurs numériques dans l'enseignement supérieur (DemoES)</t>
  </si>
  <si>
    <t>SA Enseignement et numérique</t>
  </si>
  <si>
    <t>Levier 3</t>
  </si>
  <si>
    <t>Développer les talents en construisant les formations de demain </t>
  </si>
  <si>
    <t>PEPR Electronique</t>
  </si>
  <si>
    <t>OFCOC</t>
  </si>
  <si>
    <t>CNRS</t>
  </si>
  <si>
    <t>SA Electronique</t>
  </si>
  <si>
    <t>PEIA</t>
  </si>
  <si>
    <t>Université Polytechnique Hauts-de-France</t>
  </si>
  <si>
    <t>19593279300019</t>
  </si>
  <si>
    <t>ONEPSL</t>
  </si>
  <si>
    <t>Université PSL</t>
  </si>
  <si>
    <t>13002614900018</t>
  </si>
  <si>
    <t>NUWARD</t>
  </si>
  <si>
    <t>EDF</t>
  </si>
  <si>
    <t>SA Filière nucléaire</t>
  </si>
  <si>
    <t>Objectif 1</t>
  </si>
  <si>
    <t>Faire émerger en France d’ici 2030 des réacteurs nucléaires de petite taille, innovants et avec une meilleure gestion des déchets</t>
  </si>
  <si>
    <t>ROVALTAIN</t>
  </si>
  <si>
    <t>ABL BIOMANUFACTURING</t>
  </si>
  <si>
    <t>90059989500019</t>
  </si>
  <si>
    <t>PCPAI</t>
  </si>
  <si>
    <t>APTAR STELMI</t>
  </si>
  <si>
    <t>64204000000043</t>
  </si>
  <si>
    <t>RONSARD 2</t>
  </si>
  <si>
    <t>RECIPHARM MONTS</t>
  </si>
  <si>
    <t>39922695000026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</si>
</sst>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_-#,##0_-;\-#,##0_-;_-&quot;-&quot;??_-;_-@_-"/>
    <numFmt numFmtId="165" formatCode="_-* #,##0.00\ _€_-;\-* #,##0.00\ _€_-;_-* &quot;-&quot;??\ _€_-;_-@_-"/>
    <numFmt numFmtId="166" formatCode="_-* #,##0_-;\-* #,##0_-;_-* &quot;-&quot;??_-;_-@_-"/>
    <numFmt numFmtId="167" formatCode="000"/>
  </numFmts>
  <fonts count="11" x14ac:knownFonts="1">
    <font>
      <sz val="11"/>
      <color theme="1"/>
      <name val="Calibri"/>
      <scheme val="minor"/>
    </font>
    <font>
      <sz val="10"/>
      <name val="Arial"/>
    </font>
    <font>
      <b/>
      <sz val="12"/>
      <color theme="1"/>
      <name val="Calibri"/>
      <scheme val="minor"/>
    </font>
    <font>
      <b/>
      <sz val="11"/>
      <color theme="1"/>
      <name val="Calibri"/>
      <scheme val="minor"/>
    </font>
    <font>
      <b/>
      <i/>
      <sz val="10"/>
      <color theme="1"/>
      <name val="Calibri"/>
      <scheme val="minor"/>
    </font>
    <font>
      <sz val="11"/>
      <name val="Calibri"/>
      <scheme val="minor"/>
    </font>
    <font>
      <i/>
      <sz val="11"/>
      <color theme="1"/>
      <name val="Calibri"/>
      <scheme val="minor"/>
    </font>
    <font>
      <sz val="11"/>
      <color theme="1"/>
      <name val="Calibri"/>
      <scheme val="minor"/>
    </font>
    <font>
      <b/>
      <u/>
      <sz val="11"/>
      <color indexed="2"/>
      <name val="Calibri"/>
      <scheme val="minor"/>
    </font>
    <font>
      <i/>
      <u/>
      <sz val="10"/>
      <color theme="1"/>
      <name val="Calibri"/>
      <scheme val="minor"/>
    </font>
    <font>
      <i/>
      <u/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theme="0" tint="-0.249977111117893"/>
      </patternFill>
    </fill>
    <fill>
      <patternFill patternType="solid">
        <fgColor theme="0"/>
        <bgColor theme="0"/>
      </patternFill>
    </fill>
    <fill>
      <patternFill patternType="solid">
        <fgColor rgb="FFCCECFF"/>
        <bgColor rgb="FFCCECFF"/>
      </patternFill>
    </fill>
    <fill>
      <patternFill patternType="solid">
        <fgColor theme="0" tint="-4.9989318521683403E-2"/>
        <bgColor theme="0" tint="-4.9989318521683403E-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43" fontId="7" fillId="0" borderId="0" applyFont="0" applyFill="0" applyBorder="0" applyProtection="0"/>
    <xf numFmtId="165" fontId="1" fillId="0" borderId="0" applyFont="0" applyFill="0" applyBorder="0" applyProtection="0"/>
    <xf numFmtId="165" fontId="7" fillId="0" borderId="0" applyFont="0" applyFill="0" applyBorder="0" applyProtection="0"/>
    <xf numFmtId="43" fontId="7" fillId="0" borderId="0" applyFont="0" applyFill="0" applyBorder="0" applyProtection="0"/>
    <xf numFmtId="43" fontId="7" fillId="0" borderId="0" applyFont="0" applyFill="0" applyBorder="0" applyProtection="0"/>
    <xf numFmtId="43" fontId="7" fillId="0" borderId="0" applyFont="0" applyFill="0" applyBorder="0" applyProtection="0"/>
    <xf numFmtId="43" fontId="7" fillId="0" borderId="0" applyFont="0" applyFill="0" applyBorder="0" applyProtection="0"/>
    <xf numFmtId="43" fontId="7" fillId="0" borderId="0" applyFont="0" applyFill="0" applyBorder="0" applyProtection="0"/>
    <xf numFmtId="0" fontId="7" fillId="0" borderId="0"/>
    <xf numFmtId="0" fontId="7" fillId="0" borderId="0"/>
  </cellStyleXfs>
  <cellXfs count="29">
    <xf numFmtId="0" fontId="0" fillId="0" borderId="0" xfId="0"/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1" applyNumberForma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/>
    </xf>
    <xf numFmtId="43" fontId="2" fillId="2" borderId="0" xfId="1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left" vertical="center"/>
    </xf>
    <xf numFmtId="166" fontId="2" fillId="2" borderId="0" xfId="1" applyNumberFormat="1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167" fontId="3" fillId="2" borderId="1" xfId="0" applyNumberFormat="1" applyFont="1" applyFill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/>
    </xf>
    <xf numFmtId="0" fontId="0" fillId="0" borderId="2" xfId="0" applyBorder="1"/>
    <xf numFmtId="1" fontId="0" fillId="3" borderId="2" xfId="0" applyNumberForma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164" fontId="0" fillId="0" borderId="2" xfId="1" applyNumberFormat="1" applyBorder="1" applyAlignment="1">
      <alignment horizontal="center" vertical="center"/>
    </xf>
    <xf numFmtId="1" fontId="0" fillId="3" borderId="2" xfId="0" applyNumberFormat="1" applyFill="1" applyBorder="1" applyAlignment="1">
      <alignment horizontal="center"/>
    </xf>
    <xf numFmtId="1" fontId="0" fillId="0" borderId="2" xfId="0" applyNumberFormat="1" applyBorder="1" applyAlignment="1">
      <alignment horizontal="left"/>
    </xf>
    <xf numFmtId="1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left" vertical="center"/>
    </xf>
    <xf numFmtId="14" fontId="5" fillId="5" borderId="2" xfId="0" applyNumberFormat="1" applyFont="1" applyFill="1" applyBorder="1" applyAlignment="1">
      <alignment horizontal="center" vertical="center"/>
    </xf>
    <xf numFmtId="14" fontId="5" fillId="3" borderId="2" xfId="0" applyNumberFormat="1" applyFont="1" applyFill="1" applyBorder="1" applyAlignment="1">
      <alignment horizontal="center" vertical="center"/>
    </xf>
  </cellXfs>
  <cellStyles count="11">
    <cellStyle name="Milliers" xfId="1" builtinId="3"/>
    <cellStyle name="Milliers 12" xfId="2"/>
    <cellStyle name="Milliers 2" xfId="3"/>
    <cellStyle name="Milliers 3" xfId="4"/>
    <cellStyle name="Milliers 3 2" xfId="5"/>
    <cellStyle name="Milliers 4" xfId="6"/>
    <cellStyle name="Milliers 4 2" xfId="7"/>
    <cellStyle name="Milliers 5" xfId="8"/>
    <cellStyle name="Normal" xfId="0" builtinId="0"/>
    <cellStyle name="Normal 2" xfId="9"/>
    <cellStyle name="Normal 8 2 2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159122</xdr:colOff>
      <xdr:row>0</xdr:row>
      <xdr:rowOff>153519</xdr:rowOff>
    </xdr:from>
    <xdr:to>
      <xdr:col>3</xdr:col>
      <xdr:colOff>694765</xdr:colOff>
      <xdr:row>0</xdr:row>
      <xdr:rowOff>717176</xdr:rowOff>
    </xdr:to>
    <xdr:pic>
      <xdr:nvPicPr>
        <xdr:cNvPr id="2" name="Image 1"/>
        <xdr:cNvPicPr/>
      </xdr:nvPicPr>
      <xdr:blipFill>
        <a:blip xmlns:r="http://schemas.openxmlformats.org/officeDocument/2006/relationships" r:embed="rId1"/>
        <a:stretch/>
      </xdr:blipFill>
      <xdr:spPr bwMode="auto">
        <a:xfrm>
          <a:off x="1279711" y="153519"/>
          <a:ext cx="535642" cy="56365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mun.sgpi.pm.gouv.fr\sgpi-commun$\2%20-%20Direction%20strat&#233;gique%20et%20financi&#232;re\02_D&#233;cisions\Suivi_Decisions_Enregistrement_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écisions"/>
      <sheetName val="Feuil1"/>
      <sheetName val="reference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0"/>
  <sheetViews>
    <sheetView showGridLines="0" tabSelected="1" zoomScale="90" workbookViewId="0">
      <pane xSplit="1" ySplit="3" topLeftCell="B4" activePane="bottomRight" state="frozen"/>
      <selection activeCell="N3" sqref="N3"/>
      <selection pane="topRight"/>
      <selection pane="bottomLeft"/>
      <selection pane="bottomRight" activeCell="C16" sqref="C16"/>
    </sheetView>
  </sheetViews>
  <sheetFormatPr baseColWidth="10" defaultRowHeight="15" x14ac:dyDescent="0.25"/>
  <cols>
    <col min="1" max="1" width="4.140625" customWidth="1"/>
    <col min="2" max="2" width="12.5703125" customWidth="1"/>
    <col min="3" max="3" width="12.5703125" style="1" customWidth="1"/>
    <col min="4" max="5" width="37" style="2" customWidth="1"/>
    <col min="6" max="6" width="58" customWidth="1"/>
    <col min="7" max="7" width="27" style="1" bestFit="1" customWidth="1"/>
    <col min="8" max="8" width="28.5703125" customWidth="1"/>
    <col min="9" max="9" width="27" style="1" customWidth="1"/>
    <col min="10" max="11" width="20.5703125" style="3" customWidth="1"/>
    <col min="12" max="12" width="37.42578125" style="3" customWidth="1"/>
    <col min="13" max="13" width="20.5703125" style="3" customWidth="1"/>
    <col min="14" max="14" width="52.7109375" style="2" customWidth="1"/>
    <col min="15" max="16" width="20.5703125" style="4" customWidth="1"/>
    <col min="17" max="17" width="24.140625" style="4" customWidth="1"/>
    <col min="18" max="18" width="15.85546875" customWidth="1"/>
    <col min="19" max="19" width="9.5703125" customWidth="1"/>
  </cols>
  <sheetData>
    <row r="1" spans="2:17" ht="60" customHeight="1" x14ac:dyDescent="0.25">
      <c r="D1" s="5"/>
      <c r="E1" s="5"/>
      <c r="F1" s="6" t="s">
        <v>0</v>
      </c>
      <c r="G1" s="7"/>
      <c r="H1" s="5"/>
      <c r="I1" s="7"/>
      <c r="J1" s="5"/>
      <c r="K1" s="5"/>
      <c r="L1" s="5"/>
      <c r="M1" s="5"/>
      <c r="N1" s="5"/>
      <c r="O1" s="8"/>
      <c r="P1" s="8"/>
      <c r="Q1" s="9" t="s">
        <v>1</v>
      </c>
    </row>
    <row r="2" spans="2:17" ht="15" customHeight="1" x14ac:dyDescent="0.25">
      <c r="D2" s="5"/>
      <c r="E2" s="5"/>
      <c r="F2" s="10"/>
      <c r="G2" s="7"/>
      <c r="H2" s="5"/>
      <c r="I2" s="7"/>
      <c r="J2" s="5"/>
      <c r="K2" s="5"/>
      <c r="L2" s="5"/>
      <c r="M2" s="5"/>
      <c r="N2" s="5"/>
      <c r="O2" s="11">
        <f>SUBTOTAL(9,O4:O10)</f>
        <v>65364019.769999996</v>
      </c>
      <c r="P2" s="11">
        <f>SUBTOTAL(9,P4:P10)</f>
        <v>86493092</v>
      </c>
      <c r="Q2" s="11">
        <f>SUBTOTAL(9,Q4:Q10)</f>
        <v>151857111.76999998</v>
      </c>
    </row>
    <row r="3" spans="2:17" ht="60" x14ac:dyDescent="0.25">
      <c r="B3" s="12" t="s">
        <v>2</v>
      </c>
      <c r="C3" s="12" t="s">
        <v>3</v>
      </c>
      <c r="D3" s="13" t="s">
        <v>4</v>
      </c>
      <c r="E3" s="13" t="s">
        <v>5</v>
      </c>
      <c r="F3" s="13" t="s">
        <v>6</v>
      </c>
      <c r="G3" s="12" t="s">
        <v>7</v>
      </c>
      <c r="H3" s="13" t="s">
        <v>8</v>
      </c>
      <c r="I3" s="12" t="s">
        <v>9</v>
      </c>
      <c r="J3" s="14" t="s">
        <v>10</v>
      </c>
      <c r="K3" s="14" t="s">
        <v>11</v>
      </c>
      <c r="L3" s="13" t="s">
        <v>12</v>
      </c>
      <c r="M3" s="13" t="s">
        <v>13</v>
      </c>
      <c r="N3" s="12" t="s">
        <v>14</v>
      </c>
      <c r="O3" s="12" t="s">
        <v>15</v>
      </c>
      <c r="P3" s="12" t="s">
        <v>16</v>
      </c>
      <c r="Q3" s="12" t="s">
        <v>17</v>
      </c>
    </row>
    <row r="4" spans="2:17" ht="15" customHeight="1" x14ac:dyDescent="0.25">
      <c r="B4" s="27">
        <v>44942</v>
      </c>
      <c r="C4" s="28" t="s">
        <v>39</v>
      </c>
      <c r="D4" s="20" t="s">
        <v>45</v>
      </c>
      <c r="E4" s="20" t="s">
        <v>46</v>
      </c>
      <c r="F4" s="16" t="s">
        <v>47</v>
      </c>
      <c r="G4" s="17">
        <v>18008901303977</v>
      </c>
      <c r="H4" s="16" t="s">
        <v>20</v>
      </c>
      <c r="I4" s="23" t="s">
        <v>35</v>
      </c>
      <c r="J4" s="18" t="s">
        <v>37</v>
      </c>
      <c r="K4" s="18" t="s">
        <v>40</v>
      </c>
      <c r="L4" s="26" t="s">
        <v>48</v>
      </c>
      <c r="M4" s="18" t="s">
        <v>31</v>
      </c>
      <c r="N4" s="20" t="s">
        <v>32</v>
      </c>
      <c r="O4" s="22">
        <v>3114019.77</v>
      </c>
      <c r="P4" s="22"/>
      <c r="Q4" s="22">
        <f t="shared" ref="Q4:Q8" si="0">SUM(O4:P4)</f>
        <v>3114019.77</v>
      </c>
    </row>
    <row r="5" spans="2:17" ht="15" customHeight="1" x14ac:dyDescent="0.25">
      <c r="B5" s="15">
        <v>44433</v>
      </c>
      <c r="C5" s="15" t="s">
        <v>39</v>
      </c>
      <c r="D5" s="16" t="s">
        <v>41</v>
      </c>
      <c r="E5" s="16" t="s">
        <v>49</v>
      </c>
      <c r="F5" s="16" t="s">
        <v>50</v>
      </c>
      <c r="G5" s="17" t="s">
        <v>51</v>
      </c>
      <c r="H5" s="16" t="s">
        <v>20</v>
      </c>
      <c r="I5" s="25" t="s">
        <v>26</v>
      </c>
      <c r="J5" s="18" t="s">
        <v>27</v>
      </c>
      <c r="K5" s="19"/>
      <c r="L5" s="20" t="s">
        <v>42</v>
      </c>
      <c r="M5" s="21" t="s">
        <v>43</v>
      </c>
      <c r="N5" s="20" t="s">
        <v>44</v>
      </c>
      <c r="O5" s="22">
        <v>5000000</v>
      </c>
      <c r="P5" s="22"/>
      <c r="Q5" s="22">
        <f t="shared" si="0"/>
        <v>5000000</v>
      </c>
    </row>
    <row r="6" spans="2:17" ht="15" customHeight="1" x14ac:dyDescent="0.25">
      <c r="B6" s="15">
        <v>44433</v>
      </c>
      <c r="C6" s="15" t="s">
        <v>39</v>
      </c>
      <c r="D6" s="16" t="s">
        <v>41</v>
      </c>
      <c r="E6" s="16" t="s">
        <v>52</v>
      </c>
      <c r="F6" s="16" t="s">
        <v>53</v>
      </c>
      <c r="G6" s="17" t="s">
        <v>54</v>
      </c>
      <c r="H6" s="16" t="s">
        <v>20</v>
      </c>
      <c r="I6" s="25" t="s">
        <v>28</v>
      </c>
      <c r="J6" s="18" t="s">
        <v>29</v>
      </c>
      <c r="K6" s="19"/>
      <c r="L6" s="20" t="s">
        <v>42</v>
      </c>
      <c r="M6" s="21" t="s">
        <v>43</v>
      </c>
      <c r="N6" s="20" t="s">
        <v>44</v>
      </c>
      <c r="O6" s="22">
        <v>7250000</v>
      </c>
      <c r="P6" s="22"/>
      <c r="Q6" s="22">
        <f t="shared" si="0"/>
        <v>7250000</v>
      </c>
    </row>
    <row r="7" spans="2:17" ht="15" customHeight="1" x14ac:dyDescent="0.25">
      <c r="B7" s="15">
        <v>44442</v>
      </c>
      <c r="C7" s="15" t="s">
        <v>39</v>
      </c>
      <c r="D7" s="16" t="s">
        <v>19</v>
      </c>
      <c r="E7" s="16" t="s">
        <v>55</v>
      </c>
      <c r="F7" s="16" t="s">
        <v>56</v>
      </c>
      <c r="G7" s="24" t="s">
        <v>36</v>
      </c>
      <c r="H7" s="16" t="s">
        <v>20</v>
      </c>
      <c r="I7" s="23" t="s">
        <v>35</v>
      </c>
      <c r="J7" s="18" t="s">
        <v>29</v>
      </c>
      <c r="K7" s="19"/>
      <c r="L7" s="20" t="s">
        <v>57</v>
      </c>
      <c r="M7" s="21" t="s">
        <v>58</v>
      </c>
      <c r="N7" s="20" t="s">
        <v>59</v>
      </c>
      <c r="O7" s="22">
        <v>50000000</v>
      </c>
      <c r="P7" s="22"/>
      <c r="Q7" s="22">
        <f t="shared" si="0"/>
        <v>50000000</v>
      </c>
    </row>
    <row r="8" spans="2:17" ht="15" customHeight="1" x14ac:dyDescent="0.25">
      <c r="B8" s="15">
        <v>44450</v>
      </c>
      <c r="C8" s="15" t="s">
        <v>18</v>
      </c>
      <c r="D8" s="16" t="s">
        <v>19</v>
      </c>
      <c r="E8" s="16" t="s">
        <v>60</v>
      </c>
      <c r="F8" s="16" t="s">
        <v>61</v>
      </c>
      <c r="G8" s="24" t="s">
        <v>62</v>
      </c>
      <c r="H8" s="16" t="s">
        <v>25</v>
      </c>
      <c r="I8" s="23" t="s">
        <v>35</v>
      </c>
      <c r="J8" s="18" t="s">
        <v>33</v>
      </c>
      <c r="K8" s="19"/>
      <c r="L8" s="20" t="s">
        <v>21</v>
      </c>
      <c r="M8" s="21" t="s">
        <v>22</v>
      </c>
      <c r="N8" s="20" t="s">
        <v>23</v>
      </c>
      <c r="O8" s="22"/>
      <c r="P8" s="22">
        <v>38699833</v>
      </c>
      <c r="Q8" s="22">
        <f t="shared" si="0"/>
        <v>38699833</v>
      </c>
    </row>
    <row r="9" spans="2:17" ht="15" customHeight="1" x14ac:dyDescent="0.25">
      <c r="B9" s="15">
        <v>44450</v>
      </c>
      <c r="C9" s="15" t="s">
        <v>18</v>
      </c>
      <c r="D9" s="16" t="s">
        <v>19</v>
      </c>
      <c r="E9" s="16" t="s">
        <v>63</v>
      </c>
      <c r="F9" s="16" t="s">
        <v>64</v>
      </c>
      <c r="G9" s="24" t="s">
        <v>65</v>
      </c>
      <c r="H9" s="16" t="s">
        <v>25</v>
      </c>
      <c r="I9" s="23" t="s">
        <v>35</v>
      </c>
      <c r="J9" s="18" t="s">
        <v>34</v>
      </c>
      <c r="K9" s="19"/>
      <c r="L9" s="20" t="s">
        <v>21</v>
      </c>
      <c r="M9" s="21" t="s">
        <v>22</v>
      </c>
      <c r="N9" s="20" t="s">
        <v>23</v>
      </c>
      <c r="O9" s="22"/>
      <c r="P9" s="22">
        <v>24420324</v>
      </c>
      <c r="Q9" s="22">
        <f t="shared" ref="Q9:Q10" si="1">SUM(O9:P9)</f>
        <v>24420324</v>
      </c>
    </row>
    <row r="10" spans="2:17" ht="15" customHeight="1" x14ac:dyDescent="0.25">
      <c r="B10" s="15">
        <v>44450</v>
      </c>
      <c r="C10" s="15" t="s">
        <v>18</v>
      </c>
      <c r="D10" s="16" t="s">
        <v>19</v>
      </c>
      <c r="E10" s="16" t="s">
        <v>66</v>
      </c>
      <c r="F10" s="16" t="s">
        <v>67</v>
      </c>
      <c r="G10" s="24" t="s">
        <v>68</v>
      </c>
      <c r="H10" s="16" t="s">
        <v>24</v>
      </c>
      <c r="I10" s="23" t="s">
        <v>30</v>
      </c>
      <c r="J10" s="18" t="s">
        <v>38</v>
      </c>
      <c r="K10" s="19"/>
      <c r="L10" s="20" t="s">
        <v>21</v>
      </c>
      <c r="M10" s="21" t="s">
        <v>22</v>
      </c>
      <c r="N10" s="20" t="s">
        <v>23</v>
      </c>
      <c r="O10" s="22"/>
      <c r="P10" s="22">
        <v>23372935</v>
      </c>
      <c r="Q10" s="22">
        <f t="shared" si="1"/>
        <v>23372935</v>
      </c>
    </row>
  </sheetData>
  <autoFilter ref="B3:Q10">
    <sortState ref="B57:Q2808">
      <sortCondition descending="1" ref="B3:B2818"/>
    </sortState>
  </autoFilter>
  <sortState ref="B4:Q2691">
    <sortCondition ref="B3"/>
  </sortState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Liste des projets et bénef</vt:lpstr>
    </vt:vector>
  </TitlesOfParts>
  <Company>SPM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PALIE Nina</dc:creator>
  <cp:lastModifiedBy>JOLIVET Sylvain</cp:lastModifiedBy>
  <cp:revision>1</cp:revision>
  <dcterms:created xsi:type="dcterms:W3CDTF">2022-12-13T14:01:02Z</dcterms:created>
  <dcterms:modified xsi:type="dcterms:W3CDTF">2023-08-02T15:27:01Z</dcterms:modified>
</cp:coreProperties>
</file>