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863" activeTab="2"/>
  </bookViews>
  <sheets>
    <sheet name="2400 rpm" sheetId="1" r:id="rId1"/>
    <sheet name="3000 rpm" sheetId="2" r:id="rId2"/>
    <sheet name="3500 rp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0" i="2" l="1"/>
  <c r="L390" i="2" s="1"/>
  <c r="J390" i="2"/>
  <c r="K390" i="2" l="1"/>
  <c r="M390" i="2"/>
  <c r="I380" i="2"/>
  <c r="L380" i="2" s="1"/>
  <c r="J380" i="2"/>
  <c r="M380" i="2" s="1"/>
  <c r="I381" i="2"/>
  <c r="L381" i="2" s="1"/>
  <c r="J381" i="2"/>
  <c r="M381" i="2" s="1"/>
  <c r="I382" i="2"/>
  <c r="K382" i="2" s="1"/>
  <c r="J382" i="2"/>
  <c r="J379" i="2"/>
  <c r="I379" i="2"/>
  <c r="L379" i="2" s="1"/>
  <c r="J378" i="2"/>
  <c r="I378" i="2"/>
  <c r="L378" i="2" s="1"/>
  <c r="J377" i="2"/>
  <c r="M377" i="2" s="1"/>
  <c r="I377" i="2"/>
  <c r="L377" i="2" s="1"/>
  <c r="J376" i="2"/>
  <c r="I376" i="2"/>
  <c r="L376" i="2" s="1"/>
  <c r="J375" i="2"/>
  <c r="M375" i="2" s="1"/>
  <c r="I375" i="2"/>
  <c r="K375" i="2" s="1"/>
  <c r="J374" i="2"/>
  <c r="I374" i="2"/>
  <c r="L374" i="2" s="1"/>
  <c r="J373" i="2"/>
  <c r="M373" i="2" s="1"/>
  <c r="I373" i="2"/>
  <c r="L373" i="2" s="1"/>
  <c r="J372" i="2"/>
  <c r="I372" i="2"/>
  <c r="L372" i="2" s="1"/>
  <c r="J371" i="2"/>
  <c r="M371" i="2" s="1"/>
  <c r="I371" i="2"/>
  <c r="L371" i="2" s="1"/>
  <c r="J370" i="2"/>
  <c r="I370" i="2"/>
  <c r="L370" i="2" s="1"/>
  <c r="J369" i="2"/>
  <c r="M369" i="2" s="1"/>
  <c r="I369" i="2"/>
  <c r="L369" i="2" s="1"/>
  <c r="J368" i="2"/>
  <c r="I368" i="2"/>
  <c r="L368" i="2" s="1"/>
  <c r="J367" i="2"/>
  <c r="M367" i="2" s="1"/>
  <c r="I367" i="2"/>
  <c r="K367" i="2" s="1"/>
  <c r="J366" i="2"/>
  <c r="I366" i="2"/>
  <c r="L366" i="2" s="1"/>
  <c r="J365" i="2"/>
  <c r="M365" i="2" s="1"/>
  <c r="I365" i="2"/>
  <c r="L365" i="2" s="1"/>
  <c r="J364" i="2"/>
  <c r="I364" i="2"/>
  <c r="L364" i="2" s="1"/>
  <c r="J363" i="2"/>
  <c r="M363" i="2" s="1"/>
  <c r="I363" i="2"/>
  <c r="L363" i="2" s="1"/>
  <c r="J362" i="2"/>
  <c r="I362" i="2"/>
  <c r="L362" i="2" s="1"/>
  <c r="J361" i="2"/>
  <c r="M361" i="2" s="1"/>
  <c r="I361" i="2"/>
  <c r="K361" i="2" s="1"/>
  <c r="J360" i="2"/>
  <c r="I360" i="2"/>
  <c r="L360" i="2" s="1"/>
  <c r="J359" i="2"/>
  <c r="M359" i="2" s="1"/>
  <c r="I359" i="2"/>
  <c r="K359" i="2" s="1"/>
  <c r="J358" i="2"/>
  <c r="I358" i="2"/>
  <c r="L358" i="2" s="1"/>
  <c r="J357" i="2"/>
  <c r="I357" i="2"/>
  <c r="L357" i="2" s="1"/>
  <c r="J356" i="2"/>
  <c r="I356" i="2"/>
  <c r="L356" i="2" s="1"/>
  <c r="J355" i="2"/>
  <c r="I355" i="2"/>
  <c r="L355" i="2" s="1"/>
  <c r="J354" i="2"/>
  <c r="I354" i="2"/>
  <c r="L354" i="2" s="1"/>
  <c r="J353" i="2"/>
  <c r="M353" i="2" s="1"/>
  <c r="I353" i="2"/>
  <c r="K353" i="2" s="1"/>
  <c r="J352" i="2"/>
  <c r="M352" i="2" s="1"/>
  <c r="I352" i="2"/>
  <c r="K352" i="2" s="1"/>
  <c r="J351" i="2"/>
  <c r="M351" i="2" s="1"/>
  <c r="I351" i="2"/>
  <c r="L351" i="2" s="1"/>
  <c r="J350" i="2"/>
  <c r="I350" i="2"/>
  <c r="L350" i="2" s="1"/>
  <c r="J349" i="2"/>
  <c r="I349" i="2"/>
  <c r="K349" i="2" s="1"/>
  <c r="J348" i="2"/>
  <c r="I348" i="2"/>
  <c r="L348" i="2" s="1"/>
  <c r="J347" i="2"/>
  <c r="I347" i="2"/>
  <c r="L347" i="2" s="1"/>
  <c r="J346" i="2"/>
  <c r="M346" i="2" s="1"/>
  <c r="I346" i="2"/>
  <c r="L346" i="2" s="1"/>
  <c r="K365" i="2" l="1"/>
  <c r="K381" i="2"/>
  <c r="K357" i="2"/>
  <c r="K376" i="2"/>
  <c r="L382" i="2"/>
  <c r="K380" i="2"/>
  <c r="L359" i="2"/>
  <c r="L353" i="2"/>
  <c r="M382" i="2"/>
  <c r="L352" i="2"/>
  <c r="K362" i="2"/>
  <c r="L361" i="2"/>
  <c r="K368" i="2"/>
  <c r="K346" i="2"/>
  <c r="K351" i="2"/>
  <c r="K363" i="2"/>
  <c r="L375" i="2"/>
  <c r="K350" i="2"/>
  <c r="K366" i="2"/>
  <c r="K360" i="2"/>
  <c r="L367" i="2"/>
  <c r="K364" i="2"/>
  <c r="K358" i="2"/>
  <c r="K379" i="2"/>
  <c r="K355" i="2"/>
  <c r="K356" i="2"/>
  <c r="M357" i="2"/>
  <c r="K369" i="2"/>
  <c r="K371" i="2"/>
  <c r="K373" i="2"/>
  <c r="K377" i="2"/>
  <c r="M355" i="2"/>
  <c r="K370" i="2"/>
  <c r="K372" i="2"/>
  <c r="K374" i="2"/>
  <c r="K378" i="2"/>
  <c r="M379" i="2"/>
  <c r="M378" i="2"/>
  <c r="K348" i="2"/>
  <c r="L349" i="2"/>
  <c r="M350" i="2"/>
  <c r="K354" i="2"/>
  <c r="M370" i="2"/>
  <c r="K347" i="2"/>
  <c r="M349" i="2"/>
  <c r="M354" i="2"/>
  <c r="M356" i="2"/>
  <c r="M358" i="2"/>
  <c r="M360" i="2"/>
  <c r="M362" i="2"/>
  <c r="M364" i="2"/>
  <c r="M366" i="2"/>
  <c r="M368" i="2"/>
  <c r="M376" i="2"/>
  <c r="M348" i="2"/>
  <c r="M347" i="2"/>
  <c r="M374" i="2"/>
  <c r="M372" i="2"/>
  <c r="I352" i="1"/>
  <c r="K352" i="1" s="1"/>
  <c r="J352" i="1"/>
  <c r="J351" i="1"/>
  <c r="I351" i="1"/>
  <c r="L351" i="1" s="1"/>
  <c r="J350" i="1"/>
  <c r="I350" i="1"/>
  <c r="L350" i="1" s="1"/>
  <c r="J349" i="1"/>
  <c r="M349" i="1" s="1"/>
  <c r="I349" i="1"/>
  <c r="K349" i="1" s="1"/>
  <c r="J348" i="1"/>
  <c r="M348" i="1" s="1"/>
  <c r="I348" i="1"/>
  <c r="L348" i="1" s="1"/>
  <c r="J347" i="1"/>
  <c r="I347" i="1"/>
  <c r="K347" i="1" s="1"/>
  <c r="J346" i="1"/>
  <c r="M346" i="1" s="1"/>
  <c r="I346" i="1"/>
  <c r="L346" i="1" s="1"/>
  <c r="J345" i="1"/>
  <c r="I345" i="1"/>
  <c r="L345" i="1" s="1"/>
  <c r="J344" i="1"/>
  <c r="I344" i="1"/>
  <c r="L344" i="1" s="1"/>
  <c r="J343" i="1"/>
  <c r="M343" i="1" s="1"/>
  <c r="I343" i="1"/>
  <c r="L343" i="1" s="1"/>
  <c r="J342" i="1"/>
  <c r="I342" i="1"/>
  <c r="L342" i="1" s="1"/>
  <c r="J341" i="1"/>
  <c r="I341" i="1"/>
  <c r="L341" i="1" s="1"/>
  <c r="J340" i="1"/>
  <c r="M340" i="1" s="1"/>
  <c r="I340" i="1"/>
  <c r="L340" i="1" s="1"/>
  <c r="J339" i="1"/>
  <c r="M339" i="1" s="1"/>
  <c r="I339" i="1"/>
  <c r="L339" i="1" s="1"/>
  <c r="J338" i="1"/>
  <c r="I338" i="1"/>
  <c r="L338" i="1" s="1"/>
  <c r="J337" i="1"/>
  <c r="M337" i="1" s="1"/>
  <c r="I337" i="1"/>
  <c r="L337" i="1" s="1"/>
  <c r="J336" i="1"/>
  <c r="I336" i="1"/>
  <c r="L336" i="1" s="1"/>
  <c r="J335" i="1"/>
  <c r="I335" i="1"/>
  <c r="K335" i="1" s="1"/>
  <c r="J334" i="1"/>
  <c r="I334" i="1"/>
  <c r="L334" i="1" s="1"/>
  <c r="J333" i="1"/>
  <c r="I333" i="1"/>
  <c r="L333" i="1" s="1"/>
  <c r="J332" i="1"/>
  <c r="M332" i="1" s="1"/>
  <c r="I332" i="1"/>
  <c r="L332" i="1" s="1"/>
  <c r="J331" i="1"/>
  <c r="I331" i="1"/>
  <c r="K331" i="1" s="1"/>
  <c r="J330" i="1"/>
  <c r="I330" i="1"/>
  <c r="L330" i="1" s="1"/>
  <c r="J329" i="1"/>
  <c r="I329" i="1"/>
  <c r="L329" i="1" s="1"/>
  <c r="J328" i="1"/>
  <c r="I328" i="1"/>
  <c r="L328" i="1" s="1"/>
  <c r="J327" i="1"/>
  <c r="I327" i="1"/>
  <c r="L327" i="1" s="1"/>
  <c r="J326" i="1"/>
  <c r="M326" i="1" s="1"/>
  <c r="I326" i="1"/>
  <c r="L326" i="1" s="1"/>
  <c r="J325" i="1"/>
  <c r="I325" i="1"/>
  <c r="L325" i="1" s="1"/>
  <c r="J324" i="1"/>
  <c r="M324" i="1" s="1"/>
  <c r="I324" i="1"/>
  <c r="L324" i="1" s="1"/>
  <c r="J323" i="1"/>
  <c r="M323" i="1" s="1"/>
  <c r="I323" i="1"/>
  <c r="K323" i="1" s="1"/>
  <c r="J322" i="1"/>
  <c r="I322" i="1"/>
  <c r="L322" i="1" s="1"/>
  <c r="J321" i="1"/>
  <c r="M321" i="1" s="1"/>
  <c r="I321" i="1"/>
  <c r="L321" i="1" s="1"/>
  <c r="J320" i="1"/>
  <c r="I320" i="1"/>
  <c r="L320" i="1" s="1"/>
  <c r="J319" i="1"/>
  <c r="I319" i="1"/>
  <c r="L319" i="1" s="1"/>
  <c r="J318" i="1"/>
  <c r="I318" i="1"/>
  <c r="L318" i="1" s="1"/>
  <c r="J317" i="1"/>
  <c r="I317" i="1"/>
  <c r="L317" i="1" s="1"/>
  <c r="J316" i="1"/>
  <c r="M316" i="1" s="1"/>
  <c r="I316" i="1"/>
  <c r="L316" i="1" s="1"/>
  <c r="J315" i="1"/>
  <c r="I315" i="1"/>
  <c r="L315" i="1" s="1"/>
  <c r="J314" i="1"/>
  <c r="M314" i="1" s="1"/>
  <c r="I314" i="1"/>
  <c r="L314" i="1" s="1"/>
  <c r="L383" i="2" l="1"/>
  <c r="M383" i="2"/>
  <c r="K325" i="1"/>
  <c r="K383" i="2"/>
  <c r="K320" i="1"/>
  <c r="M352" i="1"/>
  <c r="L352" i="1"/>
  <c r="L347" i="1"/>
  <c r="K330" i="1"/>
  <c r="L323" i="1"/>
  <c r="L335" i="1"/>
  <c r="K329" i="1"/>
  <c r="K333" i="1"/>
  <c r="K317" i="1"/>
  <c r="K321" i="1"/>
  <c r="K332" i="1"/>
  <c r="K338" i="1"/>
  <c r="L349" i="1"/>
  <c r="K315" i="1"/>
  <c r="K319" i="1"/>
  <c r="L331" i="1"/>
  <c r="K342" i="1"/>
  <c r="K345" i="1"/>
  <c r="K351" i="1"/>
  <c r="K327" i="1"/>
  <c r="M327" i="1"/>
  <c r="M333" i="1"/>
  <c r="K322" i="1"/>
  <c r="K337" i="1"/>
  <c r="K339" i="1"/>
  <c r="K341" i="1"/>
  <c r="M342" i="1"/>
  <c r="K343" i="1"/>
  <c r="K348" i="1"/>
  <c r="K336" i="1"/>
  <c r="M345" i="1"/>
  <c r="K346" i="1"/>
  <c r="M351" i="1"/>
  <c r="M330" i="1"/>
  <c r="M350" i="1"/>
  <c r="M315" i="1"/>
  <c r="M317" i="1"/>
  <c r="M322" i="1"/>
  <c r="K328" i="1"/>
  <c r="M335" i="1"/>
  <c r="M338" i="1"/>
  <c r="K344" i="1"/>
  <c r="K350" i="1"/>
  <c r="M319" i="1"/>
  <c r="K318" i="1"/>
  <c r="M325" i="1"/>
  <c r="M328" i="1"/>
  <c r="K334" i="1"/>
  <c r="M341" i="1"/>
  <c r="M344" i="1"/>
  <c r="M329" i="1"/>
  <c r="K314" i="1"/>
  <c r="K316" i="1"/>
  <c r="M318" i="1"/>
  <c r="K324" i="1"/>
  <c r="M331" i="1"/>
  <c r="M334" i="1"/>
  <c r="K340" i="1"/>
  <c r="M347" i="1"/>
  <c r="M320" i="1"/>
  <c r="K326" i="1"/>
  <c r="M336" i="1"/>
  <c r="L353" i="1" l="1"/>
  <c r="M353" i="1"/>
  <c r="K353" i="1"/>
  <c r="I390" i="1" l="1"/>
  <c r="K390" i="1" s="1"/>
  <c r="J390" i="1"/>
  <c r="I391" i="1"/>
  <c r="L391" i="1" s="1"/>
  <c r="J391" i="1"/>
  <c r="M391" i="1" s="1"/>
  <c r="I392" i="1"/>
  <c r="K392" i="1" s="1"/>
  <c r="J392" i="1"/>
  <c r="I393" i="1"/>
  <c r="L393" i="1" s="1"/>
  <c r="J393" i="1"/>
  <c r="J389" i="1"/>
  <c r="M389" i="1" s="1"/>
  <c r="I389" i="1"/>
  <c r="L389" i="1" s="1"/>
  <c r="J388" i="1"/>
  <c r="I388" i="1"/>
  <c r="K388" i="1" s="1"/>
  <c r="J387" i="1"/>
  <c r="M387" i="1" s="1"/>
  <c r="I387" i="1"/>
  <c r="L387" i="1" s="1"/>
  <c r="J386" i="1"/>
  <c r="I386" i="1"/>
  <c r="K386" i="1" s="1"/>
  <c r="J385" i="1"/>
  <c r="M385" i="1" s="1"/>
  <c r="I385" i="1"/>
  <c r="L385" i="1" s="1"/>
  <c r="J384" i="1"/>
  <c r="I384" i="1"/>
  <c r="K384" i="1" s="1"/>
  <c r="J383" i="1"/>
  <c r="M383" i="1" s="1"/>
  <c r="I383" i="1"/>
  <c r="L383" i="1" s="1"/>
  <c r="J382" i="1"/>
  <c r="I382" i="1"/>
  <c r="L382" i="1" s="1"/>
  <c r="J381" i="1"/>
  <c r="I381" i="1"/>
  <c r="K381" i="1" s="1"/>
  <c r="J380" i="1"/>
  <c r="M380" i="1" s="1"/>
  <c r="I380" i="1"/>
  <c r="L380" i="1" s="1"/>
  <c r="J379" i="1"/>
  <c r="M379" i="1" s="1"/>
  <c r="I379" i="1"/>
  <c r="K379" i="1" s="1"/>
  <c r="J378" i="1"/>
  <c r="I378" i="1"/>
  <c r="L378" i="1" s="1"/>
  <c r="J377" i="1"/>
  <c r="M377" i="1" s="1"/>
  <c r="I377" i="1"/>
  <c r="K377" i="1" s="1"/>
  <c r="J376" i="1"/>
  <c r="M376" i="1" s="1"/>
  <c r="I376" i="1"/>
  <c r="L376" i="1" s="1"/>
  <c r="J375" i="1"/>
  <c r="M375" i="1" s="1"/>
  <c r="I375" i="1"/>
  <c r="K375" i="1" s="1"/>
  <c r="J374" i="1"/>
  <c r="I374" i="1"/>
  <c r="K374" i="1" s="1"/>
  <c r="J373" i="1"/>
  <c r="M373" i="1" s="1"/>
  <c r="I373" i="1"/>
  <c r="L373" i="1" s="1"/>
  <c r="J372" i="1"/>
  <c r="I372" i="1"/>
  <c r="L372" i="1" s="1"/>
  <c r="J371" i="1"/>
  <c r="M371" i="1" s="1"/>
  <c r="I371" i="1"/>
  <c r="K371" i="1" s="1"/>
  <c r="J370" i="1"/>
  <c r="M370" i="1" s="1"/>
  <c r="I370" i="1"/>
  <c r="K370" i="1" s="1"/>
  <c r="J369" i="1"/>
  <c r="I369" i="1"/>
  <c r="L369" i="1" s="1"/>
  <c r="J368" i="1"/>
  <c r="I368" i="1"/>
  <c r="L368" i="1" s="1"/>
  <c r="J367" i="1"/>
  <c r="M367" i="1" s="1"/>
  <c r="I367" i="1"/>
  <c r="L367" i="1" s="1"/>
  <c r="J366" i="1"/>
  <c r="I366" i="1"/>
  <c r="L366" i="1" s="1"/>
  <c r="J365" i="1"/>
  <c r="I365" i="1"/>
  <c r="L365" i="1" s="1"/>
  <c r="J364" i="1"/>
  <c r="M364" i="1" s="1"/>
  <c r="I364" i="1"/>
  <c r="L364" i="1" s="1"/>
  <c r="J363" i="1"/>
  <c r="M363" i="1" s="1"/>
  <c r="I363" i="1"/>
  <c r="L363" i="1" s="1"/>
  <c r="J362" i="1"/>
  <c r="M362" i="1" s="1"/>
  <c r="I362" i="1"/>
  <c r="L362" i="1" s="1"/>
  <c r="J361" i="1"/>
  <c r="M361" i="1" s="1"/>
  <c r="I361" i="1"/>
  <c r="K361" i="1" s="1"/>
  <c r="J360" i="1"/>
  <c r="I360" i="1"/>
  <c r="K360" i="1" s="1"/>
  <c r="J359" i="1"/>
  <c r="M359" i="1" s="1"/>
  <c r="I359" i="1"/>
  <c r="L359" i="1" s="1"/>
  <c r="J358" i="1"/>
  <c r="I358" i="1"/>
  <c r="L358" i="1" s="1"/>
  <c r="I416" i="2"/>
  <c r="K416" i="2" s="1"/>
  <c r="J416" i="2"/>
  <c r="I417" i="2"/>
  <c r="K417" i="2" s="1"/>
  <c r="J417" i="2"/>
  <c r="J415" i="2"/>
  <c r="I415" i="2"/>
  <c r="L415" i="2" s="1"/>
  <c r="J414" i="2"/>
  <c r="M414" i="2" s="1"/>
  <c r="I414" i="2"/>
  <c r="L414" i="2" s="1"/>
  <c r="J413" i="2"/>
  <c r="I413" i="2"/>
  <c r="K413" i="2" s="1"/>
  <c r="J412" i="2"/>
  <c r="I412" i="2"/>
  <c r="L412" i="2" s="1"/>
  <c r="J411" i="2"/>
  <c r="M411" i="2" s="1"/>
  <c r="I411" i="2"/>
  <c r="L411" i="2" s="1"/>
  <c r="J410" i="2"/>
  <c r="M410" i="2" s="1"/>
  <c r="I410" i="2"/>
  <c r="K410" i="2" s="1"/>
  <c r="J409" i="2"/>
  <c r="M409" i="2" s="1"/>
  <c r="I409" i="2"/>
  <c r="L409" i="2" s="1"/>
  <c r="J408" i="2"/>
  <c r="M408" i="2" s="1"/>
  <c r="I408" i="2"/>
  <c r="L408" i="2" s="1"/>
  <c r="J407" i="2"/>
  <c r="M407" i="2" s="1"/>
  <c r="I407" i="2"/>
  <c r="J406" i="2"/>
  <c r="M406" i="2" s="1"/>
  <c r="I406" i="2"/>
  <c r="L406" i="2" s="1"/>
  <c r="J405" i="2"/>
  <c r="M405" i="2" s="1"/>
  <c r="I405" i="2"/>
  <c r="J404" i="2"/>
  <c r="M404" i="2" s="1"/>
  <c r="I404" i="2"/>
  <c r="L404" i="2" s="1"/>
  <c r="J403" i="2"/>
  <c r="M403" i="2" s="1"/>
  <c r="I403" i="2"/>
  <c r="L403" i="2" s="1"/>
  <c r="J402" i="2"/>
  <c r="M402" i="2" s="1"/>
  <c r="I402" i="2"/>
  <c r="L402" i="2" s="1"/>
  <c r="J401" i="2"/>
  <c r="I401" i="2"/>
  <c r="L401" i="2" s="1"/>
  <c r="J400" i="2"/>
  <c r="M400" i="2" s="1"/>
  <c r="I400" i="2"/>
  <c r="L400" i="2" s="1"/>
  <c r="J399" i="2"/>
  <c r="M399" i="2" s="1"/>
  <c r="I399" i="2"/>
  <c r="L399" i="2" s="1"/>
  <c r="J398" i="2"/>
  <c r="M398" i="2" s="1"/>
  <c r="I398" i="2"/>
  <c r="L398" i="2" s="1"/>
  <c r="J397" i="2"/>
  <c r="M397" i="2" s="1"/>
  <c r="I397" i="2"/>
  <c r="K397" i="2" s="1"/>
  <c r="J396" i="2"/>
  <c r="I396" i="2"/>
  <c r="L396" i="2" s="1"/>
  <c r="J395" i="2"/>
  <c r="M395" i="2" s="1"/>
  <c r="I395" i="2"/>
  <c r="L395" i="2" s="1"/>
  <c r="J394" i="2"/>
  <c r="M394" i="2" s="1"/>
  <c r="I394" i="2"/>
  <c r="J393" i="2"/>
  <c r="M393" i="2" s="1"/>
  <c r="I393" i="2"/>
  <c r="L393" i="2" s="1"/>
  <c r="J392" i="2"/>
  <c r="I392" i="2"/>
  <c r="L392" i="2" s="1"/>
  <c r="J391" i="2"/>
  <c r="I391" i="2"/>
  <c r="L391" i="2" s="1"/>
  <c r="J389" i="2"/>
  <c r="M389" i="2" s="1"/>
  <c r="I389" i="2"/>
  <c r="K389" i="2" s="1"/>
  <c r="J388" i="2"/>
  <c r="I388" i="2"/>
  <c r="K391" i="1" l="1"/>
  <c r="M417" i="2"/>
  <c r="K393" i="1"/>
  <c r="M393" i="1"/>
  <c r="L416" i="2"/>
  <c r="M392" i="1"/>
  <c r="M390" i="1"/>
  <c r="L392" i="1"/>
  <c r="L390" i="1"/>
  <c r="K368" i="1"/>
  <c r="K366" i="1"/>
  <c r="K376" i="1"/>
  <c r="L377" i="1"/>
  <c r="L361" i="1"/>
  <c r="K365" i="1"/>
  <c r="L370" i="1"/>
  <c r="L375" i="1"/>
  <c r="L381" i="1"/>
  <c r="K369" i="1"/>
  <c r="K380" i="1"/>
  <c r="K364" i="1"/>
  <c r="L379" i="1"/>
  <c r="L360" i="1"/>
  <c r="M368" i="1"/>
  <c r="K382" i="1"/>
  <c r="K363" i="1"/>
  <c r="L384" i="1"/>
  <c r="M369" i="1"/>
  <c r="L374" i="1"/>
  <c r="K358" i="1"/>
  <c r="M365" i="1"/>
  <c r="L371" i="1"/>
  <c r="K372" i="1"/>
  <c r="M381" i="1"/>
  <c r="L388" i="1"/>
  <c r="K389" i="1"/>
  <c r="K362" i="1"/>
  <c r="M366" i="1"/>
  <c r="K367" i="1"/>
  <c r="K378" i="1"/>
  <c r="M382" i="1"/>
  <c r="K383" i="1"/>
  <c r="L386" i="1"/>
  <c r="K387" i="1"/>
  <c r="M388" i="1"/>
  <c r="M358" i="1"/>
  <c r="K359" i="1"/>
  <c r="M372" i="1"/>
  <c r="K373" i="1"/>
  <c r="K385" i="1"/>
  <c r="M386" i="1"/>
  <c r="M378" i="1"/>
  <c r="M384" i="1"/>
  <c r="M360" i="1"/>
  <c r="M374" i="1"/>
  <c r="M416" i="2"/>
  <c r="L417" i="2"/>
  <c r="K392" i="2"/>
  <c r="K399" i="2"/>
  <c r="K401" i="2"/>
  <c r="K415" i="2"/>
  <c r="L410" i="2"/>
  <c r="K412" i="2"/>
  <c r="M401" i="2"/>
  <c r="L413" i="2"/>
  <c r="K396" i="2"/>
  <c r="K403" i="2"/>
  <c r="L389" i="2"/>
  <c r="K407" i="2"/>
  <c r="K394" i="2"/>
  <c r="M396" i="2"/>
  <c r="K405" i="2"/>
  <c r="L397" i="2"/>
  <c r="L394" i="2"/>
  <c r="L405" i="2"/>
  <c r="M412" i="2"/>
  <c r="K408" i="2"/>
  <c r="M392" i="2"/>
  <c r="M415" i="2"/>
  <c r="L407" i="2"/>
  <c r="M413" i="2"/>
  <c r="L388" i="2"/>
  <c r="K388" i="2"/>
  <c r="M391" i="2"/>
  <c r="M388" i="2"/>
  <c r="K391" i="2"/>
  <c r="K393" i="2"/>
  <c r="K395" i="2"/>
  <c r="K398" i="2"/>
  <c r="K400" i="2"/>
  <c r="K402" i="2"/>
  <c r="K404" i="2"/>
  <c r="K406" i="2"/>
  <c r="K409" i="2"/>
  <c r="K411" i="2"/>
  <c r="K414" i="2"/>
  <c r="L394" i="1" l="1"/>
  <c r="M418" i="2"/>
  <c r="K394" i="1"/>
  <c r="M394" i="1"/>
  <c r="K418" i="2"/>
  <c r="L418" i="2"/>
  <c r="I16" i="3" l="1"/>
  <c r="K16" i="3" s="1"/>
  <c r="J16" i="3"/>
  <c r="I17" i="3"/>
  <c r="K17" i="3" s="1"/>
  <c r="J17" i="3"/>
  <c r="M17" i="3" s="1"/>
  <c r="I18" i="3"/>
  <c r="L18" i="3" s="1"/>
  <c r="J18" i="3"/>
  <c r="I91" i="3"/>
  <c r="K91" i="3" s="1"/>
  <c r="J91" i="3"/>
  <c r="I92" i="3"/>
  <c r="K92" i="3" s="1"/>
  <c r="J92" i="3"/>
  <c r="M92" i="3" s="1"/>
  <c r="I132" i="3"/>
  <c r="J132" i="3"/>
  <c r="M132" i="3" s="1"/>
  <c r="I133" i="3"/>
  <c r="J133" i="3"/>
  <c r="M133" i="3" s="1"/>
  <c r="I134" i="3"/>
  <c r="J134" i="3"/>
  <c r="M134" i="3" s="1"/>
  <c r="I135" i="3"/>
  <c r="K135" i="3" s="1"/>
  <c r="J135" i="3"/>
  <c r="M135" i="3" s="1"/>
  <c r="I136" i="3"/>
  <c r="J136" i="3"/>
  <c r="M136" i="3" s="1"/>
  <c r="I137" i="3"/>
  <c r="K137" i="3" s="1"/>
  <c r="J137" i="3"/>
  <c r="I181" i="3"/>
  <c r="K181" i="3" s="1"/>
  <c r="J181" i="3"/>
  <c r="M181" i="3" s="1"/>
  <c r="I182" i="3"/>
  <c r="K182" i="3" s="1"/>
  <c r="J182" i="3"/>
  <c r="M182" i="3" s="1"/>
  <c r="I183" i="3"/>
  <c r="K183" i="3" s="1"/>
  <c r="J183" i="3"/>
  <c r="M183" i="3" s="1"/>
  <c r="I184" i="3"/>
  <c r="K184" i="3" s="1"/>
  <c r="J184" i="3"/>
  <c r="M184" i="3" s="1"/>
  <c r="I180" i="3"/>
  <c r="K180" i="3" s="1"/>
  <c r="J180" i="3"/>
  <c r="M180" i="3" s="1"/>
  <c r="I233" i="3"/>
  <c r="K233" i="3" s="1"/>
  <c r="J233" i="3"/>
  <c r="I234" i="3"/>
  <c r="K234" i="3" s="1"/>
  <c r="J234" i="3"/>
  <c r="M234" i="3" s="1"/>
  <c r="I235" i="3"/>
  <c r="K235" i="3" s="1"/>
  <c r="J235" i="3"/>
  <c r="M235" i="3" s="1"/>
  <c r="I236" i="3"/>
  <c r="K236" i="3" s="1"/>
  <c r="J236" i="3"/>
  <c r="M236" i="3" s="1"/>
  <c r="I237" i="3"/>
  <c r="K237" i="3" s="1"/>
  <c r="J237" i="3"/>
  <c r="M237" i="3" s="1"/>
  <c r="I275" i="3"/>
  <c r="K275" i="3" s="1"/>
  <c r="J275" i="3"/>
  <c r="I276" i="3"/>
  <c r="K276" i="3" s="1"/>
  <c r="J276" i="3"/>
  <c r="M276" i="3" s="1"/>
  <c r="I277" i="3"/>
  <c r="K277" i="3" s="1"/>
  <c r="J277" i="3"/>
  <c r="I278" i="3"/>
  <c r="K278" i="3" s="1"/>
  <c r="J278" i="3"/>
  <c r="M278" i="3" s="1"/>
  <c r="I279" i="3"/>
  <c r="K279" i="3" s="1"/>
  <c r="J279" i="3"/>
  <c r="I328" i="3"/>
  <c r="J328" i="3"/>
  <c r="M328" i="3" s="1"/>
  <c r="I329" i="3"/>
  <c r="K329" i="3" s="1"/>
  <c r="J329" i="3"/>
  <c r="M329" i="3" s="1"/>
  <c r="I330" i="3"/>
  <c r="J330" i="3"/>
  <c r="M330" i="3" s="1"/>
  <c r="I331" i="3"/>
  <c r="K331" i="3" s="1"/>
  <c r="J331" i="3"/>
  <c r="M331" i="3" s="1"/>
  <c r="I332" i="3"/>
  <c r="J332" i="3"/>
  <c r="M332" i="3" s="1"/>
  <c r="I333" i="3"/>
  <c r="L333" i="3" s="1"/>
  <c r="J333" i="3"/>
  <c r="M333" i="3" s="1"/>
  <c r="I334" i="3"/>
  <c r="J334" i="3"/>
  <c r="M334" i="3" s="1"/>
  <c r="I13" i="2"/>
  <c r="K13" i="2" s="1"/>
  <c r="J13" i="2"/>
  <c r="I14" i="2"/>
  <c r="K14" i="2" s="1"/>
  <c r="J14" i="2"/>
  <c r="I15" i="2"/>
  <c r="K15" i="2" s="1"/>
  <c r="J15" i="2"/>
  <c r="I16" i="2"/>
  <c r="L16" i="2" s="1"/>
  <c r="J16" i="2"/>
  <c r="M16" i="2" s="1"/>
  <c r="I17" i="2"/>
  <c r="K17" i="2" s="1"/>
  <c r="J17" i="2"/>
  <c r="I18" i="2"/>
  <c r="J18" i="2"/>
  <c r="M18" i="2" s="1"/>
  <c r="I19" i="2"/>
  <c r="K19" i="2" s="1"/>
  <c r="J19" i="2"/>
  <c r="I50" i="2"/>
  <c r="K50" i="2" s="1"/>
  <c r="J50" i="2"/>
  <c r="M50" i="2" s="1"/>
  <c r="I51" i="2"/>
  <c r="L51" i="2" s="1"/>
  <c r="J51" i="2"/>
  <c r="M51" i="2" s="1"/>
  <c r="I79" i="2"/>
  <c r="K79" i="2" s="1"/>
  <c r="J79" i="2"/>
  <c r="I80" i="2"/>
  <c r="K80" i="2" s="1"/>
  <c r="J80" i="2"/>
  <c r="M80" i="2" s="1"/>
  <c r="I81" i="2"/>
  <c r="K81" i="2" s="1"/>
  <c r="J81" i="2"/>
  <c r="I82" i="2"/>
  <c r="K82" i="2" s="1"/>
  <c r="J82" i="2"/>
  <c r="I83" i="2"/>
  <c r="K83" i="2" s="1"/>
  <c r="J83" i="2"/>
  <c r="I84" i="2"/>
  <c r="K84" i="2" s="1"/>
  <c r="J84" i="2"/>
  <c r="M84" i="2" s="1"/>
  <c r="I85" i="2"/>
  <c r="K85" i="2" s="1"/>
  <c r="J85" i="2"/>
  <c r="I115" i="2"/>
  <c r="K115" i="2" s="1"/>
  <c r="J115" i="2"/>
  <c r="M115" i="2" s="1"/>
  <c r="I116" i="2"/>
  <c r="K116" i="2" s="1"/>
  <c r="J116" i="2"/>
  <c r="M116" i="2" s="1"/>
  <c r="I117" i="2"/>
  <c r="J117" i="2"/>
  <c r="M117" i="2" s="1"/>
  <c r="I118" i="2"/>
  <c r="K118" i="2" s="1"/>
  <c r="J118" i="2"/>
  <c r="M118" i="2" s="1"/>
  <c r="I119" i="2"/>
  <c r="L119" i="2" s="1"/>
  <c r="J119" i="2"/>
  <c r="M119" i="2" s="1"/>
  <c r="I120" i="2"/>
  <c r="K120" i="2" s="1"/>
  <c r="J120" i="2"/>
  <c r="M120" i="2" s="1"/>
  <c r="I121" i="2"/>
  <c r="J121" i="2"/>
  <c r="M121" i="2" s="1"/>
  <c r="I122" i="2"/>
  <c r="K122" i="2" s="1"/>
  <c r="J122" i="2"/>
  <c r="M122" i="2" s="1"/>
  <c r="I159" i="2"/>
  <c r="J159" i="2"/>
  <c r="M159" i="2" s="1"/>
  <c r="I160" i="2"/>
  <c r="L160" i="2" s="1"/>
  <c r="J160" i="2"/>
  <c r="M160" i="2" s="1"/>
  <c r="I161" i="2"/>
  <c r="J161" i="2"/>
  <c r="M161" i="2" s="1"/>
  <c r="I162" i="2"/>
  <c r="K162" i="2" s="1"/>
  <c r="J162" i="2"/>
  <c r="M162" i="2" s="1"/>
  <c r="I163" i="2"/>
  <c r="J163" i="2"/>
  <c r="M163" i="2" s="1"/>
  <c r="I164" i="2"/>
  <c r="L164" i="2" s="1"/>
  <c r="J164" i="2"/>
  <c r="M164" i="2" s="1"/>
  <c r="I165" i="2"/>
  <c r="J165" i="2"/>
  <c r="M165" i="2" s="1"/>
  <c r="I204" i="2"/>
  <c r="J204" i="2"/>
  <c r="M204" i="2" s="1"/>
  <c r="I205" i="2"/>
  <c r="K205" i="2" s="1"/>
  <c r="J205" i="2"/>
  <c r="I206" i="2"/>
  <c r="J206" i="2"/>
  <c r="M206" i="2" s="1"/>
  <c r="I207" i="2"/>
  <c r="K207" i="2" s="1"/>
  <c r="J207" i="2"/>
  <c r="M207" i="2" s="1"/>
  <c r="I208" i="2"/>
  <c r="J208" i="2"/>
  <c r="M208" i="2" s="1"/>
  <c r="I209" i="2"/>
  <c r="L209" i="2" s="1"/>
  <c r="J209" i="2"/>
  <c r="I210" i="2"/>
  <c r="J210" i="2"/>
  <c r="M210" i="2" s="1"/>
  <c r="I211" i="2"/>
  <c r="J211" i="2"/>
  <c r="M211" i="2" s="1"/>
  <c r="I212" i="2"/>
  <c r="J212" i="2"/>
  <c r="M212" i="2" s="1"/>
  <c r="I213" i="2"/>
  <c r="K213" i="2" s="1"/>
  <c r="J213" i="2"/>
  <c r="M213" i="2" s="1"/>
  <c r="I214" i="2"/>
  <c r="J214" i="2"/>
  <c r="M214" i="2" s="1"/>
  <c r="I215" i="2"/>
  <c r="K215" i="2" s="1"/>
  <c r="J215" i="2"/>
  <c r="I216" i="2"/>
  <c r="J216" i="2"/>
  <c r="M216" i="2" s="1"/>
  <c r="I250" i="2"/>
  <c r="J250" i="2"/>
  <c r="M250" i="2" s="1"/>
  <c r="I251" i="2"/>
  <c r="J251" i="2"/>
  <c r="M251" i="2" s="1"/>
  <c r="I252" i="2"/>
  <c r="J252" i="2"/>
  <c r="M252" i="2" s="1"/>
  <c r="I253" i="2"/>
  <c r="L253" i="2" s="1"/>
  <c r="J253" i="2"/>
  <c r="I254" i="2"/>
  <c r="J254" i="2"/>
  <c r="M254" i="2" s="1"/>
  <c r="I255" i="2"/>
  <c r="K255" i="2" s="1"/>
  <c r="J255" i="2"/>
  <c r="I256" i="2"/>
  <c r="J256" i="2"/>
  <c r="M256" i="2" s="1"/>
  <c r="I257" i="2"/>
  <c r="K257" i="2" s="1"/>
  <c r="J257" i="2"/>
  <c r="M257" i="2" s="1"/>
  <c r="I304" i="2"/>
  <c r="K304" i="2" s="1"/>
  <c r="J304" i="2"/>
  <c r="I305" i="2"/>
  <c r="L305" i="2" s="1"/>
  <c r="J305" i="2"/>
  <c r="M305" i="2" s="1"/>
  <c r="I306" i="2"/>
  <c r="K306" i="2" s="1"/>
  <c r="J306" i="2"/>
  <c r="I307" i="2"/>
  <c r="L307" i="2" s="1"/>
  <c r="J307" i="2"/>
  <c r="M307" i="2" s="1"/>
  <c r="I308" i="2"/>
  <c r="K308" i="2" s="1"/>
  <c r="J308" i="2"/>
  <c r="M308" i="2" s="1"/>
  <c r="I309" i="2"/>
  <c r="L309" i="2" s="1"/>
  <c r="J309" i="2"/>
  <c r="M309" i="2" s="1"/>
  <c r="I310" i="2"/>
  <c r="K310" i="2" s="1"/>
  <c r="J310" i="2"/>
  <c r="I311" i="2"/>
  <c r="L311" i="2" s="1"/>
  <c r="J311" i="2"/>
  <c r="M311" i="2" s="1"/>
  <c r="I13" i="1"/>
  <c r="K13" i="1" s="1"/>
  <c r="J13" i="1"/>
  <c r="I14" i="1"/>
  <c r="K14" i="1" s="1"/>
  <c r="J14" i="1"/>
  <c r="M14" i="1" s="1"/>
  <c r="I15" i="1"/>
  <c r="K15" i="1" s="1"/>
  <c r="J15" i="1"/>
  <c r="I16" i="1"/>
  <c r="J16" i="1"/>
  <c r="M16" i="1" s="1"/>
  <c r="I17" i="1"/>
  <c r="K17" i="1" s="1"/>
  <c r="J17" i="1"/>
  <c r="I18" i="1"/>
  <c r="K18" i="1" s="1"/>
  <c r="J18" i="1"/>
  <c r="M18" i="1" s="1"/>
  <c r="I19" i="1"/>
  <c r="L19" i="1" s="1"/>
  <c r="J19" i="1"/>
  <c r="I40" i="1"/>
  <c r="J40" i="1"/>
  <c r="M40" i="1" s="1"/>
  <c r="I41" i="1"/>
  <c r="K41" i="1" s="1"/>
  <c r="J41" i="1"/>
  <c r="M41" i="1" s="1"/>
  <c r="I42" i="1"/>
  <c r="J42" i="1"/>
  <c r="M42" i="1" s="1"/>
  <c r="I43" i="1"/>
  <c r="K43" i="1" s="1"/>
  <c r="J43" i="1"/>
  <c r="M43" i="1" s="1"/>
  <c r="I44" i="1"/>
  <c r="J44" i="1"/>
  <c r="M44" i="1" s="1"/>
  <c r="I45" i="1"/>
  <c r="K45" i="1" s="1"/>
  <c r="J45" i="1"/>
  <c r="M45" i="1" s="1"/>
  <c r="I46" i="1"/>
  <c r="J46" i="1"/>
  <c r="M46" i="1" s="1"/>
  <c r="I47" i="1"/>
  <c r="K47" i="1" s="1"/>
  <c r="J47" i="1"/>
  <c r="M47" i="1" s="1"/>
  <c r="I48" i="1"/>
  <c r="J48" i="1"/>
  <c r="M48" i="1" s="1"/>
  <c r="I49" i="1"/>
  <c r="K49" i="1" s="1"/>
  <c r="J49" i="1"/>
  <c r="M49" i="1" s="1"/>
  <c r="I50" i="1"/>
  <c r="J50" i="1"/>
  <c r="M50" i="1" s="1"/>
  <c r="I51" i="1"/>
  <c r="K51" i="1" s="1"/>
  <c r="J51" i="1"/>
  <c r="M51" i="1" s="1"/>
  <c r="I52" i="1"/>
  <c r="J52" i="1"/>
  <c r="M52" i="1" s="1"/>
  <c r="I76" i="1"/>
  <c r="J76" i="1"/>
  <c r="M76" i="1" s="1"/>
  <c r="I77" i="1"/>
  <c r="K77" i="1" s="1"/>
  <c r="J77" i="1"/>
  <c r="M77" i="1" s="1"/>
  <c r="I78" i="1"/>
  <c r="J78" i="1"/>
  <c r="M78" i="1" s="1"/>
  <c r="I79" i="1"/>
  <c r="J79" i="1"/>
  <c r="M79" i="1" s="1"/>
  <c r="I80" i="1"/>
  <c r="J80" i="1"/>
  <c r="M80" i="1" s="1"/>
  <c r="I81" i="1"/>
  <c r="J81" i="1"/>
  <c r="M81" i="1" s="1"/>
  <c r="I82" i="1"/>
  <c r="J82" i="1"/>
  <c r="M82" i="1" s="1"/>
  <c r="I83" i="1"/>
  <c r="J83" i="1"/>
  <c r="M83" i="1" s="1"/>
  <c r="I84" i="1"/>
  <c r="J84" i="1"/>
  <c r="M84" i="1" s="1"/>
  <c r="I109" i="1"/>
  <c r="J109" i="1"/>
  <c r="M109" i="1" s="1"/>
  <c r="I110" i="1"/>
  <c r="K110" i="1" s="1"/>
  <c r="J110" i="1"/>
  <c r="M110" i="1" s="1"/>
  <c r="I111" i="1"/>
  <c r="K111" i="1" s="1"/>
  <c r="J111" i="1"/>
  <c r="M111" i="1" s="1"/>
  <c r="I112" i="1"/>
  <c r="K112" i="1" s="1"/>
  <c r="J112" i="1"/>
  <c r="M112" i="1" s="1"/>
  <c r="I113" i="1"/>
  <c r="K113" i="1" s="1"/>
  <c r="J113" i="1"/>
  <c r="I114" i="1"/>
  <c r="K114" i="1" s="1"/>
  <c r="J114" i="1"/>
  <c r="M114" i="1" s="1"/>
  <c r="I115" i="1"/>
  <c r="L115" i="1" s="1"/>
  <c r="J115" i="1"/>
  <c r="I116" i="1"/>
  <c r="K116" i="1" s="1"/>
  <c r="J116" i="1"/>
  <c r="M116" i="1" s="1"/>
  <c r="I117" i="1"/>
  <c r="L117" i="1" s="1"/>
  <c r="J117" i="1"/>
  <c r="M117" i="1" s="1"/>
  <c r="I118" i="1"/>
  <c r="K118" i="1" s="1"/>
  <c r="J118" i="1"/>
  <c r="M118" i="1" s="1"/>
  <c r="I119" i="1"/>
  <c r="L119" i="1" s="1"/>
  <c r="J119" i="1"/>
  <c r="M119" i="1" s="1"/>
  <c r="I120" i="1"/>
  <c r="K120" i="1" s="1"/>
  <c r="J120" i="1"/>
  <c r="M120" i="1" s="1"/>
  <c r="I147" i="1"/>
  <c r="J147" i="1"/>
  <c r="M147" i="1" s="1"/>
  <c r="I148" i="1"/>
  <c r="K148" i="1" s="1"/>
  <c r="J148" i="1"/>
  <c r="M148" i="1" s="1"/>
  <c r="I149" i="1"/>
  <c r="J149" i="1"/>
  <c r="M149" i="1" s="1"/>
  <c r="I150" i="1"/>
  <c r="K150" i="1" s="1"/>
  <c r="J150" i="1"/>
  <c r="M150" i="1" s="1"/>
  <c r="I151" i="1"/>
  <c r="J151" i="1"/>
  <c r="M151" i="1" s="1"/>
  <c r="I152" i="1"/>
  <c r="K152" i="1" s="1"/>
  <c r="J152" i="1"/>
  <c r="M152" i="1" s="1"/>
  <c r="I153" i="1"/>
  <c r="J153" i="1"/>
  <c r="M153" i="1" s="1"/>
  <c r="I154" i="1"/>
  <c r="K154" i="1" s="1"/>
  <c r="J154" i="1"/>
  <c r="M154" i="1" s="1"/>
  <c r="I155" i="1"/>
  <c r="J155" i="1"/>
  <c r="M155" i="1" s="1"/>
  <c r="I156" i="1"/>
  <c r="K156" i="1" s="1"/>
  <c r="J156" i="1"/>
  <c r="M156" i="1" s="1"/>
  <c r="I157" i="1"/>
  <c r="J157" i="1"/>
  <c r="M157" i="1" s="1"/>
  <c r="I158" i="1"/>
  <c r="K158" i="1" s="1"/>
  <c r="J158" i="1"/>
  <c r="M158" i="1" s="1"/>
  <c r="I186" i="1"/>
  <c r="K186" i="1" s="1"/>
  <c r="J186" i="1"/>
  <c r="I187" i="1"/>
  <c r="L187" i="1" s="1"/>
  <c r="J187" i="1"/>
  <c r="M187" i="1" s="1"/>
  <c r="I188" i="1"/>
  <c r="K188" i="1" s="1"/>
  <c r="J188" i="1"/>
  <c r="I189" i="1"/>
  <c r="L189" i="1" s="1"/>
  <c r="J189" i="1"/>
  <c r="M189" i="1" s="1"/>
  <c r="I190" i="1"/>
  <c r="L190" i="1" s="1"/>
  <c r="J190" i="1"/>
  <c r="I191" i="1"/>
  <c r="L191" i="1" s="1"/>
  <c r="J191" i="1"/>
  <c r="M191" i="1" s="1"/>
  <c r="I192" i="1"/>
  <c r="K192" i="1" s="1"/>
  <c r="J192" i="1"/>
  <c r="I193" i="1"/>
  <c r="L193" i="1" s="1"/>
  <c r="J193" i="1"/>
  <c r="M193" i="1" s="1"/>
  <c r="I194" i="1"/>
  <c r="L194" i="1" s="1"/>
  <c r="J194" i="1"/>
  <c r="I195" i="1"/>
  <c r="K195" i="1" s="1"/>
  <c r="J195" i="1"/>
  <c r="M195" i="1" s="1"/>
  <c r="I196" i="1"/>
  <c r="K196" i="1" s="1"/>
  <c r="J196" i="1"/>
  <c r="I197" i="1"/>
  <c r="K197" i="1" s="1"/>
  <c r="J197" i="1"/>
  <c r="M197" i="1" s="1"/>
  <c r="I227" i="1"/>
  <c r="K227" i="1" s="1"/>
  <c r="J227" i="1"/>
  <c r="M227" i="1" s="1"/>
  <c r="I228" i="1"/>
  <c r="L228" i="1" s="1"/>
  <c r="J228" i="1"/>
  <c r="I229" i="1"/>
  <c r="L229" i="1" s="1"/>
  <c r="J229" i="1"/>
  <c r="I230" i="1"/>
  <c r="K230" i="1" s="1"/>
  <c r="J230" i="1"/>
  <c r="I231" i="1"/>
  <c r="K231" i="1" s="1"/>
  <c r="J231" i="1"/>
  <c r="M231" i="1" s="1"/>
  <c r="I232" i="1"/>
  <c r="K232" i="1" s="1"/>
  <c r="J232" i="1"/>
  <c r="I233" i="1"/>
  <c r="K233" i="1" s="1"/>
  <c r="J233" i="1"/>
  <c r="I234" i="1"/>
  <c r="K234" i="1" s="1"/>
  <c r="J234" i="1"/>
  <c r="M234" i="1" s="1"/>
  <c r="I235" i="1"/>
  <c r="K235" i="1" s="1"/>
  <c r="J235" i="1"/>
  <c r="M235" i="1" s="1"/>
  <c r="I236" i="1"/>
  <c r="L236" i="1" s="1"/>
  <c r="J236" i="1"/>
  <c r="I237" i="1"/>
  <c r="K237" i="1" s="1"/>
  <c r="J237" i="1"/>
  <c r="I238" i="1"/>
  <c r="K238" i="1" s="1"/>
  <c r="J238" i="1"/>
  <c r="M238" i="1" s="1"/>
  <c r="I239" i="1"/>
  <c r="L239" i="1" s="1"/>
  <c r="J239" i="1"/>
  <c r="M239" i="1" s="1"/>
  <c r="I270" i="1"/>
  <c r="K270" i="1" s="1"/>
  <c r="J270" i="1"/>
  <c r="M270" i="1" s="1"/>
  <c r="I271" i="1"/>
  <c r="L271" i="1" s="1"/>
  <c r="J271" i="1"/>
  <c r="I272" i="1"/>
  <c r="K272" i="1" s="1"/>
  <c r="J272" i="1"/>
  <c r="M272" i="1" s="1"/>
  <c r="I273" i="1"/>
  <c r="K273" i="1" s="1"/>
  <c r="J273" i="1"/>
  <c r="I274" i="1"/>
  <c r="K274" i="1" s="1"/>
  <c r="J274" i="1"/>
  <c r="M274" i="1" s="1"/>
  <c r="I275" i="1"/>
  <c r="L275" i="1" s="1"/>
  <c r="J275" i="1"/>
  <c r="I276" i="1"/>
  <c r="K276" i="1" s="1"/>
  <c r="J276" i="1"/>
  <c r="M276" i="1" s="1"/>
  <c r="I277" i="1"/>
  <c r="K277" i="1" s="1"/>
  <c r="J277" i="1"/>
  <c r="I278" i="1"/>
  <c r="K278" i="1" s="1"/>
  <c r="J278" i="1"/>
  <c r="M278" i="1" s="1"/>
  <c r="I279" i="1"/>
  <c r="L279" i="1" s="1"/>
  <c r="J279" i="1"/>
  <c r="I280" i="1"/>
  <c r="K280" i="1" s="1"/>
  <c r="J280" i="1"/>
  <c r="M280" i="1" s="1"/>
  <c r="I281" i="1"/>
  <c r="K281" i="1" s="1"/>
  <c r="J281" i="1"/>
  <c r="I282" i="1"/>
  <c r="K282" i="1" s="1"/>
  <c r="J282" i="1"/>
  <c r="M282" i="1" s="1"/>
  <c r="I283" i="1"/>
  <c r="L283" i="1" s="1"/>
  <c r="J283" i="1"/>
  <c r="I284" i="1"/>
  <c r="K284" i="1" s="1"/>
  <c r="J284" i="1"/>
  <c r="M284" i="1" s="1"/>
  <c r="K190" i="1" l="1"/>
  <c r="K194" i="1"/>
  <c r="L192" i="1"/>
  <c r="L188" i="1"/>
  <c r="L196" i="1"/>
  <c r="K253" i="2"/>
  <c r="L235" i="3"/>
  <c r="K279" i="1"/>
  <c r="L273" i="1"/>
  <c r="K236" i="1"/>
  <c r="L186" i="1"/>
  <c r="L83" i="2"/>
  <c r="L281" i="1"/>
  <c r="L310" i="2"/>
  <c r="K271" i="1"/>
  <c r="K307" i="2"/>
  <c r="L233" i="1"/>
  <c r="K305" i="2"/>
  <c r="L308" i="2"/>
  <c r="M306" i="2"/>
  <c r="L257" i="2"/>
  <c r="K283" i="1"/>
  <c r="K275" i="1"/>
  <c r="M230" i="1"/>
  <c r="M228" i="1"/>
  <c r="K311" i="2"/>
  <c r="L306" i="2"/>
  <c r="M304" i="2"/>
  <c r="L213" i="2"/>
  <c r="L331" i="3"/>
  <c r="L277" i="1"/>
  <c r="K239" i="1"/>
  <c r="L238" i="1"/>
  <c r="M236" i="1"/>
  <c r="K228" i="1"/>
  <c r="M310" i="2"/>
  <c r="K309" i="2"/>
  <c r="L304" i="2"/>
  <c r="M253" i="2"/>
  <c r="L233" i="3"/>
  <c r="M233" i="3"/>
  <c r="L183" i="3"/>
  <c r="M137" i="3"/>
  <c r="K133" i="3"/>
  <c r="L135" i="3"/>
  <c r="L91" i="3"/>
  <c r="L17" i="3"/>
  <c r="K333" i="3"/>
  <c r="L180" i="3"/>
  <c r="K18" i="3"/>
  <c r="L133" i="3"/>
  <c r="L278" i="3"/>
  <c r="L237" i="3"/>
  <c r="L181" i="3"/>
  <c r="L137" i="3"/>
  <c r="L329" i="3"/>
  <c r="M205" i="2"/>
  <c r="L215" i="2"/>
  <c r="M255" i="2"/>
  <c r="L251" i="2"/>
  <c r="L255" i="2"/>
  <c r="K251" i="2"/>
  <c r="M209" i="2"/>
  <c r="K164" i="2"/>
  <c r="K209" i="2"/>
  <c r="M215" i="2"/>
  <c r="L205" i="2"/>
  <c r="L211" i="2"/>
  <c r="K211" i="2"/>
  <c r="L162" i="2"/>
  <c r="L207" i="2"/>
  <c r="K160" i="2"/>
  <c r="M14" i="2"/>
  <c r="M82" i="2"/>
  <c r="L117" i="2"/>
  <c r="K117" i="2"/>
  <c r="L85" i="2"/>
  <c r="L14" i="2"/>
  <c r="L121" i="2"/>
  <c r="L115" i="2"/>
  <c r="K121" i="2"/>
  <c r="L81" i="2"/>
  <c r="K51" i="2"/>
  <c r="L79" i="2"/>
  <c r="K16" i="2"/>
  <c r="L50" i="2"/>
  <c r="L18" i="2"/>
  <c r="K18" i="2"/>
  <c r="L120" i="1"/>
  <c r="L79" i="1"/>
  <c r="L116" i="1"/>
  <c r="K79" i="1"/>
  <c r="L158" i="1"/>
  <c r="L110" i="1"/>
  <c r="L150" i="1"/>
  <c r="L230" i="1"/>
  <c r="K229" i="1"/>
  <c r="L231" i="1"/>
  <c r="M283" i="1"/>
  <c r="M281" i="1"/>
  <c r="M279" i="1"/>
  <c r="M277" i="1"/>
  <c r="M275" i="1"/>
  <c r="M273" i="1"/>
  <c r="M271" i="1"/>
  <c r="M115" i="1"/>
  <c r="M233" i="1"/>
  <c r="L156" i="1"/>
  <c r="L114" i="1"/>
  <c r="L83" i="1"/>
  <c r="L51" i="1"/>
  <c r="L152" i="1"/>
  <c r="L118" i="1"/>
  <c r="K83" i="1"/>
  <c r="L77" i="1"/>
  <c r="L47" i="1"/>
  <c r="L148" i="1"/>
  <c r="L43" i="1"/>
  <c r="L112" i="1"/>
  <c r="L81" i="1"/>
  <c r="K76" i="1"/>
  <c r="L154" i="1"/>
  <c r="K81" i="1"/>
  <c r="M113" i="1"/>
  <c r="K19" i="1"/>
  <c r="L18" i="1"/>
  <c r="L49" i="1"/>
  <c r="L45" i="1"/>
  <c r="L41" i="1"/>
  <c r="L14" i="1"/>
  <c r="L16" i="1"/>
  <c r="K16" i="1"/>
  <c r="M16" i="3"/>
  <c r="L16" i="3"/>
  <c r="M18" i="3"/>
  <c r="M91" i="3"/>
  <c r="L92" i="3"/>
  <c r="L136" i="3"/>
  <c r="L134" i="3"/>
  <c r="L132" i="3"/>
  <c r="K136" i="3"/>
  <c r="K134" i="3"/>
  <c r="K132" i="3"/>
  <c r="L184" i="3"/>
  <c r="L182" i="3"/>
  <c r="L236" i="3"/>
  <c r="L234" i="3"/>
  <c r="M279" i="3"/>
  <c r="M277" i="3"/>
  <c r="M275" i="3"/>
  <c r="L279" i="3"/>
  <c r="L277" i="3"/>
  <c r="L275" i="3"/>
  <c r="L276" i="3"/>
  <c r="L334" i="3"/>
  <c r="L332" i="3"/>
  <c r="L330" i="3"/>
  <c r="L328" i="3"/>
  <c r="K334" i="3"/>
  <c r="K332" i="3"/>
  <c r="K330" i="3"/>
  <c r="K328" i="3"/>
  <c r="M19" i="2"/>
  <c r="M17" i="2"/>
  <c r="M15" i="2"/>
  <c r="M13" i="2"/>
  <c r="L19" i="2"/>
  <c r="L17" i="2"/>
  <c r="L15" i="2"/>
  <c r="L13" i="2"/>
  <c r="M85" i="2"/>
  <c r="M83" i="2"/>
  <c r="M81" i="2"/>
  <c r="M79" i="2"/>
  <c r="L84" i="2"/>
  <c r="L82" i="2"/>
  <c r="L80" i="2"/>
  <c r="K119" i="2"/>
  <c r="L122" i="2"/>
  <c r="L120" i="2"/>
  <c r="L116" i="2"/>
  <c r="L118" i="2"/>
  <c r="L165" i="2"/>
  <c r="L163" i="2"/>
  <c r="L161" i="2"/>
  <c r="L159" i="2"/>
  <c r="K165" i="2"/>
  <c r="K163" i="2"/>
  <c r="K161" i="2"/>
  <c r="K159" i="2"/>
  <c r="L216" i="2"/>
  <c r="L214" i="2"/>
  <c r="L212" i="2"/>
  <c r="L210" i="2"/>
  <c r="L208" i="2"/>
  <c r="L206" i="2"/>
  <c r="L204" i="2"/>
  <c r="K216" i="2"/>
  <c r="K214" i="2"/>
  <c r="K212" i="2"/>
  <c r="K210" i="2"/>
  <c r="K208" i="2"/>
  <c r="K206" i="2"/>
  <c r="K204" i="2"/>
  <c r="L256" i="2"/>
  <c r="L254" i="2"/>
  <c r="L252" i="2"/>
  <c r="L250" i="2"/>
  <c r="K256" i="2"/>
  <c r="K254" i="2"/>
  <c r="K250" i="2"/>
  <c r="K252" i="2"/>
  <c r="M19" i="1"/>
  <c r="M17" i="1"/>
  <c r="M15" i="1"/>
  <c r="M13" i="1"/>
  <c r="L17" i="1"/>
  <c r="L15" i="1"/>
  <c r="L13" i="1"/>
  <c r="L52" i="1"/>
  <c r="L50" i="1"/>
  <c r="L48" i="1"/>
  <c r="L46" i="1"/>
  <c r="L44" i="1"/>
  <c r="L42" i="1"/>
  <c r="L40" i="1"/>
  <c r="K52" i="1"/>
  <c r="K50" i="1"/>
  <c r="K48" i="1"/>
  <c r="K46" i="1"/>
  <c r="K44" i="1"/>
  <c r="K42" i="1"/>
  <c r="K40" i="1"/>
  <c r="L84" i="1"/>
  <c r="L82" i="1"/>
  <c r="L80" i="1"/>
  <c r="L78" i="1"/>
  <c r="L76" i="1"/>
  <c r="K84" i="1"/>
  <c r="K82" i="1"/>
  <c r="K80" i="1"/>
  <c r="K78" i="1"/>
  <c r="L113" i="1"/>
  <c r="L111" i="1"/>
  <c r="L109" i="1"/>
  <c r="K119" i="1"/>
  <c r="K117" i="1"/>
  <c r="K115" i="1"/>
  <c r="K109" i="1"/>
  <c r="L157" i="1"/>
  <c r="L155" i="1"/>
  <c r="L153" i="1"/>
  <c r="L151" i="1"/>
  <c r="L149" i="1"/>
  <c r="L147" i="1"/>
  <c r="K157" i="1"/>
  <c r="K155" i="1"/>
  <c r="K153" i="1"/>
  <c r="K151" i="1"/>
  <c r="K149" i="1"/>
  <c r="K147" i="1"/>
  <c r="K193" i="1"/>
  <c r="K191" i="1"/>
  <c r="K189" i="1"/>
  <c r="K187" i="1"/>
  <c r="M196" i="1"/>
  <c r="M194" i="1"/>
  <c r="M192" i="1"/>
  <c r="M190" i="1"/>
  <c r="M188" i="1"/>
  <c r="M186" i="1"/>
  <c r="L197" i="1"/>
  <c r="L195" i="1"/>
  <c r="L235" i="1"/>
  <c r="M232" i="1"/>
  <c r="L227" i="1"/>
  <c r="M237" i="1"/>
  <c r="L232" i="1"/>
  <c r="M229" i="1"/>
  <c r="L237" i="1"/>
  <c r="L234" i="1"/>
  <c r="L284" i="1"/>
  <c r="L282" i="1"/>
  <c r="L280" i="1"/>
  <c r="L278" i="1"/>
  <c r="L276" i="1"/>
  <c r="L274" i="1"/>
  <c r="L272" i="1"/>
  <c r="L270" i="1"/>
  <c r="I13" i="3" l="1"/>
  <c r="K13" i="3" s="1"/>
  <c r="J13" i="3"/>
  <c r="I14" i="3"/>
  <c r="K14" i="3" s="1"/>
  <c r="J14" i="3"/>
  <c r="I15" i="3"/>
  <c r="K15" i="3" s="1"/>
  <c r="J15" i="3"/>
  <c r="I19" i="3"/>
  <c r="K19" i="3" s="1"/>
  <c r="J19" i="3"/>
  <c r="I20" i="3"/>
  <c r="K20" i="3" s="1"/>
  <c r="J20" i="3"/>
  <c r="I21" i="3"/>
  <c r="K21" i="3" s="1"/>
  <c r="J21" i="3"/>
  <c r="I22" i="3"/>
  <c r="K22" i="3" s="1"/>
  <c r="J22" i="3"/>
  <c r="I23" i="3"/>
  <c r="K23" i="3" s="1"/>
  <c r="J23" i="3"/>
  <c r="I24" i="3"/>
  <c r="K24" i="3" s="1"/>
  <c r="J24" i="3"/>
  <c r="I25" i="3"/>
  <c r="K25" i="3" s="1"/>
  <c r="J25" i="3"/>
  <c r="I50" i="3"/>
  <c r="L50" i="3" s="1"/>
  <c r="J50" i="3"/>
  <c r="I51" i="3"/>
  <c r="L51" i="3" s="1"/>
  <c r="J51" i="3"/>
  <c r="I52" i="3"/>
  <c r="L52" i="3" s="1"/>
  <c r="J52" i="3"/>
  <c r="I53" i="3"/>
  <c r="L53" i="3" s="1"/>
  <c r="J53" i="3"/>
  <c r="I54" i="3"/>
  <c r="L54" i="3" s="1"/>
  <c r="J54" i="3"/>
  <c r="I55" i="3"/>
  <c r="L55" i="3" s="1"/>
  <c r="J55" i="3"/>
  <c r="I56" i="3"/>
  <c r="L56" i="3" s="1"/>
  <c r="J56" i="3"/>
  <c r="I57" i="3"/>
  <c r="L57" i="3" s="1"/>
  <c r="J57" i="3"/>
  <c r="I58" i="3"/>
  <c r="L58" i="3" s="1"/>
  <c r="J58" i="3"/>
  <c r="I59" i="3"/>
  <c r="L59" i="3" s="1"/>
  <c r="J59" i="3"/>
  <c r="I60" i="3"/>
  <c r="L60" i="3" s="1"/>
  <c r="J60" i="3"/>
  <c r="I61" i="3"/>
  <c r="L61" i="3" s="1"/>
  <c r="J61" i="3"/>
  <c r="I62" i="3"/>
  <c r="L62" i="3" s="1"/>
  <c r="J62" i="3"/>
  <c r="I63" i="3"/>
  <c r="L63" i="3" s="1"/>
  <c r="J63" i="3"/>
  <c r="I64" i="3"/>
  <c r="L64" i="3" s="1"/>
  <c r="J64" i="3"/>
  <c r="I65" i="3"/>
  <c r="L65" i="3" s="1"/>
  <c r="J65" i="3"/>
  <c r="I89" i="3"/>
  <c r="K89" i="3" s="1"/>
  <c r="J89" i="3"/>
  <c r="I90" i="3"/>
  <c r="K90" i="3" s="1"/>
  <c r="J90" i="3"/>
  <c r="I93" i="3"/>
  <c r="K93" i="3" s="1"/>
  <c r="J93" i="3"/>
  <c r="I94" i="3"/>
  <c r="K94" i="3" s="1"/>
  <c r="J94" i="3"/>
  <c r="I95" i="3"/>
  <c r="K95" i="3" s="1"/>
  <c r="J95" i="3"/>
  <c r="I96" i="3"/>
  <c r="K96" i="3" s="1"/>
  <c r="J96" i="3"/>
  <c r="M96" i="3" s="1"/>
  <c r="I97" i="3"/>
  <c r="K97" i="3" s="1"/>
  <c r="J97" i="3"/>
  <c r="M97" i="3" s="1"/>
  <c r="I98" i="3"/>
  <c r="K98" i="3" s="1"/>
  <c r="J98" i="3"/>
  <c r="M98" i="3" s="1"/>
  <c r="I99" i="3"/>
  <c r="K99" i="3" s="1"/>
  <c r="J99" i="3"/>
  <c r="M99" i="3" s="1"/>
  <c r="I100" i="3"/>
  <c r="K100" i="3" s="1"/>
  <c r="J100" i="3"/>
  <c r="M100" i="3" s="1"/>
  <c r="I101" i="3"/>
  <c r="K101" i="3" s="1"/>
  <c r="J101" i="3"/>
  <c r="I102" i="3"/>
  <c r="K102" i="3" s="1"/>
  <c r="J102" i="3"/>
  <c r="I103" i="3"/>
  <c r="K103" i="3" s="1"/>
  <c r="J103" i="3"/>
  <c r="I104" i="3"/>
  <c r="K104" i="3" s="1"/>
  <c r="J104" i="3"/>
  <c r="M104" i="3" s="1"/>
  <c r="I105" i="3"/>
  <c r="K105" i="3" s="1"/>
  <c r="J105" i="3"/>
  <c r="M105" i="3" s="1"/>
  <c r="I106" i="3"/>
  <c r="K106" i="3" s="1"/>
  <c r="J106" i="3"/>
  <c r="M106" i="3" s="1"/>
  <c r="I107" i="3"/>
  <c r="K107" i="3" s="1"/>
  <c r="J107" i="3"/>
  <c r="M107" i="3" s="1"/>
  <c r="I138" i="3"/>
  <c r="K138" i="3" s="1"/>
  <c r="J138" i="3"/>
  <c r="I139" i="3"/>
  <c r="K139" i="3" s="1"/>
  <c r="J139" i="3"/>
  <c r="I140" i="3"/>
  <c r="K140" i="3" s="1"/>
  <c r="J140" i="3"/>
  <c r="I141" i="3"/>
  <c r="K141" i="3" s="1"/>
  <c r="J141" i="3"/>
  <c r="I142" i="3"/>
  <c r="K142" i="3" s="1"/>
  <c r="J142" i="3"/>
  <c r="I143" i="3"/>
  <c r="K143" i="3" s="1"/>
  <c r="J143" i="3"/>
  <c r="I144" i="3"/>
  <c r="K144" i="3" s="1"/>
  <c r="J144" i="3"/>
  <c r="I145" i="3"/>
  <c r="K145" i="3" s="1"/>
  <c r="J145" i="3"/>
  <c r="I146" i="3"/>
  <c r="K146" i="3" s="1"/>
  <c r="J146" i="3"/>
  <c r="I147" i="3"/>
  <c r="K147" i="3" s="1"/>
  <c r="J147" i="3"/>
  <c r="I148" i="3"/>
  <c r="K148" i="3" s="1"/>
  <c r="J148" i="3"/>
  <c r="I149" i="3"/>
  <c r="K149" i="3" s="1"/>
  <c r="J149" i="3"/>
  <c r="I150" i="3"/>
  <c r="K150" i="3" s="1"/>
  <c r="J150" i="3"/>
  <c r="I151" i="3"/>
  <c r="K151" i="3" s="1"/>
  <c r="J151" i="3"/>
  <c r="I152" i="3"/>
  <c r="K152" i="3" s="1"/>
  <c r="J152" i="3"/>
  <c r="I178" i="3"/>
  <c r="K178" i="3" s="1"/>
  <c r="J178" i="3"/>
  <c r="I179" i="3"/>
  <c r="K179" i="3" s="1"/>
  <c r="J179" i="3"/>
  <c r="I185" i="3"/>
  <c r="K185" i="3" s="1"/>
  <c r="J185" i="3"/>
  <c r="I186" i="3"/>
  <c r="K186" i="3" s="1"/>
  <c r="J186" i="3"/>
  <c r="I187" i="3"/>
  <c r="K187" i="3" s="1"/>
  <c r="J187" i="3"/>
  <c r="I188" i="3"/>
  <c r="K188" i="3" s="1"/>
  <c r="J188" i="3"/>
  <c r="I189" i="3"/>
  <c r="K189" i="3" s="1"/>
  <c r="J189" i="3"/>
  <c r="I190" i="3"/>
  <c r="K190" i="3" s="1"/>
  <c r="J190" i="3"/>
  <c r="I191" i="3"/>
  <c r="K191" i="3" s="1"/>
  <c r="J191" i="3"/>
  <c r="I192" i="3"/>
  <c r="K192" i="3" s="1"/>
  <c r="J192" i="3"/>
  <c r="I193" i="3"/>
  <c r="K193" i="3" s="1"/>
  <c r="J193" i="3"/>
  <c r="I194" i="3"/>
  <c r="K194" i="3" s="1"/>
  <c r="J194" i="3"/>
  <c r="I225" i="3"/>
  <c r="K225" i="3" s="1"/>
  <c r="J225" i="3"/>
  <c r="I226" i="3"/>
  <c r="K226" i="3" s="1"/>
  <c r="J226" i="3"/>
  <c r="M226" i="3" s="1"/>
  <c r="I227" i="3"/>
  <c r="L227" i="3" s="1"/>
  <c r="J227" i="3"/>
  <c r="M227" i="3" s="1"/>
  <c r="I228" i="3"/>
  <c r="J228" i="3"/>
  <c r="M228" i="3" s="1"/>
  <c r="I229" i="3"/>
  <c r="K229" i="3" s="1"/>
  <c r="J229" i="3"/>
  <c r="M229" i="3" s="1"/>
  <c r="I230" i="3"/>
  <c r="K230" i="3" s="1"/>
  <c r="J230" i="3"/>
  <c r="M230" i="3" s="1"/>
  <c r="I231" i="3"/>
  <c r="K231" i="3" s="1"/>
  <c r="J231" i="3"/>
  <c r="M231" i="3" s="1"/>
  <c r="I232" i="3"/>
  <c r="J232" i="3"/>
  <c r="M232" i="3" s="1"/>
  <c r="I238" i="3"/>
  <c r="K238" i="3" s="1"/>
  <c r="J238" i="3"/>
  <c r="I239" i="3"/>
  <c r="L239" i="3" s="1"/>
  <c r="J239" i="3"/>
  <c r="M239" i="3" s="1"/>
  <c r="I240" i="3"/>
  <c r="L240" i="3" s="1"/>
  <c r="J240" i="3"/>
  <c r="M240" i="3" s="1"/>
  <c r="I241" i="3"/>
  <c r="J241" i="3"/>
  <c r="M241" i="3" s="1"/>
  <c r="I242" i="3"/>
  <c r="K242" i="3" s="1"/>
  <c r="J242" i="3"/>
  <c r="I243" i="3"/>
  <c r="K243" i="3" s="1"/>
  <c r="J243" i="3"/>
  <c r="I244" i="3"/>
  <c r="K244" i="3" s="1"/>
  <c r="J244" i="3"/>
  <c r="M244" i="3" s="1"/>
  <c r="I245" i="3"/>
  <c r="K245" i="3" s="1"/>
  <c r="J245" i="3"/>
  <c r="I246" i="3"/>
  <c r="K246" i="3" s="1"/>
  <c r="J246" i="3"/>
  <c r="M246" i="3" s="1"/>
  <c r="I247" i="3"/>
  <c r="K247" i="3" s="1"/>
  <c r="J247" i="3"/>
  <c r="M247" i="3" s="1"/>
  <c r="I280" i="3"/>
  <c r="K280" i="3" s="1"/>
  <c r="J280" i="3"/>
  <c r="I281" i="3"/>
  <c r="K281" i="3" s="1"/>
  <c r="J281" i="3"/>
  <c r="I282" i="3"/>
  <c r="K282" i="3" s="1"/>
  <c r="J282" i="3"/>
  <c r="I283" i="3"/>
  <c r="K283" i="3" s="1"/>
  <c r="J283" i="3"/>
  <c r="I284" i="3"/>
  <c r="K284" i="3" s="1"/>
  <c r="J284" i="3"/>
  <c r="I285" i="3"/>
  <c r="K285" i="3" s="1"/>
  <c r="J285" i="3"/>
  <c r="I286" i="3"/>
  <c r="K286" i="3" s="1"/>
  <c r="J286" i="3"/>
  <c r="I287" i="3"/>
  <c r="K287" i="3" s="1"/>
  <c r="J287" i="3"/>
  <c r="I288" i="3"/>
  <c r="K288" i="3" s="1"/>
  <c r="J288" i="3"/>
  <c r="I289" i="3"/>
  <c r="K289" i="3" s="1"/>
  <c r="J289" i="3"/>
  <c r="I290" i="3"/>
  <c r="K290" i="3" s="1"/>
  <c r="J290" i="3"/>
  <c r="I291" i="3"/>
  <c r="K291" i="3" s="1"/>
  <c r="J291" i="3"/>
  <c r="I292" i="3"/>
  <c r="K292" i="3" s="1"/>
  <c r="J292" i="3"/>
  <c r="I293" i="3"/>
  <c r="K293" i="3" s="1"/>
  <c r="J293" i="3"/>
  <c r="I294" i="3"/>
  <c r="K294" i="3" s="1"/>
  <c r="J294" i="3"/>
  <c r="I326" i="3"/>
  <c r="K326" i="3" s="1"/>
  <c r="J326" i="3"/>
  <c r="I327" i="3"/>
  <c r="K327" i="3" s="1"/>
  <c r="J327" i="3"/>
  <c r="I335" i="3"/>
  <c r="K335" i="3" s="1"/>
  <c r="J335" i="3"/>
  <c r="I336" i="3"/>
  <c r="K336" i="3" s="1"/>
  <c r="J336" i="3"/>
  <c r="I337" i="3"/>
  <c r="K337" i="3" s="1"/>
  <c r="J337" i="3"/>
  <c r="I338" i="3"/>
  <c r="K338" i="3" s="1"/>
  <c r="J338" i="3"/>
  <c r="I339" i="3"/>
  <c r="K339" i="3" s="1"/>
  <c r="J339" i="3"/>
  <c r="I340" i="3"/>
  <c r="K340" i="3" s="1"/>
  <c r="J340" i="3"/>
  <c r="I341" i="3"/>
  <c r="K341" i="3" s="1"/>
  <c r="J341" i="3"/>
  <c r="I342" i="3"/>
  <c r="K342" i="3" s="1"/>
  <c r="J342" i="3"/>
  <c r="I343" i="3"/>
  <c r="K343" i="3" s="1"/>
  <c r="J343" i="3"/>
  <c r="I344" i="3"/>
  <c r="K344" i="3" s="1"/>
  <c r="J344" i="3"/>
  <c r="I345" i="3"/>
  <c r="K345" i="3" s="1"/>
  <c r="J345" i="3"/>
  <c r="I346" i="3"/>
  <c r="K346" i="3" s="1"/>
  <c r="J346" i="3"/>
  <c r="I347" i="3"/>
  <c r="K347" i="3" s="1"/>
  <c r="J347" i="3"/>
  <c r="I348" i="3"/>
  <c r="K348" i="3" s="1"/>
  <c r="J348" i="3"/>
  <c r="I20" i="2"/>
  <c r="K20" i="2" s="1"/>
  <c r="J20" i="2"/>
  <c r="I21" i="2"/>
  <c r="K21" i="2" s="1"/>
  <c r="J21" i="2"/>
  <c r="I22" i="2"/>
  <c r="K22" i="2" s="1"/>
  <c r="J22" i="2"/>
  <c r="I23" i="2"/>
  <c r="K23" i="2" s="1"/>
  <c r="J23" i="2"/>
  <c r="I24" i="2"/>
  <c r="K24" i="2" s="1"/>
  <c r="J24" i="2"/>
  <c r="I25" i="2"/>
  <c r="K25" i="2" s="1"/>
  <c r="J25" i="2"/>
  <c r="I46" i="2"/>
  <c r="L46" i="2" s="1"/>
  <c r="J46" i="2"/>
  <c r="I47" i="2"/>
  <c r="L47" i="2" s="1"/>
  <c r="J47" i="2"/>
  <c r="I48" i="2"/>
  <c r="L48" i="2" s="1"/>
  <c r="J48" i="2"/>
  <c r="I49" i="2"/>
  <c r="K49" i="2" s="1"/>
  <c r="J49" i="2"/>
  <c r="I52" i="2"/>
  <c r="L52" i="2" s="1"/>
  <c r="J52" i="2"/>
  <c r="I53" i="2"/>
  <c r="L53" i="2" s="1"/>
  <c r="J53" i="2"/>
  <c r="I54" i="2"/>
  <c r="L54" i="2" s="1"/>
  <c r="J54" i="2"/>
  <c r="I55" i="2"/>
  <c r="L55" i="2" s="1"/>
  <c r="J55" i="2"/>
  <c r="I56" i="2"/>
  <c r="L56" i="2" s="1"/>
  <c r="J56" i="2"/>
  <c r="I57" i="2"/>
  <c r="K57" i="2" s="1"/>
  <c r="J57" i="2"/>
  <c r="I58" i="2"/>
  <c r="K58" i="2" s="1"/>
  <c r="J58" i="2"/>
  <c r="I59" i="2"/>
  <c r="K59" i="2" s="1"/>
  <c r="J59" i="2"/>
  <c r="I60" i="2"/>
  <c r="K60" i="2" s="1"/>
  <c r="J60" i="2"/>
  <c r="I86" i="2"/>
  <c r="L86" i="2" s="1"/>
  <c r="J86" i="2"/>
  <c r="I87" i="2"/>
  <c r="L87" i="2" s="1"/>
  <c r="J87" i="2"/>
  <c r="I88" i="2"/>
  <c r="L88" i="2" s="1"/>
  <c r="J88" i="2"/>
  <c r="I89" i="2"/>
  <c r="K89" i="2" s="1"/>
  <c r="J89" i="2"/>
  <c r="I90" i="2"/>
  <c r="K90" i="2" s="1"/>
  <c r="J90" i="2"/>
  <c r="I91" i="2"/>
  <c r="K91" i="2" s="1"/>
  <c r="J91" i="2"/>
  <c r="I92" i="2"/>
  <c r="L92" i="2" s="1"/>
  <c r="J92" i="2"/>
  <c r="I93" i="2"/>
  <c r="K93" i="2" s="1"/>
  <c r="J93" i="2"/>
  <c r="I123" i="2"/>
  <c r="K123" i="2" s="1"/>
  <c r="J123" i="2"/>
  <c r="I124" i="2"/>
  <c r="K124" i="2" s="1"/>
  <c r="J124" i="2"/>
  <c r="I125" i="2"/>
  <c r="K125" i="2" s="1"/>
  <c r="J125" i="2"/>
  <c r="I126" i="2"/>
  <c r="K126" i="2" s="1"/>
  <c r="J126" i="2"/>
  <c r="I127" i="2"/>
  <c r="K127" i="2" s="1"/>
  <c r="J127" i="2"/>
  <c r="I128" i="2"/>
  <c r="K128" i="2" s="1"/>
  <c r="J128" i="2"/>
  <c r="I129" i="2"/>
  <c r="K129" i="2" s="1"/>
  <c r="J129" i="2"/>
  <c r="I130" i="2"/>
  <c r="K130" i="2" s="1"/>
  <c r="J130" i="2"/>
  <c r="I131" i="2"/>
  <c r="K131" i="2" s="1"/>
  <c r="J131" i="2"/>
  <c r="I132" i="2"/>
  <c r="K132" i="2" s="1"/>
  <c r="J132" i="2"/>
  <c r="I133" i="2"/>
  <c r="K133" i="2" s="1"/>
  <c r="J133" i="2"/>
  <c r="I134" i="2"/>
  <c r="K134" i="2" s="1"/>
  <c r="J134" i="2"/>
  <c r="I135" i="2"/>
  <c r="K135" i="2" s="1"/>
  <c r="J135" i="2"/>
  <c r="I158" i="2"/>
  <c r="K158" i="2" s="1"/>
  <c r="J158" i="2"/>
  <c r="I166" i="2"/>
  <c r="K166" i="2" s="1"/>
  <c r="J166" i="2"/>
  <c r="I167" i="2"/>
  <c r="K167" i="2" s="1"/>
  <c r="J167" i="2"/>
  <c r="I168" i="2"/>
  <c r="K168" i="2" s="1"/>
  <c r="J168" i="2"/>
  <c r="I169" i="2"/>
  <c r="K169" i="2" s="1"/>
  <c r="J169" i="2"/>
  <c r="I170" i="2"/>
  <c r="K170" i="2" s="1"/>
  <c r="J170" i="2"/>
  <c r="I171" i="2"/>
  <c r="K171" i="2" s="1"/>
  <c r="J171" i="2"/>
  <c r="I172" i="2"/>
  <c r="K172" i="2" s="1"/>
  <c r="J172" i="2"/>
  <c r="I173" i="2"/>
  <c r="K173" i="2" s="1"/>
  <c r="J173" i="2"/>
  <c r="I174" i="2"/>
  <c r="K174" i="2" s="1"/>
  <c r="J174" i="2"/>
  <c r="I175" i="2"/>
  <c r="K175" i="2" s="1"/>
  <c r="J175" i="2"/>
  <c r="I201" i="2"/>
  <c r="J201" i="2"/>
  <c r="M201" i="2" s="1"/>
  <c r="I202" i="2"/>
  <c r="J202" i="2"/>
  <c r="M202" i="2" s="1"/>
  <c r="I203" i="2"/>
  <c r="J203" i="2"/>
  <c r="M203" i="2" s="1"/>
  <c r="I217" i="2"/>
  <c r="K217" i="2" s="1"/>
  <c r="J217" i="2"/>
  <c r="M217" i="2" s="1"/>
  <c r="I218" i="2"/>
  <c r="K218" i="2" s="1"/>
  <c r="J218" i="2"/>
  <c r="M218" i="2" s="1"/>
  <c r="I219" i="2"/>
  <c r="K219" i="2" s="1"/>
  <c r="J219" i="2"/>
  <c r="M219" i="2" s="1"/>
  <c r="I220" i="2"/>
  <c r="K220" i="2" s="1"/>
  <c r="J220" i="2"/>
  <c r="M220" i="2" s="1"/>
  <c r="I221" i="2"/>
  <c r="K221" i="2" s="1"/>
  <c r="J221" i="2"/>
  <c r="M221" i="2" s="1"/>
  <c r="I222" i="2"/>
  <c r="K222" i="2" s="1"/>
  <c r="J222" i="2"/>
  <c r="M222" i="2" s="1"/>
  <c r="I223" i="2"/>
  <c r="K223" i="2" s="1"/>
  <c r="J223" i="2"/>
  <c r="M223" i="2" s="1"/>
  <c r="I224" i="2"/>
  <c r="K224" i="2" s="1"/>
  <c r="J224" i="2"/>
  <c r="M224" i="2" s="1"/>
  <c r="I225" i="2"/>
  <c r="K225" i="2" s="1"/>
  <c r="J225" i="2"/>
  <c r="M225" i="2" s="1"/>
  <c r="I226" i="2"/>
  <c r="K226" i="2" s="1"/>
  <c r="J226" i="2"/>
  <c r="M226" i="2" s="1"/>
  <c r="I258" i="2"/>
  <c r="J258" i="2"/>
  <c r="M258" i="2" s="1"/>
  <c r="I259" i="2"/>
  <c r="J259" i="2"/>
  <c r="M259" i="2" s="1"/>
  <c r="I260" i="2"/>
  <c r="J260" i="2"/>
  <c r="M260" i="2" s="1"/>
  <c r="I261" i="2"/>
  <c r="J261" i="2"/>
  <c r="M261" i="2" s="1"/>
  <c r="I262" i="2"/>
  <c r="J262" i="2"/>
  <c r="M262" i="2" s="1"/>
  <c r="I263" i="2"/>
  <c r="J263" i="2"/>
  <c r="M263" i="2" s="1"/>
  <c r="I264" i="2"/>
  <c r="J264" i="2"/>
  <c r="M264" i="2" s="1"/>
  <c r="I265" i="2"/>
  <c r="J265" i="2"/>
  <c r="M265" i="2" s="1"/>
  <c r="I266" i="2"/>
  <c r="J266" i="2"/>
  <c r="M266" i="2" s="1"/>
  <c r="I267" i="2"/>
  <c r="J267" i="2"/>
  <c r="M267" i="2" s="1"/>
  <c r="I268" i="2"/>
  <c r="J268" i="2"/>
  <c r="M268" i="2" s="1"/>
  <c r="I269" i="2"/>
  <c r="J269" i="2"/>
  <c r="M269" i="2" s="1"/>
  <c r="I270" i="2"/>
  <c r="J270" i="2"/>
  <c r="M270" i="2" s="1"/>
  <c r="I297" i="2"/>
  <c r="K297" i="2" s="1"/>
  <c r="J297" i="2"/>
  <c r="I298" i="2"/>
  <c r="K298" i="2" s="1"/>
  <c r="J298" i="2"/>
  <c r="I299" i="2"/>
  <c r="K299" i="2" s="1"/>
  <c r="J299" i="2"/>
  <c r="I300" i="2"/>
  <c r="K300" i="2" s="1"/>
  <c r="J300" i="2"/>
  <c r="I301" i="2"/>
  <c r="K301" i="2" s="1"/>
  <c r="J301" i="2"/>
  <c r="I302" i="2"/>
  <c r="K302" i="2" s="1"/>
  <c r="J302" i="2"/>
  <c r="I303" i="2"/>
  <c r="K303" i="2" s="1"/>
  <c r="J303" i="2"/>
  <c r="I312" i="2"/>
  <c r="K312" i="2" s="1"/>
  <c r="J312" i="2"/>
  <c r="I313" i="2"/>
  <c r="K313" i="2" s="1"/>
  <c r="J313" i="2"/>
  <c r="I314" i="2"/>
  <c r="K314" i="2" s="1"/>
  <c r="J314" i="2"/>
  <c r="I315" i="2"/>
  <c r="K315" i="2" s="1"/>
  <c r="J315" i="2"/>
  <c r="I316" i="2"/>
  <c r="K316" i="2" s="1"/>
  <c r="J316" i="2"/>
  <c r="I317" i="2"/>
  <c r="K317" i="2" s="1"/>
  <c r="J317" i="2"/>
  <c r="I318" i="2"/>
  <c r="K318" i="2" s="1"/>
  <c r="J318" i="2"/>
  <c r="I319" i="2"/>
  <c r="K319" i="2" s="1"/>
  <c r="J319" i="2"/>
  <c r="I320" i="2"/>
  <c r="K320" i="2" s="1"/>
  <c r="J320" i="2"/>
  <c r="I285" i="1"/>
  <c r="J285" i="1"/>
  <c r="M285" i="1" s="1"/>
  <c r="I286" i="1"/>
  <c r="J286" i="1"/>
  <c r="M286" i="1" s="1"/>
  <c r="I287" i="1"/>
  <c r="J287" i="1"/>
  <c r="M287" i="1" s="1"/>
  <c r="I288" i="1"/>
  <c r="J288" i="1"/>
  <c r="M288" i="1" s="1"/>
  <c r="I289" i="1"/>
  <c r="J289" i="1"/>
  <c r="M289" i="1" s="1"/>
  <c r="I290" i="1"/>
  <c r="J290" i="1"/>
  <c r="M290" i="1" s="1"/>
  <c r="I241" i="1"/>
  <c r="J241" i="1"/>
  <c r="M241" i="1" s="1"/>
  <c r="I242" i="1"/>
  <c r="K242" i="1" s="1"/>
  <c r="J242" i="1"/>
  <c r="I243" i="1"/>
  <c r="K243" i="1" s="1"/>
  <c r="J243" i="1"/>
  <c r="I244" i="1"/>
  <c r="K244" i="1" s="1"/>
  <c r="J244" i="1"/>
  <c r="I245" i="1"/>
  <c r="K245" i="1" s="1"/>
  <c r="J245" i="1"/>
  <c r="I246" i="1"/>
  <c r="K246" i="1" s="1"/>
  <c r="J246" i="1"/>
  <c r="I247" i="1"/>
  <c r="K247" i="1" s="1"/>
  <c r="J247" i="1"/>
  <c r="I248" i="1"/>
  <c r="K248" i="1" s="1"/>
  <c r="J248" i="1"/>
  <c r="I249" i="1"/>
  <c r="K249" i="1" s="1"/>
  <c r="J249" i="1"/>
  <c r="I200" i="1"/>
  <c r="L200" i="1" s="1"/>
  <c r="J200" i="1"/>
  <c r="I201" i="1"/>
  <c r="J201" i="1"/>
  <c r="M201" i="1" s="1"/>
  <c r="I202" i="1"/>
  <c r="K202" i="1" s="1"/>
  <c r="J202" i="1"/>
  <c r="M202" i="1" s="1"/>
  <c r="I203" i="1"/>
  <c r="K203" i="1" s="1"/>
  <c r="J203" i="1"/>
  <c r="M203" i="1" s="1"/>
  <c r="I204" i="1"/>
  <c r="K204" i="1" s="1"/>
  <c r="J204" i="1"/>
  <c r="M204" i="1" s="1"/>
  <c r="I205" i="1"/>
  <c r="J205" i="1"/>
  <c r="M205" i="1" s="1"/>
  <c r="I160" i="1"/>
  <c r="J160" i="1"/>
  <c r="M160" i="1" s="1"/>
  <c r="I161" i="1"/>
  <c r="J161" i="1"/>
  <c r="M161" i="1" s="1"/>
  <c r="I162" i="1"/>
  <c r="J162" i="1"/>
  <c r="M162" i="1" s="1"/>
  <c r="I163" i="1"/>
  <c r="J163" i="1"/>
  <c r="M163" i="1" s="1"/>
  <c r="I164" i="1"/>
  <c r="J164" i="1"/>
  <c r="M164" i="1" s="1"/>
  <c r="I128" i="1"/>
  <c r="L128" i="1" s="1"/>
  <c r="J128" i="1"/>
  <c r="I121" i="1"/>
  <c r="K121" i="1" s="1"/>
  <c r="J121" i="1"/>
  <c r="M121" i="1" s="1"/>
  <c r="I122" i="1"/>
  <c r="K122" i="1" s="1"/>
  <c r="J122" i="1"/>
  <c r="M122" i="1" s="1"/>
  <c r="I123" i="1"/>
  <c r="K123" i="1" s="1"/>
  <c r="J123" i="1"/>
  <c r="M123" i="1" s="1"/>
  <c r="I124" i="1"/>
  <c r="K124" i="1" s="1"/>
  <c r="J124" i="1"/>
  <c r="M124" i="1" s="1"/>
  <c r="I125" i="1"/>
  <c r="K125" i="1" s="1"/>
  <c r="J125" i="1"/>
  <c r="M125" i="1" s="1"/>
  <c r="I126" i="1"/>
  <c r="K126" i="1" s="1"/>
  <c r="J126" i="1"/>
  <c r="M126" i="1" s="1"/>
  <c r="I127" i="1"/>
  <c r="K127" i="1" s="1"/>
  <c r="J127" i="1"/>
  <c r="M127" i="1" s="1"/>
  <c r="I85" i="1"/>
  <c r="L85" i="1" s="1"/>
  <c r="J85" i="1"/>
  <c r="M85" i="1" s="1"/>
  <c r="I86" i="1"/>
  <c r="L86" i="1" s="1"/>
  <c r="J86" i="1"/>
  <c r="M86" i="1" s="1"/>
  <c r="I87" i="1"/>
  <c r="L87" i="1" s="1"/>
  <c r="J87" i="1"/>
  <c r="M87" i="1" s="1"/>
  <c r="I88" i="1"/>
  <c r="L88" i="1" s="1"/>
  <c r="J88" i="1"/>
  <c r="M88" i="1" s="1"/>
  <c r="I89" i="1"/>
  <c r="L89" i="1" s="1"/>
  <c r="J89" i="1"/>
  <c r="M89" i="1" s="1"/>
  <c r="I90" i="1"/>
  <c r="L90" i="1" s="1"/>
  <c r="J90" i="1"/>
  <c r="M90" i="1" s="1"/>
  <c r="I53" i="1"/>
  <c r="J53" i="1"/>
  <c r="M53" i="1" s="1"/>
  <c r="I54" i="1"/>
  <c r="J54" i="1"/>
  <c r="M54" i="1" s="1"/>
  <c r="I55" i="1"/>
  <c r="J55" i="1"/>
  <c r="M55" i="1" s="1"/>
  <c r="I56" i="1"/>
  <c r="J56" i="1"/>
  <c r="M56" i="1" s="1"/>
  <c r="I57" i="1"/>
  <c r="J57" i="1"/>
  <c r="M57" i="1" s="1"/>
  <c r="I58" i="1"/>
  <c r="J58" i="1"/>
  <c r="M58" i="1" s="1"/>
  <c r="I59" i="1"/>
  <c r="J59" i="1"/>
  <c r="M59" i="1" s="1"/>
  <c r="I20" i="1"/>
  <c r="K20" i="1" s="1"/>
  <c r="J20" i="1"/>
  <c r="I21" i="1"/>
  <c r="K21" i="1" s="1"/>
  <c r="J21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I27" i="1"/>
  <c r="K27" i="1" s="1"/>
  <c r="J27" i="1"/>
  <c r="K240" i="3" l="1"/>
  <c r="L342" i="3"/>
  <c r="L338" i="3"/>
  <c r="L343" i="3"/>
  <c r="L335" i="3"/>
  <c r="L347" i="3"/>
  <c r="L327" i="3"/>
  <c r="L339" i="3"/>
  <c r="L346" i="3"/>
  <c r="L345" i="3"/>
  <c r="L337" i="3"/>
  <c r="L348" i="3"/>
  <c r="L340" i="3"/>
  <c r="L286" i="3"/>
  <c r="L341" i="3"/>
  <c r="L326" i="3"/>
  <c r="L344" i="3"/>
  <c r="L336" i="3"/>
  <c r="L294" i="3"/>
  <c r="L290" i="3"/>
  <c r="L287" i="3"/>
  <c r="L282" i="3"/>
  <c r="L293" i="3"/>
  <c r="L285" i="3"/>
  <c r="L288" i="3"/>
  <c r="L280" i="3"/>
  <c r="L291" i="3"/>
  <c r="L283" i="3"/>
  <c r="L289" i="3"/>
  <c r="L281" i="3"/>
  <c r="L292" i="3"/>
  <c r="L284" i="3"/>
  <c r="L247" i="3"/>
  <c r="K239" i="3"/>
  <c r="L230" i="3"/>
  <c r="K227" i="3"/>
  <c r="L231" i="3"/>
  <c r="M225" i="3"/>
  <c r="L246" i="3"/>
  <c r="M238" i="3"/>
  <c r="L226" i="3"/>
  <c r="M242" i="3"/>
  <c r="L238" i="3"/>
  <c r="L229" i="3"/>
  <c r="L225" i="3"/>
  <c r="M243" i="3"/>
  <c r="L242" i="3"/>
  <c r="L243" i="3"/>
  <c r="L241" i="3"/>
  <c r="L232" i="3"/>
  <c r="L228" i="3"/>
  <c r="M245" i="3"/>
  <c r="L244" i="3"/>
  <c r="K241" i="3"/>
  <c r="K232" i="3"/>
  <c r="K228" i="3"/>
  <c r="L245" i="3"/>
  <c r="L140" i="3"/>
  <c r="L152" i="3"/>
  <c r="K51" i="3"/>
  <c r="L144" i="3"/>
  <c r="L147" i="3"/>
  <c r="L145" i="3"/>
  <c r="L148" i="3"/>
  <c r="L139" i="3"/>
  <c r="L151" i="3"/>
  <c r="L143" i="3"/>
  <c r="L146" i="3"/>
  <c r="L138" i="3"/>
  <c r="L149" i="3"/>
  <c r="L141" i="3"/>
  <c r="L150" i="3"/>
  <c r="L142" i="3"/>
  <c r="K50" i="3"/>
  <c r="K64" i="3"/>
  <c r="M89" i="3"/>
  <c r="M102" i="3"/>
  <c r="M94" i="3"/>
  <c r="K62" i="3"/>
  <c r="M90" i="3"/>
  <c r="K58" i="3"/>
  <c r="M103" i="3"/>
  <c r="M95" i="3"/>
  <c r="K56" i="3"/>
  <c r="M101" i="3"/>
  <c r="M93" i="3"/>
  <c r="K59" i="3"/>
  <c r="K54" i="3"/>
  <c r="K60" i="3"/>
  <c r="K52" i="3"/>
  <c r="K63" i="3"/>
  <c r="K55" i="3"/>
  <c r="K65" i="3"/>
  <c r="K61" i="3"/>
  <c r="K57" i="3"/>
  <c r="K53" i="3"/>
  <c r="L20" i="2"/>
  <c r="K200" i="1"/>
  <c r="M249" i="1"/>
  <c r="M245" i="1"/>
  <c r="M246" i="1"/>
  <c r="M242" i="1"/>
  <c r="M247" i="1"/>
  <c r="M243" i="1"/>
  <c r="M248" i="1"/>
  <c r="M244" i="1"/>
  <c r="K201" i="1"/>
  <c r="K90" i="1"/>
  <c r="K86" i="1"/>
  <c r="K85" i="1"/>
  <c r="K87" i="1"/>
  <c r="K88" i="1"/>
  <c r="K89" i="1"/>
  <c r="M25" i="3"/>
  <c r="M24" i="3"/>
  <c r="M23" i="3"/>
  <c r="M22" i="3"/>
  <c r="M21" i="3"/>
  <c r="M20" i="3"/>
  <c r="M19" i="3"/>
  <c r="M15" i="3"/>
  <c r="M14" i="3"/>
  <c r="M13" i="3"/>
  <c r="L25" i="3"/>
  <c r="L24" i="3"/>
  <c r="L23" i="3"/>
  <c r="L22" i="3"/>
  <c r="L21" i="3"/>
  <c r="L20" i="3"/>
  <c r="L19" i="3"/>
  <c r="L15" i="3"/>
  <c r="L14" i="3"/>
  <c r="L13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0" i="3"/>
  <c r="L89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94" i="3"/>
  <c r="M193" i="3"/>
  <c r="M192" i="3"/>
  <c r="M191" i="3"/>
  <c r="M190" i="3"/>
  <c r="M189" i="3"/>
  <c r="M188" i="3"/>
  <c r="M187" i="3"/>
  <c r="M186" i="3"/>
  <c r="M185" i="3"/>
  <c r="M179" i="3"/>
  <c r="M178" i="3"/>
  <c r="L194" i="3"/>
  <c r="L193" i="3"/>
  <c r="L192" i="3"/>
  <c r="L191" i="3"/>
  <c r="L190" i="3"/>
  <c r="L189" i="3"/>
  <c r="L188" i="3"/>
  <c r="L187" i="3"/>
  <c r="L186" i="3"/>
  <c r="L185" i="3"/>
  <c r="L179" i="3"/>
  <c r="L178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27" i="3"/>
  <c r="M326" i="3"/>
  <c r="M25" i="2"/>
  <c r="M24" i="2"/>
  <c r="M23" i="2"/>
  <c r="M22" i="2"/>
  <c r="M21" i="2"/>
  <c r="M20" i="2"/>
  <c r="L25" i="2"/>
  <c r="L24" i="2"/>
  <c r="L23" i="2"/>
  <c r="L22" i="2"/>
  <c r="L21" i="2"/>
  <c r="M60" i="2"/>
  <c r="M59" i="2"/>
  <c r="M58" i="2"/>
  <c r="M57" i="2"/>
  <c r="M56" i="2"/>
  <c r="M55" i="2"/>
  <c r="M54" i="2"/>
  <c r="M53" i="2"/>
  <c r="M52" i="2"/>
  <c r="M49" i="2"/>
  <c r="M48" i="2"/>
  <c r="M47" i="2"/>
  <c r="M46" i="2"/>
  <c r="L60" i="2"/>
  <c r="L59" i="2"/>
  <c r="L58" i="2"/>
  <c r="L57" i="2"/>
  <c r="L49" i="2"/>
  <c r="K56" i="2"/>
  <c r="K55" i="2"/>
  <c r="K54" i="2"/>
  <c r="K53" i="2"/>
  <c r="K52" i="2"/>
  <c r="K48" i="2"/>
  <c r="K47" i="2"/>
  <c r="K46" i="2"/>
  <c r="M93" i="2"/>
  <c r="M92" i="2"/>
  <c r="M91" i="2"/>
  <c r="M90" i="2"/>
  <c r="M89" i="2"/>
  <c r="M88" i="2"/>
  <c r="M87" i="2"/>
  <c r="M86" i="2"/>
  <c r="L93" i="2"/>
  <c r="L91" i="2"/>
  <c r="L90" i="2"/>
  <c r="L89" i="2"/>
  <c r="K92" i="2"/>
  <c r="K88" i="2"/>
  <c r="K87" i="2"/>
  <c r="K8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M175" i="2"/>
  <c r="M174" i="2"/>
  <c r="M173" i="2"/>
  <c r="M172" i="2"/>
  <c r="M171" i="2"/>
  <c r="M170" i="2"/>
  <c r="M169" i="2"/>
  <c r="M168" i="2"/>
  <c r="M167" i="2"/>
  <c r="M166" i="2"/>
  <c r="M158" i="2"/>
  <c r="L175" i="2"/>
  <c r="L174" i="2"/>
  <c r="L173" i="2"/>
  <c r="L172" i="2"/>
  <c r="L171" i="2"/>
  <c r="L170" i="2"/>
  <c r="L169" i="2"/>
  <c r="L168" i="2"/>
  <c r="L167" i="2"/>
  <c r="L166" i="2"/>
  <c r="L158" i="2"/>
  <c r="L226" i="2"/>
  <c r="L225" i="2"/>
  <c r="L224" i="2"/>
  <c r="L223" i="2"/>
  <c r="L222" i="2"/>
  <c r="L221" i="2"/>
  <c r="L220" i="2"/>
  <c r="L219" i="2"/>
  <c r="L218" i="2"/>
  <c r="L217" i="2"/>
  <c r="L203" i="2"/>
  <c r="L202" i="2"/>
  <c r="L201" i="2"/>
  <c r="K203" i="2"/>
  <c r="K202" i="2"/>
  <c r="K20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M320" i="2"/>
  <c r="M319" i="2"/>
  <c r="M318" i="2"/>
  <c r="M317" i="2"/>
  <c r="M316" i="2"/>
  <c r="M315" i="2"/>
  <c r="M314" i="2"/>
  <c r="M313" i="2"/>
  <c r="M312" i="2"/>
  <c r="M303" i="2"/>
  <c r="M302" i="2"/>
  <c r="M301" i="2"/>
  <c r="M300" i="2"/>
  <c r="M299" i="2"/>
  <c r="M298" i="2"/>
  <c r="M297" i="2"/>
  <c r="L320" i="2"/>
  <c r="L319" i="2"/>
  <c r="L318" i="2"/>
  <c r="L317" i="2"/>
  <c r="L316" i="2"/>
  <c r="L315" i="2"/>
  <c r="L314" i="2"/>
  <c r="L313" i="2"/>
  <c r="L312" i="2"/>
  <c r="L303" i="2"/>
  <c r="L302" i="2"/>
  <c r="L301" i="2"/>
  <c r="L300" i="2"/>
  <c r="L299" i="2"/>
  <c r="L298" i="2"/>
  <c r="L297" i="2"/>
  <c r="L290" i="1"/>
  <c r="L289" i="1"/>
  <c r="L288" i="1"/>
  <c r="L287" i="1"/>
  <c r="L286" i="1"/>
  <c r="L285" i="1"/>
  <c r="K290" i="1"/>
  <c r="K289" i="1"/>
  <c r="K288" i="1"/>
  <c r="K287" i="1"/>
  <c r="K286" i="1"/>
  <c r="K285" i="1"/>
  <c r="L249" i="1"/>
  <c r="L248" i="1"/>
  <c r="L247" i="1"/>
  <c r="L246" i="1"/>
  <c r="L245" i="1"/>
  <c r="L244" i="1"/>
  <c r="L243" i="1"/>
  <c r="L242" i="1"/>
  <c r="L241" i="1"/>
  <c r="K241" i="1"/>
  <c r="M200" i="1"/>
  <c r="L205" i="1"/>
  <c r="L204" i="1"/>
  <c r="L203" i="1"/>
  <c r="L202" i="1"/>
  <c r="L201" i="1"/>
  <c r="K205" i="1"/>
  <c r="L164" i="1"/>
  <c r="L163" i="1"/>
  <c r="L162" i="1"/>
  <c r="L161" i="1"/>
  <c r="L160" i="1"/>
  <c r="K164" i="1"/>
  <c r="K163" i="1"/>
  <c r="K162" i="1"/>
  <c r="K161" i="1"/>
  <c r="K160" i="1"/>
  <c r="M128" i="1"/>
  <c r="K128" i="1"/>
  <c r="L127" i="1"/>
  <c r="L126" i="1"/>
  <c r="L125" i="1"/>
  <c r="L124" i="1"/>
  <c r="L123" i="1"/>
  <c r="L122" i="1"/>
  <c r="L121" i="1"/>
  <c r="L59" i="1"/>
  <c r="L58" i="1"/>
  <c r="L57" i="1"/>
  <c r="L56" i="1"/>
  <c r="L55" i="1"/>
  <c r="L54" i="1"/>
  <c r="L53" i="1"/>
  <c r="K59" i="1"/>
  <c r="K58" i="1"/>
  <c r="K57" i="1"/>
  <c r="K56" i="1"/>
  <c r="K55" i="1"/>
  <c r="K54" i="1"/>
  <c r="K53" i="1"/>
  <c r="M27" i="1"/>
  <c r="M26" i="1"/>
  <c r="M25" i="1"/>
  <c r="M24" i="1"/>
  <c r="M23" i="1"/>
  <c r="M22" i="1"/>
  <c r="M21" i="1"/>
  <c r="M20" i="1"/>
  <c r="L27" i="1"/>
  <c r="L26" i="1"/>
  <c r="L25" i="1"/>
  <c r="L24" i="1"/>
  <c r="L23" i="1"/>
  <c r="L22" i="1"/>
  <c r="L21" i="1"/>
  <c r="L20" i="1"/>
  <c r="I349" i="3"/>
  <c r="K349" i="3" s="1"/>
  <c r="J349" i="3"/>
  <c r="I350" i="3"/>
  <c r="K350" i="3" s="1"/>
  <c r="J350" i="3"/>
  <c r="I351" i="3"/>
  <c r="K351" i="3" s="1"/>
  <c r="J351" i="3"/>
  <c r="M351" i="3" s="1"/>
  <c r="I352" i="3"/>
  <c r="L352" i="3" s="1"/>
  <c r="J352" i="3"/>
  <c r="M352" i="3" s="1"/>
  <c r="I353" i="3"/>
  <c r="K353" i="3" s="1"/>
  <c r="J353" i="3"/>
  <c r="I354" i="3"/>
  <c r="K354" i="3" s="1"/>
  <c r="J354" i="3"/>
  <c r="I355" i="3"/>
  <c r="K355" i="3" s="1"/>
  <c r="J355" i="3"/>
  <c r="I356" i="3"/>
  <c r="L356" i="3" s="1"/>
  <c r="J356" i="3"/>
  <c r="M356" i="3" s="1"/>
  <c r="I357" i="3"/>
  <c r="J357" i="3"/>
  <c r="M357" i="3" s="1"/>
  <c r="I358" i="3"/>
  <c r="K358" i="3" s="1"/>
  <c r="J358" i="3"/>
  <c r="I359" i="3"/>
  <c r="K359" i="3" s="1"/>
  <c r="J359" i="3"/>
  <c r="I360" i="3"/>
  <c r="L360" i="3" s="1"/>
  <c r="J360" i="3"/>
  <c r="M360" i="3" s="1"/>
  <c r="I361" i="3"/>
  <c r="J361" i="3"/>
  <c r="M361" i="3" s="1"/>
  <c r="I362" i="3"/>
  <c r="K362" i="3" s="1"/>
  <c r="J362" i="3"/>
  <c r="I363" i="3"/>
  <c r="K363" i="3" s="1"/>
  <c r="J363" i="3"/>
  <c r="I364" i="3"/>
  <c r="L364" i="3" s="1"/>
  <c r="J364" i="3"/>
  <c r="M364" i="3" s="1"/>
  <c r="I365" i="3"/>
  <c r="J365" i="3"/>
  <c r="M365" i="3" s="1"/>
  <c r="I366" i="3"/>
  <c r="K366" i="3" s="1"/>
  <c r="J366" i="3"/>
  <c r="I367" i="3"/>
  <c r="K367" i="3" s="1"/>
  <c r="J367" i="3"/>
  <c r="I368" i="3"/>
  <c r="L368" i="3" s="1"/>
  <c r="J368" i="3"/>
  <c r="M368" i="3" s="1"/>
  <c r="I369" i="3"/>
  <c r="J369" i="3"/>
  <c r="M369" i="3" s="1"/>
  <c r="I370" i="3"/>
  <c r="K370" i="3" s="1"/>
  <c r="J370" i="3"/>
  <c r="I371" i="3"/>
  <c r="K371" i="3" s="1"/>
  <c r="J371" i="3"/>
  <c r="I372" i="3"/>
  <c r="L372" i="3" s="1"/>
  <c r="J372" i="3"/>
  <c r="M372" i="3" s="1"/>
  <c r="J325" i="3"/>
  <c r="M325" i="3" s="1"/>
  <c r="I325" i="3"/>
  <c r="L325" i="3" s="1"/>
  <c r="I295" i="3"/>
  <c r="K295" i="3" s="1"/>
  <c r="J295" i="3"/>
  <c r="I296" i="3"/>
  <c r="K296" i="3" s="1"/>
  <c r="J296" i="3"/>
  <c r="M296" i="3" s="1"/>
  <c r="I297" i="3"/>
  <c r="K297" i="3" s="1"/>
  <c r="J297" i="3"/>
  <c r="I298" i="3"/>
  <c r="K298" i="3" s="1"/>
  <c r="J298" i="3"/>
  <c r="M298" i="3" s="1"/>
  <c r="I299" i="3"/>
  <c r="K299" i="3" s="1"/>
  <c r="J299" i="3"/>
  <c r="I300" i="3"/>
  <c r="K300" i="3" s="1"/>
  <c r="J300" i="3"/>
  <c r="I301" i="3"/>
  <c r="K301" i="3" s="1"/>
  <c r="J301" i="3"/>
  <c r="I302" i="3"/>
  <c r="L302" i="3" s="1"/>
  <c r="J302" i="3"/>
  <c r="M302" i="3" s="1"/>
  <c r="I303" i="3"/>
  <c r="K303" i="3" s="1"/>
  <c r="J303" i="3"/>
  <c r="I304" i="3"/>
  <c r="L304" i="3" s="1"/>
  <c r="J304" i="3"/>
  <c r="M304" i="3" s="1"/>
  <c r="I305" i="3"/>
  <c r="K305" i="3" s="1"/>
  <c r="J305" i="3"/>
  <c r="I306" i="3"/>
  <c r="K306" i="3" s="1"/>
  <c r="J306" i="3"/>
  <c r="I307" i="3"/>
  <c r="K307" i="3" s="1"/>
  <c r="J307" i="3"/>
  <c r="I308" i="3"/>
  <c r="K308" i="3" s="1"/>
  <c r="J308" i="3"/>
  <c r="I309" i="3"/>
  <c r="K309" i="3" s="1"/>
  <c r="J309" i="3"/>
  <c r="I310" i="3"/>
  <c r="L310" i="3" s="1"/>
  <c r="J310" i="3"/>
  <c r="I311" i="3"/>
  <c r="K311" i="3" s="1"/>
  <c r="J311" i="3"/>
  <c r="I312" i="3"/>
  <c r="K312" i="3" s="1"/>
  <c r="J312" i="3"/>
  <c r="I313" i="3"/>
  <c r="K313" i="3" s="1"/>
  <c r="J313" i="3"/>
  <c r="I314" i="3"/>
  <c r="K314" i="3" s="1"/>
  <c r="J314" i="3"/>
  <c r="I315" i="3"/>
  <c r="K315" i="3" s="1"/>
  <c r="J315" i="3"/>
  <c r="I316" i="3"/>
  <c r="K316" i="3" s="1"/>
  <c r="J316" i="3"/>
  <c r="M316" i="3" s="1"/>
  <c r="I317" i="3"/>
  <c r="K317" i="3" s="1"/>
  <c r="J317" i="3"/>
  <c r="I318" i="3"/>
  <c r="L318" i="3" s="1"/>
  <c r="J318" i="3"/>
  <c r="M318" i="3" s="1"/>
  <c r="I319" i="3"/>
  <c r="K319" i="3" s="1"/>
  <c r="J319" i="3"/>
  <c r="J274" i="3"/>
  <c r="M274" i="3" s="1"/>
  <c r="I274" i="3"/>
  <c r="L274" i="3" s="1"/>
  <c r="I248" i="3"/>
  <c r="K248" i="3" s="1"/>
  <c r="J248" i="3"/>
  <c r="I249" i="3"/>
  <c r="L249" i="3" s="1"/>
  <c r="J249" i="3"/>
  <c r="M249" i="3" s="1"/>
  <c r="I250" i="3"/>
  <c r="K250" i="3" s="1"/>
  <c r="J250" i="3"/>
  <c r="M250" i="3" s="1"/>
  <c r="I251" i="3"/>
  <c r="L251" i="3" s="1"/>
  <c r="J251" i="3"/>
  <c r="M251" i="3" s="1"/>
  <c r="I252" i="3"/>
  <c r="K252" i="3" s="1"/>
  <c r="J252" i="3"/>
  <c r="I253" i="3"/>
  <c r="L253" i="3" s="1"/>
  <c r="J253" i="3"/>
  <c r="M253" i="3" s="1"/>
  <c r="I254" i="3"/>
  <c r="K254" i="3" s="1"/>
  <c r="J254" i="3"/>
  <c r="M254" i="3" s="1"/>
  <c r="I255" i="3"/>
  <c r="L255" i="3" s="1"/>
  <c r="J255" i="3"/>
  <c r="M255" i="3" s="1"/>
  <c r="I256" i="3"/>
  <c r="K256" i="3" s="1"/>
  <c r="J256" i="3"/>
  <c r="I257" i="3"/>
  <c r="L257" i="3" s="1"/>
  <c r="J257" i="3"/>
  <c r="M257" i="3" s="1"/>
  <c r="I258" i="3"/>
  <c r="K258" i="3" s="1"/>
  <c r="J258" i="3"/>
  <c r="M258" i="3" s="1"/>
  <c r="I259" i="3"/>
  <c r="L259" i="3" s="1"/>
  <c r="J259" i="3"/>
  <c r="M259" i="3" s="1"/>
  <c r="I260" i="3"/>
  <c r="J260" i="3"/>
  <c r="M260" i="3" s="1"/>
  <c r="I261" i="3"/>
  <c r="L261" i="3" s="1"/>
  <c r="J261" i="3"/>
  <c r="I262" i="3"/>
  <c r="K262" i="3" s="1"/>
  <c r="J262" i="3"/>
  <c r="M262" i="3" s="1"/>
  <c r="I263" i="3"/>
  <c r="L263" i="3" s="1"/>
  <c r="J263" i="3"/>
  <c r="M263" i="3" s="1"/>
  <c r="I264" i="3"/>
  <c r="J264" i="3"/>
  <c r="M264" i="3" s="1"/>
  <c r="I265" i="3"/>
  <c r="L265" i="3" s="1"/>
  <c r="J265" i="3"/>
  <c r="I266" i="3"/>
  <c r="K266" i="3" s="1"/>
  <c r="J266" i="3"/>
  <c r="M266" i="3" s="1"/>
  <c r="I267" i="3"/>
  <c r="L267" i="3" s="1"/>
  <c r="J267" i="3"/>
  <c r="M267" i="3" s="1"/>
  <c r="I268" i="3"/>
  <c r="J268" i="3"/>
  <c r="M268" i="3" s="1"/>
  <c r="J224" i="3"/>
  <c r="M224" i="3" s="1"/>
  <c r="I224" i="3"/>
  <c r="K224" i="3" s="1"/>
  <c r="I195" i="3"/>
  <c r="K195" i="3" s="1"/>
  <c r="J195" i="3"/>
  <c r="I196" i="3"/>
  <c r="K196" i="3" s="1"/>
  <c r="J196" i="3"/>
  <c r="I197" i="3"/>
  <c r="L197" i="3" s="1"/>
  <c r="J197" i="3"/>
  <c r="I198" i="3"/>
  <c r="K198" i="3" s="1"/>
  <c r="J198" i="3"/>
  <c r="M198" i="3" s="1"/>
  <c r="I199" i="3"/>
  <c r="K199" i="3" s="1"/>
  <c r="J199" i="3"/>
  <c r="I200" i="3"/>
  <c r="K200" i="3" s="1"/>
  <c r="J200" i="3"/>
  <c r="I201" i="3"/>
  <c r="L201" i="3" s="1"/>
  <c r="J201" i="3"/>
  <c r="I202" i="3"/>
  <c r="K202" i="3" s="1"/>
  <c r="J202" i="3"/>
  <c r="I203" i="3"/>
  <c r="K203" i="3" s="1"/>
  <c r="J203" i="3"/>
  <c r="I204" i="3"/>
  <c r="K204" i="3" s="1"/>
  <c r="J204" i="3"/>
  <c r="I205" i="3"/>
  <c r="L205" i="3" s="1"/>
  <c r="J205" i="3"/>
  <c r="M205" i="3" s="1"/>
  <c r="I206" i="3"/>
  <c r="K206" i="3" s="1"/>
  <c r="J206" i="3"/>
  <c r="M206" i="3" s="1"/>
  <c r="I207" i="3"/>
  <c r="L207" i="3" s="1"/>
  <c r="J207" i="3"/>
  <c r="I208" i="3"/>
  <c r="K208" i="3" s="1"/>
  <c r="J208" i="3"/>
  <c r="I209" i="3"/>
  <c r="L209" i="3" s="1"/>
  <c r="J209" i="3"/>
  <c r="I210" i="3"/>
  <c r="K210" i="3" s="1"/>
  <c r="J210" i="3"/>
  <c r="I211" i="3"/>
  <c r="L211" i="3" s="1"/>
  <c r="J211" i="3"/>
  <c r="I212" i="3"/>
  <c r="K212" i="3" s="1"/>
  <c r="J212" i="3"/>
  <c r="I213" i="3"/>
  <c r="L213" i="3" s="1"/>
  <c r="J213" i="3"/>
  <c r="M213" i="3" s="1"/>
  <c r="I214" i="3"/>
  <c r="K214" i="3" s="1"/>
  <c r="J214" i="3"/>
  <c r="I215" i="3"/>
  <c r="L215" i="3" s="1"/>
  <c r="J215" i="3"/>
  <c r="I216" i="3"/>
  <c r="K216" i="3" s="1"/>
  <c r="J216" i="3"/>
  <c r="I217" i="3"/>
  <c r="L217" i="3" s="1"/>
  <c r="J217" i="3"/>
  <c r="M217" i="3" s="1"/>
  <c r="I218" i="3"/>
  <c r="K218" i="3" s="1"/>
  <c r="J218" i="3"/>
  <c r="M218" i="3" s="1"/>
  <c r="J177" i="3"/>
  <c r="I177" i="3"/>
  <c r="L177" i="3" s="1"/>
  <c r="I153" i="3"/>
  <c r="J153" i="3"/>
  <c r="M153" i="3" s="1"/>
  <c r="I154" i="3"/>
  <c r="K154" i="3" s="1"/>
  <c r="J154" i="3"/>
  <c r="I155" i="3"/>
  <c r="J155" i="3"/>
  <c r="M155" i="3" s="1"/>
  <c r="I156" i="3"/>
  <c r="K156" i="3" s="1"/>
  <c r="J156" i="3"/>
  <c r="I157" i="3"/>
  <c r="K157" i="3" s="1"/>
  <c r="J157" i="3"/>
  <c r="M157" i="3" s="1"/>
  <c r="I158" i="3"/>
  <c r="K158" i="3" s="1"/>
  <c r="J158" i="3"/>
  <c r="I159" i="3"/>
  <c r="L159" i="3" s="1"/>
  <c r="J159" i="3"/>
  <c r="M159" i="3" s="1"/>
  <c r="I160" i="3"/>
  <c r="L160" i="3" s="1"/>
  <c r="J160" i="3"/>
  <c r="M160" i="3" s="1"/>
  <c r="I161" i="3"/>
  <c r="K161" i="3" s="1"/>
  <c r="J161" i="3"/>
  <c r="M161" i="3" s="1"/>
  <c r="I162" i="3"/>
  <c r="K162" i="3" s="1"/>
  <c r="J162" i="3"/>
  <c r="I163" i="3"/>
  <c r="K163" i="3" s="1"/>
  <c r="J163" i="3"/>
  <c r="M163" i="3" s="1"/>
  <c r="I164" i="3"/>
  <c r="J164" i="3"/>
  <c r="M164" i="3" s="1"/>
  <c r="I165" i="3"/>
  <c r="J165" i="3"/>
  <c r="M165" i="3" s="1"/>
  <c r="I166" i="3"/>
  <c r="K166" i="3" s="1"/>
  <c r="J166" i="3"/>
  <c r="I167" i="3"/>
  <c r="K167" i="3" s="1"/>
  <c r="J167" i="3"/>
  <c r="M167" i="3" s="1"/>
  <c r="I168" i="3"/>
  <c r="K168" i="3" s="1"/>
  <c r="J168" i="3"/>
  <c r="M168" i="3" s="1"/>
  <c r="I169" i="3"/>
  <c r="L169" i="3" s="1"/>
  <c r="J169" i="3"/>
  <c r="M169" i="3" s="1"/>
  <c r="I170" i="3"/>
  <c r="K170" i="3" s="1"/>
  <c r="J170" i="3"/>
  <c r="I171" i="3"/>
  <c r="J171" i="3"/>
  <c r="M171" i="3" s="1"/>
  <c r="J131" i="3"/>
  <c r="M131" i="3" s="1"/>
  <c r="I131" i="3"/>
  <c r="L131" i="3" s="1"/>
  <c r="I108" i="3"/>
  <c r="K108" i="3" s="1"/>
  <c r="J108" i="3"/>
  <c r="M108" i="3" s="1"/>
  <c r="I109" i="3"/>
  <c r="K109" i="3" s="1"/>
  <c r="J109" i="3"/>
  <c r="M109" i="3" s="1"/>
  <c r="I110" i="3"/>
  <c r="J110" i="3"/>
  <c r="M110" i="3" s="1"/>
  <c r="I111" i="3"/>
  <c r="L111" i="3" s="1"/>
  <c r="J111" i="3"/>
  <c r="M111" i="3" s="1"/>
  <c r="I112" i="3"/>
  <c r="K112" i="3" s="1"/>
  <c r="J112" i="3"/>
  <c r="I113" i="3"/>
  <c r="L113" i="3" s="1"/>
  <c r="J113" i="3"/>
  <c r="M113" i="3" s="1"/>
  <c r="I114" i="3"/>
  <c r="K114" i="3" s="1"/>
  <c r="J114" i="3"/>
  <c r="I115" i="3"/>
  <c r="L115" i="3" s="1"/>
  <c r="J115" i="3"/>
  <c r="M115" i="3" s="1"/>
  <c r="I116" i="3"/>
  <c r="K116" i="3" s="1"/>
  <c r="J116" i="3"/>
  <c r="I117" i="3"/>
  <c r="K117" i="3" s="1"/>
  <c r="J117" i="3"/>
  <c r="M117" i="3" s="1"/>
  <c r="I118" i="3"/>
  <c r="K118" i="3" s="1"/>
  <c r="J118" i="3"/>
  <c r="M118" i="3" s="1"/>
  <c r="I119" i="3"/>
  <c r="L119" i="3" s="1"/>
  <c r="J119" i="3"/>
  <c r="M119" i="3" s="1"/>
  <c r="I120" i="3"/>
  <c r="L120" i="3" s="1"/>
  <c r="J120" i="3"/>
  <c r="I121" i="3"/>
  <c r="L121" i="3" s="1"/>
  <c r="J121" i="3"/>
  <c r="I122" i="3"/>
  <c r="K122" i="3" s="1"/>
  <c r="J122" i="3"/>
  <c r="M122" i="3" s="1"/>
  <c r="I123" i="3"/>
  <c r="L123" i="3" s="1"/>
  <c r="J123" i="3"/>
  <c r="M123" i="3" s="1"/>
  <c r="I124" i="3"/>
  <c r="K124" i="3" s="1"/>
  <c r="J124" i="3"/>
  <c r="M124" i="3" s="1"/>
  <c r="I125" i="3"/>
  <c r="L125" i="3" s="1"/>
  <c r="J125" i="3"/>
  <c r="M125" i="3" s="1"/>
  <c r="J88" i="3"/>
  <c r="I88" i="3"/>
  <c r="L88" i="3" s="1"/>
  <c r="I66" i="3"/>
  <c r="K66" i="3" s="1"/>
  <c r="J66" i="3"/>
  <c r="I67" i="3"/>
  <c r="K67" i="3" s="1"/>
  <c r="J67" i="3"/>
  <c r="I68" i="3"/>
  <c r="K68" i="3" s="1"/>
  <c r="J68" i="3"/>
  <c r="I69" i="3"/>
  <c r="K69" i="3" s="1"/>
  <c r="J69" i="3"/>
  <c r="M69" i="3" s="1"/>
  <c r="I70" i="3"/>
  <c r="K70" i="3" s="1"/>
  <c r="J70" i="3"/>
  <c r="I71" i="3"/>
  <c r="K71" i="3" s="1"/>
  <c r="J71" i="3"/>
  <c r="I72" i="3"/>
  <c r="K72" i="3" s="1"/>
  <c r="J72" i="3"/>
  <c r="M72" i="3" s="1"/>
  <c r="I73" i="3"/>
  <c r="K73" i="3" s="1"/>
  <c r="J73" i="3"/>
  <c r="M73" i="3" s="1"/>
  <c r="I74" i="3"/>
  <c r="K74" i="3" s="1"/>
  <c r="J74" i="3"/>
  <c r="I75" i="3"/>
  <c r="K75" i="3" s="1"/>
  <c r="J75" i="3"/>
  <c r="I76" i="3"/>
  <c r="K76" i="3" s="1"/>
  <c r="J76" i="3"/>
  <c r="I77" i="3"/>
  <c r="K77" i="3" s="1"/>
  <c r="J77" i="3"/>
  <c r="M77" i="3" s="1"/>
  <c r="I78" i="3"/>
  <c r="K78" i="3" s="1"/>
  <c r="J78" i="3"/>
  <c r="I79" i="3"/>
  <c r="K79" i="3" s="1"/>
  <c r="J79" i="3"/>
  <c r="I80" i="3"/>
  <c r="L80" i="3" s="1"/>
  <c r="J80" i="3"/>
  <c r="I81" i="3"/>
  <c r="K81" i="3" s="1"/>
  <c r="J81" i="3"/>
  <c r="M81" i="3" s="1"/>
  <c r="I82" i="3"/>
  <c r="K82" i="3" s="1"/>
  <c r="J82" i="3"/>
  <c r="J49" i="3"/>
  <c r="M49" i="3" s="1"/>
  <c r="I49" i="3"/>
  <c r="L49" i="3" s="1"/>
  <c r="I26" i="3"/>
  <c r="K26" i="3" s="1"/>
  <c r="J26" i="3"/>
  <c r="M26" i="3" s="1"/>
  <c r="I27" i="3"/>
  <c r="K27" i="3" s="1"/>
  <c r="J27" i="3"/>
  <c r="I28" i="3"/>
  <c r="K28" i="3" s="1"/>
  <c r="J28" i="3"/>
  <c r="M28" i="3" s="1"/>
  <c r="I29" i="3"/>
  <c r="K29" i="3" s="1"/>
  <c r="J29" i="3"/>
  <c r="M29" i="3" s="1"/>
  <c r="I30" i="3"/>
  <c r="K30" i="3" s="1"/>
  <c r="J30" i="3"/>
  <c r="M30" i="3" s="1"/>
  <c r="I31" i="3"/>
  <c r="K31" i="3" s="1"/>
  <c r="J31" i="3"/>
  <c r="I32" i="3"/>
  <c r="K32" i="3" s="1"/>
  <c r="J32" i="3"/>
  <c r="I33" i="3"/>
  <c r="K33" i="3" s="1"/>
  <c r="J33" i="3"/>
  <c r="M33" i="3" s="1"/>
  <c r="I34" i="3"/>
  <c r="K34" i="3" s="1"/>
  <c r="J34" i="3"/>
  <c r="M34" i="3" s="1"/>
  <c r="I35" i="3"/>
  <c r="L35" i="3" s="1"/>
  <c r="J35" i="3"/>
  <c r="I36" i="3"/>
  <c r="K36" i="3" s="1"/>
  <c r="J36" i="3"/>
  <c r="M36" i="3" s="1"/>
  <c r="I37" i="3"/>
  <c r="K37" i="3" s="1"/>
  <c r="J37" i="3"/>
  <c r="M37" i="3" s="1"/>
  <c r="I38" i="3"/>
  <c r="K38" i="3" s="1"/>
  <c r="J38" i="3"/>
  <c r="M38" i="3" s="1"/>
  <c r="I39" i="3"/>
  <c r="L39" i="3" s="1"/>
  <c r="J39" i="3"/>
  <c r="I40" i="3"/>
  <c r="L40" i="3" s="1"/>
  <c r="J40" i="3"/>
  <c r="I41" i="3"/>
  <c r="K41" i="3" s="1"/>
  <c r="J41" i="3"/>
  <c r="M41" i="3" s="1"/>
  <c r="I42" i="3"/>
  <c r="K42" i="3" s="1"/>
  <c r="J42" i="3"/>
  <c r="M42" i="3" s="1"/>
  <c r="I43" i="3"/>
  <c r="K43" i="3" s="1"/>
  <c r="J43" i="3"/>
  <c r="J12" i="3"/>
  <c r="M12" i="3" s="1"/>
  <c r="I12" i="3"/>
  <c r="L12" i="3" s="1"/>
  <c r="L353" i="3" l="1"/>
  <c r="L349" i="3"/>
  <c r="L316" i="3"/>
  <c r="L371" i="3"/>
  <c r="M349" i="3"/>
  <c r="L355" i="3"/>
  <c r="K304" i="3"/>
  <c r="K318" i="3"/>
  <c r="L300" i="3"/>
  <c r="L203" i="3"/>
  <c r="L359" i="3"/>
  <c r="L363" i="3"/>
  <c r="K352" i="3"/>
  <c r="L367" i="3"/>
  <c r="M371" i="3"/>
  <c r="M367" i="3"/>
  <c r="M363" i="3"/>
  <c r="M359" i="3"/>
  <c r="M355" i="3"/>
  <c r="L369" i="3"/>
  <c r="L365" i="3"/>
  <c r="L361" i="3"/>
  <c r="L357" i="3"/>
  <c r="M353" i="3"/>
  <c r="K372" i="3"/>
  <c r="K369" i="3"/>
  <c r="K368" i="3"/>
  <c r="K365" i="3"/>
  <c r="K364" i="3"/>
  <c r="K361" i="3"/>
  <c r="K360" i="3"/>
  <c r="K357" i="3"/>
  <c r="K356" i="3"/>
  <c r="L351" i="3"/>
  <c r="K325" i="3"/>
  <c r="L306" i="3"/>
  <c r="K217" i="3"/>
  <c r="L312" i="3"/>
  <c r="M310" i="3"/>
  <c r="K310" i="3"/>
  <c r="M306" i="3"/>
  <c r="K302" i="3"/>
  <c r="M300" i="3"/>
  <c r="K274" i="3"/>
  <c r="L296" i="3"/>
  <c r="M314" i="3"/>
  <c r="L314" i="3"/>
  <c r="M308" i="3"/>
  <c r="L308" i="3"/>
  <c r="L298" i="3"/>
  <c r="M312" i="3"/>
  <c r="K160" i="3"/>
  <c r="K259" i="3"/>
  <c r="K265" i="3"/>
  <c r="K255" i="3"/>
  <c r="K251" i="3"/>
  <c r="M261" i="3"/>
  <c r="K257" i="3"/>
  <c r="K253" i="3"/>
  <c r="K249" i="3"/>
  <c r="M265" i="3"/>
  <c r="K261" i="3"/>
  <c r="L224" i="3"/>
  <c r="K263" i="3"/>
  <c r="K267" i="3"/>
  <c r="L157" i="3"/>
  <c r="K211" i="3"/>
  <c r="K207" i="3"/>
  <c r="K215" i="3"/>
  <c r="L218" i="3"/>
  <c r="L210" i="3"/>
  <c r="M197" i="3"/>
  <c r="M214" i="3"/>
  <c r="K209" i="3"/>
  <c r="M202" i="3"/>
  <c r="M201" i="3"/>
  <c r="L198" i="3"/>
  <c r="K197" i="3"/>
  <c r="K177" i="3"/>
  <c r="L202" i="3"/>
  <c r="K201" i="3"/>
  <c r="L195" i="3"/>
  <c r="M210" i="3"/>
  <c r="M209" i="3"/>
  <c r="L206" i="3"/>
  <c r="K205" i="3"/>
  <c r="L199" i="3"/>
  <c r="L214" i="3"/>
  <c r="K213" i="3"/>
  <c r="L69" i="3"/>
  <c r="M114" i="3"/>
  <c r="L161" i="3"/>
  <c r="K169" i="3"/>
  <c r="L164" i="3"/>
  <c r="M156" i="3"/>
  <c r="K164" i="3"/>
  <c r="L156" i="3"/>
  <c r="L153" i="3"/>
  <c r="K131" i="3"/>
  <c r="K153" i="3"/>
  <c r="L168" i="3"/>
  <c r="L165" i="3"/>
  <c r="K165" i="3"/>
  <c r="K115" i="3"/>
  <c r="L117" i="3"/>
  <c r="L118" i="3"/>
  <c r="K119" i="3"/>
  <c r="K121" i="3"/>
  <c r="K125" i="3"/>
  <c r="M120" i="3"/>
  <c r="L114" i="3"/>
  <c r="L122" i="3"/>
  <c r="M121" i="3"/>
  <c r="K113" i="3"/>
  <c r="K111" i="3"/>
  <c r="K123" i="3"/>
  <c r="M116" i="3"/>
  <c r="L110" i="3"/>
  <c r="K110" i="3"/>
  <c r="L109" i="3"/>
  <c r="M112" i="3"/>
  <c r="M68" i="3"/>
  <c r="L68" i="3"/>
  <c r="L76" i="3"/>
  <c r="K80" i="3"/>
  <c r="L72" i="3"/>
  <c r="L81" i="3"/>
  <c r="L77" i="3"/>
  <c r="M80" i="3"/>
  <c r="L73" i="3"/>
  <c r="L82" i="3"/>
  <c r="M76" i="3"/>
  <c r="L42" i="3"/>
  <c r="K40" i="3"/>
  <c r="L32" i="3"/>
  <c r="L38" i="3"/>
  <c r="M32" i="3"/>
  <c r="L37" i="3"/>
  <c r="L28" i="3"/>
  <c r="L33" i="3"/>
  <c r="L26" i="3"/>
  <c r="L41" i="3"/>
  <c r="L30" i="3"/>
  <c r="L36" i="3"/>
  <c r="M40" i="3"/>
  <c r="L34" i="3"/>
  <c r="L29" i="3"/>
  <c r="M370" i="3"/>
  <c r="M362" i="3"/>
  <c r="M358" i="3"/>
  <c r="M354" i="3"/>
  <c r="L370" i="3"/>
  <c r="L366" i="3"/>
  <c r="L362" i="3"/>
  <c r="L358" i="3"/>
  <c r="L354" i="3"/>
  <c r="L350" i="3"/>
  <c r="M366" i="3"/>
  <c r="M350" i="3"/>
  <c r="M313" i="3"/>
  <c r="M309" i="3"/>
  <c r="M305" i="3"/>
  <c r="L317" i="3"/>
  <c r="L313" i="3"/>
  <c r="L309" i="3"/>
  <c r="L305" i="3"/>
  <c r="L301" i="3"/>
  <c r="L297" i="3"/>
  <c r="M317" i="3"/>
  <c r="M301" i="3"/>
  <c r="M297" i="3"/>
  <c r="M319" i="3"/>
  <c r="M315" i="3"/>
  <c r="M311" i="3"/>
  <c r="M307" i="3"/>
  <c r="M303" i="3"/>
  <c r="M299" i="3"/>
  <c r="M295" i="3"/>
  <c r="L319" i="3"/>
  <c r="L315" i="3"/>
  <c r="L311" i="3"/>
  <c r="L307" i="3"/>
  <c r="L303" i="3"/>
  <c r="L299" i="3"/>
  <c r="L295" i="3"/>
  <c r="L266" i="3"/>
  <c r="L262" i="3"/>
  <c r="L258" i="3"/>
  <c r="L254" i="3"/>
  <c r="L250" i="3"/>
  <c r="M256" i="3"/>
  <c r="M252" i="3"/>
  <c r="M248" i="3"/>
  <c r="L268" i="3"/>
  <c r="L264" i="3"/>
  <c r="L260" i="3"/>
  <c r="L256" i="3"/>
  <c r="L252" i="3"/>
  <c r="L248" i="3"/>
  <c r="K268" i="3"/>
  <c r="K264" i="3"/>
  <c r="K260" i="3"/>
  <c r="M216" i="3"/>
  <c r="M212" i="3"/>
  <c r="M208" i="3"/>
  <c r="M204" i="3"/>
  <c r="M200" i="3"/>
  <c r="M196" i="3"/>
  <c r="L216" i="3"/>
  <c r="L212" i="3"/>
  <c r="L208" i="3"/>
  <c r="L204" i="3"/>
  <c r="L200" i="3"/>
  <c r="L196" i="3"/>
  <c r="M215" i="3"/>
  <c r="M211" i="3"/>
  <c r="M207" i="3"/>
  <c r="M203" i="3"/>
  <c r="M199" i="3"/>
  <c r="M195" i="3"/>
  <c r="M177" i="3"/>
  <c r="L171" i="3"/>
  <c r="L167" i="3"/>
  <c r="L163" i="3"/>
  <c r="K171" i="3"/>
  <c r="K159" i="3"/>
  <c r="K155" i="3"/>
  <c r="L155" i="3"/>
  <c r="M170" i="3"/>
  <c r="M166" i="3"/>
  <c r="M162" i="3"/>
  <c r="M158" i="3"/>
  <c r="M154" i="3"/>
  <c r="L170" i="3"/>
  <c r="L166" i="3"/>
  <c r="L162" i="3"/>
  <c r="L158" i="3"/>
  <c r="L154" i="3"/>
  <c r="L124" i="3"/>
  <c r="L116" i="3"/>
  <c r="L112" i="3"/>
  <c r="L108" i="3"/>
  <c r="K120" i="3"/>
  <c r="K88" i="3"/>
  <c r="M88" i="3"/>
  <c r="M79" i="3"/>
  <c r="M75" i="3"/>
  <c r="M71" i="3"/>
  <c r="M67" i="3"/>
  <c r="L79" i="3"/>
  <c r="L75" i="3"/>
  <c r="L71" i="3"/>
  <c r="L67" i="3"/>
  <c r="M82" i="3"/>
  <c r="M78" i="3"/>
  <c r="M74" i="3"/>
  <c r="M70" i="3"/>
  <c r="M66" i="3"/>
  <c r="L78" i="3"/>
  <c r="L74" i="3"/>
  <c r="L70" i="3"/>
  <c r="L66" i="3"/>
  <c r="K49" i="3"/>
  <c r="M43" i="3"/>
  <c r="M39" i="3"/>
  <c r="M35" i="3"/>
  <c r="M31" i="3"/>
  <c r="M27" i="3"/>
  <c r="L31" i="3"/>
  <c r="L27" i="3"/>
  <c r="K39" i="3"/>
  <c r="K35" i="3"/>
  <c r="L43" i="3"/>
  <c r="K12" i="3"/>
  <c r="K320" i="3" l="1"/>
  <c r="L373" i="3"/>
  <c r="M373" i="3"/>
  <c r="K373" i="3"/>
  <c r="M320" i="3"/>
  <c r="L320" i="3"/>
  <c r="K269" i="3"/>
  <c r="M269" i="3"/>
  <c r="L269" i="3"/>
  <c r="M172" i="3"/>
  <c r="M219" i="3"/>
  <c r="L219" i="3"/>
  <c r="K219" i="3"/>
  <c r="L172" i="3"/>
  <c r="K172" i="3"/>
  <c r="M126" i="3"/>
  <c r="L126" i="3"/>
  <c r="K126" i="3"/>
  <c r="K83" i="3"/>
  <c r="M83" i="3"/>
  <c r="L83" i="3"/>
  <c r="K44" i="3"/>
  <c r="L44" i="3"/>
  <c r="M44" i="3"/>
  <c r="I321" i="2" l="1"/>
  <c r="K321" i="2" s="1"/>
  <c r="J321" i="2"/>
  <c r="M321" i="2" s="1"/>
  <c r="I322" i="2"/>
  <c r="K322" i="2" s="1"/>
  <c r="J322" i="2"/>
  <c r="M322" i="2" s="1"/>
  <c r="I323" i="2"/>
  <c r="J323" i="2"/>
  <c r="M323" i="2" s="1"/>
  <c r="I324" i="2"/>
  <c r="J324" i="2"/>
  <c r="M324" i="2" s="1"/>
  <c r="I325" i="2"/>
  <c r="K325" i="2" s="1"/>
  <c r="J325" i="2"/>
  <c r="M325" i="2" s="1"/>
  <c r="I326" i="2"/>
  <c r="K326" i="2" s="1"/>
  <c r="J326" i="2"/>
  <c r="M326" i="2" s="1"/>
  <c r="I327" i="2"/>
  <c r="K327" i="2" s="1"/>
  <c r="J327" i="2"/>
  <c r="M327" i="2" s="1"/>
  <c r="I328" i="2"/>
  <c r="L328" i="2" s="1"/>
  <c r="J328" i="2"/>
  <c r="M328" i="2" s="1"/>
  <c r="I329" i="2"/>
  <c r="K329" i="2" s="1"/>
  <c r="J329" i="2"/>
  <c r="M329" i="2" s="1"/>
  <c r="I330" i="2"/>
  <c r="K330" i="2" s="1"/>
  <c r="J330" i="2"/>
  <c r="I331" i="2"/>
  <c r="L331" i="2" s="1"/>
  <c r="J331" i="2"/>
  <c r="I332" i="2"/>
  <c r="K332" i="2" s="1"/>
  <c r="J332" i="2"/>
  <c r="M332" i="2" s="1"/>
  <c r="I333" i="2"/>
  <c r="K333" i="2" s="1"/>
  <c r="J333" i="2"/>
  <c r="M333" i="2" s="1"/>
  <c r="I334" i="2"/>
  <c r="K334" i="2" s="1"/>
  <c r="J334" i="2"/>
  <c r="I335" i="2"/>
  <c r="L335" i="2" s="1"/>
  <c r="J335" i="2"/>
  <c r="M335" i="2" s="1"/>
  <c r="I336" i="2"/>
  <c r="L336" i="2" s="1"/>
  <c r="J336" i="2"/>
  <c r="I337" i="2"/>
  <c r="K337" i="2" s="1"/>
  <c r="J337" i="2"/>
  <c r="M337" i="2" s="1"/>
  <c r="I338" i="2"/>
  <c r="L338" i="2" s="1"/>
  <c r="J338" i="2"/>
  <c r="I339" i="2"/>
  <c r="L339" i="2" s="1"/>
  <c r="J339" i="2"/>
  <c r="M339" i="2" s="1"/>
  <c r="I340" i="2"/>
  <c r="K340" i="2" s="1"/>
  <c r="J340" i="2"/>
  <c r="M340" i="2" s="1"/>
  <c r="J296" i="2"/>
  <c r="I296" i="2"/>
  <c r="L296" i="2" s="1"/>
  <c r="I271" i="2"/>
  <c r="K271" i="2" s="1"/>
  <c r="J271" i="2"/>
  <c r="M271" i="2" s="1"/>
  <c r="I272" i="2"/>
  <c r="K272" i="2" s="1"/>
  <c r="J272" i="2"/>
  <c r="I273" i="2"/>
  <c r="J273" i="2"/>
  <c r="M273" i="2" s="1"/>
  <c r="I274" i="2"/>
  <c r="K274" i="2" s="1"/>
  <c r="J274" i="2"/>
  <c r="M274" i="2" s="1"/>
  <c r="I275" i="2"/>
  <c r="K275" i="2" s="1"/>
  <c r="J275" i="2"/>
  <c r="M275" i="2" s="1"/>
  <c r="I276" i="2"/>
  <c r="K276" i="2" s="1"/>
  <c r="J276" i="2"/>
  <c r="I277" i="2"/>
  <c r="K277" i="2" s="1"/>
  <c r="J277" i="2"/>
  <c r="M277" i="2" s="1"/>
  <c r="I278" i="2"/>
  <c r="K278" i="2" s="1"/>
  <c r="J278" i="2"/>
  <c r="M278" i="2" s="1"/>
  <c r="I279" i="2"/>
  <c r="K279" i="2" s="1"/>
  <c r="J279" i="2"/>
  <c r="M279" i="2" s="1"/>
  <c r="I280" i="2"/>
  <c r="K280" i="2" s="1"/>
  <c r="J280" i="2"/>
  <c r="I281" i="2"/>
  <c r="K281" i="2" s="1"/>
  <c r="J281" i="2"/>
  <c r="M281" i="2" s="1"/>
  <c r="I282" i="2"/>
  <c r="K282" i="2" s="1"/>
  <c r="J282" i="2"/>
  <c r="M282" i="2" s="1"/>
  <c r="I283" i="2"/>
  <c r="K283" i="2" s="1"/>
  <c r="J283" i="2"/>
  <c r="M283" i="2" s="1"/>
  <c r="I284" i="2"/>
  <c r="K284" i="2" s="1"/>
  <c r="J284" i="2"/>
  <c r="I285" i="2"/>
  <c r="K285" i="2" s="1"/>
  <c r="J285" i="2"/>
  <c r="M285" i="2" s="1"/>
  <c r="I286" i="2"/>
  <c r="K286" i="2" s="1"/>
  <c r="J286" i="2"/>
  <c r="M286" i="2" s="1"/>
  <c r="I287" i="2"/>
  <c r="K287" i="2" s="1"/>
  <c r="J287" i="2"/>
  <c r="M287" i="2" s="1"/>
  <c r="I288" i="2"/>
  <c r="K288" i="2" s="1"/>
  <c r="J288" i="2"/>
  <c r="I289" i="2"/>
  <c r="K289" i="2" s="1"/>
  <c r="J289" i="2"/>
  <c r="M289" i="2" s="1"/>
  <c r="I290" i="2"/>
  <c r="K290" i="2" s="1"/>
  <c r="J290" i="2"/>
  <c r="M290" i="2" s="1"/>
  <c r="J249" i="2"/>
  <c r="M249" i="2" s="1"/>
  <c r="I249" i="2"/>
  <c r="L249" i="2" s="1"/>
  <c r="I200" i="2"/>
  <c r="K200" i="2" s="1"/>
  <c r="J200" i="2"/>
  <c r="M200" i="2" s="1"/>
  <c r="I227" i="2"/>
  <c r="K227" i="2" s="1"/>
  <c r="J227" i="2"/>
  <c r="I228" i="2"/>
  <c r="K228" i="2" s="1"/>
  <c r="J228" i="2"/>
  <c r="M228" i="2" s="1"/>
  <c r="I229" i="2"/>
  <c r="L229" i="2" s="1"/>
  <c r="J229" i="2"/>
  <c r="M229" i="2" s="1"/>
  <c r="I230" i="2"/>
  <c r="K230" i="2" s="1"/>
  <c r="J230" i="2"/>
  <c r="I231" i="2"/>
  <c r="K231" i="2" s="1"/>
  <c r="J231" i="2"/>
  <c r="I232" i="2"/>
  <c r="L232" i="2" s="1"/>
  <c r="J232" i="2"/>
  <c r="M232" i="2" s="1"/>
  <c r="I233" i="2"/>
  <c r="K233" i="2" s="1"/>
  <c r="J233" i="2"/>
  <c r="M233" i="2" s="1"/>
  <c r="I234" i="2"/>
  <c r="K234" i="2" s="1"/>
  <c r="J234" i="2"/>
  <c r="I235" i="2"/>
  <c r="K235" i="2" s="1"/>
  <c r="J235" i="2"/>
  <c r="I236" i="2"/>
  <c r="J236" i="2"/>
  <c r="M236" i="2" s="1"/>
  <c r="I237" i="2"/>
  <c r="K237" i="2" s="1"/>
  <c r="J237" i="2"/>
  <c r="M237" i="2" s="1"/>
  <c r="I238" i="2"/>
  <c r="K238" i="2" s="1"/>
  <c r="J238" i="2"/>
  <c r="I239" i="2"/>
  <c r="K239" i="2" s="1"/>
  <c r="J239" i="2"/>
  <c r="I240" i="2"/>
  <c r="J240" i="2"/>
  <c r="M240" i="2" s="1"/>
  <c r="I241" i="2"/>
  <c r="L241" i="2" s="1"/>
  <c r="J241" i="2"/>
  <c r="M241" i="2" s="1"/>
  <c r="I242" i="2"/>
  <c r="K242" i="2" s="1"/>
  <c r="J242" i="2"/>
  <c r="I243" i="2"/>
  <c r="K243" i="2" s="1"/>
  <c r="J243" i="2"/>
  <c r="I157" i="2"/>
  <c r="K157" i="2" s="1"/>
  <c r="J157" i="2"/>
  <c r="M157" i="2" s="1"/>
  <c r="I176" i="2"/>
  <c r="K176" i="2" s="1"/>
  <c r="J176" i="2"/>
  <c r="I177" i="2"/>
  <c r="J177" i="2"/>
  <c r="M177" i="2" s="1"/>
  <c r="I178" i="2"/>
  <c r="K178" i="2" s="1"/>
  <c r="J178" i="2"/>
  <c r="M178" i="2" s="1"/>
  <c r="I179" i="2"/>
  <c r="K179" i="2" s="1"/>
  <c r="J179" i="2"/>
  <c r="I180" i="2"/>
  <c r="K180" i="2" s="1"/>
  <c r="J180" i="2"/>
  <c r="I181" i="2"/>
  <c r="K181" i="2" s="1"/>
  <c r="J181" i="2"/>
  <c r="M181" i="2" s="1"/>
  <c r="I182" i="2"/>
  <c r="K182" i="2" s="1"/>
  <c r="J182" i="2"/>
  <c r="M182" i="2" s="1"/>
  <c r="I183" i="2"/>
  <c r="L183" i="2" s="1"/>
  <c r="J183" i="2"/>
  <c r="M183" i="2" s="1"/>
  <c r="I184" i="2"/>
  <c r="K184" i="2" s="1"/>
  <c r="J184" i="2"/>
  <c r="I185" i="2"/>
  <c r="K185" i="2" s="1"/>
  <c r="J185" i="2"/>
  <c r="M185" i="2" s="1"/>
  <c r="I186" i="2"/>
  <c r="L186" i="2" s="1"/>
  <c r="J186" i="2"/>
  <c r="M186" i="2" s="1"/>
  <c r="I187" i="2"/>
  <c r="K187" i="2" s="1"/>
  <c r="J187" i="2"/>
  <c r="M187" i="2" s="1"/>
  <c r="I188" i="2"/>
  <c r="K188" i="2" s="1"/>
  <c r="J188" i="2"/>
  <c r="I189" i="2"/>
  <c r="L189" i="2" s="1"/>
  <c r="J189" i="2"/>
  <c r="I190" i="2"/>
  <c r="L190" i="2" s="1"/>
  <c r="J190" i="2"/>
  <c r="M190" i="2" s="1"/>
  <c r="I191" i="2"/>
  <c r="K191" i="2" s="1"/>
  <c r="J191" i="2"/>
  <c r="M191" i="2" s="1"/>
  <c r="I192" i="2"/>
  <c r="K192" i="2" s="1"/>
  <c r="J192" i="2"/>
  <c r="I193" i="2"/>
  <c r="L193" i="2" s="1"/>
  <c r="J193" i="2"/>
  <c r="I194" i="2"/>
  <c r="L194" i="2" s="1"/>
  <c r="J194" i="2"/>
  <c r="M194" i="2" s="1"/>
  <c r="J156" i="2"/>
  <c r="M156" i="2" s="1"/>
  <c r="I156" i="2"/>
  <c r="K156" i="2" s="1"/>
  <c r="I136" i="2"/>
  <c r="K136" i="2" s="1"/>
  <c r="J136" i="2"/>
  <c r="M136" i="2" s="1"/>
  <c r="I137" i="2"/>
  <c r="K137" i="2" s="1"/>
  <c r="J137" i="2"/>
  <c r="I138" i="2"/>
  <c r="K138" i="2" s="1"/>
  <c r="J138" i="2"/>
  <c r="M138" i="2" s="1"/>
  <c r="I139" i="2"/>
  <c r="K139" i="2" s="1"/>
  <c r="J139" i="2"/>
  <c r="M139" i="2" s="1"/>
  <c r="I140" i="2"/>
  <c r="K140" i="2" s="1"/>
  <c r="J140" i="2"/>
  <c r="M140" i="2" s="1"/>
  <c r="I141" i="2"/>
  <c r="K141" i="2" s="1"/>
  <c r="J141" i="2"/>
  <c r="I142" i="2"/>
  <c r="K142" i="2" s="1"/>
  <c r="J142" i="2"/>
  <c r="M142" i="2" s="1"/>
  <c r="I143" i="2"/>
  <c r="K143" i="2" s="1"/>
  <c r="J143" i="2"/>
  <c r="M143" i="2" s="1"/>
  <c r="I144" i="2"/>
  <c r="K144" i="2" s="1"/>
  <c r="J144" i="2"/>
  <c r="M144" i="2" s="1"/>
  <c r="I145" i="2"/>
  <c r="K145" i="2" s="1"/>
  <c r="J145" i="2"/>
  <c r="I146" i="2"/>
  <c r="J146" i="2"/>
  <c r="M146" i="2" s="1"/>
  <c r="I147" i="2"/>
  <c r="J147" i="2"/>
  <c r="M147" i="2" s="1"/>
  <c r="I148" i="2"/>
  <c r="L148" i="2" s="1"/>
  <c r="J148" i="2"/>
  <c r="M148" i="2" s="1"/>
  <c r="I149" i="2"/>
  <c r="K149" i="2" s="1"/>
  <c r="J149" i="2"/>
  <c r="I150" i="2"/>
  <c r="K150" i="2" s="1"/>
  <c r="J150" i="2"/>
  <c r="M150" i="2" s="1"/>
  <c r="J114" i="2"/>
  <c r="M114" i="2" s="1"/>
  <c r="I114" i="2"/>
  <c r="L114" i="2" s="1"/>
  <c r="I94" i="2"/>
  <c r="L94" i="2" s="1"/>
  <c r="J94" i="2"/>
  <c r="I95" i="2"/>
  <c r="K95" i="2" s="1"/>
  <c r="J95" i="2"/>
  <c r="M95" i="2" s="1"/>
  <c r="I96" i="2"/>
  <c r="K96" i="2" s="1"/>
  <c r="J96" i="2"/>
  <c r="M96" i="2" s="1"/>
  <c r="I97" i="2"/>
  <c r="L97" i="2" s="1"/>
  <c r="J97" i="2"/>
  <c r="M97" i="2" s="1"/>
  <c r="I98" i="2"/>
  <c r="L98" i="2" s="1"/>
  <c r="J98" i="2"/>
  <c r="I99" i="2"/>
  <c r="K99" i="2" s="1"/>
  <c r="J99" i="2"/>
  <c r="M99" i="2" s="1"/>
  <c r="I100" i="2"/>
  <c r="K100" i="2" s="1"/>
  <c r="J100" i="2"/>
  <c r="M100" i="2" s="1"/>
  <c r="I101" i="2"/>
  <c r="K101" i="2" s="1"/>
  <c r="J101" i="2"/>
  <c r="M101" i="2" s="1"/>
  <c r="I102" i="2"/>
  <c r="L102" i="2" s="1"/>
  <c r="J102" i="2"/>
  <c r="I103" i="2"/>
  <c r="K103" i="2" s="1"/>
  <c r="J103" i="2"/>
  <c r="M103" i="2" s="1"/>
  <c r="I104" i="2"/>
  <c r="K104" i="2" s="1"/>
  <c r="J104" i="2"/>
  <c r="M104" i="2" s="1"/>
  <c r="I105" i="2"/>
  <c r="K105" i="2" s="1"/>
  <c r="J105" i="2"/>
  <c r="M105" i="2" s="1"/>
  <c r="I106" i="2"/>
  <c r="K106" i="2" s="1"/>
  <c r="J106" i="2"/>
  <c r="I107" i="2"/>
  <c r="K107" i="2" s="1"/>
  <c r="J107" i="2"/>
  <c r="M107" i="2" s="1"/>
  <c r="I108" i="2"/>
  <c r="K108" i="2" s="1"/>
  <c r="J108" i="2"/>
  <c r="J78" i="2"/>
  <c r="I78" i="2"/>
  <c r="K78" i="2" s="1"/>
  <c r="I61" i="2"/>
  <c r="K61" i="2" s="1"/>
  <c r="J61" i="2"/>
  <c r="I62" i="2"/>
  <c r="K62" i="2" s="1"/>
  <c r="J62" i="2"/>
  <c r="I63" i="2"/>
  <c r="K63" i="2" s="1"/>
  <c r="J63" i="2"/>
  <c r="M63" i="2" s="1"/>
  <c r="I64" i="2"/>
  <c r="J64" i="2"/>
  <c r="M64" i="2" s="1"/>
  <c r="I65" i="2"/>
  <c r="K65" i="2" s="1"/>
  <c r="J65" i="2"/>
  <c r="M65" i="2" s="1"/>
  <c r="I66" i="2"/>
  <c r="K66" i="2" s="1"/>
  <c r="J66" i="2"/>
  <c r="I67" i="2"/>
  <c r="K67" i="2" s="1"/>
  <c r="J67" i="2"/>
  <c r="M67" i="2" s="1"/>
  <c r="I68" i="2"/>
  <c r="K68" i="2" s="1"/>
  <c r="J68" i="2"/>
  <c r="M68" i="2" s="1"/>
  <c r="I69" i="2"/>
  <c r="L69" i="2" s="1"/>
  <c r="J69" i="2"/>
  <c r="M69" i="2" s="1"/>
  <c r="I70" i="2"/>
  <c r="K70" i="2" s="1"/>
  <c r="J70" i="2"/>
  <c r="I71" i="2"/>
  <c r="K71" i="2" s="1"/>
  <c r="J71" i="2"/>
  <c r="M71" i="2" s="1"/>
  <c r="I72" i="2"/>
  <c r="K72" i="2" s="1"/>
  <c r="J72" i="2"/>
  <c r="M72" i="2" s="1"/>
  <c r="J45" i="2"/>
  <c r="I45" i="2"/>
  <c r="K45" i="2" s="1"/>
  <c r="I26" i="2"/>
  <c r="K26" i="2" s="1"/>
  <c r="J26" i="2"/>
  <c r="I27" i="2"/>
  <c r="J27" i="2"/>
  <c r="M27" i="2" s="1"/>
  <c r="I28" i="2"/>
  <c r="K28" i="2" s="1"/>
  <c r="J28" i="2"/>
  <c r="I29" i="2"/>
  <c r="K29" i="2" s="1"/>
  <c r="J29" i="2"/>
  <c r="M29" i="2" s="1"/>
  <c r="I30" i="2"/>
  <c r="K30" i="2" s="1"/>
  <c r="J30" i="2"/>
  <c r="I31" i="2"/>
  <c r="K31" i="2" s="1"/>
  <c r="J31" i="2"/>
  <c r="I32" i="2"/>
  <c r="L32" i="2" s="1"/>
  <c r="J32" i="2"/>
  <c r="M32" i="2" s="1"/>
  <c r="I33" i="2"/>
  <c r="K33" i="2" s="1"/>
  <c r="J33" i="2"/>
  <c r="M33" i="2" s="1"/>
  <c r="I34" i="2"/>
  <c r="L34" i="2" s="1"/>
  <c r="J34" i="2"/>
  <c r="M34" i="2" s="1"/>
  <c r="I35" i="2"/>
  <c r="K35" i="2" s="1"/>
  <c r="J35" i="2"/>
  <c r="M35" i="2" s="1"/>
  <c r="I36" i="2"/>
  <c r="L36" i="2" s="1"/>
  <c r="J36" i="2"/>
  <c r="M36" i="2" s="1"/>
  <c r="I37" i="2"/>
  <c r="K37" i="2" s="1"/>
  <c r="J37" i="2"/>
  <c r="M37" i="2" s="1"/>
  <c r="I38" i="2"/>
  <c r="L38" i="2" s="1"/>
  <c r="J38" i="2"/>
  <c r="M38" i="2" s="1"/>
  <c r="I39" i="2"/>
  <c r="K39" i="2" s="1"/>
  <c r="J39" i="2"/>
  <c r="M39" i="2" s="1"/>
  <c r="J12" i="2"/>
  <c r="I12" i="2"/>
  <c r="L12" i="2" s="1"/>
  <c r="K335" i="2" l="1"/>
  <c r="K339" i="2"/>
  <c r="L45" i="2"/>
  <c r="L340" i="2"/>
  <c r="K331" i="2"/>
  <c r="K328" i="2"/>
  <c r="L334" i="2"/>
  <c r="M330" i="2"/>
  <c r="M338" i="2"/>
  <c r="K338" i="2"/>
  <c r="K336" i="2"/>
  <c r="L330" i="2"/>
  <c r="M334" i="2"/>
  <c r="L327" i="2"/>
  <c r="L289" i="2"/>
  <c r="L279" i="2"/>
  <c r="L277" i="2"/>
  <c r="L287" i="2"/>
  <c r="L285" i="2"/>
  <c r="L275" i="2"/>
  <c r="L273" i="2"/>
  <c r="L283" i="2"/>
  <c r="K273" i="2"/>
  <c r="L281" i="2"/>
  <c r="L271" i="2"/>
  <c r="L200" i="2"/>
  <c r="L233" i="2"/>
  <c r="K229" i="2"/>
  <c r="L228" i="2"/>
  <c r="K232" i="2"/>
  <c r="L182" i="2"/>
  <c r="L326" i="2"/>
  <c r="K296" i="2"/>
  <c r="L332" i="2"/>
  <c r="M331" i="2"/>
  <c r="M336" i="2"/>
  <c r="L324" i="2"/>
  <c r="L323" i="2"/>
  <c r="K324" i="2"/>
  <c r="K323" i="2"/>
  <c r="L322" i="2"/>
  <c r="K183" i="2"/>
  <c r="L156" i="2"/>
  <c r="L191" i="2"/>
  <c r="L143" i="2"/>
  <c r="L157" i="2"/>
  <c r="K194" i="2"/>
  <c r="K148" i="2"/>
  <c r="L136" i="2"/>
  <c r="K146" i="2"/>
  <c r="L139" i="2"/>
  <c r="L140" i="2"/>
  <c r="L28" i="2"/>
  <c r="L95" i="2"/>
  <c r="L68" i="2"/>
  <c r="L61" i="2"/>
  <c r="K32" i="2"/>
  <c r="K38" i="2"/>
  <c r="L31" i="2"/>
  <c r="M26" i="2"/>
  <c r="L26" i="2"/>
  <c r="K36" i="2"/>
  <c r="K34" i="2"/>
  <c r="L27" i="2"/>
  <c r="L337" i="2"/>
  <c r="L333" i="2"/>
  <c r="L329" i="2"/>
  <c r="L325" i="2"/>
  <c r="L321" i="2"/>
  <c r="M296" i="2"/>
  <c r="M288" i="2"/>
  <c r="M284" i="2"/>
  <c r="L288" i="2"/>
  <c r="L284" i="2"/>
  <c r="L280" i="2"/>
  <c r="L276" i="2"/>
  <c r="L272" i="2"/>
  <c r="M280" i="2"/>
  <c r="M276" i="2"/>
  <c r="M272" i="2"/>
  <c r="L290" i="2"/>
  <c r="L286" i="2"/>
  <c r="L282" i="2"/>
  <c r="L278" i="2"/>
  <c r="L274" i="2"/>
  <c r="K249" i="2"/>
  <c r="M30" i="2"/>
  <c r="L108" i="2"/>
  <c r="K190" i="2"/>
  <c r="L179" i="2"/>
  <c r="K241" i="2"/>
  <c r="K240" i="2"/>
  <c r="M193" i="2"/>
  <c r="M45" i="2"/>
  <c r="L187" i="2"/>
  <c r="L237" i="2"/>
  <c r="L236" i="2"/>
  <c r="L144" i="2"/>
  <c r="L96" i="2"/>
  <c r="K186" i="2"/>
  <c r="L147" i="2"/>
  <c r="K236" i="2"/>
  <c r="M31" i="2"/>
  <c r="K147" i="2"/>
  <c r="M189" i="2"/>
  <c r="L178" i="2"/>
  <c r="M108" i="2"/>
  <c r="L240" i="2"/>
  <c r="M243" i="2"/>
  <c r="M239" i="2"/>
  <c r="M235" i="2"/>
  <c r="M231" i="2"/>
  <c r="M227" i="2"/>
  <c r="L243" i="2"/>
  <c r="L239" i="2"/>
  <c r="L235" i="2"/>
  <c r="L231" i="2"/>
  <c r="L227" i="2"/>
  <c r="M242" i="2"/>
  <c r="M238" i="2"/>
  <c r="M234" i="2"/>
  <c r="M230" i="2"/>
  <c r="L230" i="2"/>
  <c r="L242" i="2"/>
  <c r="L238" i="2"/>
  <c r="L234" i="2"/>
  <c r="L181" i="2"/>
  <c r="L177" i="2"/>
  <c r="L185" i="2"/>
  <c r="K193" i="2"/>
  <c r="K189" i="2"/>
  <c r="K177" i="2"/>
  <c r="M192" i="2"/>
  <c r="M188" i="2"/>
  <c r="M184" i="2"/>
  <c r="M180" i="2"/>
  <c r="M176" i="2"/>
  <c r="L192" i="2"/>
  <c r="L188" i="2"/>
  <c r="L184" i="2"/>
  <c r="L180" i="2"/>
  <c r="L176" i="2"/>
  <c r="M179" i="2"/>
  <c r="L150" i="2"/>
  <c r="L146" i="2"/>
  <c r="L142" i="2"/>
  <c r="L138" i="2"/>
  <c r="M149" i="2"/>
  <c r="M145" i="2"/>
  <c r="M141" i="2"/>
  <c r="M137" i="2"/>
  <c r="L149" i="2"/>
  <c r="L145" i="2"/>
  <c r="L141" i="2"/>
  <c r="L137" i="2"/>
  <c r="K114" i="2"/>
  <c r="K27" i="2"/>
  <c r="L64" i="2"/>
  <c r="L104" i="2"/>
  <c r="L99" i="2"/>
  <c r="K97" i="2"/>
  <c r="L39" i="2"/>
  <c r="L35" i="2"/>
  <c r="L30" i="2"/>
  <c r="L65" i="2"/>
  <c r="K64" i="2"/>
  <c r="L107" i="2"/>
  <c r="L105" i="2"/>
  <c r="M28" i="2"/>
  <c r="K69" i="2"/>
  <c r="L100" i="2"/>
  <c r="L72" i="2"/>
  <c r="L101" i="2"/>
  <c r="L103" i="2"/>
  <c r="M98" i="2"/>
  <c r="M94" i="2"/>
  <c r="L106" i="2"/>
  <c r="K102" i="2"/>
  <c r="K98" i="2"/>
  <c r="K94" i="2"/>
  <c r="M106" i="2"/>
  <c r="M102" i="2"/>
  <c r="L78" i="2"/>
  <c r="M78" i="2"/>
  <c r="L71" i="2"/>
  <c r="L67" i="2"/>
  <c r="L63" i="2"/>
  <c r="M70" i="2"/>
  <c r="M66" i="2"/>
  <c r="M62" i="2"/>
  <c r="L70" i="2"/>
  <c r="L66" i="2"/>
  <c r="L62" i="2"/>
  <c r="M61" i="2"/>
  <c r="L37" i="2"/>
  <c r="L33" i="2"/>
  <c r="L29" i="2"/>
  <c r="K12" i="2"/>
  <c r="M12" i="2"/>
  <c r="I291" i="1"/>
  <c r="K291" i="1" s="1"/>
  <c r="J291" i="1"/>
  <c r="M291" i="1" s="1"/>
  <c r="I292" i="1"/>
  <c r="L292" i="1" s="1"/>
  <c r="J292" i="1"/>
  <c r="I293" i="1"/>
  <c r="L293" i="1" s="1"/>
  <c r="J293" i="1"/>
  <c r="M293" i="1" s="1"/>
  <c r="I294" i="1"/>
  <c r="K294" i="1" s="1"/>
  <c r="J294" i="1"/>
  <c r="I295" i="1"/>
  <c r="L295" i="1" s="1"/>
  <c r="J295" i="1"/>
  <c r="M295" i="1" s="1"/>
  <c r="I296" i="1"/>
  <c r="K296" i="1" s="1"/>
  <c r="J296" i="1"/>
  <c r="I297" i="1"/>
  <c r="K297" i="1" s="1"/>
  <c r="J297" i="1"/>
  <c r="M297" i="1" s="1"/>
  <c r="I298" i="1"/>
  <c r="K298" i="1" s="1"/>
  <c r="J298" i="1"/>
  <c r="I299" i="1"/>
  <c r="K299" i="1" s="1"/>
  <c r="J299" i="1"/>
  <c r="M299" i="1" s="1"/>
  <c r="I300" i="1"/>
  <c r="K300" i="1" s="1"/>
  <c r="J300" i="1"/>
  <c r="I301" i="1"/>
  <c r="L301" i="1" s="1"/>
  <c r="J301" i="1"/>
  <c r="M301" i="1" s="1"/>
  <c r="I302" i="1"/>
  <c r="K302" i="1" s="1"/>
  <c r="J302" i="1"/>
  <c r="I303" i="1"/>
  <c r="K303" i="1" s="1"/>
  <c r="J303" i="1"/>
  <c r="M303" i="1" s="1"/>
  <c r="I304" i="1"/>
  <c r="K304" i="1" s="1"/>
  <c r="J304" i="1"/>
  <c r="I305" i="1"/>
  <c r="K305" i="1" s="1"/>
  <c r="J305" i="1"/>
  <c r="M305" i="1" s="1"/>
  <c r="I306" i="1"/>
  <c r="K306" i="1" s="1"/>
  <c r="J306" i="1"/>
  <c r="I307" i="1"/>
  <c r="K307" i="1" s="1"/>
  <c r="J307" i="1"/>
  <c r="M307" i="1" s="1"/>
  <c r="I308" i="1"/>
  <c r="K308" i="1" s="1"/>
  <c r="J308" i="1"/>
  <c r="J269" i="1"/>
  <c r="I269" i="1"/>
  <c r="L269" i="1" s="1"/>
  <c r="I240" i="1"/>
  <c r="K240" i="1" s="1"/>
  <c r="J240" i="1"/>
  <c r="M240" i="1" s="1"/>
  <c r="I250" i="1"/>
  <c r="K250" i="1" s="1"/>
  <c r="J250" i="1"/>
  <c r="M250" i="1" s="1"/>
  <c r="I251" i="1"/>
  <c r="K251" i="1" s="1"/>
  <c r="J251" i="1"/>
  <c r="I252" i="1"/>
  <c r="L252" i="1" s="1"/>
  <c r="J252" i="1"/>
  <c r="M252" i="1" s="1"/>
  <c r="I253" i="1"/>
  <c r="K253" i="1" s="1"/>
  <c r="J253" i="1"/>
  <c r="I254" i="1"/>
  <c r="K254" i="1" s="1"/>
  <c r="J254" i="1"/>
  <c r="I255" i="1"/>
  <c r="K255" i="1" s="1"/>
  <c r="J255" i="1"/>
  <c r="M255" i="1" s="1"/>
  <c r="I256" i="1"/>
  <c r="L256" i="1" s="1"/>
  <c r="J256" i="1"/>
  <c r="M256" i="1" s="1"/>
  <c r="I257" i="1"/>
  <c r="K257" i="1" s="1"/>
  <c r="J257" i="1"/>
  <c r="M257" i="1" s="1"/>
  <c r="I258" i="1"/>
  <c r="K258" i="1" s="1"/>
  <c r="J258" i="1"/>
  <c r="I259" i="1"/>
  <c r="K259" i="1" s="1"/>
  <c r="J259" i="1"/>
  <c r="I260" i="1"/>
  <c r="L260" i="1" s="1"/>
  <c r="J260" i="1"/>
  <c r="M260" i="1" s="1"/>
  <c r="I261" i="1"/>
  <c r="K261" i="1" s="1"/>
  <c r="J261" i="1"/>
  <c r="M261" i="1" s="1"/>
  <c r="I262" i="1"/>
  <c r="K262" i="1" s="1"/>
  <c r="J262" i="1"/>
  <c r="I263" i="1"/>
  <c r="K263" i="1" s="1"/>
  <c r="J263" i="1"/>
  <c r="J226" i="1"/>
  <c r="M226" i="1" s="1"/>
  <c r="I226" i="1"/>
  <c r="L226" i="1" s="1"/>
  <c r="I198" i="1"/>
  <c r="K198" i="1" s="1"/>
  <c r="J198" i="1"/>
  <c r="M198" i="1" s="1"/>
  <c r="I199" i="1"/>
  <c r="K199" i="1" s="1"/>
  <c r="J199" i="1"/>
  <c r="M199" i="1" s="1"/>
  <c r="I206" i="1"/>
  <c r="K206" i="1" s="1"/>
  <c r="J206" i="1"/>
  <c r="M206" i="1" s="1"/>
  <c r="I207" i="1"/>
  <c r="K207" i="1" s="1"/>
  <c r="J207" i="1"/>
  <c r="M207" i="1" s="1"/>
  <c r="I208" i="1"/>
  <c r="K208" i="1" s="1"/>
  <c r="J208" i="1"/>
  <c r="M208" i="1" s="1"/>
  <c r="I209" i="1"/>
  <c r="K209" i="1" s="1"/>
  <c r="J209" i="1"/>
  <c r="M209" i="1" s="1"/>
  <c r="I210" i="1"/>
  <c r="K210" i="1" s="1"/>
  <c r="J210" i="1"/>
  <c r="M210" i="1" s="1"/>
  <c r="I211" i="1"/>
  <c r="L211" i="1" s="1"/>
  <c r="J211" i="1"/>
  <c r="I212" i="1"/>
  <c r="K212" i="1" s="1"/>
  <c r="J212" i="1"/>
  <c r="M212" i="1" s="1"/>
  <c r="I213" i="1"/>
  <c r="K213" i="1" s="1"/>
  <c r="J213" i="1"/>
  <c r="I214" i="1"/>
  <c r="K214" i="1" s="1"/>
  <c r="J214" i="1"/>
  <c r="M214" i="1" s="1"/>
  <c r="I215" i="1"/>
  <c r="K215" i="1" s="1"/>
  <c r="J215" i="1"/>
  <c r="I216" i="1"/>
  <c r="K216" i="1" s="1"/>
  <c r="J216" i="1"/>
  <c r="M216" i="1" s="1"/>
  <c r="I217" i="1"/>
  <c r="K217" i="1" s="1"/>
  <c r="J217" i="1"/>
  <c r="I218" i="1"/>
  <c r="L218" i="1" s="1"/>
  <c r="J218" i="1"/>
  <c r="M218" i="1" s="1"/>
  <c r="I219" i="1"/>
  <c r="K219" i="1" s="1"/>
  <c r="J219" i="1"/>
  <c r="I220" i="1"/>
  <c r="K220" i="1" s="1"/>
  <c r="J220" i="1"/>
  <c r="M220" i="1" s="1"/>
  <c r="J185" i="1"/>
  <c r="I185" i="1"/>
  <c r="K185" i="1" s="1"/>
  <c r="I159" i="1"/>
  <c r="K159" i="1" s="1"/>
  <c r="J159" i="1"/>
  <c r="M159" i="1" s="1"/>
  <c r="I165" i="1"/>
  <c r="K165" i="1" s="1"/>
  <c r="J165" i="1"/>
  <c r="I166" i="1"/>
  <c r="J166" i="1"/>
  <c r="M166" i="1" s="1"/>
  <c r="I167" i="1"/>
  <c r="K167" i="1" s="1"/>
  <c r="J167" i="1"/>
  <c r="I168" i="1"/>
  <c r="J168" i="1"/>
  <c r="M168" i="1" s="1"/>
  <c r="I169" i="1"/>
  <c r="K169" i="1" s="1"/>
  <c r="J169" i="1"/>
  <c r="I170" i="1"/>
  <c r="J170" i="1"/>
  <c r="M170" i="1" s="1"/>
  <c r="I171" i="1"/>
  <c r="K171" i="1" s="1"/>
  <c r="J171" i="1"/>
  <c r="M171" i="1" s="1"/>
  <c r="I172" i="1"/>
  <c r="L172" i="1" s="1"/>
  <c r="J172" i="1"/>
  <c r="M172" i="1" s="1"/>
  <c r="I173" i="1"/>
  <c r="K173" i="1" s="1"/>
  <c r="J173" i="1"/>
  <c r="I174" i="1"/>
  <c r="K174" i="1" s="1"/>
  <c r="J174" i="1"/>
  <c r="M174" i="1" s="1"/>
  <c r="I175" i="1"/>
  <c r="K175" i="1" s="1"/>
  <c r="J175" i="1"/>
  <c r="I176" i="1"/>
  <c r="J176" i="1"/>
  <c r="M176" i="1" s="1"/>
  <c r="I177" i="1"/>
  <c r="K177" i="1" s="1"/>
  <c r="J177" i="1"/>
  <c r="I178" i="1"/>
  <c r="K178" i="1" s="1"/>
  <c r="J178" i="1"/>
  <c r="M178" i="1" s="1"/>
  <c r="I179" i="1"/>
  <c r="K179" i="1" s="1"/>
  <c r="J179" i="1"/>
  <c r="M179" i="1" s="1"/>
  <c r="J146" i="1"/>
  <c r="M146" i="1" s="1"/>
  <c r="I146" i="1"/>
  <c r="L146" i="1" s="1"/>
  <c r="I129" i="1"/>
  <c r="K129" i="1" s="1"/>
  <c r="J129" i="1"/>
  <c r="M129" i="1" s="1"/>
  <c r="I130" i="1"/>
  <c r="L130" i="1" s="1"/>
  <c r="J130" i="1"/>
  <c r="I131" i="1"/>
  <c r="K131" i="1" s="1"/>
  <c r="J131" i="1"/>
  <c r="M131" i="1" s="1"/>
  <c r="I132" i="1"/>
  <c r="K132" i="1" s="1"/>
  <c r="J132" i="1"/>
  <c r="M132" i="1" s="1"/>
  <c r="I133" i="1"/>
  <c r="J133" i="1"/>
  <c r="M133" i="1" s="1"/>
  <c r="I134" i="1"/>
  <c r="K134" i="1" s="1"/>
  <c r="J134" i="1"/>
  <c r="I135" i="1"/>
  <c r="K135" i="1" s="1"/>
  <c r="J135" i="1"/>
  <c r="I136" i="1"/>
  <c r="K136" i="1" s="1"/>
  <c r="J136" i="1"/>
  <c r="I137" i="1"/>
  <c r="K137" i="1" s="1"/>
  <c r="J137" i="1"/>
  <c r="M137" i="1" s="1"/>
  <c r="I138" i="1"/>
  <c r="L138" i="1" s="1"/>
  <c r="J138" i="1"/>
  <c r="I139" i="1"/>
  <c r="K139" i="1" s="1"/>
  <c r="J139" i="1"/>
  <c r="M139" i="1" s="1"/>
  <c r="I140" i="1"/>
  <c r="K140" i="1" s="1"/>
  <c r="J140" i="1"/>
  <c r="M140" i="1" s="1"/>
  <c r="J108" i="1"/>
  <c r="M108" i="1" s="1"/>
  <c r="I108" i="1"/>
  <c r="L108" i="1" s="1"/>
  <c r="I91" i="1"/>
  <c r="K91" i="1" s="1"/>
  <c r="J91" i="1"/>
  <c r="M91" i="1" s="1"/>
  <c r="I92" i="1"/>
  <c r="L92" i="1" s="1"/>
  <c r="J92" i="1"/>
  <c r="I93" i="1"/>
  <c r="K93" i="1" s="1"/>
  <c r="J93" i="1"/>
  <c r="I94" i="1"/>
  <c r="L94" i="1" s="1"/>
  <c r="J94" i="1"/>
  <c r="I95" i="1"/>
  <c r="K95" i="1" s="1"/>
  <c r="J95" i="1"/>
  <c r="M95" i="1" s="1"/>
  <c r="I96" i="1"/>
  <c r="K96" i="1" s="1"/>
  <c r="J96" i="1"/>
  <c r="I97" i="1"/>
  <c r="K97" i="1" s="1"/>
  <c r="J97" i="1"/>
  <c r="I98" i="1"/>
  <c r="K98" i="1" s="1"/>
  <c r="J98" i="1"/>
  <c r="M98" i="1" s="1"/>
  <c r="I99" i="1"/>
  <c r="K99" i="1" s="1"/>
  <c r="J99" i="1"/>
  <c r="M99" i="1" s="1"/>
  <c r="I100" i="1"/>
  <c r="L100" i="1" s="1"/>
  <c r="J100" i="1"/>
  <c r="I101" i="1"/>
  <c r="K101" i="1" s="1"/>
  <c r="J101" i="1"/>
  <c r="I102" i="1"/>
  <c r="K102" i="1" s="1"/>
  <c r="J102" i="1"/>
  <c r="J75" i="1"/>
  <c r="M75" i="1" s="1"/>
  <c r="I75" i="1"/>
  <c r="L75" i="1" s="1"/>
  <c r="J60" i="1"/>
  <c r="M60" i="1" s="1"/>
  <c r="J61" i="1"/>
  <c r="J62" i="1"/>
  <c r="M62" i="1" s="1"/>
  <c r="J63" i="1"/>
  <c r="M63" i="1" s="1"/>
  <c r="J64" i="1"/>
  <c r="J65" i="1"/>
  <c r="J66" i="1"/>
  <c r="M66" i="1" s="1"/>
  <c r="J67" i="1"/>
  <c r="M67" i="1" s="1"/>
  <c r="J68" i="1"/>
  <c r="M68" i="1" s="1"/>
  <c r="J69" i="1"/>
  <c r="I60" i="1"/>
  <c r="K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I67" i="1"/>
  <c r="I68" i="1"/>
  <c r="K68" i="1" s="1"/>
  <c r="I69" i="1"/>
  <c r="L69" i="1" s="1"/>
  <c r="J39" i="1"/>
  <c r="M39" i="1" s="1"/>
  <c r="I39" i="1"/>
  <c r="L39" i="1" s="1"/>
  <c r="J12" i="1"/>
  <c r="M12" i="1" s="1"/>
  <c r="I12" i="1"/>
  <c r="L12" i="1" s="1"/>
  <c r="K291" i="2" l="1"/>
  <c r="M341" i="2"/>
  <c r="K301" i="1"/>
  <c r="L341" i="2"/>
  <c r="M291" i="2"/>
  <c r="L291" i="2"/>
  <c r="K244" i="2"/>
  <c r="L244" i="2"/>
  <c r="K341" i="2"/>
  <c r="M244" i="2"/>
  <c r="L195" i="2"/>
  <c r="K195" i="2"/>
  <c r="M195" i="2"/>
  <c r="L151" i="2"/>
  <c r="K109" i="2"/>
  <c r="M40" i="2"/>
  <c r="L305" i="1"/>
  <c r="L258" i="1"/>
  <c r="M258" i="1"/>
  <c r="L206" i="1"/>
  <c r="L208" i="1"/>
  <c r="L185" i="1"/>
  <c r="L215" i="1"/>
  <c r="L214" i="1"/>
  <c r="L219" i="1"/>
  <c r="M215" i="1"/>
  <c r="K218" i="1"/>
  <c r="L175" i="1"/>
  <c r="K168" i="1"/>
  <c r="L137" i="1"/>
  <c r="L135" i="1"/>
  <c r="L102" i="1"/>
  <c r="M69" i="1"/>
  <c r="K62" i="1"/>
  <c r="L101" i="1"/>
  <c r="L99" i="1"/>
  <c r="L97" i="1"/>
  <c r="L95" i="1"/>
  <c r="L167" i="1"/>
  <c r="L199" i="1"/>
  <c r="M262" i="1"/>
  <c r="M259" i="1"/>
  <c r="L168" i="1"/>
  <c r="L262" i="1"/>
  <c r="M254" i="1"/>
  <c r="L216" i="1"/>
  <c r="L254" i="1"/>
  <c r="L297" i="1"/>
  <c r="K211" i="1"/>
  <c r="L207" i="1"/>
  <c r="M263" i="1"/>
  <c r="K252" i="1"/>
  <c r="K293" i="1"/>
  <c r="L291" i="1"/>
  <c r="K94" i="1"/>
  <c r="L250" i="1"/>
  <c r="L68" i="1"/>
  <c r="K65" i="1"/>
  <c r="L60" i="1"/>
  <c r="M102" i="1"/>
  <c r="M167" i="1"/>
  <c r="M213" i="1"/>
  <c r="M251" i="1"/>
  <c r="L213" i="1"/>
  <c r="K64" i="1"/>
  <c r="L178" i="1"/>
  <c r="M185" i="1"/>
  <c r="L198" i="1"/>
  <c r="L299" i="1"/>
  <c r="K295" i="1"/>
  <c r="K69" i="1"/>
  <c r="L91" i="1"/>
  <c r="L131" i="1"/>
  <c r="M211" i="1"/>
  <c r="L210" i="1"/>
  <c r="L209" i="1"/>
  <c r="K226" i="1"/>
  <c r="K260" i="1"/>
  <c r="K256" i="1"/>
  <c r="L303" i="1"/>
  <c r="M61" i="1"/>
  <c r="M136" i="1"/>
  <c r="L176" i="1"/>
  <c r="M217" i="1"/>
  <c r="L212" i="1"/>
  <c r="M269" i="1"/>
  <c r="L307" i="1"/>
  <c r="K66" i="1"/>
  <c r="K63" i="1"/>
  <c r="L136" i="1"/>
  <c r="L129" i="1"/>
  <c r="K172" i="1"/>
  <c r="L220" i="1"/>
  <c r="M219" i="1"/>
  <c r="L217" i="1"/>
  <c r="M253" i="1"/>
  <c r="K12" i="1"/>
  <c r="M151" i="2"/>
  <c r="K40" i="2"/>
  <c r="M109" i="2"/>
  <c r="L109" i="2"/>
  <c r="L73" i="2"/>
  <c r="L40" i="2"/>
  <c r="K151" i="2"/>
  <c r="M73" i="2"/>
  <c r="K73" i="2"/>
  <c r="M306" i="1"/>
  <c r="M302" i="1"/>
  <c r="M298" i="1"/>
  <c r="M294" i="1"/>
  <c r="L306" i="1"/>
  <c r="L302" i="1"/>
  <c r="L298" i="1"/>
  <c r="L294" i="1"/>
  <c r="M300" i="1"/>
  <c r="M296" i="1"/>
  <c r="L308" i="1"/>
  <c r="L304" i="1"/>
  <c r="L300" i="1"/>
  <c r="L296" i="1"/>
  <c r="K292" i="1"/>
  <c r="M308" i="1"/>
  <c r="M304" i="1"/>
  <c r="M292" i="1"/>
  <c r="K269" i="1"/>
  <c r="L263" i="1"/>
  <c r="L259" i="1"/>
  <c r="L255" i="1"/>
  <c r="L251" i="1"/>
  <c r="L261" i="1"/>
  <c r="L257" i="1"/>
  <c r="L253" i="1"/>
  <c r="L240" i="1"/>
  <c r="L67" i="1"/>
  <c r="L140" i="1"/>
  <c r="L133" i="1"/>
  <c r="M175" i="1"/>
  <c r="L170" i="1"/>
  <c r="K67" i="1"/>
  <c r="L98" i="1"/>
  <c r="K133" i="1"/>
  <c r="K170" i="1"/>
  <c r="K176" i="1"/>
  <c r="M65" i="1"/>
  <c r="M64" i="1"/>
  <c r="K61" i="1"/>
  <c r="L171" i="1"/>
  <c r="L166" i="1"/>
  <c r="L139" i="1"/>
  <c r="K166" i="1"/>
  <c r="L93" i="1"/>
  <c r="L179" i="1"/>
  <c r="L174" i="1"/>
  <c r="L159" i="1"/>
  <c r="L66" i="1"/>
  <c r="M94" i="1"/>
  <c r="M177" i="1"/>
  <c r="L177" i="1"/>
  <c r="L173" i="1"/>
  <c r="L169" i="1"/>
  <c r="L165" i="1"/>
  <c r="M173" i="1"/>
  <c r="M169" i="1"/>
  <c r="M165" i="1"/>
  <c r="K146" i="1"/>
  <c r="L132" i="1"/>
  <c r="M135" i="1"/>
  <c r="M138" i="1"/>
  <c r="M134" i="1"/>
  <c r="M130" i="1"/>
  <c r="L134" i="1"/>
  <c r="K138" i="1"/>
  <c r="K130" i="1"/>
  <c r="K108" i="1"/>
  <c r="M101" i="1"/>
  <c r="M97" i="1"/>
  <c r="M93" i="1"/>
  <c r="M100" i="1"/>
  <c r="M96" i="1"/>
  <c r="M92" i="1"/>
  <c r="L96" i="1"/>
  <c r="K100" i="1"/>
  <c r="K92" i="1"/>
  <c r="K75" i="1"/>
  <c r="K39" i="1"/>
  <c r="K70" i="1" l="1"/>
  <c r="L264" i="1"/>
  <c r="K221" i="1"/>
  <c r="K180" i="1"/>
  <c r="M70" i="1"/>
  <c r="M264" i="1"/>
  <c r="L309" i="1"/>
  <c r="L221" i="1"/>
  <c r="M103" i="1"/>
  <c r="K141" i="1"/>
  <c r="L180" i="1"/>
  <c r="L103" i="1"/>
  <c r="K264" i="1"/>
  <c r="L141" i="1"/>
  <c r="M221" i="1"/>
  <c r="M180" i="1"/>
  <c r="M309" i="1"/>
  <c r="L70" i="1"/>
  <c r="K309" i="1"/>
  <c r="K103" i="1"/>
  <c r="M141" i="1"/>
  <c r="J28" i="1" l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I28" i="1"/>
  <c r="I29" i="1"/>
  <c r="I30" i="1"/>
  <c r="I31" i="1"/>
  <c r="I32" i="1"/>
  <c r="I33" i="1"/>
  <c r="M34" i="1" l="1"/>
  <c r="K33" i="1"/>
  <c r="L33" i="1"/>
  <c r="K29" i="1"/>
  <c r="L29" i="1"/>
  <c r="K31" i="1"/>
  <c r="L31" i="1"/>
  <c r="K28" i="1"/>
  <c r="L28" i="1"/>
  <c r="K32" i="1"/>
  <c r="L32" i="1"/>
  <c r="K30" i="1"/>
  <c r="L30" i="1"/>
  <c r="K34" i="1" l="1"/>
  <c r="L34" i="1"/>
  <c r="B5" i="3" l="1"/>
  <c r="B5" i="2"/>
  <c r="B5" i="1" l="1"/>
</calcChain>
</file>

<file path=xl/sharedStrings.xml><?xml version="1.0" encoding="utf-8"?>
<sst xmlns="http://schemas.openxmlformats.org/spreadsheetml/2006/main" count="763" uniqueCount="31">
  <si>
    <t>Data</t>
  </si>
  <si>
    <t>15 a 21/09/20</t>
  </si>
  <si>
    <t>P100</t>
  </si>
  <si>
    <t>ESP Model</t>
  </si>
  <si>
    <t>Number of stages</t>
  </si>
  <si>
    <t>Fluid</t>
  </si>
  <si>
    <t>Rotational Speed [rpm]</t>
  </si>
  <si>
    <t>Rotational Speed [rad/s]</t>
  </si>
  <si>
    <t>Impeller diameter [m]</t>
  </si>
  <si>
    <t>Glycerin</t>
  </si>
  <si>
    <t>Diluted Glycerin</t>
  </si>
  <si>
    <t>Glycerin and Diluted Glycerin</t>
  </si>
  <si>
    <t>Flow rate</t>
  </si>
  <si>
    <t>Inlet Temperature T1</t>
  </si>
  <si>
    <t>Inlet Temperature T2</t>
  </si>
  <si>
    <t>Outlet Temperature T3</t>
  </si>
  <si>
    <t>Outlet Temperature T4</t>
  </si>
  <si>
    <t>Inlet Pressure P1</t>
  </si>
  <si>
    <t>Outlet Pressure P2</t>
  </si>
  <si>
    <t>Net Shaft Torque</t>
  </si>
  <si>
    <t>Average Inlet Temp Tm,i</t>
  </si>
  <si>
    <t>Average Outlet Temp Tm,o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</si>
  <si>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</si>
  <si>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</si>
  <si>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</si>
  <si>
    <t>[kg/h]</t>
  </si>
  <si>
    <t>[°C]</t>
  </si>
  <si>
    <t xml:space="preserve"> [bar]</t>
  </si>
  <si>
    <t>[N.m]</t>
  </si>
  <si>
    <t>[kg/m³]</t>
  </si>
  <si>
    <t xml:space="preserve"> [cP]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</si>
</sst>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0" fillId="0" borderId="0" xfId="0" applyFill="1"/>
    <xf numFmtId="2" fontId="0" fillId="5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/>
    <xf numFmtId="49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0" fontId="0" fillId="0" borderId="0" xfId="0"/>
    <xf numFmtId="0" fontId="0" fillId="0" borderId="0" xfId="0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6" borderId="0" xfId="0" applyNumberForma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1" fillId="0" borderId="0" xfId="0" applyFont="1" applyFill="1"/>
    <xf numFmtId="0" fontId="6" fillId="7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00FF00"/>
      <color rgb="FFFF00FF"/>
      <color rgb="FFFF9900"/>
      <color rgb="FF009900"/>
      <color rgb="FFCC00FF"/>
      <color rgb="FF3399FF"/>
      <color rgb="FFFFCA21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7"/>
  <sheetViews>
    <sheetView zoomScaleNormal="100" workbookViewId="0">
      <selection activeCell="C30" sqref="C30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21875" bestFit="1" customWidth="1"/>
    <col min="13" max="13" width="17.44140625" bestFit="1" customWidth="1"/>
  </cols>
  <sheetData>
    <row r="1" spans="1:14" ht="15" customHeight="1">
      <c r="A1" s="1" t="s">
        <v>3</v>
      </c>
      <c r="B1" s="2" t="s">
        <v>2</v>
      </c>
      <c r="D1" s="25"/>
      <c r="E1" s="6"/>
      <c r="F1" s="6"/>
      <c r="G1" s="6"/>
      <c r="H1" s="6"/>
      <c r="I1" s="6"/>
      <c r="J1" s="6"/>
    </row>
    <row r="2" spans="1:14">
      <c r="A2" s="1" t="s">
        <v>4</v>
      </c>
      <c r="B2" s="2">
        <v>3</v>
      </c>
      <c r="D2" s="25"/>
      <c r="E2" s="12"/>
      <c r="F2" s="6"/>
      <c r="G2" s="6"/>
      <c r="H2" s="6"/>
      <c r="I2" s="6"/>
      <c r="J2" s="6"/>
    </row>
    <row r="3" spans="1:14">
      <c r="A3" s="1" t="s">
        <v>5</v>
      </c>
      <c r="B3" s="3" t="s">
        <v>11</v>
      </c>
      <c r="D3" s="6"/>
      <c r="E3" s="6"/>
      <c r="F3" s="6"/>
      <c r="G3" s="6"/>
      <c r="H3" s="6"/>
      <c r="I3" s="6"/>
      <c r="J3" s="6"/>
    </row>
    <row r="4" spans="1:14">
      <c r="A4" s="1" t="s">
        <v>6</v>
      </c>
      <c r="B4" s="4">
        <v>2400</v>
      </c>
      <c r="D4" s="6"/>
      <c r="E4" s="6"/>
      <c r="F4" s="6"/>
      <c r="G4" s="6"/>
      <c r="H4" s="6"/>
      <c r="I4" s="6"/>
      <c r="J4" s="6"/>
      <c r="K4" s="16"/>
      <c r="L4" s="16"/>
      <c r="M4" s="16"/>
    </row>
    <row r="5" spans="1:14">
      <c r="A5" s="1" t="s">
        <v>7</v>
      </c>
      <c r="B5" s="5">
        <f>B4*2*PI()/60</f>
        <v>251.32741228718345</v>
      </c>
      <c r="D5" s="25"/>
      <c r="E5" s="25"/>
      <c r="F5" s="6"/>
      <c r="G5" s="6"/>
      <c r="H5" s="6"/>
      <c r="I5" s="6"/>
      <c r="J5" s="6"/>
      <c r="K5" s="16"/>
      <c r="L5" s="16"/>
      <c r="M5" s="16"/>
    </row>
    <row r="6" spans="1:14">
      <c r="A6" s="1" t="s">
        <v>8</v>
      </c>
      <c r="B6" s="14">
        <v>0.108</v>
      </c>
      <c r="D6" s="25"/>
      <c r="E6" s="25"/>
      <c r="F6" s="6"/>
      <c r="G6" s="6"/>
      <c r="H6" s="6"/>
      <c r="I6" s="6"/>
      <c r="J6" s="6"/>
      <c r="K6" s="16"/>
      <c r="L6" s="16"/>
      <c r="M6" s="16"/>
    </row>
    <row r="7" spans="1:14">
      <c r="A7" s="1" t="s">
        <v>0</v>
      </c>
      <c r="B7" s="13" t="s">
        <v>1</v>
      </c>
      <c r="D7" s="6"/>
      <c r="E7" s="6"/>
      <c r="F7" s="6"/>
      <c r="G7" s="6"/>
      <c r="H7" s="6"/>
      <c r="I7" s="6"/>
      <c r="J7" s="6"/>
      <c r="K7" s="16"/>
      <c r="L7" s="16"/>
      <c r="M7" s="16"/>
    </row>
    <row r="8" spans="1:14">
      <c r="D8" s="6"/>
      <c r="E8" s="6"/>
      <c r="F8" s="6"/>
      <c r="G8" s="6"/>
      <c r="H8" s="6"/>
      <c r="I8" s="6"/>
      <c r="J8" s="6"/>
      <c r="K8" s="16"/>
      <c r="L8" s="16"/>
      <c r="M8" s="16"/>
    </row>
    <row r="9" spans="1:14">
      <c r="A9" s="26" t="s">
        <v>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s="16" customFormat="1" ht="16.8">
      <c r="A10" s="8" t="s">
        <v>12</v>
      </c>
      <c r="B10" s="8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18" t="s">
        <v>20</v>
      </c>
      <c r="J10" s="18" t="s">
        <v>21</v>
      </c>
      <c r="K10" s="19" t="s">
        <v>22</v>
      </c>
      <c r="L10" s="17" t="s">
        <v>23</v>
      </c>
      <c r="M10" s="17" t="s">
        <v>24</v>
      </c>
      <c r="N10" s="22"/>
    </row>
    <row r="11" spans="1:14" s="16" customFormat="1">
      <c r="A11" s="8" t="s">
        <v>25</v>
      </c>
      <c r="B11" s="8" t="s">
        <v>26</v>
      </c>
      <c r="C11" s="8" t="s">
        <v>26</v>
      </c>
      <c r="D11" s="8" t="s">
        <v>26</v>
      </c>
      <c r="E11" s="8" t="s">
        <v>26</v>
      </c>
      <c r="F11" s="8" t="s">
        <v>27</v>
      </c>
      <c r="G11" s="8" t="s">
        <v>27</v>
      </c>
      <c r="H11" s="8" t="s">
        <v>28</v>
      </c>
      <c r="I11" s="18" t="s">
        <v>26</v>
      </c>
      <c r="J11" s="18" t="s">
        <v>26</v>
      </c>
      <c r="K11" s="19" t="s">
        <v>29</v>
      </c>
      <c r="L11" s="17" t="s">
        <v>30</v>
      </c>
      <c r="M11" s="17" t="s">
        <v>30</v>
      </c>
      <c r="N11" s="22"/>
    </row>
    <row r="12" spans="1:14">
      <c r="A12" s="7">
        <v>31024.472932000001</v>
      </c>
      <c r="B12" s="7">
        <v>18.796987999999999</v>
      </c>
      <c r="C12" s="7">
        <v>18.850802000000002</v>
      </c>
      <c r="D12" s="7">
        <v>19.186789000000001</v>
      </c>
      <c r="E12" s="7">
        <v>19.144774999999999</v>
      </c>
      <c r="F12" s="7">
        <v>4.34605</v>
      </c>
      <c r="G12" s="7">
        <v>4.6954339999999997</v>
      </c>
      <c r="H12" s="7">
        <v>29.942945000000002</v>
      </c>
      <c r="I12" s="20">
        <f t="shared" ref="I12:I33" si="0">(B12+C12)/2</f>
        <v>18.823895</v>
      </c>
      <c r="J12" s="20">
        <f t="shared" ref="J12:J33" si="1">(D12+E12)/2</f>
        <v>19.165782</v>
      </c>
      <c r="K12" s="21">
        <f>-0.6*I12+1259.5</f>
        <v>1248.205663</v>
      </c>
      <c r="L12" s="21">
        <f>0.00159*I12^4-0.27101*I12^3+17.72234*I12^2-540.89799*I12+6780.11105</f>
        <v>1270.0072956504509</v>
      </c>
      <c r="M12" s="21">
        <f>0.00159*J12^4-0.27101*J12^3+17.72234*J12^2-540.89799*J12+6780.11105</f>
        <v>1229.8721224347946</v>
      </c>
      <c r="N12" s="22"/>
    </row>
    <row r="13" spans="1:14" s="15" customFormat="1">
      <c r="A13" s="7">
        <v>29529.799174</v>
      </c>
      <c r="B13" s="7">
        <v>18.751445</v>
      </c>
      <c r="C13" s="7">
        <v>18.808655999999999</v>
      </c>
      <c r="D13" s="7">
        <v>19.155930999999999</v>
      </c>
      <c r="E13" s="7">
        <v>19.118361</v>
      </c>
      <c r="F13" s="7">
        <v>3.9267820000000002</v>
      </c>
      <c r="G13" s="7">
        <v>4.4154669999999996</v>
      </c>
      <c r="H13" s="7">
        <v>29.575187</v>
      </c>
      <c r="I13" s="20">
        <f t="shared" si="0"/>
        <v>18.780050500000002</v>
      </c>
      <c r="J13" s="20">
        <f t="shared" si="1"/>
        <v>19.137146000000001</v>
      </c>
      <c r="K13" s="21">
        <f t="shared" ref="K13:K19" si="2">-0.6*I13+1259.5</f>
        <v>1248.2319697</v>
      </c>
      <c r="L13" s="21">
        <f t="shared" ref="L13:L19" si="3">0.00159*I13^4-0.27101*I13^3+17.72234*I13^2-540.89799*I13+6780.11105</f>
        <v>1275.2516401915445</v>
      </c>
      <c r="M13" s="21">
        <f t="shared" ref="M13:M19" si="4">0.00159*J13^4-0.27101*J13^3+17.72234*J13^2-540.89799*J13+6780.11105</f>
        <v>1233.1826629973966</v>
      </c>
      <c r="N13" s="22"/>
    </row>
    <row r="14" spans="1:14" s="15" customFormat="1">
      <c r="A14" s="7">
        <v>27972.474041000001</v>
      </c>
      <c r="B14" s="7">
        <v>18.70241</v>
      </c>
      <c r="C14" s="7">
        <v>18.755891999999999</v>
      </c>
      <c r="D14" s="7">
        <v>19.051687999999999</v>
      </c>
      <c r="E14" s="7">
        <v>19.021507</v>
      </c>
      <c r="F14" s="7">
        <v>3.5199449999999999</v>
      </c>
      <c r="G14" s="7">
        <v>4.1262359999999996</v>
      </c>
      <c r="H14" s="7">
        <v>29.258638999999999</v>
      </c>
      <c r="I14" s="20">
        <f t="shared" si="0"/>
        <v>18.729151000000002</v>
      </c>
      <c r="J14" s="20">
        <f t="shared" si="1"/>
        <v>19.036597499999999</v>
      </c>
      <c r="K14" s="21">
        <f t="shared" si="2"/>
        <v>1248.2625094</v>
      </c>
      <c r="L14" s="21">
        <f t="shared" si="3"/>
        <v>1281.3679132857615</v>
      </c>
      <c r="M14" s="21">
        <f t="shared" si="4"/>
        <v>1244.8804599186706</v>
      </c>
      <c r="N14" s="22"/>
    </row>
    <row r="15" spans="1:14" s="15" customFormat="1">
      <c r="A15" s="7">
        <v>27470.374263000002</v>
      </c>
      <c r="B15" s="7">
        <v>18.741728999999999</v>
      </c>
      <c r="C15" s="7">
        <v>18.776488000000001</v>
      </c>
      <c r="D15" s="7">
        <v>19.177672000000001</v>
      </c>
      <c r="E15" s="7">
        <v>19.143484000000001</v>
      </c>
      <c r="F15" s="7">
        <v>3.3153260000000002</v>
      </c>
      <c r="G15" s="7">
        <v>3.9946799999999998</v>
      </c>
      <c r="H15" s="7">
        <v>29.069338000000002</v>
      </c>
      <c r="I15" s="20">
        <f t="shared" si="0"/>
        <v>18.7591085</v>
      </c>
      <c r="J15" s="20">
        <f t="shared" si="1"/>
        <v>19.160578000000001</v>
      </c>
      <c r="K15" s="21">
        <f t="shared" si="2"/>
        <v>1248.2445349</v>
      </c>
      <c r="L15" s="21">
        <f t="shared" si="3"/>
        <v>1277.7644517073886</v>
      </c>
      <c r="M15" s="21">
        <f t="shared" si="4"/>
        <v>1230.4730557462763</v>
      </c>
      <c r="N15" s="22"/>
    </row>
    <row r="16" spans="1:14" s="15" customFormat="1">
      <c r="A16" s="7">
        <v>25963.119710999999</v>
      </c>
      <c r="B16" s="7">
        <v>18.722321000000001</v>
      </c>
      <c r="C16" s="7">
        <v>18.763389</v>
      </c>
      <c r="D16" s="7">
        <v>19.198146999999999</v>
      </c>
      <c r="E16" s="7">
        <v>19.184477999999999</v>
      </c>
      <c r="F16" s="7">
        <v>2.875645</v>
      </c>
      <c r="G16" s="7">
        <v>3.6924060000000001</v>
      </c>
      <c r="H16" s="7">
        <v>28.649581999999999</v>
      </c>
      <c r="I16" s="20">
        <f t="shared" si="0"/>
        <v>18.742854999999999</v>
      </c>
      <c r="J16" s="20">
        <f t="shared" si="1"/>
        <v>19.191312499999999</v>
      </c>
      <c r="K16" s="21">
        <f t="shared" si="2"/>
        <v>1248.254287</v>
      </c>
      <c r="L16" s="21">
        <f t="shared" si="3"/>
        <v>1279.7182171768236</v>
      </c>
      <c r="M16" s="21">
        <f t="shared" si="4"/>
        <v>1226.9284075306377</v>
      </c>
      <c r="N16" s="22"/>
    </row>
    <row r="17" spans="1:14" s="15" customFormat="1">
      <c r="A17" s="7">
        <v>24538.399012999998</v>
      </c>
      <c r="B17" s="7">
        <v>18.713121000000001</v>
      </c>
      <c r="C17" s="7">
        <v>18.738947</v>
      </c>
      <c r="D17" s="7">
        <v>19.208076999999999</v>
      </c>
      <c r="E17" s="7">
        <v>19.193175</v>
      </c>
      <c r="F17" s="7">
        <v>2.479733</v>
      </c>
      <c r="G17" s="7">
        <v>3.4132470000000001</v>
      </c>
      <c r="H17" s="7">
        <v>28.264866999999999</v>
      </c>
      <c r="I17" s="20">
        <f t="shared" si="0"/>
        <v>18.726033999999999</v>
      </c>
      <c r="J17" s="20">
        <f t="shared" si="1"/>
        <v>19.200626</v>
      </c>
      <c r="K17" s="21">
        <f t="shared" si="2"/>
        <v>1248.2643796</v>
      </c>
      <c r="L17" s="21">
        <f t="shared" si="3"/>
        <v>1281.7434458873813</v>
      </c>
      <c r="M17" s="21">
        <f t="shared" si="4"/>
        <v>1225.8563721387336</v>
      </c>
      <c r="N17" s="22"/>
    </row>
    <row r="18" spans="1:14" s="15" customFormat="1">
      <c r="A18" s="7">
        <v>23038.59592</v>
      </c>
      <c r="B18" s="7">
        <v>18.77862</v>
      </c>
      <c r="C18" s="7">
        <v>18.829048</v>
      </c>
      <c r="D18" s="7">
        <v>19.248892999999999</v>
      </c>
      <c r="E18" s="7">
        <v>19.207366</v>
      </c>
      <c r="F18" s="7">
        <v>2.076146</v>
      </c>
      <c r="G18" s="7">
        <v>3.140466</v>
      </c>
      <c r="H18" s="7">
        <v>27.854979</v>
      </c>
      <c r="I18" s="20">
        <f t="shared" si="0"/>
        <v>18.803834000000002</v>
      </c>
      <c r="J18" s="20">
        <f t="shared" si="1"/>
        <v>19.228129500000001</v>
      </c>
      <c r="K18" s="21">
        <f t="shared" si="2"/>
        <v>1248.2176996000001</v>
      </c>
      <c r="L18" s="21">
        <f t="shared" si="3"/>
        <v>1272.4040682726491</v>
      </c>
      <c r="M18" s="21">
        <f t="shared" si="4"/>
        <v>1222.6962639510975</v>
      </c>
      <c r="N18" s="22"/>
    </row>
    <row r="19" spans="1:14" s="15" customFormat="1">
      <c r="A19" s="7">
        <v>21989.122155000001</v>
      </c>
      <c r="B19" s="7">
        <v>18.791027</v>
      </c>
      <c r="C19" s="7">
        <v>18.867175</v>
      </c>
      <c r="D19" s="7">
        <v>19.263815000000001</v>
      </c>
      <c r="E19" s="7">
        <v>19.215295999999999</v>
      </c>
      <c r="F19" s="7">
        <v>1.796303</v>
      </c>
      <c r="G19" s="7">
        <v>2.9540389999999999</v>
      </c>
      <c r="H19" s="7">
        <v>27.540111</v>
      </c>
      <c r="I19" s="20">
        <f t="shared" si="0"/>
        <v>18.829101000000001</v>
      </c>
      <c r="J19" s="20">
        <f t="shared" si="1"/>
        <v>19.239555500000002</v>
      </c>
      <c r="K19" s="21">
        <f t="shared" si="2"/>
        <v>1248.2025394</v>
      </c>
      <c r="L19" s="21">
        <f t="shared" si="3"/>
        <v>1269.3860757943648</v>
      </c>
      <c r="M19" s="21">
        <f t="shared" si="4"/>
        <v>1221.385934115141</v>
      </c>
      <c r="N19" s="22"/>
    </row>
    <row r="20" spans="1:14" ht="14.4" customHeight="1">
      <c r="A20" s="7">
        <v>20517.161462</v>
      </c>
      <c r="B20" s="7">
        <v>18.802454000000001</v>
      </c>
      <c r="C20" s="7">
        <v>18.897463999999999</v>
      </c>
      <c r="D20" s="7">
        <v>19.253727000000001</v>
      </c>
      <c r="E20" s="7">
        <v>19.192726</v>
      </c>
      <c r="F20" s="7">
        <v>1.4276709999999999</v>
      </c>
      <c r="G20" s="7">
        <v>2.6910959999999999</v>
      </c>
      <c r="H20" s="7">
        <v>27.018597</v>
      </c>
      <c r="I20" s="20">
        <f t="shared" si="0"/>
        <v>18.849958999999998</v>
      </c>
      <c r="J20" s="20">
        <f t="shared" si="1"/>
        <v>19.223226500000003</v>
      </c>
      <c r="K20" s="21">
        <f t="shared" ref="K20:K27" si="5">-0.6*I20+1259.5</f>
        <v>1248.1900246</v>
      </c>
      <c r="L20" s="21">
        <f t="shared" ref="L20:L27" si="6">0.00159*I20^4-0.27101*I20^3+17.72234*I20^2-540.89799*I20+6780.11105</f>
        <v>1266.9002888860823</v>
      </c>
      <c r="M20" s="21">
        <f t="shared" ref="M20:M27" si="7">0.00159*J20^4-0.27101*J20^3+17.72234*J20^2-540.89799*J20+6780.11105</f>
        <v>1223.2589879215711</v>
      </c>
      <c r="N20" s="22"/>
    </row>
    <row r="21" spans="1:14">
      <c r="A21" s="7">
        <v>18955.962778000001</v>
      </c>
      <c r="B21" s="7">
        <v>18.717517999999998</v>
      </c>
      <c r="C21" s="7">
        <v>18.803250999999999</v>
      </c>
      <c r="D21" s="7">
        <v>19.236284000000001</v>
      </c>
      <c r="E21" s="7">
        <v>19.162476000000002</v>
      </c>
      <c r="F21" s="7">
        <v>1.0747610000000001</v>
      </c>
      <c r="G21" s="7">
        <v>2.4574189999999998</v>
      </c>
      <c r="H21" s="7">
        <v>26.530913000000002</v>
      </c>
      <c r="I21" s="20">
        <f t="shared" si="0"/>
        <v>18.760384500000001</v>
      </c>
      <c r="J21" s="20">
        <f t="shared" si="1"/>
        <v>19.199380000000001</v>
      </c>
      <c r="K21" s="21">
        <f t="shared" si="5"/>
        <v>1248.2437692999999</v>
      </c>
      <c r="L21" s="21">
        <f t="shared" si="6"/>
        <v>1277.6111994721023</v>
      </c>
      <c r="M21" s="21">
        <f t="shared" si="7"/>
        <v>1225.9997370380406</v>
      </c>
      <c r="N21" s="22"/>
    </row>
    <row r="22" spans="1:14">
      <c r="A22" s="7">
        <v>17576.16231</v>
      </c>
      <c r="B22" s="7">
        <v>18.738268000000001</v>
      </c>
      <c r="C22" s="7">
        <v>18.815767999999998</v>
      </c>
      <c r="D22" s="7">
        <v>19.255616</v>
      </c>
      <c r="E22" s="7">
        <v>19.184163000000002</v>
      </c>
      <c r="F22" s="7">
        <v>0.86723099999999997</v>
      </c>
      <c r="G22" s="7">
        <v>2.3571070000000001</v>
      </c>
      <c r="H22" s="7">
        <v>26.065062999999999</v>
      </c>
      <c r="I22" s="20">
        <f t="shared" si="0"/>
        <v>18.777017999999998</v>
      </c>
      <c r="J22" s="20">
        <f t="shared" si="1"/>
        <v>19.219889500000001</v>
      </c>
      <c r="K22" s="21">
        <f t="shared" si="5"/>
        <v>1248.2337892</v>
      </c>
      <c r="L22" s="21">
        <f t="shared" si="6"/>
        <v>1275.6151909155642</v>
      </c>
      <c r="M22" s="21">
        <f t="shared" si="7"/>
        <v>1223.6421344328155</v>
      </c>
      <c r="N22" s="22"/>
    </row>
    <row r="23" spans="1:14">
      <c r="A23" s="7">
        <v>15752.670018999999</v>
      </c>
      <c r="B23" s="7">
        <v>18.737476000000001</v>
      </c>
      <c r="C23" s="7">
        <v>18.755217999999999</v>
      </c>
      <c r="D23" s="7">
        <v>19.165507999999999</v>
      </c>
      <c r="E23" s="7">
        <v>19.126512999999999</v>
      </c>
      <c r="F23" s="7">
        <v>0.76672099999999999</v>
      </c>
      <c r="G23" s="7">
        <v>2.3359830000000001</v>
      </c>
      <c r="H23" s="7">
        <v>25.503088000000002</v>
      </c>
      <c r="I23" s="20">
        <f t="shared" si="0"/>
        <v>18.746347</v>
      </c>
      <c r="J23" s="20">
        <f t="shared" si="1"/>
        <v>19.146010499999999</v>
      </c>
      <c r="K23" s="21">
        <f t="shared" si="5"/>
        <v>1248.2521918</v>
      </c>
      <c r="L23" s="21">
        <f t="shared" si="6"/>
        <v>1279.29819851517</v>
      </c>
      <c r="M23" s="21">
        <f t="shared" si="7"/>
        <v>1232.1568685074808</v>
      </c>
      <c r="N23" s="22"/>
    </row>
    <row r="24" spans="1:14">
      <c r="A24" s="7">
        <v>14822.982577999999</v>
      </c>
      <c r="B24" s="7">
        <v>18.797933</v>
      </c>
      <c r="C24" s="7">
        <v>18.800303</v>
      </c>
      <c r="D24" s="7">
        <v>19.194431000000002</v>
      </c>
      <c r="E24" s="7">
        <v>19.156839000000002</v>
      </c>
      <c r="F24" s="7">
        <v>1.0283439999999999</v>
      </c>
      <c r="G24" s="7">
        <v>2.6824159999999999</v>
      </c>
      <c r="H24" s="7">
        <v>25.196317000000001</v>
      </c>
      <c r="I24" s="20">
        <f t="shared" si="0"/>
        <v>18.799118</v>
      </c>
      <c r="J24" s="20">
        <f t="shared" si="1"/>
        <v>19.175635</v>
      </c>
      <c r="K24" s="21">
        <f t="shared" si="5"/>
        <v>1248.2205292000001</v>
      </c>
      <c r="L24" s="21">
        <f t="shared" si="6"/>
        <v>1272.9681870830909</v>
      </c>
      <c r="M24" s="21">
        <f t="shared" si="7"/>
        <v>1228.7351818516981</v>
      </c>
      <c r="N24" s="22"/>
    </row>
    <row r="25" spans="1:14">
      <c r="A25" s="7">
        <v>13517.191913000001</v>
      </c>
      <c r="B25" s="7">
        <v>18.723116999999998</v>
      </c>
      <c r="C25" s="7">
        <v>18.750019999999999</v>
      </c>
      <c r="D25" s="7">
        <v>19.19538</v>
      </c>
      <c r="E25" s="7">
        <v>19.184494000000001</v>
      </c>
      <c r="F25" s="7">
        <v>0.78113699999999997</v>
      </c>
      <c r="G25" s="7">
        <v>2.507584</v>
      </c>
      <c r="H25" s="7">
        <v>24.731114000000002</v>
      </c>
      <c r="I25" s="20">
        <f t="shared" si="0"/>
        <v>18.736568499999997</v>
      </c>
      <c r="J25" s="20">
        <f t="shared" si="1"/>
        <v>19.189937</v>
      </c>
      <c r="K25" s="21">
        <f t="shared" si="5"/>
        <v>1248.2580588999999</v>
      </c>
      <c r="L25" s="21">
        <f t="shared" si="6"/>
        <v>1280.4747177498948</v>
      </c>
      <c r="M25" s="21">
        <f t="shared" si="7"/>
        <v>1227.0868179939416</v>
      </c>
      <c r="N25" s="22"/>
    </row>
    <row r="26" spans="1:14">
      <c r="A26" s="7">
        <v>12103.57121</v>
      </c>
      <c r="B26" s="7">
        <v>18.799309000000001</v>
      </c>
      <c r="C26" s="7">
        <v>18.818427</v>
      </c>
      <c r="D26" s="7">
        <v>19.297364000000002</v>
      </c>
      <c r="E26" s="7">
        <v>19.262193</v>
      </c>
      <c r="F26" s="7">
        <v>0.77426600000000001</v>
      </c>
      <c r="G26" s="7">
        <v>2.5804230000000001</v>
      </c>
      <c r="H26" s="7">
        <v>24.336548000000001</v>
      </c>
      <c r="I26" s="20">
        <f t="shared" si="0"/>
        <v>18.808868</v>
      </c>
      <c r="J26" s="20">
        <f t="shared" si="1"/>
        <v>19.279778499999999</v>
      </c>
      <c r="K26" s="21">
        <f t="shared" si="5"/>
        <v>1248.2146792000001</v>
      </c>
      <c r="L26" s="21">
        <f t="shared" si="6"/>
        <v>1271.8021959525495</v>
      </c>
      <c r="M26" s="21">
        <f t="shared" si="7"/>
        <v>1216.7848225429652</v>
      </c>
      <c r="N26" s="22"/>
    </row>
    <row r="27" spans="1:14">
      <c r="A27" s="7">
        <v>10608.077143</v>
      </c>
      <c r="B27" s="7">
        <v>18.820160999999999</v>
      </c>
      <c r="C27" s="7">
        <v>18.873611</v>
      </c>
      <c r="D27" s="7">
        <v>19.457108000000002</v>
      </c>
      <c r="E27" s="7">
        <v>19.376193000000001</v>
      </c>
      <c r="F27" s="7">
        <v>0.79045900000000002</v>
      </c>
      <c r="G27" s="7">
        <v>2.696291</v>
      </c>
      <c r="H27" s="7">
        <v>23.931715000000001</v>
      </c>
      <c r="I27" s="20">
        <f t="shared" si="0"/>
        <v>18.846885999999998</v>
      </c>
      <c r="J27" s="20">
        <f t="shared" si="1"/>
        <v>19.416650500000003</v>
      </c>
      <c r="K27" s="21">
        <f t="shared" si="5"/>
        <v>1248.1918684</v>
      </c>
      <c r="L27" s="21">
        <f t="shared" si="6"/>
        <v>1267.2662023318762</v>
      </c>
      <c r="M27" s="21">
        <f t="shared" si="7"/>
        <v>1201.2632592401214</v>
      </c>
      <c r="N27" s="22"/>
    </row>
    <row r="28" spans="1:14">
      <c r="A28" s="7">
        <v>9035.8554519999998</v>
      </c>
      <c r="B28" s="7">
        <v>18.732842000000002</v>
      </c>
      <c r="C28" s="7">
        <v>18.800611</v>
      </c>
      <c r="D28" s="7">
        <v>19.637924999999999</v>
      </c>
      <c r="E28" s="7">
        <v>19.575023999999999</v>
      </c>
      <c r="F28" s="7">
        <v>0.63148599999999999</v>
      </c>
      <c r="G28" s="7">
        <v>2.6443270000000001</v>
      </c>
      <c r="H28" s="7">
        <v>23.456295000000001</v>
      </c>
      <c r="I28" s="20">
        <f t="shared" si="0"/>
        <v>18.766726500000001</v>
      </c>
      <c r="J28" s="20">
        <f t="shared" si="1"/>
        <v>19.606474499999997</v>
      </c>
      <c r="K28" s="21">
        <f t="shared" ref="K28:K33" si="8">-0.6*I28+1259.5</f>
        <v>1248.2399641</v>
      </c>
      <c r="L28" s="21">
        <f t="shared" ref="L28:L33" si="9">0.00159*I28^4-0.27101*I28^3+17.72234*I28^2-540.89799*I28+6780.11105</f>
        <v>1276.8497837285058</v>
      </c>
      <c r="M28" s="21">
        <f t="shared" ref="M28:M33" si="10">0.00159*J28^4-0.27101*J28^3+17.72234*J28^2-540.89799*J28+6780.11105</f>
        <v>1180.0794563392092</v>
      </c>
      <c r="N28" s="22"/>
    </row>
    <row r="29" spans="1:14">
      <c r="A29" s="7">
        <v>7639.6619410000003</v>
      </c>
      <c r="B29" s="7">
        <v>18.809685999999999</v>
      </c>
      <c r="C29" s="7">
        <v>18.880659000000001</v>
      </c>
      <c r="D29" s="7">
        <v>19.900880000000001</v>
      </c>
      <c r="E29" s="7">
        <v>19.836110000000001</v>
      </c>
      <c r="F29" s="7">
        <v>1.046511</v>
      </c>
      <c r="G29" s="7">
        <v>3.1516069999999998</v>
      </c>
      <c r="H29" s="7">
        <v>23.176525999999999</v>
      </c>
      <c r="I29" s="20">
        <f t="shared" si="0"/>
        <v>18.8451725</v>
      </c>
      <c r="J29" s="20">
        <f t="shared" si="1"/>
        <v>19.868495000000003</v>
      </c>
      <c r="K29" s="21">
        <f t="shared" si="8"/>
        <v>1248.1928965</v>
      </c>
      <c r="L29" s="21">
        <f t="shared" si="9"/>
        <v>1267.4702825665499</v>
      </c>
      <c r="M29" s="21">
        <f t="shared" si="10"/>
        <v>1151.4826154336433</v>
      </c>
      <c r="N29" s="22"/>
    </row>
    <row r="30" spans="1:14">
      <c r="A30" s="7">
        <v>5924.4242969999996</v>
      </c>
      <c r="B30" s="7">
        <v>18.729602</v>
      </c>
      <c r="C30" s="7">
        <v>18.78998</v>
      </c>
      <c r="D30" s="7">
        <v>20.131073000000001</v>
      </c>
      <c r="E30" s="7">
        <v>20.059094000000002</v>
      </c>
      <c r="F30" s="7">
        <v>0.67861099999999996</v>
      </c>
      <c r="G30" s="7">
        <v>2.8948140000000002</v>
      </c>
      <c r="H30" s="7">
        <v>22.765968000000001</v>
      </c>
      <c r="I30" s="20">
        <f t="shared" si="0"/>
        <v>18.759791</v>
      </c>
      <c r="J30" s="20">
        <f t="shared" si="1"/>
        <v>20.095083500000001</v>
      </c>
      <c r="K30" s="21">
        <f t="shared" si="8"/>
        <v>1248.2441254</v>
      </c>
      <c r="L30" s="21">
        <f t="shared" si="9"/>
        <v>1277.6824786175866</v>
      </c>
      <c r="M30" s="21">
        <f t="shared" si="10"/>
        <v>1127.3440057385351</v>
      </c>
      <c r="N30" s="22"/>
    </row>
    <row r="31" spans="1:14">
      <c r="A31" s="7">
        <v>4224.0546649999997</v>
      </c>
      <c r="B31" s="7">
        <v>18.770472999999999</v>
      </c>
      <c r="C31" s="7">
        <v>18.839827</v>
      </c>
      <c r="D31" s="7">
        <v>20.696988999999999</v>
      </c>
      <c r="E31" s="7">
        <v>20.658294000000001</v>
      </c>
      <c r="F31" s="7">
        <v>0.537825</v>
      </c>
      <c r="G31" s="7">
        <v>2.8494470000000001</v>
      </c>
      <c r="H31" s="7">
        <v>22.352253999999999</v>
      </c>
      <c r="I31" s="20">
        <f t="shared" si="0"/>
        <v>18.805149999999998</v>
      </c>
      <c r="J31" s="20">
        <f t="shared" si="1"/>
        <v>20.6776415</v>
      </c>
      <c r="K31" s="21">
        <f t="shared" si="8"/>
        <v>1248.2169100000001</v>
      </c>
      <c r="L31" s="21">
        <f t="shared" si="9"/>
        <v>1272.2466969989609</v>
      </c>
      <c r="M31" s="21">
        <f t="shared" si="10"/>
        <v>1067.7284125223714</v>
      </c>
      <c r="N31" s="22"/>
    </row>
    <row r="32" spans="1:14">
      <c r="A32" s="7">
        <v>2099.6091299999998</v>
      </c>
      <c r="B32" s="7">
        <v>18.731141000000001</v>
      </c>
      <c r="C32" s="7">
        <v>18.773361000000001</v>
      </c>
      <c r="D32" s="7">
        <v>21.814162</v>
      </c>
      <c r="E32" s="7">
        <v>21.759022999999999</v>
      </c>
      <c r="F32" s="7">
        <v>0.75214000000000003</v>
      </c>
      <c r="G32" s="7">
        <v>3.2305670000000002</v>
      </c>
      <c r="H32" s="7">
        <v>21.827041999999999</v>
      </c>
      <c r="I32" s="20">
        <f t="shared" si="0"/>
        <v>18.752251000000001</v>
      </c>
      <c r="J32" s="20">
        <f t="shared" si="1"/>
        <v>21.786592499999998</v>
      </c>
      <c r="K32" s="21">
        <f t="shared" si="8"/>
        <v>1248.2486494</v>
      </c>
      <c r="L32" s="21">
        <f t="shared" si="9"/>
        <v>1278.5883874632864</v>
      </c>
      <c r="M32" s="21">
        <f t="shared" si="10"/>
        <v>963.4696404901797</v>
      </c>
      <c r="N32" s="22"/>
    </row>
    <row r="33" spans="1:14">
      <c r="A33" s="7">
        <v>297.37111800000002</v>
      </c>
      <c r="B33" s="7">
        <v>18.770620000000001</v>
      </c>
      <c r="C33" s="7">
        <v>18.816586999999998</v>
      </c>
      <c r="D33" s="7">
        <v>28.512363000000001</v>
      </c>
      <c r="E33" s="7">
        <v>27.450429</v>
      </c>
      <c r="F33" s="7">
        <v>0.88873599999999997</v>
      </c>
      <c r="G33" s="7">
        <v>3.7445040000000001</v>
      </c>
      <c r="H33" s="7">
        <v>19.118223</v>
      </c>
      <c r="I33" s="20">
        <f t="shared" si="0"/>
        <v>18.7936035</v>
      </c>
      <c r="J33" s="20">
        <f t="shared" si="1"/>
        <v>27.981396</v>
      </c>
      <c r="K33" s="21">
        <f t="shared" si="8"/>
        <v>1248.2238379</v>
      </c>
      <c r="L33" s="21">
        <f t="shared" si="9"/>
        <v>1273.6281486825637</v>
      </c>
      <c r="M33" s="21">
        <f t="shared" si="10"/>
        <v>558.23464715829778</v>
      </c>
      <c r="N33" s="22"/>
    </row>
    <row r="34" spans="1:1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9">
        <f>AVERAGE(K12:K31)</f>
        <v>1248.22911946</v>
      </c>
      <c r="L34" s="9">
        <f>AVERAGE(L12:L31)</f>
        <v>1274.6914265392147</v>
      </c>
      <c r="M34" s="9">
        <f>AVERAGE(M12:M31)</f>
        <v>1207.041878919757</v>
      </c>
      <c r="N34" s="22"/>
    </row>
    <row r="35" spans="1:14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11"/>
      <c r="L35" s="11"/>
      <c r="M35" s="11"/>
      <c r="N35" s="22"/>
    </row>
    <row r="36" spans="1:14">
      <c r="A36" s="22"/>
      <c r="B36" s="22"/>
      <c r="C36" s="22"/>
      <c r="D36" s="22"/>
      <c r="E36" s="22"/>
      <c r="F36" s="22"/>
      <c r="G36" s="22"/>
      <c r="H36" s="22"/>
      <c r="I36" s="27"/>
      <c r="J36" s="27"/>
      <c r="K36" s="27"/>
      <c r="L36" s="27"/>
      <c r="M36" s="27"/>
      <c r="N36" s="22"/>
    </row>
    <row r="37" spans="1:14" s="16" customFormat="1" ht="16.8">
      <c r="A37" s="8" t="s">
        <v>12</v>
      </c>
      <c r="B37" s="8" t="s">
        <v>13</v>
      </c>
      <c r="C37" s="8" t="s">
        <v>14</v>
      </c>
      <c r="D37" s="8" t="s">
        <v>15</v>
      </c>
      <c r="E37" s="8" t="s">
        <v>16</v>
      </c>
      <c r="F37" s="8" t="s">
        <v>17</v>
      </c>
      <c r="G37" s="8" t="s">
        <v>18</v>
      </c>
      <c r="H37" s="8" t="s">
        <v>19</v>
      </c>
      <c r="I37" s="18" t="s">
        <v>20</v>
      </c>
      <c r="J37" s="18" t="s">
        <v>21</v>
      </c>
      <c r="K37" s="19" t="s">
        <v>22</v>
      </c>
      <c r="L37" s="17" t="s">
        <v>23</v>
      </c>
      <c r="M37" s="17" t="s">
        <v>24</v>
      </c>
      <c r="N37" s="22"/>
    </row>
    <row r="38" spans="1:14" s="16" customFormat="1">
      <c r="A38" s="8" t="s">
        <v>25</v>
      </c>
      <c r="B38" s="8" t="s">
        <v>26</v>
      </c>
      <c r="C38" s="8" t="s">
        <v>26</v>
      </c>
      <c r="D38" s="8" t="s">
        <v>26</v>
      </c>
      <c r="E38" s="8" t="s">
        <v>26</v>
      </c>
      <c r="F38" s="8" t="s">
        <v>27</v>
      </c>
      <c r="G38" s="8" t="s">
        <v>27</v>
      </c>
      <c r="H38" s="8" t="s">
        <v>28</v>
      </c>
      <c r="I38" s="18" t="s">
        <v>26</v>
      </c>
      <c r="J38" s="18" t="s">
        <v>26</v>
      </c>
      <c r="K38" s="19" t="s">
        <v>29</v>
      </c>
      <c r="L38" s="17" t="s">
        <v>30</v>
      </c>
      <c r="M38" s="17" t="s">
        <v>30</v>
      </c>
      <c r="N38" s="22"/>
    </row>
    <row r="39" spans="1:14">
      <c r="A39" s="28">
        <v>35125.635690000003</v>
      </c>
      <c r="B39" s="28">
        <v>20.976226</v>
      </c>
      <c r="C39" s="28">
        <v>21.023174999999998</v>
      </c>
      <c r="D39" s="28">
        <v>21.376653000000001</v>
      </c>
      <c r="E39" s="28">
        <v>21.376885000000001</v>
      </c>
      <c r="F39" s="28">
        <v>4.393268</v>
      </c>
      <c r="G39" s="28">
        <v>4.7155509999999996</v>
      </c>
      <c r="H39" s="28">
        <v>27.779675999999998</v>
      </c>
      <c r="I39" s="20">
        <f t="shared" ref="I39:I69" si="11">(B39+C39)/2</f>
        <v>20.999700499999999</v>
      </c>
      <c r="J39" s="20">
        <f t="shared" ref="J39:J69" si="12">(D39+E39)/2</f>
        <v>21.376769000000003</v>
      </c>
      <c r="K39" s="21">
        <f>-0.6*I39+1259.5</f>
        <v>1246.9001797000001</v>
      </c>
      <c r="L39" s="21">
        <f>0.00159*I39^4-0.27101*I39^3+17.72234*I39^2-540.89799*I39+6780.11105</f>
        <v>1036.2351941265833</v>
      </c>
      <c r="M39" s="21">
        <f>0.00159*J39^4-0.27101*J39^3+17.72234*J39^2-540.89799*J39+6780.11105</f>
        <v>1000.6409413597048</v>
      </c>
      <c r="N39" s="22"/>
    </row>
    <row r="40" spans="1:14" s="15" customFormat="1">
      <c r="A40" s="28">
        <v>33680.899246000001</v>
      </c>
      <c r="B40" s="28">
        <v>20.949116</v>
      </c>
      <c r="C40" s="28">
        <v>21.04383</v>
      </c>
      <c r="D40" s="28">
        <v>21.369990000000001</v>
      </c>
      <c r="E40" s="28">
        <v>21.388033</v>
      </c>
      <c r="F40" s="28">
        <v>3.9896180000000001</v>
      </c>
      <c r="G40" s="28">
        <v>4.4403899999999998</v>
      </c>
      <c r="H40" s="28">
        <v>27.550864000000001</v>
      </c>
      <c r="I40" s="20">
        <f t="shared" si="11"/>
        <v>20.996473000000002</v>
      </c>
      <c r="J40" s="20">
        <f t="shared" si="12"/>
        <v>21.379011500000001</v>
      </c>
      <c r="K40" s="21">
        <f t="shared" ref="K40:K52" si="13">-0.6*I40+1259.5</f>
        <v>1246.9021161999999</v>
      </c>
      <c r="L40" s="21">
        <f t="shared" ref="L40:L52" si="14">0.00159*I40^4-0.27101*I40^3+17.72234*I40^2-540.89799*I40+6780.11105</f>
        <v>1036.5457589029484</v>
      </c>
      <c r="M40" s="21">
        <f t="shared" ref="M40:M52" si="15">0.00159*J40^4-0.27101*J40^3+17.72234*J40^2-540.89799*J40+6780.11105</f>
        <v>1000.4332980494137</v>
      </c>
      <c r="N40" s="22"/>
    </row>
    <row r="41" spans="1:14" s="15" customFormat="1">
      <c r="A41" s="28">
        <v>32214.496701</v>
      </c>
      <c r="B41" s="28">
        <v>20.932227999999999</v>
      </c>
      <c r="C41" s="28">
        <v>21.040253</v>
      </c>
      <c r="D41" s="28">
        <v>21.345624000000001</v>
      </c>
      <c r="E41" s="28">
        <v>21.363462999999999</v>
      </c>
      <c r="F41" s="28">
        <v>3.5967579999999999</v>
      </c>
      <c r="G41" s="28">
        <v>4.1625430000000003</v>
      </c>
      <c r="H41" s="28">
        <v>27.285779000000002</v>
      </c>
      <c r="I41" s="20">
        <f t="shared" si="11"/>
        <v>20.986240500000001</v>
      </c>
      <c r="J41" s="20">
        <f t="shared" si="12"/>
        <v>21.354543499999998</v>
      </c>
      <c r="K41" s="21">
        <f t="shared" si="13"/>
        <v>1246.9082556999999</v>
      </c>
      <c r="L41" s="21">
        <f t="shared" si="14"/>
        <v>1037.5310458680933</v>
      </c>
      <c r="M41" s="21">
        <f t="shared" si="15"/>
        <v>1002.7014602412391</v>
      </c>
      <c r="N41" s="22"/>
    </row>
    <row r="42" spans="1:14" s="15" customFormat="1">
      <c r="A42" s="28">
        <v>30131.081925999999</v>
      </c>
      <c r="B42" s="28">
        <v>20.898778</v>
      </c>
      <c r="C42" s="28">
        <v>21.001716999999999</v>
      </c>
      <c r="D42" s="28">
        <v>21.267154000000001</v>
      </c>
      <c r="E42" s="28">
        <v>21.269691000000002</v>
      </c>
      <c r="F42" s="28">
        <v>3.0637289999999999</v>
      </c>
      <c r="G42" s="28">
        <v>3.8126190000000002</v>
      </c>
      <c r="H42" s="28">
        <v>26.820841000000001</v>
      </c>
      <c r="I42" s="20">
        <f t="shared" si="11"/>
        <v>20.9502475</v>
      </c>
      <c r="J42" s="20">
        <f t="shared" si="12"/>
        <v>21.2684225</v>
      </c>
      <c r="K42" s="21">
        <f t="shared" si="13"/>
        <v>1246.9298515</v>
      </c>
      <c r="L42" s="21">
        <f t="shared" si="14"/>
        <v>1041.0049046972244</v>
      </c>
      <c r="M42" s="21">
        <f t="shared" si="15"/>
        <v>1010.7297473958779</v>
      </c>
      <c r="N42" s="22"/>
    </row>
    <row r="43" spans="1:14" s="15" customFormat="1">
      <c r="A43" s="28">
        <v>30284.404832</v>
      </c>
      <c r="B43" s="28">
        <v>20.928003</v>
      </c>
      <c r="C43" s="28">
        <v>21.017019999999999</v>
      </c>
      <c r="D43" s="28">
        <v>21.311516000000001</v>
      </c>
      <c r="E43" s="28">
        <v>21.310407999999999</v>
      </c>
      <c r="F43" s="28">
        <v>3.082579</v>
      </c>
      <c r="G43" s="28">
        <v>3.8328039999999999</v>
      </c>
      <c r="H43" s="28">
        <v>26.844932</v>
      </c>
      <c r="I43" s="20">
        <f t="shared" si="11"/>
        <v>20.9725115</v>
      </c>
      <c r="J43" s="20">
        <f t="shared" si="12"/>
        <v>21.310962</v>
      </c>
      <c r="K43" s="21">
        <f t="shared" si="13"/>
        <v>1246.9164931</v>
      </c>
      <c r="L43" s="21">
        <f t="shared" si="14"/>
        <v>1038.8546101029624</v>
      </c>
      <c r="M43" s="21">
        <f t="shared" si="15"/>
        <v>1006.7554058039505</v>
      </c>
      <c r="N43" s="22"/>
    </row>
    <row r="44" spans="1:14" s="15" customFormat="1">
      <c r="A44" s="28">
        <v>29315.131215000001</v>
      </c>
      <c r="B44" s="28">
        <v>20.985672999999998</v>
      </c>
      <c r="C44" s="28">
        <v>21.075975</v>
      </c>
      <c r="D44" s="28">
        <v>21.348165999999999</v>
      </c>
      <c r="E44" s="28">
        <v>21.334489000000001</v>
      </c>
      <c r="F44" s="28">
        <v>2.8196509999999999</v>
      </c>
      <c r="G44" s="28">
        <v>3.6537980000000001</v>
      </c>
      <c r="H44" s="28">
        <v>26.628254999999999</v>
      </c>
      <c r="I44" s="20">
        <f t="shared" si="11"/>
        <v>21.030823999999999</v>
      </c>
      <c r="J44" s="20">
        <f t="shared" si="12"/>
        <v>21.341327499999998</v>
      </c>
      <c r="K44" s="21">
        <f t="shared" si="13"/>
        <v>1246.8815056000001</v>
      </c>
      <c r="L44" s="21">
        <f t="shared" si="14"/>
        <v>1033.2455364837197</v>
      </c>
      <c r="M44" s="21">
        <f t="shared" si="15"/>
        <v>1003.9289172751205</v>
      </c>
      <c r="N44" s="22"/>
    </row>
    <row r="45" spans="1:14" s="15" customFormat="1">
      <c r="A45" s="28">
        <v>28003.893323</v>
      </c>
      <c r="B45" s="28">
        <v>21.048297000000002</v>
      </c>
      <c r="C45" s="28">
        <v>21.105609000000001</v>
      </c>
      <c r="D45" s="28">
        <v>21.362978999999999</v>
      </c>
      <c r="E45" s="28">
        <v>21.354914000000001</v>
      </c>
      <c r="F45" s="28">
        <v>2.4727030000000001</v>
      </c>
      <c r="G45" s="28">
        <v>3.427314</v>
      </c>
      <c r="H45" s="28">
        <v>26.274018999999999</v>
      </c>
      <c r="I45" s="20">
        <f t="shared" si="11"/>
        <v>21.076953000000003</v>
      </c>
      <c r="J45" s="20">
        <f t="shared" si="12"/>
        <v>21.358946500000002</v>
      </c>
      <c r="K45" s="21">
        <f t="shared" si="13"/>
        <v>1246.8538282</v>
      </c>
      <c r="L45" s="21">
        <f t="shared" si="14"/>
        <v>1028.8317338399247</v>
      </c>
      <c r="M45" s="21">
        <f t="shared" si="15"/>
        <v>1002.2928901524028</v>
      </c>
      <c r="N45" s="22"/>
    </row>
    <row r="46" spans="1:14" s="15" customFormat="1">
      <c r="A46" s="28">
        <v>26306.499586999998</v>
      </c>
      <c r="B46" s="28">
        <v>21.042128000000002</v>
      </c>
      <c r="C46" s="28">
        <v>21.079573</v>
      </c>
      <c r="D46" s="28">
        <v>21.253920000000001</v>
      </c>
      <c r="E46" s="28">
        <v>21.252842999999999</v>
      </c>
      <c r="F46" s="28">
        <v>2.0739839999999998</v>
      </c>
      <c r="G46" s="28">
        <v>3.1527530000000001</v>
      </c>
      <c r="H46" s="28">
        <v>25.803329000000002</v>
      </c>
      <c r="I46" s="20">
        <f t="shared" si="11"/>
        <v>21.060850500000001</v>
      </c>
      <c r="J46" s="20">
        <f t="shared" si="12"/>
        <v>21.2533815</v>
      </c>
      <c r="K46" s="21">
        <f t="shared" si="13"/>
        <v>1246.8634896999999</v>
      </c>
      <c r="L46" s="21">
        <f t="shared" si="14"/>
        <v>1030.3701472266248</v>
      </c>
      <c r="M46" s="21">
        <f t="shared" si="15"/>
        <v>1012.1390912223742</v>
      </c>
      <c r="N46" s="22"/>
    </row>
    <row r="47" spans="1:14" s="15" customFormat="1" ht="14.4" customHeight="1">
      <c r="A47" s="28">
        <v>25248.797828999999</v>
      </c>
      <c r="B47" s="28">
        <v>21.035166</v>
      </c>
      <c r="C47" s="28">
        <v>21.074940000000002</v>
      </c>
      <c r="D47" s="28">
        <v>21.256613999999999</v>
      </c>
      <c r="E47" s="28">
        <v>21.246834</v>
      </c>
      <c r="F47" s="28">
        <v>1.8203260000000001</v>
      </c>
      <c r="G47" s="28">
        <v>2.9728699999999999</v>
      </c>
      <c r="H47" s="28">
        <v>25.495011999999999</v>
      </c>
      <c r="I47" s="20">
        <f t="shared" si="11"/>
        <v>21.055053000000001</v>
      </c>
      <c r="J47" s="20">
        <f t="shared" si="12"/>
        <v>21.251723999999999</v>
      </c>
      <c r="K47" s="21">
        <f t="shared" si="13"/>
        <v>1246.8669682</v>
      </c>
      <c r="L47" s="21">
        <f t="shared" si="14"/>
        <v>1030.9246465327433</v>
      </c>
      <c r="M47" s="21">
        <f t="shared" si="15"/>
        <v>1012.2945306805987</v>
      </c>
      <c r="N47" s="22"/>
    </row>
    <row r="48" spans="1:14" s="15" customFormat="1">
      <c r="A48" s="28">
        <v>24214.263268999999</v>
      </c>
      <c r="B48" s="28">
        <v>20.945540000000001</v>
      </c>
      <c r="C48" s="28">
        <v>21.028797000000001</v>
      </c>
      <c r="D48" s="28">
        <v>21.268774000000001</v>
      </c>
      <c r="E48" s="28">
        <v>21.253288000000001</v>
      </c>
      <c r="F48" s="28">
        <v>1.5668059999999999</v>
      </c>
      <c r="G48" s="28">
        <v>2.8050510000000002</v>
      </c>
      <c r="H48" s="28">
        <v>25.159687000000002</v>
      </c>
      <c r="I48" s="20">
        <f t="shared" si="11"/>
        <v>20.987168500000003</v>
      </c>
      <c r="J48" s="20">
        <f t="shared" si="12"/>
        <v>21.261031000000003</v>
      </c>
      <c r="K48" s="21">
        <f t="shared" si="13"/>
        <v>1246.9076989</v>
      </c>
      <c r="L48" s="21">
        <f t="shared" si="14"/>
        <v>1037.4416468258396</v>
      </c>
      <c r="M48" s="21">
        <f t="shared" si="15"/>
        <v>1011.4220634820622</v>
      </c>
      <c r="N48" s="22"/>
    </row>
    <row r="49" spans="1:14" s="15" customFormat="1">
      <c r="A49" s="28">
        <v>23116.160563000001</v>
      </c>
      <c r="B49" s="28">
        <v>20.91348</v>
      </c>
      <c r="C49" s="28">
        <v>20.989502999999999</v>
      </c>
      <c r="D49" s="28">
        <v>21.275321000000002</v>
      </c>
      <c r="E49" s="28">
        <v>21.241464000000001</v>
      </c>
      <c r="F49" s="28">
        <v>1.319213</v>
      </c>
      <c r="G49" s="28">
        <v>2.6392910000000001</v>
      </c>
      <c r="H49" s="28">
        <v>24.818124000000001</v>
      </c>
      <c r="I49" s="20">
        <f t="shared" si="11"/>
        <v>20.951491499999999</v>
      </c>
      <c r="J49" s="20">
        <f t="shared" si="12"/>
        <v>21.258392499999999</v>
      </c>
      <c r="K49" s="21">
        <f t="shared" si="13"/>
        <v>1246.9291051</v>
      </c>
      <c r="L49" s="21">
        <f t="shared" si="14"/>
        <v>1040.8846296559041</v>
      </c>
      <c r="M49" s="21">
        <f t="shared" si="15"/>
        <v>1011.6693211146794</v>
      </c>
      <c r="N49" s="22"/>
    </row>
    <row r="50" spans="1:14" s="15" customFormat="1">
      <c r="A50" s="28">
        <v>22069.755214000001</v>
      </c>
      <c r="B50" s="28">
        <v>20.893765999999999</v>
      </c>
      <c r="C50" s="28">
        <v>20.955486000000001</v>
      </c>
      <c r="D50" s="28">
        <v>21.337282999999999</v>
      </c>
      <c r="E50" s="28">
        <v>21.302738000000002</v>
      </c>
      <c r="F50" s="28">
        <v>1.0621910000000001</v>
      </c>
      <c r="G50" s="28">
        <v>2.457999</v>
      </c>
      <c r="H50" s="28">
        <v>24.416608</v>
      </c>
      <c r="I50" s="20">
        <f t="shared" si="11"/>
        <v>20.924626</v>
      </c>
      <c r="J50" s="20">
        <f t="shared" si="12"/>
        <v>21.320010500000002</v>
      </c>
      <c r="K50" s="21">
        <f t="shared" si="13"/>
        <v>1246.9452243999999</v>
      </c>
      <c r="L50" s="21">
        <f t="shared" si="14"/>
        <v>1043.4854556950231</v>
      </c>
      <c r="M50" s="21">
        <f t="shared" si="15"/>
        <v>1005.9122401786308</v>
      </c>
      <c r="N50" s="22"/>
    </row>
    <row r="51" spans="1:14" s="15" customFormat="1">
      <c r="A51" s="28">
        <v>22070.944261000001</v>
      </c>
      <c r="B51" s="28">
        <v>20.908795999999999</v>
      </c>
      <c r="C51" s="28">
        <v>20.982309999999998</v>
      </c>
      <c r="D51" s="28">
        <v>21.357036000000001</v>
      </c>
      <c r="E51" s="28">
        <v>21.321487000000001</v>
      </c>
      <c r="F51" s="28">
        <v>1.0596989999999999</v>
      </c>
      <c r="G51" s="28">
        <v>2.4593989999999999</v>
      </c>
      <c r="H51" s="28">
        <v>24.460844000000002</v>
      </c>
      <c r="I51" s="20">
        <f t="shared" si="11"/>
        <v>20.945552999999997</v>
      </c>
      <c r="J51" s="20">
        <f t="shared" si="12"/>
        <v>21.339261499999999</v>
      </c>
      <c r="K51" s="21">
        <f t="shared" si="13"/>
        <v>1246.9326682000001</v>
      </c>
      <c r="L51" s="21">
        <f t="shared" si="14"/>
        <v>1041.4589242422571</v>
      </c>
      <c r="M51" s="21">
        <f t="shared" si="15"/>
        <v>1004.1209491688687</v>
      </c>
      <c r="N51" s="22"/>
    </row>
    <row r="52" spans="1:14" s="15" customFormat="1">
      <c r="A52" s="28">
        <v>20982.607855999999</v>
      </c>
      <c r="B52" s="28">
        <v>20.912037000000002</v>
      </c>
      <c r="C52" s="28">
        <v>20.969656000000001</v>
      </c>
      <c r="D52" s="28">
        <v>21.398586999999999</v>
      </c>
      <c r="E52" s="28">
        <v>21.361104000000001</v>
      </c>
      <c r="F52" s="28">
        <v>0.81110599999999999</v>
      </c>
      <c r="G52" s="28">
        <v>2.2931729999999999</v>
      </c>
      <c r="H52" s="28">
        <v>24.076049000000001</v>
      </c>
      <c r="I52" s="20">
        <f t="shared" si="11"/>
        <v>20.940846499999999</v>
      </c>
      <c r="J52" s="20">
        <f t="shared" si="12"/>
        <v>21.379845500000002</v>
      </c>
      <c r="K52" s="21">
        <f t="shared" si="13"/>
        <v>1246.9354920999999</v>
      </c>
      <c r="L52" s="21">
        <f t="shared" si="14"/>
        <v>1041.9143201899233</v>
      </c>
      <c r="M52" s="21">
        <f t="shared" si="15"/>
        <v>1000.3560862449967</v>
      </c>
      <c r="N52" s="22"/>
    </row>
    <row r="53" spans="1:14">
      <c r="A53" s="28">
        <v>19796.895062</v>
      </c>
      <c r="B53" s="28">
        <v>20.94689</v>
      </c>
      <c r="C53" s="28">
        <v>21.013286999999998</v>
      </c>
      <c r="D53" s="28">
        <v>21.449718000000001</v>
      </c>
      <c r="E53" s="28">
        <v>21.403668</v>
      </c>
      <c r="F53" s="28">
        <v>0.55605099999999996</v>
      </c>
      <c r="G53" s="28">
        <v>2.1138759999999999</v>
      </c>
      <c r="H53" s="28">
        <v>23.637136000000002</v>
      </c>
      <c r="I53" s="20">
        <f t="shared" si="11"/>
        <v>20.980088500000001</v>
      </c>
      <c r="J53" s="20">
        <f t="shared" si="12"/>
        <v>21.426693</v>
      </c>
      <c r="K53" s="21">
        <f t="shared" ref="K53:K59" si="16">-0.6*I53+1259.5</f>
        <v>1246.9119469</v>
      </c>
      <c r="L53" s="21">
        <f t="shared" ref="L53:L59" si="17">0.00159*I53^4-0.27101*I53^3+17.72234*I53^2-540.89799*I53+6780.11105</f>
        <v>1038.1239116444094</v>
      </c>
      <c r="M53" s="21">
        <f t="shared" ref="M53:M59" si="18">0.00159*J53^4-0.27101*J53^3+17.72234*J53^2-540.89799*J53+6780.11105</f>
        <v>996.02942608303601</v>
      </c>
      <c r="N53" s="22"/>
    </row>
    <row r="54" spans="1:14">
      <c r="A54" s="28">
        <v>19086.330073000001</v>
      </c>
      <c r="B54" s="28">
        <v>20.999258999999999</v>
      </c>
      <c r="C54" s="28">
        <v>21.070812</v>
      </c>
      <c r="D54" s="28">
        <v>21.482952999999998</v>
      </c>
      <c r="E54" s="28">
        <v>21.429690999999998</v>
      </c>
      <c r="F54" s="28">
        <v>0.72509400000000002</v>
      </c>
      <c r="G54" s="28">
        <v>2.3247300000000002</v>
      </c>
      <c r="H54" s="28">
        <v>23.431221000000001</v>
      </c>
      <c r="I54" s="20">
        <f t="shared" si="11"/>
        <v>21.035035499999999</v>
      </c>
      <c r="J54" s="20">
        <f t="shared" si="12"/>
        <v>21.456322</v>
      </c>
      <c r="K54" s="21">
        <f t="shared" si="16"/>
        <v>1246.8789787000001</v>
      </c>
      <c r="L54" s="21">
        <f t="shared" si="17"/>
        <v>1032.8417099681437</v>
      </c>
      <c r="M54" s="21">
        <f t="shared" si="18"/>
        <v>993.30361577885378</v>
      </c>
      <c r="N54" s="22"/>
    </row>
    <row r="55" spans="1:14">
      <c r="A55" s="28">
        <v>17345.594806000001</v>
      </c>
      <c r="B55" s="28">
        <v>20.959781</v>
      </c>
      <c r="C55" s="28">
        <v>21.053979999999999</v>
      </c>
      <c r="D55" s="28">
        <v>21.427821000000002</v>
      </c>
      <c r="E55" s="28">
        <v>21.382868999999999</v>
      </c>
      <c r="F55" s="28">
        <v>1.134334</v>
      </c>
      <c r="G55" s="28">
        <v>2.8302350000000001</v>
      </c>
      <c r="H55" s="28">
        <v>22.943082</v>
      </c>
      <c r="I55" s="20">
        <f t="shared" si="11"/>
        <v>21.006880500000001</v>
      </c>
      <c r="J55" s="20">
        <f t="shared" si="12"/>
        <v>21.405345000000001</v>
      </c>
      <c r="K55" s="21">
        <f t="shared" si="16"/>
        <v>1246.8958717</v>
      </c>
      <c r="L55" s="21">
        <f t="shared" si="17"/>
        <v>1035.5446645919974</v>
      </c>
      <c r="M55" s="21">
        <f t="shared" si="18"/>
        <v>997.99849412714138</v>
      </c>
      <c r="N55" s="22"/>
    </row>
    <row r="56" spans="1:14">
      <c r="A56" s="28">
        <v>16058.873283000001</v>
      </c>
      <c r="B56" s="28">
        <v>21.027062000000001</v>
      </c>
      <c r="C56" s="28">
        <v>21.083542999999999</v>
      </c>
      <c r="D56" s="28">
        <v>21.462757</v>
      </c>
      <c r="E56" s="28">
        <v>21.424841000000001</v>
      </c>
      <c r="F56" s="28">
        <v>0.74786200000000003</v>
      </c>
      <c r="G56" s="28">
        <v>2.5392640000000002</v>
      </c>
      <c r="H56" s="28">
        <v>22.483025000000001</v>
      </c>
      <c r="I56" s="20">
        <f t="shared" si="11"/>
        <v>21.0553025</v>
      </c>
      <c r="J56" s="20">
        <f t="shared" si="12"/>
        <v>21.443798999999999</v>
      </c>
      <c r="K56" s="21">
        <f t="shared" si="16"/>
        <v>1246.8668184999999</v>
      </c>
      <c r="L56" s="21">
        <f t="shared" si="17"/>
        <v>1030.9007765272718</v>
      </c>
      <c r="M56" s="21">
        <f t="shared" si="18"/>
        <v>994.45470584784562</v>
      </c>
      <c r="N56" s="22"/>
    </row>
    <row r="57" spans="1:14">
      <c r="A57" s="28">
        <v>14438.377856999999</v>
      </c>
      <c r="B57" s="28">
        <v>21.026917999999998</v>
      </c>
      <c r="C57" s="28">
        <v>21.093084000000001</v>
      </c>
      <c r="D57" s="28">
        <v>21.515053999999999</v>
      </c>
      <c r="E57" s="28">
        <v>21.478207000000001</v>
      </c>
      <c r="F57" s="28">
        <v>0.78236600000000001</v>
      </c>
      <c r="G57" s="28">
        <v>2.6244779999999999</v>
      </c>
      <c r="H57" s="28">
        <v>23.72401</v>
      </c>
      <c r="I57" s="20">
        <f t="shared" si="11"/>
        <v>21.060001</v>
      </c>
      <c r="J57" s="20">
        <f t="shared" si="12"/>
        <v>21.496630500000002</v>
      </c>
      <c r="K57" s="21">
        <f t="shared" si="16"/>
        <v>1246.8639994</v>
      </c>
      <c r="L57" s="21">
        <f t="shared" si="17"/>
        <v>1030.4513769666491</v>
      </c>
      <c r="M57" s="21">
        <f t="shared" si="18"/>
        <v>989.60847238505539</v>
      </c>
      <c r="N57" s="22"/>
    </row>
    <row r="58" spans="1:14">
      <c r="A58" s="28">
        <v>13108.525672</v>
      </c>
      <c r="B58" s="28">
        <v>21.017977999999999</v>
      </c>
      <c r="C58" s="28">
        <v>21.099183</v>
      </c>
      <c r="D58" s="28">
        <v>21.556588000000001</v>
      </c>
      <c r="E58" s="28">
        <v>21.534780000000001</v>
      </c>
      <c r="F58" s="28">
        <v>1.1080650000000001</v>
      </c>
      <c r="G58" s="28">
        <v>3.027625</v>
      </c>
      <c r="H58" s="28">
        <v>23.158213</v>
      </c>
      <c r="I58" s="20">
        <f t="shared" si="11"/>
        <v>21.058580499999998</v>
      </c>
      <c r="J58" s="20">
        <f t="shared" si="12"/>
        <v>21.545684000000001</v>
      </c>
      <c r="K58" s="21">
        <f t="shared" si="16"/>
        <v>1246.8648516999999</v>
      </c>
      <c r="L58" s="21">
        <f t="shared" si="17"/>
        <v>1030.5872216748185</v>
      </c>
      <c r="M58" s="21">
        <f t="shared" si="18"/>
        <v>985.13205433943131</v>
      </c>
      <c r="N58" s="22"/>
    </row>
    <row r="59" spans="1:14">
      <c r="A59" s="28">
        <v>11448.244169</v>
      </c>
      <c r="B59" s="28">
        <v>21.074265</v>
      </c>
      <c r="C59" s="28">
        <v>21.082820000000002</v>
      </c>
      <c r="D59" s="28">
        <v>21.551106000000001</v>
      </c>
      <c r="E59" s="28">
        <v>21.528575</v>
      </c>
      <c r="F59" s="28">
        <v>0.80603999999999998</v>
      </c>
      <c r="G59" s="28">
        <v>2.817993</v>
      </c>
      <c r="H59" s="28">
        <v>22.606570999999999</v>
      </c>
      <c r="I59" s="20">
        <f t="shared" si="11"/>
        <v>21.078542500000001</v>
      </c>
      <c r="J59" s="20">
        <f t="shared" si="12"/>
        <v>21.5398405</v>
      </c>
      <c r="K59" s="21">
        <f t="shared" si="16"/>
        <v>1246.8528745000001</v>
      </c>
      <c r="L59" s="21">
        <f t="shared" si="17"/>
        <v>1028.6800106497994</v>
      </c>
      <c r="M59" s="21">
        <f t="shared" si="18"/>
        <v>985.66413595356607</v>
      </c>
      <c r="N59" s="22"/>
    </row>
    <row r="60" spans="1:14">
      <c r="A60" s="28">
        <v>9971.9568170000002</v>
      </c>
      <c r="B60" s="28">
        <v>21.017894999999999</v>
      </c>
      <c r="C60" s="28">
        <v>20.996313000000001</v>
      </c>
      <c r="D60" s="28">
        <v>21.533338000000001</v>
      </c>
      <c r="E60" s="28">
        <v>21.510598999999999</v>
      </c>
      <c r="F60" s="28">
        <v>0.81646799999999997</v>
      </c>
      <c r="G60" s="28">
        <v>2.9082159999999999</v>
      </c>
      <c r="H60" s="28">
        <v>22.301003000000001</v>
      </c>
      <c r="I60" s="20">
        <f t="shared" si="11"/>
        <v>21.007103999999998</v>
      </c>
      <c r="J60" s="20">
        <f t="shared" si="12"/>
        <v>21.5219685</v>
      </c>
      <c r="K60" s="21">
        <f t="shared" ref="K60:K69" si="19">-0.6*I60+1259.5</f>
        <v>1246.8957376000001</v>
      </c>
      <c r="L60" s="21">
        <f t="shared" ref="L60:L69" si="20">0.00159*I60^4-0.27101*I60^3+17.72234*I60^2-540.89799*I60+6780.11105</f>
        <v>1035.5231777280942</v>
      </c>
      <c r="M60" s="21">
        <f t="shared" ref="M60:M69" si="21">0.00159*J60^4-0.27101*J60^3+17.72234*J60^2-540.89799*J60+6780.11105</f>
        <v>987.29344181200395</v>
      </c>
      <c r="N60" s="22"/>
    </row>
    <row r="61" spans="1:14">
      <c r="A61" s="28">
        <v>8762.8316149999991</v>
      </c>
      <c r="B61" s="28">
        <v>20.992235999999998</v>
      </c>
      <c r="C61" s="28">
        <v>21.002129</v>
      </c>
      <c r="D61" s="28">
        <v>21.712285000000001</v>
      </c>
      <c r="E61" s="28">
        <v>21.690208999999999</v>
      </c>
      <c r="F61" s="28">
        <v>0.77017899999999995</v>
      </c>
      <c r="G61" s="28">
        <v>2.9389280000000002</v>
      </c>
      <c r="H61" s="28">
        <v>22.02918</v>
      </c>
      <c r="I61" s="20">
        <f t="shared" si="11"/>
        <v>20.997182500000001</v>
      </c>
      <c r="J61" s="20">
        <f t="shared" si="12"/>
        <v>21.701247000000002</v>
      </c>
      <c r="K61" s="21">
        <f t="shared" si="19"/>
        <v>1246.9016905000001</v>
      </c>
      <c r="L61" s="21">
        <f t="shared" si="20"/>
        <v>1036.477478898948</v>
      </c>
      <c r="M61" s="21">
        <f t="shared" si="21"/>
        <v>971.08306326600996</v>
      </c>
      <c r="N61" s="22"/>
    </row>
    <row r="62" spans="1:14">
      <c r="A62" s="28">
        <v>8744.6323969999994</v>
      </c>
      <c r="B62" s="28">
        <v>21.014223000000001</v>
      </c>
      <c r="C62" s="28">
        <v>21.041806000000001</v>
      </c>
      <c r="D62" s="28">
        <v>21.750083</v>
      </c>
      <c r="E62" s="28">
        <v>21.727125000000001</v>
      </c>
      <c r="F62" s="28">
        <v>0.76661100000000004</v>
      </c>
      <c r="G62" s="28">
        <v>2.941287</v>
      </c>
      <c r="H62" s="28">
        <v>22.042233</v>
      </c>
      <c r="I62" s="20">
        <f t="shared" si="11"/>
        <v>21.028014500000001</v>
      </c>
      <c r="J62" s="20">
        <f t="shared" si="12"/>
        <v>21.738604000000002</v>
      </c>
      <c r="K62" s="21">
        <f t="shared" si="19"/>
        <v>1246.8831912999999</v>
      </c>
      <c r="L62" s="21">
        <f t="shared" si="20"/>
        <v>1033.5150254826467</v>
      </c>
      <c r="M62" s="21">
        <f t="shared" si="21"/>
        <v>967.74238848329605</v>
      </c>
      <c r="N62" s="22"/>
    </row>
    <row r="63" spans="1:14">
      <c r="A63" s="28">
        <v>7555.3696840000002</v>
      </c>
      <c r="B63" s="28">
        <v>20.936004000000001</v>
      </c>
      <c r="C63" s="28">
        <v>20.9847</v>
      </c>
      <c r="D63" s="28">
        <v>21.807388</v>
      </c>
      <c r="E63" s="28">
        <v>21.794350000000001</v>
      </c>
      <c r="F63" s="28">
        <v>1.0670980000000001</v>
      </c>
      <c r="G63" s="28">
        <v>3.2982140000000002</v>
      </c>
      <c r="H63" s="28">
        <v>21.875972000000001</v>
      </c>
      <c r="I63" s="20">
        <f t="shared" si="11"/>
        <v>20.960352</v>
      </c>
      <c r="J63" s="20">
        <f t="shared" si="12"/>
        <v>21.800868999999999</v>
      </c>
      <c r="K63" s="21">
        <f t="shared" si="19"/>
        <v>1246.9237888</v>
      </c>
      <c r="L63" s="21">
        <f t="shared" si="20"/>
        <v>1040.028396486493</v>
      </c>
      <c r="M63" s="21">
        <f t="shared" si="21"/>
        <v>962.20254236074561</v>
      </c>
      <c r="N63" s="22"/>
    </row>
    <row r="64" spans="1:14">
      <c r="A64" s="28">
        <v>7557.9158989999996</v>
      </c>
      <c r="B64" s="28">
        <v>20.922018999999999</v>
      </c>
      <c r="C64" s="28">
        <v>20.971941000000001</v>
      </c>
      <c r="D64" s="28">
        <v>21.815100999999999</v>
      </c>
      <c r="E64" s="28">
        <v>21.804054000000001</v>
      </c>
      <c r="F64" s="28">
        <v>1.062473</v>
      </c>
      <c r="G64" s="28">
        <v>3.3057479999999999</v>
      </c>
      <c r="H64" s="28">
        <v>21.867146999999999</v>
      </c>
      <c r="I64" s="20">
        <f t="shared" si="11"/>
        <v>20.94698</v>
      </c>
      <c r="J64" s="20">
        <f t="shared" si="12"/>
        <v>21.8095775</v>
      </c>
      <c r="K64" s="21">
        <f t="shared" si="19"/>
        <v>1246.931812</v>
      </c>
      <c r="L64" s="21">
        <f t="shared" si="20"/>
        <v>1041.3208919374765</v>
      </c>
      <c r="M64" s="21">
        <f t="shared" si="21"/>
        <v>961.43053438704919</v>
      </c>
      <c r="N64" s="22"/>
    </row>
    <row r="65" spans="1:14">
      <c r="A65" s="28">
        <v>6499.5411439999998</v>
      </c>
      <c r="B65" s="28">
        <v>20.991916</v>
      </c>
      <c r="C65" s="28">
        <v>21.047079</v>
      </c>
      <c r="D65" s="28">
        <v>22.072375999999998</v>
      </c>
      <c r="E65" s="28">
        <v>22.043469000000002</v>
      </c>
      <c r="F65" s="28">
        <v>0.76507499999999995</v>
      </c>
      <c r="G65" s="28">
        <v>3.0709330000000001</v>
      </c>
      <c r="H65" s="28">
        <v>21.554884999999999</v>
      </c>
      <c r="I65" s="20">
        <f t="shared" si="11"/>
        <v>21.0194975</v>
      </c>
      <c r="J65" s="20">
        <f t="shared" si="12"/>
        <v>22.0579225</v>
      </c>
      <c r="K65" s="21">
        <f t="shared" si="19"/>
        <v>1246.8883014999999</v>
      </c>
      <c r="L65" s="21">
        <f t="shared" si="20"/>
        <v>1034.3324488499447</v>
      </c>
      <c r="M65" s="21">
        <f t="shared" si="21"/>
        <v>939.70182367445796</v>
      </c>
      <c r="N65" s="22"/>
    </row>
    <row r="66" spans="1:14">
      <c r="A66" s="28">
        <v>5546.2893709999998</v>
      </c>
      <c r="B66" s="28">
        <v>21.007332000000002</v>
      </c>
      <c r="C66" s="28">
        <v>21.066293000000002</v>
      </c>
      <c r="D66" s="28">
        <v>22.376975000000002</v>
      </c>
      <c r="E66" s="28">
        <v>22.353652</v>
      </c>
      <c r="F66" s="28">
        <v>0.84179700000000002</v>
      </c>
      <c r="G66" s="28">
        <v>3.1952289999999999</v>
      </c>
      <c r="H66" s="28">
        <v>21.301273000000002</v>
      </c>
      <c r="I66" s="20">
        <f t="shared" si="11"/>
        <v>21.036812500000003</v>
      </c>
      <c r="J66" s="20">
        <f t="shared" si="12"/>
        <v>22.365313499999999</v>
      </c>
      <c r="K66" s="21">
        <f t="shared" si="19"/>
        <v>1246.8779125000001</v>
      </c>
      <c r="L66" s="21">
        <f t="shared" si="20"/>
        <v>1032.6713709616679</v>
      </c>
      <c r="M66" s="21">
        <f t="shared" si="21"/>
        <v>913.56246135605488</v>
      </c>
      <c r="N66" s="22"/>
    </row>
    <row r="67" spans="1:14">
      <c r="A67" s="28">
        <v>4205.3918489999996</v>
      </c>
      <c r="B67" s="28">
        <v>20.985863999999999</v>
      </c>
      <c r="C67" s="28">
        <v>21.002678</v>
      </c>
      <c r="D67" s="28">
        <v>22.677576999999999</v>
      </c>
      <c r="E67" s="28">
        <v>22.653029</v>
      </c>
      <c r="F67" s="28">
        <v>1.161373</v>
      </c>
      <c r="G67" s="28">
        <v>3.5893600000000001</v>
      </c>
      <c r="H67" s="28">
        <v>21.094014000000001</v>
      </c>
      <c r="I67" s="20">
        <f t="shared" si="11"/>
        <v>20.994270999999998</v>
      </c>
      <c r="J67" s="20">
        <f t="shared" si="12"/>
        <v>22.665303000000002</v>
      </c>
      <c r="K67" s="21">
        <f t="shared" si="19"/>
        <v>1246.9034374</v>
      </c>
      <c r="L67" s="21">
        <f t="shared" si="20"/>
        <v>1036.7577034612605</v>
      </c>
      <c r="M67" s="21">
        <f t="shared" si="21"/>
        <v>888.8381281158554</v>
      </c>
      <c r="N67" s="22"/>
    </row>
    <row r="68" spans="1:14">
      <c r="A68" s="28">
        <v>3115.1775499999999</v>
      </c>
      <c r="B68" s="28">
        <v>20.982900999999998</v>
      </c>
      <c r="C68" s="28">
        <v>20.995657999999999</v>
      </c>
      <c r="D68" s="28">
        <v>23.119197</v>
      </c>
      <c r="E68" s="28">
        <v>23.053557999999999</v>
      </c>
      <c r="F68" s="28">
        <v>0.840669</v>
      </c>
      <c r="G68" s="28">
        <v>3.3182680000000002</v>
      </c>
      <c r="H68" s="28">
        <v>20.795294999999999</v>
      </c>
      <c r="I68" s="20">
        <f t="shared" si="11"/>
        <v>20.989279499999999</v>
      </c>
      <c r="J68" s="20">
        <f t="shared" si="12"/>
        <v>23.086377499999998</v>
      </c>
      <c r="K68" s="21">
        <f t="shared" si="19"/>
        <v>1246.9064323</v>
      </c>
      <c r="L68" s="21">
        <f t="shared" si="20"/>
        <v>1037.238314456531</v>
      </c>
      <c r="M68" s="21">
        <f t="shared" si="21"/>
        <v>855.40357765563022</v>
      </c>
      <c r="N68" s="22"/>
    </row>
    <row r="69" spans="1:14">
      <c r="A69" s="28">
        <v>321.71108900000002</v>
      </c>
      <c r="B69" s="28">
        <v>20.898329</v>
      </c>
      <c r="C69" s="28">
        <v>20.981466000000001</v>
      </c>
      <c r="D69" s="28">
        <v>24.197448999999999</v>
      </c>
      <c r="E69" s="28">
        <v>24.102236999999999</v>
      </c>
      <c r="F69" s="28">
        <v>1.323596</v>
      </c>
      <c r="G69" s="28">
        <v>4.0702470000000002</v>
      </c>
      <c r="H69" s="28">
        <v>19.887808</v>
      </c>
      <c r="I69" s="20">
        <f t="shared" si="11"/>
        <v>20.939897500000001</v>
      </c>
      <c r="J69" s="20">
        <f t="shared" si="12"/>
        <v>24.149842999999997</v>
      </c>
      <c r="K69" s="21">
        <f t="shared" si="19"/>
        <v>1246.9360615000001</v>
      </c>
      <c r="L69" s="21">
        <f t="shared" si="20"/>
        <v>1042.0061706132847</v>
      </c>
      <c r="M69" s="21">
        <f t="shared" si="21"/>
        <v>777.2110523264364</v>
      </c>
      <c r="N69" s="22"/>
    </row>
    <row r="70" spans="1:14">
      <c r="A70" s="22"/>
      <c r="B70" s="22"/>
      <c r="C70" s="22"/>
      <c r="D70" s="22"/>
      <c r="E70" s="22"/>
      <c r="F70" s="22"/>
      <c r="G70" s="22"/>
      <c r="H70" s="22"/>
      <c r="I70" s="27"/>
      <c r="J70" s="27"/>
      <c r="K70" s="10">
        <f>AVERAGE(K39:K67)</f>
        <v>1246.8970375724136</v>
      </c>
      <c r="L70" s="10">
        <f>AVERAGE(L39:L67)</f>
        <v>1035.7408524213586</v>
      </c>
      <c r="M70" s="10">
        <f>AVERAGE(M39:M67)</f>
        <v>986.87731828759729</v>
      </c>
      <c r="N70" s="22"/>
    </row>
    <row r="71" spans="1:14">
      <c r="A71" s="22"/>
      <c r="B71" s="22"/>
      <c r="C71" s="22"/>
      <c r="D71" s="22"/>
      <c r="E71" s="22"/>
      <c r="F71" s="22"/>
      <c r="G71" s="22"/>
      <c r="H71" s="22"/>
      <c r="I71" s="27"/>
      <c r="J71" s="27"/>
      <c r="K71" s="27"/>
      <c r="L71" s="27"/>
      <c r="M71" s="27"/>
      <c r="N71" s="22"/>
    </row>
    <row r="72" spans="1:14">
      <c r="A72" s="22"/>
      <c r="B72" s="22"/>
      <c r="C72" s="22"/>
      <c r="D72" s="22"/>
      <c r="E72" s="22"/>
      <c r="F72" s="22"/>
      <c r="G72" s="22"/>
      <c r="H72" s="22"/>
      <c r="I72" s="27"/>
      <c r="J72" s="27"/>
      <c r="K72" s="27"/>
      <c r="L72" s="27"/>
      <c r="M72" s="27"/>
      <c r="N72" s="22"/>
    </row>
    <row r="73" spans="1:14" s="16" customFormat="1" ht="16.8">
      <c r="A73" s="8" t="s">
        <v>12</v>
      </c>
      <c r="B73" s="8" t="s">
        <v>13</v>
      </c>
      <c r="C73" s="8" t="s">
        <v>14</v>
      </c>
      <c r="D73" s="8" t="s">
        <v>15</v>
      </c>
      <c r="E73" s="8" t="s">
        <v>16</v>
      </c>
      <c r="F73" s="8" t="s">
        <v>17</v>
      </c>
      <c r="G73" s="8" t="s">
        <v>18</v>
      </c>
      <c r="H73" s="8" t="s">
        <v>19</v>
      </c>
      <c r="I73" s="18" t="s">
        <v>20</v>
      </c>
      <c r="J73" s="18" t="s">
        <v>21</v>
      </c>
      <c r="K73" s="19" t="s">
        <v>22</v>
      </c>
      <c r="L73" s="17" t="s">
        <v>23</v>
      </c>
      <c r="M73" s="17" t="s">
        <v>24</v>
      </c>
      <c r="N73" s="22"/>
    </row>
    <row r="74" spans="1:14" s="16" customFormat="1">
      <c r="A74" s="8" t="s">
        <v>25</v>
      </c>
      <c r="B74" s="8" t="s">
        <v>26</v>
      </c>
      <c r="C74" s="8" t="s">
        <v>26</v>
      </c>
      <c r="D74" s="8" t="s">
        <v>26</v>
      </c>
      <c r="E74" s="8" t="s">
        <v>26</v>
      </c>
      <c r="F74" s="8" t="s">
        <v>27</v>
      </c>
      <c r="G74" s="8" t="s">
        <v>27</v>
      </c>
      <c r="H74" s="8" t="s">
        <v>28</v>
      </c>
      <c r="I74" s="18" t="s">
        <v>26</v>
      </c>
      <c r="J74" s="18" t="s">
        <v>26</v>
      </c>
      <c r="K74" s="19" t="s">
        <v>29</v>
      </c>
      <c r="L74" s="17" t="s">
        <v>30</v>
      </c>
      <c r="M74" s="17" t="s">
        <v>30</v>
      </c>
      <c r="N74" s="22"/>
    </row>
    <row r="75" spans="1:14">
      <c r="A75" s="28">
        <v>38421.808519999999</v>
      </c>
      <c r="B75" s="28">
        <v>23.142102999999999</v>
      </c>
      <c r="C75" s="28">
        <v>23.181826999999998</v>
      </c>
      <c r="D75" s="28">
        <v>23.528877999999999</v>
      </c>
      <c r="E75" s="28">
        <v>23.454079</v>
      </c>
      <c r="F75" s="28">
        <v>4.4110880000000003</v>
      </c>
      <c r="G75" s="28">
        <v>4.6936220000000004</v>
      </c>
      <c r="H75" s="28">
        <v>27.578441000000002</v>
      </c>
      <c r="I75" s="20">
        <f t="shared" ref="I75:I102" si="22">(B75+C75)/2</f>
        <v>23.161964999999999</v>
      </c>
      <c r="J75" s="20">
        <f t="shared" ref="J75:J102" si="23">(D75+E75)/2</f>
        <v>23.491478499999999</v>
      </c>
      <c r="K75" s="21">
        <f>-0.6*I75+1259.5</f>
        <v>1245.6028209999999</v>
      </c>
      <c r="L75" s="21">
        <f>0.00159*I75^4-0.27101*I75^3+17.72234*I75^2-540.89799*I75+6780.11105</f>
        <v>849.5548851138592</v>
      </c>
      <c r="M75" s="21">
        <f>0.00159*J75^4-0.27101*J75^3+17.72234*J75^2-540.89799*J75+6780.11105</f>
        <v>824.58926609310492</v>
      </c>
      <c r="N75" s="22"/>
    </row>
    <row r="76" spans="1:14" s="15" customFormat="1">
      <c r="A76" s="28">
        <v>36807.673711000003</v>
      </c>
      <c r="B76" s="28">
        <v>23.205503</v>
      </c>
      <c r="C76" s="28">
        <v>23.243941</v>
      </c>
      <c r="D76" s="28">
        <v>23.583371</v>
      </c>
      <c r="E76" s="28">
        <v>23.523893000000001</v>
      </c>
      <c r="F76" s="28">
        <v>3.9441769999999998</v>
      </c>
      <c r="G76" s="28">
        <v>4.3842970000000001</v>
      </c>
      <c r="H76" s="28">
        <v>27.244419000000001</v>
      </c>
      <c r="I76" s="20">
        <f t="shared" si="22"/>
        <v>23.224722</v>
      </c>
      <c r="J76" s="20">
        <f t="shared" si="23"/>
        <v>23.553632</v>
      </c>
      <c r="K76" s="21">
        <f>-0.6*I76+1259.5</f>
        <v>1245.5651668</v>
      </c>
      <c r="L76" s="21">
        <f t="shared" ref="L76:L84" si="24">0.00159*I76^4-0.27101*I76^3+17.72234*I76^2-540.89799*I76+6780.11105</f>
        <v>844.73379107035089</v>
      </c>
      <c r="M76" s="21">
        <f t="shared" ref="M76:M84" si="25">0.00159*J76^4-0.27101*J76^3+17.72234*J76^2-540.89799*J76+6780.11105</f>
        <v>819.97563609381177</v>
      </c>
      <c r="N76" s="22"/>
    </row>
    <row r="77" spans="1:14" s="15" customFormat="1">
      <c r="A77" s="28">
        <v>35712.824559000001</v>
      </c>
      <c r="B77" s="28">
        <v>23.232581</v>
      </c>
      <c r="C77" s="28">
        <v>23.272659000000001</v>
      </c>
      <c r="D77" s="28">
        <v>23.602378000000002</v>
      </c>
      <c r="E77" s="28">
        <v>23.556183000000001</v>
      </c>
      <c r="F77" s="28">
        <v>3.624908</v>
      </c>
      <c r="G77" s="28">
        <v>4.1740880000000002</v>
      </c>
      <c r="H77" s="28">
        <v>27.010686</v>
      </c>
      <c r="I77" s="20">
        <f t="shared" si="22"/>
        <v>23.25262</v>
      </c>
      <c r="J77" s="20">
        <f t="shared" si="23"/>
        <v>23.579280500000003</v>
      </c>
      <c r="K77" s="21">
        <f t="shared" ref="K77:K84" si="26">-0.6*I77+1259.5</f>
        <v>1245.5484280000001</v>
      </c>
      <c r="L77" s="21">
        <f t="shared" si="24"/>
        <v>842.60071277364023</v>
      </c>
      <c r="M77" s="21">
        <f t="shared" si="25"/>
        <v>818.08047204245577</v>
      </c>
      <c r="N77" s="22"/>
    </row>
    <row r="78" spans="1:14" s="15" customFormat="1">
      <c r="A78" s="28">
        <v>33896.775831999999</v>
      </c>
      <c r="B78" s="28">
        <v>23.246092999999998</v>
      </c>
      <c r="C78" s="28">
        <v>23.291072</v>
      </c>
      <c r="D78" s="28">
        <v>23.61045</v>
      </c>
      <c r="E78" s="28">
        <v>23.578424999999999</v>
      </c>
      <c r="F78" s="28">
        <v>3.1563180000000002</v>
      </c>
      <c r="G78" s="28">
        <v>3.8669899999999999</v>
      </c>
      <c r="H78" s="28">
        <v>26.621478</v>
      </c>
      <c r="I78" s="20">
        <f t="shared" si="22"/>
        <v>23.268582500000001</v>
      </c>
      <c r="J78" s="20">
        <f t="shared" si="23"/>
        <v>23.594437499999998</v>
      </c>
      <c r="K78" s="21">
        <f t="shared" si="26"/>
        <v>1245.5388505000001</v>
      </c>
      <c r="L78" s="21">
        <f t="shared" si="24"/>
        <v>841.38300590922245</v>
      </c>
      <c r="M78" s="21">
        <f t="shared" si="25"/>
        <v>816.96290897290692</v>
      </c>
      <c r="N78" s="22"/>
    </row>
    <row r="79" spans="1:14" s="15" customFormat="1">
      <c r="A79" s="28">
        <v>32088.690307000001</v>
      </c>
      <c r="B79" s="28">
        <v>23.23348</v>
      </c>
      <c r="C79" s="28">
        <v>23.281860000000002</v>
      </c>
      <c r="D79" s="28">
        <v>23.597852</v>
      </c>
      <c r="E79" s="28">
        <v>23.579854999999998</v>
      </c>
      <c r="F79" s="28">
        <v>2.70397</v>
      </c>
      <c r="G79" s="28">
        <v>3.554217</v>
      </c>
      <c r="H79" s="28">
        <v>26.232240000000001</v>
      </c>
      <c r="I79" s="20">
        <f t="shared" si="22"/>
        <v>23.257670000000001</v>
      </c>
      <c r="J79" s="20">
        <f t="shared" si="23"/>
        <v>23.588853499999999</v>
      </c>
      <c r="K79" s="21">
        <f t="shared" si="26"/>
        <v>1245.545398</v>
      </c>
      <c r="L79" s="21">
        <f t="shared" si="24"/>
        <v>842.21525220066633</v>
      </c>
      <c r="M79" s="21">
        <f t="shared" si="25"/>
        <v>817.37442514180839</v>
      </c>
      <c r="N79" s="22"/>
    </row>
    <row r="80" spans="1:14" s="15" customFormat="1">
      <c r="A80" s="28">
        <v>31620.450744000002</v>
      </c>
      <c r="B80" s="28">
        <v>23.163762999999999</v>
      </c>
      <c r="C80" s="28">
        <v>23.204304</v>
      </c>
      <c r="D80" s="28">
        <v>23.530424</v>
      </c>
      <c r="E80" s="28">
        <v>23.515574999999998</v>
      </c>
      <c r="F80" s="28">
        <v>2.6065879999999999</v>
      </c>
      <c r="G80" s="28">
        <v>3.5176560000000001</v>
      </c>
      <c r="H80" s="28">
        <v>26.171173</v>
      </c>
      <c r="I80" s="20">
        <f t="shared" si="22"/>
        <v>23.184033499999998</v>
      </c>
      <c r="J80" s="20">
        <f t="shared" si="23"/>
        <v>23.522999499999997</v>
      </c>
      <c r="K80" s="21">
        <f t="shared" si="26"/>
        <v>1245.5895799</v>
      </c>
      <c r="L80" s="21">
        <f t="shared" si="24"/>
        <v>847.85595695685333</v>
      </c>
      <c r="M80" s="21">
        <f t="shared" si="25"/>
        <v>822.24573173546923</v>
      </c>
      <c r="N80" s="22"/>
    </row>
    <row r="81" spans="1:14" s="15" customFormat="1">
      <c r="A81" s="28">
        <v>29901.238982999999</v>
      </c>
      <c r="B81" s="28">
        <v>23.260752</v>
      </c>
      <c r="C81" s="28">
        <v>23.286705999999999</v>
      </c>
      <c r="D81" s="28">
        <v>23.658256000000002</v>
      </c>
      <c r="E81" s="28">
        <v>23.640813999999999</v>
      </c>
      <c r="F81" s="28">
        <v>2.153349</v>
      </c>
      <c r="G81" s="28">
        <v>3.2082359999999999</v>
      </c>
      <c r="H81" s="28">
        <v>25.718724999999999</v>
      </c>
      <c r="I81" s="20">
        <f t="shared" si="22"/>
        <v>23.273728999999999</v>
      </c>
      <c r="J81" s="20">
        <f t="shared" si="23"/>
        <v>23.649535</v>
      </c>
      <c r="K81" s="21">
        <f t="shared" si="26"/>
        <v>1245.5357626</v>
      </c>
      <c r="L81" s="21">
        <f t="shared" si="24"/>
        <v>840.99083410262119</v>
      </c>
      <c r="M81" s="21">
        <f t="shared" si="25"/>
        <v>812.91531916759686</v>
      </c>
      <c r="N81" s="22"/>
    </row>
    <row r="82" spans="1:14" s="15" customFormat="1">
      <c r="A82" s="28">
        <v>28819.411941999999</v>
      </c>
      <c r="B82" s="28">
        <v>23.168935999999999</v>
      </c>
      <c r="C82" s="28">
        <v>23.184611</v>
      </c>
      <c r="D82" s="28">
        <v>23.581747</v>
      </c>
      <c r="E82" s="28">
        <v>23.558852999999999</v>
      </c>
      <c r="F82" s="28">
        <v>1.925945</v>
      </c>
      <c r="G82" s="28">
        <v>3.0588600000000001</v>
      </c>
      <c r="H82" s="28">
        <v>25.463443999999999</v>
      </c>
      <c r="I82" s="20">
        <f t="shared" si="22"/>
        <v>23.176773499999999</v>
      </c>
      <c r="J82" s="20">
        <f t="shared" si="23"/>
        <v>23.5703</v>
      </c>
      <c r="K82" s="21">
        <f t="shared" si="26"/>
        <v>1245.5939358999999</v>
      </c>
      <c r="L82" s="21">
        <f t="shared" si="24"/>
        <v>848.41443250713019</v>
      </c>
      <c r="M82" s="21">
        <f t="shared" si="25"/>
        <v>818.74346213891204</v>
      </c>
      <c r="N82" s="22"/>
    </row>
    <row r="83" spans="1:14" s="15" customFormat="1" ht="14.4" customHeight="1">
      <c r="A83" s="28">
        <v>27850.439096999999</v>
      </c>
      <c r="B83" s="28">
        <v>23.179362999999999</v>
      </c>
      <c r="C83" s="28">
        <v>23.213090999999999</v>
      </c>
      <c r="D83" s="28">
        <v>23.606473000000001</v>
      </c>
      <c r="E83" s="28">
        <v>23.594835</v>
      </c>
      <c r="F83" s="28">
        <v>1.6893609999999999</v>
      </c>
      <c r="G83" s="28">
        <v>2.9035890000000002</v>
      </c>
      <c r="H83" s="28">
        <v>25.233384000000001</v>
      </c>
      <c r="I83" s="20">
        <f t="shared" si="22"/>
        <v>23.196227</v>
      </c>
      <c r="J83" s="20">
        <f t="shared" si="23"/>
        <v>23.600653999999999</v>
      </c>
      <c r="K83" s="21">
        <f t="shared" si="26"/>
        <v>1245.5822638</v>
      </c>
      <c r="L83" s="21">
        <f t="shared" si="24"/>
        <v>846.91892074791758</v>
      </c>
      <c r="M83" s="21">
        <f t="shared" si="25"/>
        <v>816.50506278414832</v>
      </c>
      <c r="N83" s="22"/>
    </row>
    <row r="84" spans="1:14" s="15" customFormat="1">
      <c r="A84" s="28">
        <v>26841.261513000001</v>
      </c>
      <c r="B84" s="28">
        <v>23.230498999999998</v>
      </c>
      <c r="C84" s="28">
        <v>23.271681999999998</v>
      </c>
      <c r="D84" s="28">
        <v>23.648831000000001</v>
      </c>
      <c r="E84" s="28">
        <v>23.637063000000001</v>
      </c>
      <c r="F84" s="28">
        <v>1.447586</v>
      </c>
      <c r="G84" s="28">
        <v>2.7400479999999998</v>
      </c>
      <c r="H84" s="28">
        <v>24.902045000000001</v>
      </c>
      <c r="I84" s="20">
        <f t="shared" si="22"/>
        <v>23.251090499999997</v>
      </c>
      <c r="J84" s="20">
        <f t="shared" si="23"/>
        <v>23.642946999999999</v>
      </c>
      <c r="K84" s="21">
        <f t="shared" si="26"/>
        <v>1245.5493457</v>
      </c>
      <c r="L84" s="21">
        <f t="shared" si="24"/>
        <v>842.71749771488157</v>
      </c>
      <c r="M84" s="21">
        <f t="shared" si="25"/>
        <v>813.39806242338636</v>
      </c>
      <c r="N84" s="22"/>
    </row>
    <row r="85" spans="1:14">
      <c r="A85" s="28">
        <v>25373.222247000002</v>
      </c>
      <c r="B85" s="28">
        <v>23.19577</v>
      </c>
      <c r="C85" s="28">
        <v>23.280595000000002</v>
      </c>
      <c r="D85" s="28">
        <v>23.588321000000001</v>
      </c>
      <c r="E85" s="28">
        <v>23.592168000000001</v>
      </c>
      <c r="F85" s="28">
        <v>1.1441600000000001</v>
      </c>
      <c r="G85" s="28">
        <v>2.5350950000000001</v>
      </c>
      <c r="H85" s="28">
        <v>24.553191999999999</v>
      </c>
      <c r="I85" s="20">
        <f t="shared" si="22"/>
        <v>23.238182500000001</v>
      </c>
      <c r="J85" s="20">
        <f t="shared" si="23"/>
        <v>23.590244500000001</v>
      </c>
      <c r="K85" s="21">
        <f t="shared" ref="K85:K90" si="27">-0.6*I85+1259.5</f>
        <v>1245.5570905</v>
      </c>
      <c r="L85" s="21">
        <f t="shared" ref="L85:L90" si="28">0.00159*I85^4-0.27101*I85^3+17.72234*I85^2-540.89799*I85+6780.11105</f>
        <v>843.7038290084065</v>
      </c>
      <c r="M85" s="21">
        <f t="shared" ref="M85:M90" si="29">0.00159*J85^4-0.27101*J85^3+17.72234*J85^2-540.89799*J85+6780.11105</f>
        <v>817.27189211419864</v>
      </c>
      <c r="N85" s="22"/>
    </row>
    <row r="86" spans="1:14">
      <c r="A86" s="28">
        <v>23912.066619000001</v>
      </c>
      <c r="B86" s="28">
        <v>23.159358999999998</v>
      </c>
      <c r="C86" s="28">
        <v>23.235333000000001</v>
      </c>
      <c r="D86" s="28">
        <v>23.509180000000001</v>
      </c>
      <c r="E86" s="28">
        <v>23.500346</v>
      </c>
      <c r="F86" s="28">
        <v>0.85377499999999995</v>
      </c>
      <c r="G86" s="28">
        <v>2.3332350000000002</v>
      </c>
      <c r="H86" s="28">
        <v>24.092433</v>
      </c>
      <c r="I86" s="20">
        <f t="shared" si="22"/>
        <v>23.197346</v>
      </c>
      <c r="J86" s="20">
        <f t="shared" si="23"/>
        <v>23.504763000000001</v>
      </c>
      <c r="K86" s="21">
        <f t="shared" si="27"/>
        <v>1245.5815924000001</v>
      </c>
      <c r="L86" s="21">
        <f t="shared" si="28"/>
        <v>846.83298829380055</v>
      </c>
      <c r="M86" s="21">
        <f t="shared" si="29"/>
        <v>823.60064490263085</v>
      </c>
      <c r="N86" s="22"/>
    </row>
    <row r="87" spans="1:14">
      <c r="A87" s="28">
        <v>22435.153221</v>
      </c>
      <c r="B87" s="28">
        <v>23.218477</v>
      </c>
      <c r="C87" s="28">
        <v>23.272480000000002</v>
      </c>
      <c r="D87" s="28">
        <v>23.488647</v>
      </c>
      <c r="E87" s="28">
        <v>23.471267999999998</v>
      </c>
      <c r="F87" s="28">
        <v>0.84049799999999997</v>
      </c>
      <c r="G87" s="28">
        <v>2.3929420000000001</v>
      </c>
      <c r="H87" s="28">
        <v>25.074694999999998</v>
      </c>
      <c r="I87" s="20">
        <f t="shared" si="22"/>
        <v>23.245478500000001</v>
      </c>
      <c r="J87" s="20">
        <f t="shared" si="23"/>
        <v>23.479957499999998</v>
      </c>
      <c r="K87" s="21">
        <f t="shared" si="27"/>
        <v>1245.5527129</v>
      </c>
      <c r="L87" s="21">
        <f t="shared" si="28"/>
        <v>843.14616122909683</v>
      </c>
      <c r="M87" s="21">
        <f t="shared" si="29"/>
        <v>825.4477600977616</v>
      </c>
      <c r="N87" s="22"/>
    </row>
    <row r="88" spans="1:14">
      <c r="A88" s="28">
        <v>21341.116996000001</v>
      </c>
      <c r="B88" s="28">
        <v>23.225190000000001</v>
      </c>
      <c r="C88" s="28">
        <v>23.268702999999999</v>
      </c>
      <c r="D88" s="28">
        <v>23.487687000000001</v>
      </c>
      <c r="E88" s="28">
        <v>23.454294000000001</v>
      </c>
      <c r="F88" s="28">
        <v>0.76038899999999998</v>
      </c>
      <c r="G88" s="28">
        <v>2.3800189999999999</v>
      </c>
      <c r="H88" s="28">
        <v>24.709474</v>
      </c>
      <c r="I88" s="20">
        <f t="shared" si="22"/>
        <v>23.2469465</v>
      </c>
      <c r="J88" s="20">
        <f t="shared" si="23"/>
        <v>23.470990499999999</v>
      </c>
      <c r="K88" s="21">
        <f t="shared" si="27"/>
        <v>1245.5518321</v>
      </c>
      <c r="L88" s="21">
        <f t="shared" si="28"/>
        <v>843.03400623640391</v>
      </c>
      <c r="M88" s="21">
        <f t="shared" si="29"/>
        <v>826.1166562585413</v>
      </c>
      <c r="N88" s="22"/>
    </row>
    <row r="89" spans="1:14">
      <c r="A89" s="28">
        <v>19928.409272000001</v>
      </c>
      <c r="B89" s="28">
        <v>23.194094</v>
      </c>
      <c r="C89" s="28">
        <v>23.228131000000001</v>
      </c>
      <c r="D89" s="28">
        <v>23.547440999999999</v>
      </c>
      <c r="E89" s="28">
        <v>23.506131</v>
      </c>
      <c r="F89" s="28">
        <v>1.0508249999999999</v>
      </c>
      <c r="G89" s="28">
        <v>2.7548889999999999</v>
      </c>
      <c r="H89" s="28">
        <v>24.344518000000001</v>
      </c>
      <c r="I89" s="20">
        <f t="shared" si="22"/>
        <v>23.211112499999999</v>
      </c>
      <c r="J89" s="20">
        <f t="shared" si="23"/>
        <v>23.526786000000001</v>
      </c>
      <c r="K89" s="21">
        <f t="shared" si="27"/>
        <v>1245.5733325000001</v>
      </c>
      <c r="L89" s="21">
        <f t="shared" si="28"/>
        <v>845.77662259686349</v>
      </c>
      <c r="M89" s="21">
        <f t="shared" si="29"/>
        <v>821.96473037524174</v>
      </c>
      <c r="N89" s="22"/>
    </row>
    <row r="90" spans="1:14">
      <c r="A90" s="28">
        <v>18605.961286000002</v>
      </c>
      <c r="B90" s="28">
        <v>23.114070000000002</v>
      </c>
      <c r="C90" s="28">
        <v>23.172681999999998</v>
      </c>
      <c r="D90" s="28">
        <v>23.599322999999998</v>
      </c>
      <c r="E90" s="28">
        <v>23.569724000000001</v>
      </c>
      <c r="F90" s="28">
        <v>0.86359699999999995</v>
      </c>
      <c r="G90" s="28">
        <v>2.636657</v>
      </c>
      <c r="H90" s="28">
        <v>23.894919999999999</v>
      </c>
      <c r="I90" s="20">
        <f t="shared" si="22"/>
        <v>23.143376</v>
      </c>
      <c r="J90" s="20">
        <f t="shared" si="23"/>
        <v>23.5845235</v>
      </c>
      <c r="K90" s="21">
        <f t="shared" si="27"/>
        <v>1245.6139744</v>
      </c>
      <c r="L90" s="21">
        <f t="shared" si="28"/>
        <v>850.98897595011749</v>
      </c>
      <c r="M90" s="21">
        <f t="shared" si="29"/>
        <v>817.69369240460492</v>
      </c>
      <c r="N90" s="22"/>
    </row>
    <row r="91" spans="1:14">
      <c r="A91" s="28">
        <v>17118.470300000001</v>
      </c>
      <c r="B91" s="28">
        <v>23.110652000000002</v>
      </c>
      <c r="C91" s="28">
        <v>23.180047999999999</v>
      </c>
      <c r="D91" s="28">
        <v>23.703326000000001</v>
      </c>
      <c r="E91" s="28">
        <v>23.674992</v>
      </c>
      <c r="F91" s="28">
        <v>0.71232799999999996</v>
      </c>
      <c r="G91" s="28">
        <v>2.576279</v>
      </c>
      <c r="H91" s="28">
        <v>23.428280999999998</v>
      </c>
      <c r="I91" s="20">
        <f t="shared" si="22"/>
        <v>23.145350000000001</v>
      </c>
      <c r="J91" s="20">
        <f t="shared" si="23"/>
        <v>23.689159</v>
      </c>
      <c r="K91" s="21">
        <f t="shared" ref="K91:K102" si="30">-0.6*I91+1259.5</f>
        <v>1245.6127899999999</v>
      </c>
      <c r="L91" s="21">
        <f t="shared" ref="L91:L102" si="31">0.00159*I91^4-0.27101*I91^3+17.72234*I91^2-540.89799*I91+6780.11105</f>
        <v>850.83655558565806</v>
      </c>
      <c r="M91" s="21">
        <f t="shared" ref="M91:M102" si="32">0.00159*J91^4-0.27101*J91^3+17.72234*J91^2-540.89799*J91+6780.11105</f>
        <v>810.01883148336856</v>
      </c>
      <c r="N91" s="22"/>
    </row>
    <row r="92" spans="1:14">
      <c r="A92" s="28">
        <v>15623.267164999999</v>
      </c>
      <c r="B92" s="28">
        <v>23.110627000000001</v>
      </c>
      <c r="C92" s="28">
        <v>23.188400000000001</v>
      </c>
      <c r="D92" s="28">
        <v>23.723368000000001</v>
      </c>
      <c r="E92" s="28">
        <v>23.686133000000002</v>
      </c>
      <c r="F92" s="28">
        <v>1.0268969999999999</v>
      </c>
      <c r="G92" s="28">
        <v>2.972982</v>
      </c>
      <c r="H92" s="28">
        <v>23.106188</v>
      </c>
      <c r="I92" s="20">
        <f t="shared" si="22"/>
        <v>23.149513500000001</v>
      </c>
      <c r="J92" s="20">
        <f t="shared" si="23"/>
        <v>23.704750500000003</v>
      </c>
      <c r="K92" s="21">
        <f t="shared" si="30"/>
        <v>1245.6102919</v>
      </c>
      <c r="L92" s="21">
        <f t="shared" si="31"/>
        <v>850.51517784099178</v>
      </c>
      <c r="M92" s="21">
        <f t="shared" si="32"/>
        <v>808.88239097231326</v>
      </c>
      <c r="N92" s="22"/>
    </row>
    <row r="93" spans="1:14">
      <c r="A93" s="28">
        <v>14102.758823</v>
      </c>
      <c r="B93" s="28">
        <v>23.200789</v>
      </c>
      <c r="C93" s="28">
        <v>23.264809</v>
      </c>
      <c r="D93" s="28">
        <v>23.774709999999999</v>
      </c>
      <c r="E93" s="28">
        <v>23.742474000000001</v>
      </c>
      <c r="F93" s="28">
        <v>0.87162399999999995</v>
      </c>
      <c r="G93" s="28">
        <v>2.9036740000000001</v>
      </c>
      <c r="H93" s="28">
        <v>22.724974</v>
      </c>
      <c r="I93" s="20">
        <f t="shared" si="22"/>
        <v>23.232799</v>
      </c>
      <c r="J93" s="20">
        <f t="shared" si="23"/>
        <v>23.758592</v>
      </c>
      <c r="K93" s="21">
        <f t="shared" si="30"/>
        <v>1245.5603206000001</v>
      </c>
      <c r="L93" s="21">
        <f t="shared" si="31"/>
        <v>844.11558707802305</v>
      </c>
      <c r="M93" s="21">
        <f t="shared" si="32"/>
        <v>804.97219395024604</v>
      </c>
      <c r="N93" s="22"/>
    </row>
    <row r="94" spans="1:14">
      <c r="A94" s="28">
        <v>12504.557492</v>
      </c>
      <c r="B94" s="28">
        <v>23.247219999999999</v>
      </c>
      <c r="C94" s="28">
        <v>23.299367</v>
      </c>
      <c r="D94" s="28">
        <v>23.801535000000001</v>
      </c>
      <c r="E94" s="28">
        <v>23.784420999999998</v>
      </c>
      <c r="F94" s="28">
        <v>0.89129199999999997</v>
      </c>
      <c r="G94" s="28">
        <v>3.006567</v>
      </c>
      <c r="H94" s="28">
        <v>22.403775</v>
      </c>
      <c r="I94" s="20">
        <f t="shared" si="22"/>
        <v>23.273293500000001</v>
      </c>
      <c r="J94" s="20">
        <f t="shared" si="23"/>
        <v>23.792977999999998</v>
      </c>
      <c r="K94" s="21">
        <f t="shared" si="30"/>
        <v>1245.5360238999999</v>
      </c>
      <c r="L94" s="21">
        <f t="shared" si="31"/>
        <v>841.0240117809617</v>
      </c>
      <c r="M94" s="21">
        <f t="shared" si="32"/>
        <v>802.48644548380435</v>
      </c>
      <c r="N94" s="22"/>
    </row>
    <row r="95" spans="1:14">
      <c r="A95" s="28">
        <v>10959.780554000001</v>
      </c>
      <c r="B95" s="28">
        <v>23.269269999999999</v>
      </c>
      <c r="C95" s="28">
        <v>23.298604999999998</v>
      </c>
      <c r="D95" s="28">
        <v>23.803875999999999</v>
      </c>
      <c r="E95" s="28">
        <v>23.778984999999999</v>
      </c>
      <c r="F95" s="28">
        <v>0.99169600000000002</v>
      </c>
      <c r="G95" s="28">
        <v>3.1998739999999999</v>
      </c>
      <c r="H95" s="28">
        <v>22.189906000000001</v>
      </c>
      <c r="I95" s="20">
        <f t="shared" si="22"/>
        <v>23.2839375</v>
      </c>
      <c r="J95" s="20">
        <f t="shared" si="23"/>
        <v>23.791430499999997</v>
      </c>
      <c r="K95" s="21">
        <f t="shared" si="30"/>
        <v>1245.5296375</v>
      </c>
      <c r="L95" s="21">
        <f t="shared" si="31"/>
        <v>840.21355135854537</v>
      </c>
      <c r="M95" s="21">
        <f t="shared" si="32"/>
        <v>802.59812132526804</v>
      </c>
      <c r="N95" s="22"/>
    </row>
    <row r="96" spans="1:14">
      <c r="A96" s="28">
        <v>9558.2231580000007</v>
      </c>
      <c r="B96" s="28">
        <v>23.233868000000001</v>
      </c>
      <c r="C96" s="28">
        <v>23.268675000000002</v>
      </c>
      <c r="D96" s="28">
        <v>23.922070999999999</v>
      </c>
      <c r="E96" s="28">
        <v>23.901724000000002</v>
      </c>
      <c r="F96" s="28">
        <v>0.57298899999999997</v>
      </c>
      <c r="G96" s="28">
        <v>2.8572639999999998</v>
      </c>
      <c r="H96" s="28">
        <v>21.873707</v>
      </c>
      <c r="I96" s="20">
        <f t="shared" si="22"/>
        <v>23.251271500000001</v>
      </c>
      <c r="J96" s="20">
        <f t="shared" si="23"/>
        <v>23.911897500000002</v>
      </c>
      <c r="K96" s="21">
        <f t="shared" si="30"/>
        <v>1245.5492371</v>
      </c>
      <c r="L96" s="21">
        <f t="shared" si="31"/>
        <v>842.70367649318723</v>
      </c>
      <c r="M96" s="21">
        <f t="shared" si="32"/>
        <v>793.95851163863972</v>
      </c>
      <c r="N96" s="22"/>
    </row>
    <row r="97" spans="1:14">
      <c r="A97" s="28">
        <v>7979.0696470000003</v>
      </c>
      <c r="B97" s="28">
        <v>23.225944999999999</v>
      </c>
      <c r="C97" s="28">
        <v>23.249037999999999</v>
      </c>
      <c r="D97" s="28">
        <v>23.996459000000002</v>
      </c>
      <c r="E97" s="28">
        <v>23.973523</v>
      </c>
      <c r="F97" s="28">
        <v>0.91943900000000001</v>
      </c>
      <c r="G97" s="28">
        <v>3.2912249999999998</v>
      </c>
      <c r="H97" s="28">
        <v>21.673448</v>
      </c>
      <c r="I97" s="20">
        <f t="shared" si="22"/>
        <v>23.237491499999997</v>
      </c>
      <c r="J97" s="20">
        <f t="shared" si="23"/>
        <v>23.984991000000001</v>
      </c>
      <c r="K97" s="21">
        <f t="shared" si="30"/>
        <v>1245.5575051000001</v>
      </c>
      <c r="L97" s="21">
        <f t="shared" si="31"/>
        <v>843.75666737101892</v>
      </c>
      <c r="M97" s="21">
        <f t="shared" si="32"/>
        <v>788.76935509214763</v>
      </c>
      <c r="N97" s="22"/>
    </row>
    <row r="98" spans="1:14">
      <c r="A98" s="28">
        <v>6528.9477900000002</v>
      </c>
      <c r="B98" s="28">
        <v>23.218451999999999</v>
      </c>
      <c r="C98" s="28">
        <v>23.259696999999999</v>
      </c>
      <c r="D98" s="28">
        <v>24.207011999999999</v>
      </c>
      <c r="E98" s="28">
        <v>24.165479000000001</v>
      </c>
      <c r="F98" s="28">
        <v>0.59133199999999997</v>
      </c>
      <c r="G98" s="28">
        <v>3.024705</v>
      </c>
      <c r="H98" s="28">
        <v>21.283246000000002</v>
      </c>
      <c r="I98" s="20">
        <f t="shared" si="22"/>
        <v>23.239074500000001</v>
      </c>
      <c r="J98" s="20">
        <f t="shared" si="23"/>
        <v>24.186245499999998</v>
      </c>
      <c r="K98" s="21">
        <f t="shared" si="30"/>
        <v>1245.5565552999999</v>
      </c>
      <c r="L98" s="21">
        <f t="shared" si="31"/>
        <v>843.63562649695723</v>
      </c>
      <c r="M98" s="21">
        <f t="shared" si="32"/>
        <v>774.68561968047652</v>
      </c>
      <c r="N98" s="22"/>
    </row>
    <row r="99" spans="1:14">
      <c r="A99" s="28">
        <v>4917.261399</v>
      </c>
      <c r="B99" s="28">
        <v>23.204471999999999</v>
      </c>
      <c r="C99" s="28">
        <v>23.237171</v>
      </c>
      <c r="D99" s="28">
        <v>24.664574999999999</v>
      </c>
      <c r="E99" s="28">
        <v>24.630566000000002</v>
      </c>
      <c r="F99" s="28">
        <v>0.93372699999999997</v>
      </c>
      <c r="G99" s="28">
        <v>3.4308390000000002</v>
      </c>
      <c r="H99" s="28">
        <v>20.852914999999999</v>
      </c>
      <c r="I99" s="20">
        <f t="shared" si="22"/>
        <v>23.2208215</v>
      </c>
      <c r="J99" s="20">
        <f t="shared" si="23"/>
        <v>24.6475705</v>
      </c>
      <c r="K99" s="21">
        <f t="shared" si="30"/>
        <v>1245.5675071000001</v>
      </c>
      <c r="L99" s="21">
        <f t="shared" si="31"/>
        <v>845.03251689129775</v>
      </c>
      <c r="M99" s="21">
        <f t="shared" si="32"/>
        <v>743.50525174272025</v>
      </c>
      <c r="N99" s="22"/>
    </row>
    <row r="100" spans="1:14">
      <c r="A100" s="28">
        <v>3399.6963110000002</v>
      </c>
      <c r="B100" s="28">
        <v>23.218957</v>
      </c>
      <c r="C100" s="28">
        <v>23.274243999999999</v>
      </c>
      <c r="D100" s="28">
        <v>25.226436</v>
      </c>
      <c r="E100" s="28">
        <v>25.178402999999999</v>
      </c>
      <c r="F100" s="28">
        <v>0.64852799999999999</v>
      </c>
      <c r="G100" s="28">
        <v>3.2190349999999999</v>
      </c>
      <c r="H100" s="28">
        <v>20.433748999999999</v>
      </c>
      <c r="I100" s="20">
        <f t="shared" si="22"/>
        <v>23.2466005</v>
      </c>
      <c r="J100" s="20">
        <f t="shared" si="23"/>
        <v>25.202419499999998</v>
      </c>
      <c r="K100" s="21">
        <f t="shared" si="30"/>
        <v>1245.5520397</v>
      </c>
      <c r="L100" s="21">
        <f t="shared" si="31"/>
        <v>843.06043904334638</v>
      </c>
      <c r="M100" s="21">
        <f t="shared" si="32"/>
        <v>707.95930126878102</v>
      </c>
      <c r="N100" s="22"/>
    </row>
    <row r="101" spans="1:14">
      <c r="A101" s="28">
        <v>1822.787832</v>
      </c>
      <c r="B101" s="28">
        <v>23.212971</v>
      </c>
      <c r="C101" s="28">
        <v>23.235721999999999</v>
      </c>
      <c r="D101" s="28">
        <v>26.536193999999998</v>
      </c>
      <c r="E101" s="28">
        <v>26.485346</v>
      </c>
      <c r="F101" s="28">
        <v>0.99166600000000005</v>
      </c>
      <c r="G101" s="28">
        <v>3.6078389999999998</v>
      </c>
      <c r="H101" s="28">
        <v>20.085683</v>
      </c>
      <c r="I101" s="20">
        <f t="shared" si="22"/>
        <v>23.224346499999999</v>
      </c>
      <c r="J101" s="20">
        <f t="shared" si="23"/>
        <v>26.510770000000001</v>
      </c>
      <c r="K101" s="21">
        <f t="shared" si="30"/>
        <v>1245.5653921000001</v>
      </c>
      <c r="L101" s="21">
        <f t="shared" si="31"/>
        <v>844.76254404188421</v>
      </c>
      <c r="M101" s="21">
        <f t="shared" si="32"/>
        <v>631.96618148092148</v>
      </c>
      <c r="N101" s="22"/>
    </row>
    <row r="102" spans="1:14">
      <c r="A102" s="28">
        <v>204.02670699999999</v>
      </c>
      <c r="B102" s="28">
        <v>23.149166999999998</v>
      </c>
      <c r="C102" s="28">
        <v>23.21782</v>
      </c>
      <c r="D102" s="28">
        <v>27.338944000000001</v>
      </c>
      <c r="E102" s="28">
        <v>27.331130000000002</v>
      </c>
      <c r="F102" s="28">
        <v>1.1312070000000001</v>
      </c>
      <c r="G102" s="28">
        <v>3.9680209999999998</v>
      </c>
      <c r="H102" s="28">
        <v>19.153507999999999</v>
      </c>
      <c r="I102" s="20">
        <f t="shared" si="22"/>
        <v>23.183493499999997</v>
      </c>
      <c r="J102" s="20">
        <f t="shared" si="23"/>
        <v>27.335037</v>
      </c>
      <c r="K102" s="21">
        <f t="shared" si="30"/>
        <v>1245.5899039000001</v>
      </c>
      <c r="L102" s="21">
        <f t="shared" si="31"/>
        <v>847.89748193910145</v>
      </c>
      <c r="M102" s="21">
        <f t="shared" si="32"/>
        <v>589.2316082162497</v>
      </c>
      <c r="N102" s="22"/>
    </row>
    <row r="103" spans="1:14">
      <c r="A103" s="22"/>
      <c r="B103" s="22"/>
      <c r="C103" s="22"/>
      <c r="D103" s="22"/>
      <c r="E103" s="22"/>
      <c r="F103" s="22"/>
      <c r="G103" s="22"/>
      <c r="H103" s="22"/>
      <c r="I103" s="27"/>
      <c r="J103" s="27"/>
      <c r="K103" s="10">
        <f>AVERAGE(K75:K100)</f>
        <v>1245.5659228923078</v>
      </c>
      <c r="L103" s="10">
        <f>AVERAGE(L75:L100)</f>
        <v>844.83698778276244</v>
      </c>
      <c r="M103" s="10">
        <f>AVERAGE(M75:M100)</f>
        <v>805.7969902070904</v>
      </c>
      <c r="N103" s="22"/>
    </row>
    <row r="104" spans="1:14">
      <c r="A104" s="22"/>
      <c r="B104" s="22"/>
      <c r="C104" s="22"/>
      <c r="D104" s="22"/>
      <c r="E104" s="22"/>
      <c r="F104" s="22"/>
      <c r="G104" s="22"/>
      <c r="H104" s="22"/>
      <c r="I104" s="27"/>
      <c r="J104" s="27"/>
      <c r="K104" s="27"/>
      <c r="L104" s="27"/>
      <c r="M104" s="27"/>
      <c r="N104" s="22"/>
    </row>
    <row r="105" spans="1:14">
      <c r="A105" s="22"/>
      <c r="B105" s="22"/>
      <c r="C105" s="22"/>
      <c r="D105" s="22"/>
      <c r="E105" s="22"/>
      <c r="F105" s="22"/>
      <c r="G105" s="22"/>
      <c r="H105" s="22"/>
      <c r="I105" s="27"/>
      <c r="J105" s="27"/>
      <c r="K105" s="27"/>
      <c r="L105" s="27"/>
      <c r="M105" s="27"/>
      <c r="N105" s="22"/>
    </row>
    <row r="106" spans="1:14" s="16" customFormat="1" ht="16.8">
      <c r="A106" s="8" t="s">
        <v>12</v>
      </c>
      <c r="B106" s="8" t="s">
        <v>13</v>
      </c>
      <c r="C106" s="8" t="s">
        <v>14</v>
      </c>
      <c r="D106" s="8" t="s">
        <v>15</v>
      </c>
      <c r="E106" s="8" t="s">
        <v>16</v>
      </c>
      <c r="F106" s="8" t="s">
        <v>17</v>
      </c>
      <c r="G106" s="8" t="s">
        <v>18</v>
      </c>
      <c r="H106" s="8" t="s">
        <v>19</v>
      </c>
      <c r="I106" s="18" t="s">
        <v>20</v>
      </c>
      <c r="J106" s="18" t="s">
        <v>21</v>
      </c>
      <c r="K106" s="19" t="s">
        <v>22</v>
      </c>
      <c r="L106" s="17" t="s">
        <v>23</v>
      </c>
      <c r="M106" s="17" t="s">
        <v>24</v>
      </c>
      <c r="N106" s="22"/>
    </row>
    <row r="107" spans="1:14" s="16" customFormat="1">
      <c r="A107" s="8" t="s">
        <v>25</v>
      </c>
      <c r="B107" s="8" t="s">
        <v>26</v>
      </c>
      <c r="C107" s="8" t="s">
        <v>26</v>
      </c>
      <c r="D107" s="8" t="s">
        <v>26</v>
      </c>
      <c r="E107" s="8" t="s">
        <v>26</v>
      </c>
      <c r="F107" s="8" t="s">
        <v>27</v>
      </c>
      <c r="G107" s="8" t="s">
        <v>27</v>
      </c>
      <c r="H107" s="8" t="s">
        <v>28</v>
      </c>
      <c r="I107" s="18" t="s">
        <v>26</v>
      </c>
      <c r="J107" s="18" t="s">
        <v>26</v>
      </c>
      <c r="K107" s="19" t="s">
        <v>29</v>
      </c>
      <c r="L107" s="17" t="s">
        <v>30</v>
      </c>
      <c r="M107" s="17" t="s">
        <v>30</v>
      </c>
      <c r="N107" s="22"/>
    </row>
    <row r="108" spans="1:14">
      <c r="A108" s="28">
        <v>41588.378595000002</v>
      </c>
      <c r="B108" s="28">
        <v>26.122585000000001</v>
      </c>
      <c r="C108" s="28">
        <v>26.136686999999998</v>
      </c>
      <c r="D108" s="28">
        <v>26.471996000000001</v>
      </c>
      <c r="E108" s="28">
        <v>26.38984</v>
      </c>
      <c r="F108" s="28">
        <v>4.1978119999999999</v>
      </c>
      <c r="G108" s="28">
        <v>4.4979509999999996</v>
      </c>
      <c r="H108" s="28">
        <v>26.331806</v>
      </c>
      <c r="I108" s="20">
        <f t="shared" ref="I108:I140" si="33">(B108+C108)/2</f>
        <v>26.129635999999998</v>
      </c>
      <c r="J108" s="20">
        <f t="shared" ref="J108:J140" si="34">(D108+E108)/2</f>
        <v>26.430917999999998</v>
      </c>
      <c r="K108" s="21">
        <f>-0.6*I108+1259.5</f>
        <v>1243.8222184000001</v>
      </c>
      <c r="L108" s="21">
        <f>0.00159*I108^4-0.27101*I108^3+17.72234*I108^2-540.89799*I108+6780.11105</f>
        <v>653.02581140456368</v>
      </c>
      <c r="M108" s="21">
        <f>0.00159*J108^4-0.27101*J108^3+17.72234*J108^2-540.89799*J108+6780.11105</f>
        <v>636.3081525601674</v>
      </c>
      <c r="N108" s="22"/>
    </row>
    <row r="109" spans="1:14" s="15" customFormat="1">
      <c r="A109" s="28">
        <v>40584.951985</v>
      </c>
      <c r="B109" s="28">
        <v>26.016860000000001</v>
      </c>
      <c r="C109" s="28">
        <v>26.026969000000001</v>
      </c>
      <c r="D109" s="28">
        <v>26.360319</v>
      </c>
      <c r="E109" s="28">
        <v>26.271329000000001</v>
      </c>
      <c r="F109" s="28">
        <v>3.9703490000000001</v>
      </c>
      <c r="G109" s="28">
        <v>4.3538759999999996</v>
      </c>
      <c r="H109" s="28">
        <v>26.314281000000001</v>
      </c>
      <c r="I109" s="20">
        <f t="shared" si="33"/>
        <v>26.021914500000001</v>
      </c>
      <c r="J109" s="20">
        <f t="shared" si="34"/>
        <v>26.315823999999999</v>
      </c>
      <c r="K109" s="21">
        <f t="shared" ref="K109:K120" si="35">-0.6*I109+1259.5</f>
        <v>1243.8868513</v>
      </c>
      <c r="L109" s="21">
        <f t="shared" ref="L109:L120" si="36">0.00159*I109^4-0.27101*I109^3+17.72234*I109^2-540.89799*I109+6780.11105</f>
        <v>659.13402550556293</v>
      </c>
      <c r="M109" s="21">
        <f t="shared" ref="M109:M120" si="37">0.00159*J109^4-0.27101*J109^3+17.72234*J109^2-540.89799*J109+6780.11105</f>
        <v>642.63151542748619</v>
      </c>
      <c r="N109" s="22"/>
    </row>
    <row r="110" spans="1:14" s="15" customFormat="1">
      <c r="A110" s="28">
        <v>39403.798145000001</v>
      </c>
      <c r="B110" s="28">
        <v>26.088466</v>
      </c>
      <c r="C110" s="28">
        <v>26.093665000000001</v>
      </c>
      <c r="D110" s="28">
        <v>26.425538</v>
      </c>
      <c r="E110" s="28">
        <v>26.334191000000001</v>
      </c>
      <c r="F110" s="28">
        <v>3.6376520000000001</v>
      </c>
      <c r="G110" s="28">
        <v>4.1353350000000004</v>
      </c>
      <c r="H110" s="28">
        <v>26.153392</v>
      </c>
      <c r="I110" s="20">
        <f t="shared" si="33"/>
        <v>26.091065499999999</v>
      </c>
      <c r="J110" s="20">
        <f t="shared" si="34"/>
        <v>26.3798645</v>
      </c>
      <c r="K110" s="21">
        <f t="shared" si="35"/>
        <v>1243.8453606999999</v>
      </c>
      <c r="L110" s="21">
        <f t="shared" si="36"/>
        <v>655.20488345720332</v>
      </c>
      <c r="M110" s="21">
        <f t="shared" si="37"/>
        <v>639.10354522409216</v>
      </c>
      <c r="N110" s="22"/>
    </row>
    <row r="111" spans="1:14" s="15" customFormat="1">
      <c r="A111" s="28">
        <v>38807.763541</v>
      </c>
      <c r="B111" s="28">
        <v>26.018519999999999</v>
      </c>
      <c r="C111" s="28">
        <v>26.044443000000001</v>
      </c>
      <c r="D111" s="28">
        <v>26.377960000000002</v>
      </c>
      <c r="E111" s="28">
        <v>26.283469</v>
      </c>
      <c r="F111" s="28">
        <v>3.4978959999999999</v>
      </c>
      <c r="G111" s="28">
        <v>4.0746479999999998</v>
      </c>
      <c r="H111" s="28">
        <v>26.014897999999999</v>
      </c>
      <c r="I111" s="20">
        <f t="shared" si="33"/>
        <v>26.031481499999998</v>
      </c>
      <c r="J111" s="20">
        <f t="shared" si="34"/>
        <v>26.330714499999999</v>
      </c>
      <c r="K111" s="21">
        <f t="shared" si="35"/>
        <v>1243.8811111</v>
      </c>
      <c r="L111" s="21">
        <f t="shared" si="36"/>
        <v>658.58871100684064</v>
      </c>
      <c r="M111" s="21">
        <f t="shared" si="37"/>
        <v>641.80906173343919</v>
      </c>
      <c r="N111" s="22"/>
    </row>
    <row r="112" spans="1:14" s="15" customFormat="1">
      <c r="A112" s="28">
        <v>36676.870429000002</v>
      </c>
      <c r="B112" s="28">
        <v>26.045715999999999</v>
      </c>
      <c r="C112" s="28">
        <v>26.079432000000001</v>
      </c>
      <c r="D112" s="28">
        <v>26.407173</v>
      </c>
      <c r="E112" s="28">
        <v>26.316756000000002</v>
      </c>
      <c r="F112" s="28">
        <v>2.9413689999999999</v>
      </c>
      <c r="G112" s="28">
        <v>3.6751559999999999</v>
      </c>
      <c r="H112" s="28">
        <v>25.724178999999999</v>
      </c>
      <c r="I112" s="20">
        <f t="shared" si="33"/>
        <v>26.062573999999998</v>
      </c>
      <c r="J112" s="20">
        <f t="shared" si="34"/>
        <v>26.361964499999999</v>
      </c>
      <c r="K112" s="21">
        <f t="shared" si="35"/>
        <v>1243.8624556</v>
      </c>
      <c r="L112" s="21">
        <f t="shared" si="36"/>
        <v>656.8202714950794</v>
      </c>
      <c r="M112" s="21">
        <f t="shared" si="37"/>
        <v>640.0872370088473</v>
      </c>
      <c r="N112" s="22"/>
    </row>
    <row r="113" spans="1:14" s="15" customFormat="1">
      <c r="A113" s="28">
        <v>35857.372464</v>
      </c>
      <c r="B113" s="28">
        <v>26.045079999999999</v>
      </c>
      <c r="C113" s="28">
        <v>26.086895999999999</v>
      </c>
      <c r="D113" s="28">
        <v>26.416366</v>
      </c>
      <c r="E113" s="28">
        <v>26.329404</v>
      </c>
      <c r="F113" s="28">
        <v>2.739719</v>
      </c>
      <c r="G113" s="28">
        <v>3.5765210000000001</v>
      </c>
      <c r="H113" s="28">
        <v>25.541777</v>
      </c>
      <c r="I113" s="20">
        <f t="shared" si="33"/>
        <v>26.065987999999997</v>
      </c>
      <c r="J113" s="20">
        <f t="shared" si="34"/>
        <v>26.372885</v>
      </c>
      <c r="K113" s="21">
        <f t="shared" si="35"/>
        <v>1243.8604072000001</v>
      </c>
      <c r="L113" s="21">
        <f t="shared" si="36"/>
        <v>656.62644962991817</v>
      </c>
      <c r="M113" s="21">
        <f t="shared" si="37"/>
        <v>639.48688032017162</v>
      </c>
      <c r="N113" s="22"/>
    </row>
    <row r="114" spans="1:14" s="15" customFormat="1">
      <c r="A114" s="28">
        <v>34178.768932999999</v>
      </c>
      <c r="B114" s="28">
        <v>26.018801</v>
      </c>
      <c r="C114" s="28">
        <v>26.032519000000001</v>
      </c>
      <c r="D114" s="28">
        <v>26.378682999999999</v>
      </c>
      <c r="E114" s="28">
        <v>26.297266</v>
      </c>
      <c r="F114" s="28">
        <v>2.329806</v>
      </c>
      <c r="G114" s="28">
        <v>3.30402</v>
      </c>
      <c r="H114" s="28">
        <v>25.235457</v>
      </c>
      <c r="I114" s="20">
        <f t="shared" si="33"/>
        <v>26.025660000000002</v>
      </c>
      <c r="J114" s="20">
        <f t="shared" si="34"/>
        <v>26.337974500000001</v>
      </c>
      <c r="K114" s="21">
        <f t="shared" si="35"/>
        <v>1243.8846040000001</v>
      </c>
      <c r="L114" s="21">
        <f t="shared" si="36"/>
        <v>658.92046782568195</v>
      </c>
      <c r="M114" s="21">
        <f t="shared" si="37"/>
        <v>641.40853800201239</v>
      </c>
      <c r="N114" s="22"/>
    </row>
    <row r="115" spans="1:14" s="15" customFormat="1">
      <c r="A115" s="28">
        <v>33004.223791999997</v>
      </c>
      <c r="B115" s="28">
        <v>26.065372</v>
      </c>
      <c r="C115" s="28">
        <v>26.071380999999999</v>
      </c>
      <c r="D115" s="28">
        <v>26.406199999999998</v>
      </c>
      <c r="E115" s="28">
        <v>26.338750000000001</v>
      </c>
      <c r="F115" s="28">
        <v>2.0534919999999999</v>
      </c>
      <c r="G115" s="28">
        <v>3.1409940000000001</v>
      </c>
      <c r="H115" s="28">
        <v>24.943909999999999</v>
      </c>
      <c r="I115" s="20">
        <f t="shared" si="33"/>
        <v>26.068376499999999</v>
      </c>
      <c r="J115" s="20">
        <f t="shared" si="34"/>
        <v>26.372475000000001</v>
      </c>
      <c r="K115" s="21">
        <f t="shared" si="35"/>
        <v>1243.8589741000001</v>
      </c>
      <c r="L115" s="21">
        <f t="shared" si="36"/>
        <v>656.49088987059622</v>
      </c>
      <c r="M115" s="21">
        <f t="shared" si="37"/>
        <v>639.50940758295565</v>
      </c>
      <c r="N115" s="22"/>
    </row>
    <row r="116" spans="1:14" s="15" customFormat="1" ht="14.4" customHeight="1">
      <c r="A116" s="28">
        <v>32096.464988</v>
      </c>
      <c r="B116" s="28">
        <v>26.086649000000001</v>
      </c>
      <c r="C116" s="28">
        <v>26.09507</v>
      </c>
      <c r="D116" s="28">
        <v>26.423812999999999</v>
      </c>
      <c r="E116" s="28">
        <v>26.363341999999999</v>
      </c>
      <c r="F116" s="28">
        <v>1.848603</v>
      </c>
      <c r="G116" s="28">
        <v>2.9974859999999999</v>
      </c>
      <c r="H116" s="28">
        <v>24.748878999999999</v>
      </c>
      <c r="I116" s="20">
        <f t="shared" si="33"/>
        <v>26.090859500000001</v>
      </c>
      <c r="J116" s="20">
        <f t="shared" si="34"/>
        <v>26.393577499999999</v>
      </c>
      <c r="K116" s="21">
        <f t="shared" si="35"/>
        <v>1243.8454843</v>
      </c>
      <c r="L116" s="21">
        <f t="shared" si="36"/>
        <v>655.21654555844634</v>
      </c>
      <c r="M116" s="21">
        <f t="shared" si="37"/>
        <v>638.3512126394935</v>
      </c>
      <c r="N116" s="22"/>
    </row>
    <row r="117" spans="1:14" s="15" customFormat="1">
      <c r="A117" s="28">
        <v>30534.564601999999</v>
      </c>
      <c r="B117" s="28">
        <v>26.093191999999998</v>
      </c>
      <c r="C117" s="28">
        <v>26.109922999999998</v>
      </c>
      <c r="D117" s="28">
        <v>26.445392999999999</v>
      </c>
      <c r="E117" s="28">
        <v>26.388189000000001</v>
      </c>
      <c r="F117" s="28">
        <v>1.495611</v>
      </c>
      <c r="G117" s="28">
        <v>2.7662399999999998</v>
      </c>
      <c r="H117" s="28">
        <v>24.395745000000002</v>
      </c>
      <c r="I117" s="20">
        <f t="shared" si="33"/>
        <v>26.101557499999998</v>
      </c>
      <c r="J117" s="20">
        <f t="shared" si="34"/>
        <v>26.416791</v>
      </c>
      <c r="K117" s="21">
        <f t="shared" si="35"/>
        <v>1243.8390655000001</v>
      </c>
      <c r="L117" s="21">
        <f t="shared" si="36"/>
        <v>654.61124590103191</v>
      </c>
      <c r="M117" s="21">
        <f t="shared" si="37"/>
        <v>637.08014973228819</v>
      </c>
      <c r="N117" s="22"/>
    </row>
    <row r="118" spans="1:14" s="15" customFormat="1">
      <c r="A118" s="28">
        <v>28946.374372999999</v>
      </c>
      <c r="B118" s="28">
        <v>26.075157999999998</v>
      </c>
      <c r="C118" s="28">
        <v>26.097453000000002</v>
      </c>
      <c r="D118" s="28">
        <v>26.436715</v>
      </c>
      <c r="E118" s="28">
        <v>26.370903999999999</v>
      </c>
      <c r="F118" s="28">
        <v>1.1598280000000001</v>
      </c>
      <c r="G118" s="28">
        <v>2.5447329999999999</v>
      </c>
      <c r="H118" s="28">
        <v>23.991153000000001</v>
      </c>
      <c r="I118" s="20">
        <f t="shared" si="33"/>
        <v>26.086305500000002</v>
      </c>
      <c r="J118" s="20">
        <f t="shared" si="34"/>
        <v>26.403809500000001</v>
      </c>
      <c r="K118" s="21">
        <f t="shared" si="35"/>
        <v>1243.8482167</v>
      </c>
      <c r="L118" s="21">
        <f t="shared" si="36"/>
        <v>655.474422378079</v>
      </c>
      <c r="M118" s="21">
        <f t="shared" si="37"/>
        <v>637.79057009988628</v>
      </c>
      <c r="N118" s="22"/>
    </row>
    <row r="119" spans="1:14" s="15" customFormat="1">
      <c r="A119" s="28">
        <v>27892.640684999998</v>
      </c>
      <c r="B119" s="28">
        <v>26.010099</v>
      </c>
      <c r="C119" s="28">
        <v>26.025086000000002</v>
      </c>
      <c r="D119" s="28">
        <v>26.355238</v>
      </c>
      <c r="E119" s="28">
        <v>26.294332000000001</v>
      </c>
      <c r="F119" s="28">
        <v>0.963611</v>
      </c>
      <c r="G119" s="28">
        <v>2.4074529999999998</v>
      </c>
      <c r="H119" s="28">
        <v>23.721019999999999</v>
      </c>
      <c r="I119" s="20">
        <f t="shared" si="33"/>
        <v>26.017592499999999</v>
      </c>
      <c r="J119" s="20">
        <f t="shared" si="34"/>
        <v>26.324784999999999</v>
      </c>
      <c r="K119" s="21">
        <f t="shared" si="35"/>
        <v>1243.8894445000001</v>
      </c>
      <c r="L119" s="21">
        <f t="shared" si="36"/>
        <v>659.38055906387399</v>
      </c>
      <c r="M119" s="21">
        <f t="shared" si="37"/>
        <v>642.13641274251586</v>
      </c>
      <c r="N119" s="22"/>
    </row>
    <row r="120" spans="1:14" s="15" customFormat="1">
      <c r="A120" s="28">
        <v>26815.077463000001</v>
      </c>
      <c r="B120" s="28">
        <v>25.998315000000002</v>
      </c>
      <c r="C120" s="28">
        <v>26.017992</v>
      </c>
      <c r="D120" s="28">
        <v>26.338771000000001</v>
      </c>
      <c r="E120" s="28">
        <v>26.281993</v>
      </c>
      <c r="F120" s="28">
        <v>0.76317100000000004</v>
      </c>
      <c r="G120" s="28">
        <v>2.27481</v>
      </c>
      <c r="H120" s="28">
        <v>23.452687000000001</v>
      </c>
      <c r="I120" s="20">
        <f t="shared" si="33"/>
        <v>26.008153499999999</v>
      </c>
      <c r="J120" s="20">
        <f t="shared" si="34"/>
        <v>26.310382000000001</v>
      </c>
      <c r="K120" s="21">
        <f t="shared" si="35"/>
        <v>1243.8951079000001</v>
      </c>
      <c r="L120" s="21">
        <f t="shared" si="36"/>
        <v>659.91936745985549</v>
      </c>
      <c r="M120" s="21">
        <f t="shared" si="37"/>
        <v>642.93242034135528</v>
      </c>
      <c r="N120" s="22"/>
    </row>
    <row r="121" spans="1:14">
      <c r="A121" s="28">
        <v>26039.251634</v>
      </c>
      <c r="B121" s="28">
        <v>26.005662999999998</v>
      </c>
      <c r="C121" s="28">
        <v>26.026085999999999</v>
      </c>
      <c r="D121" s="28">
        <v>26.343146999999998</v>
      </c>
      <c r="E121" s="28">
        <v>26.292090000000002</v>
      </c>
      <c r="F121" s="28">
        <v>0.89252600000000004</v>
      </c>
      <c r="G121" s="28">
        <v>2.4491670000000001</v>
      </c>
      <c r="H121" s="28">
        <v>23.300022999999999</v>
      </c>
      <c r="I121" s="20">
        <f t="shared" si="33"/>
        <v>26.015874499999999</v>
      </c>
      <c r="J121" s="20">
        <f t="shared" si="34"/>
        <v>26.317618500000002</v>
      </c>
      <c r="K121" s="21">
        <f t="shared" ref="K121:K127" si="38">-0.6*I121+1259.5</f>
        <v>1243.8904752999999</v>
      </c>
      <c r="L121" s="21">
        <f t="shared" ref="L121:L127" si="39">0.00159*I121^4-0.27101*I121^3+17.72234*I121^2-540.89799*I121+6780.11105</f>
        <v>659.47858784626897</v>
      </c>
      <c r="M121" s="21">
        <f t="shared" ref="M121:M127" si="40">0.00159*J121^4-0.27101*J121^3+17.72234*J121^2-540.89799*J121+6780.11105</f>
        <v>642.53233010290023</v>
      </c>
      <c r="N121" s="22"/>
    </row>
    <row r="122" spans="1:14">
      <c r="A122" s="28">
        <v>24886.550147000002</v>
      </c>
      <c r="B122" s="28">
        <v>26.036757000000001</v>
      </c>
      <c r="C122" s="28">
        <v>26.049973999999999</v>
      </c>
      <c r="D122" s="28">
        <v>26.376951999999999</v>
      </c>
      <c r="E122" s="28">
        <v>26.327171</v>
      </c>
      <c r="F122" s="28">
        <v>0.83133100000000004</v>
      </c>
      <c r="G122" s="28">
        <v>2.455473</v>
      </c>
      <c r="H122" s="28">
        <v>22.882657999999999</v>
      </c>
      <c r="I122" s="20">
        <f t="shared" si="33"/>
        <v>26.0433655</v>
      </c>
      <c r="J122" s="20">
        <f t="shared" si="34"/>
        <v>26.352061499999998</v>
      </c>
      <c r="K122" s="21">
        <f t="shared" si="38"/>
        <v>1243.8739806999999</v>
      </c>
      <c r="L122" s="21">
        <f t="shared" si="39"/>
        <v>657.91209907636039</v>
      </c>
      <c r="M122" s="21">
        <f t="shared" si="40"/>
        <v>640.63225837605114</v>
      </c>
      <c r="N122" s="22"/>
    </row>
    <row r="123" spans="1:14">
      <c r="A123" s="28">
        <v>23515.312376999998</v>
      </c>
      <c r="B123" s="28">
        <v>26.018146999999999</v>
      </c>
      <c r="C123" s="28">
        <v>26.029108000000001</v>
      </c>
      <c r="D123" s="28">
        <v>26.398707000000002</v>
      </c>
      <c r="E123" s="28">
        <v>26.344477999999999</v>
      </c>
      <c r="F123" s="28">
        <v>0.68788700000000003</v>
      </c>
      <c r="G123" s="28">
        <v>2.3759329999999999</v>
      </c>
      <c r="H123" s="28">
        <v>23.334887999999999</v>
      </c>
      <c r="I123" s="20">
        <f t="shared" si="33"/>
        <v>26.0236275</v>
      </c>
      <c r="J123" s="20">
        <f t="shared" si="34"/>
        <v>26.371592499999998</v>
      </c>
      <c r="K123" s="21">
        <f t="shared" si="38"/>
        <v>1243.8858235</v>
      </c>
      <c r="L123" s="21">
        <f t="shared" si="39"/>
        <v>659.036344620622</v>
      </c>
      <c r="M123" s="21">
        <f t="shared" si="40"/>
        <v>639.55789946846562</v>
      </c>
      <c r="N123" s="22"/>
    </row>
    <row r="124" spans="1:14">
      <c r="A124" s="28">
        <v>22883.577245</v>
      </c>
      <c r="B124" s="28">
        <v>26.001147</v>
      </c>
      <c r="C124" s="28">
        <v>26.019715000000001</v>
      </c>
      <c r="D124" s="28">
        <v>26.432797000000001</v>
      </c>
      <c r="E124" s="28">
        <v>26.374890000000001</v>
      </c>
      <c r="F124" s="28">
        <v>0.79232400000000003</v>
      </c>
      <c r="G124" s="28">
        <v>2.5215890000000001</v>
      </c>
      <c r="H124" s="28">
        <v>23.324489</v>
      </c>
      <c r="I124" s="20">
        <f t="shared" si="33"/>
        <v>26.010431000000001</v>
      </c>
      <c r="J124" s="20">
        <f t="shared" si="34"/>
        <v>26.403843500000001</v>
      </c>
      <c r="K124" s="21">
        <f t="shared" si="38"/>
        <v>1243.8937414</v>
      </c>
      <c r="L124" s="21">
        <f t="shared" si="39"/>
        <v>659.78931105433094</v>
      </c>
      <c r="M124" s="21">
        <f t="shared" si="40"/>
        <v>637.78870815075879</v>
      </c>
      <c r="N124" s="22"/>
    </row>
    <row r="125" spans="1:14">
      <c r="A125" s="28">
        <v>21402.395618999999</v>
      </c>
      <c r="B125" s="28">
        <v>26.011987000000001</v>
      </c>
      <c r="C125" s="28">
        <v>26.044329000000001</v>
      </c>
      <c r="D125" s="28">
        <v>26.481248999999998</v>
      </c>
      <c r="E125" s="28">
        <v>26.420324000000001</v>
      </c>
      <c r="F125" s="28">
        <v>1.043695</v>
      </c>
      <c r="G125" s="28">
        <v>2.8483360000000002</v>
      </c>
      <c r="H125" s="28">
        <v>23.049220999999999</v>
      </c>
      <c r="I125" s="20">
        <f t="shared" si="33"/>
        <v>26.028158000000001</v>
      </c>
      <c r="J125" s="20">
        <f t="shared" si="34"/>
        <v>26.4507865</v>
      </c>
      <c r="K125" s="21">
        <f t="shared" si="38"/>
        <v>1243.8831052</v>
      </c>
      <c r="L125" s="21">
        <f t="shared" si="39"/>
        <v>658.77808619449752</v>
      </c>
      <c r="M125" s="21">
        <f t="shared" si="40"/>
        <v>635.22435692741419</v>
      </c>
      <c r="N125" s="22"/>
    </row>
    <row r="126" spans="1:14">
      <c r="A126" s="28">
        <v>20170.178770999999</v>
      </c>
      <c r="B126" s="28">
        <v>26.026408</v>
      </c>
      <c r="C126" s="28">
        <v>26.064250999999999</v>
      </c>
      <c r="D126" s="28">
        <v>26.495393</v>
      </c>
      <c r="E126" s="28">
        <v>26.445747000000001</v>
      </c>
      <c r="F126" s="28">
        <v>1.2591680000000001</v>
      </c>
      <c r="G126" s="28">
        <v>3.1274730000000002</v>
      </c>
      <c r="H126" s="28">
        <v>22.807787999999999</v>
      </c>
      <c r="I126" s="20">
        <f t="shared" si="33"/>
        <v>26.045329500000001</v>
      </c>
      <c r="J126" s="20">
        <f t="shared" si="34"/>
        <v>26.470570000000002</v>
      </c>
      <c r="K126" s="21">
        <f t="shared" si="38"/>
        <v>1243.8728023000001</v>
      </c>
      <c r="L126" s="21">
        <f t="shared" si="39"/>
        <v>657.80036146704242</v>
      </c>
      <c r="M126" s="21">
        <f t="shared" si="40"/>
        <v>634.14746629876845</v>
      </c>
      <c r="N126" s="22"/>
    </row>
    <row r="127" spans="1:14">
      <c r="A127" s="28">
        <v>18657.68663</v>
      </c>
      <c r="B127" s="28">
        <v>26.069721999999999</v>
      </c>
      <c r="C127" s="28">
        <v>26.094297999999998</v>
      </c>
      <c r="D127" s="28">
        <v>26.501045000000001</v>
      </c>
      <c r="E127" s="28">
        <v>26.469313</v>
      </c>
      <c r="F127" s="28">
        <v>1.1157729999999999</v>
      </c>
      <c r="G127" s="28">
        <v>3.0605470000000001</v>
      </c>
      <c r="H127" s="28">
        <v>22.364374000000002</v>
      </c>
      <c r="I127" s="20">
        <f t="shared" si="33"/>
        <v>26.082009999999997</v>
      </c>
      <c r="J127" s="20">
        <f t="shared" si="34"/>
        <v>26.485179000000002</v>
      </c>
      <c r="K127" s="21">
        <f t="shared" si="38"/>
        <v>1243.850794</v>
      </c>
      <c r="L127" s="21">
        <f t="shared" si="39"/>
        <v>655.71777550244315</v>
      </c>
      <c r="M127" s="21">
        <f t="shared" si="40"/>
        <v>633.35369334025745</v>
      </c>
      <c r="N127" s="22"/>
    </row>
    <row r="128" spans="1:14">
      <c r="A128" s="28">
        <v>17056.915301000001</v>
      </c>
      <c r="B128" s="28">
        <v>26.090730000000001</v>
      </c>
      <c r="C128" s="28">
        <v>26.111958000000001</v>
      </c>
      <c r="D128" s="28">
        <v>26.502724000000001</v>
      </c>
      <c r="E128" s="28">
        <v>26.462579999999999</v>
      </c>
      <c r="F128" s="28">
        <v>0.76133700000000004</v>
      </c>
      <c r="G128" s="28">
        <v>2.804395</v>
      </c>
      <c r="H128" s="28">
        <v>21.950424999999999</v>
      </c>
      <c r="I128" s="20">
        <f t="shared" si="33"/>
        <v>26.101344000000001</v>
      </c>
      <c r="J128" s="20">
        <f t="shared" si="34"/>
        <v>26.482652000000002</v>
      </c>
      <c r="K128" s="21">
        <f>-0.6*I128+1259.5</f>
        <v>1243.8391936</v>
      </c>
      <c r="L128" s="21">
        <f>0.00159*I128^4-0.27101*I128^3+17.72234*I128^2-540.89799*I128+6780.11105</f>
        <v>654.62331914805964</v>
      </c>
      <c r="M128" s="21">
        <f>0.00159*J128^4-0.27101*J128^3+17.72234*J128^2-540.89799*J128+6780.11105</f>
        <v>633.49090864847494</v>
      </c>
      <c r="N128" s="22"/>
    </row>
    <row r="129" spans="1:14">
      <c r="A129" s="28">
        <v>15464.252947000001</v>
      </c>
      <c r="B129" s="28">
        <v>26.065798000000001</v>
      </c>
      <c r="C129" s="28">
        <v>26.096723999999998</v>
      </c>
      <c r="D129" s="28">
        <v>26.531018</v>
      </c>
      <c r="E129" s="28">
        <v>26.485856999999999</v>
      </c>
      <c r="F129" s="28">
        <v>0.51567700000000005</v>
      </c>
      <c r="G129" s="28">
        <v>2.6345519999999998</v>
      </c>
      <c r="H129" s="28">
        <v>21.604657</v>
      </c>
      <c r="I129" s="20">
        <f t="shared" si="33"/>
        <v>26.081260999999998</v>
      </c>
      <c r="J129" s="20">
        <f t="shared" si="34"/>
        <v>26.508437499999999</v>
      </c>
      <c r="K129" s="21">
        <f t="shared" ref="K129:K140" si="41">-0.6*I129+1259.5</f>
        <v>1243.8512433999999</v>
      </c>
      <c r="L129" s="21">
        <f t="shared" ref="L129:L140" si="42">0.00159*I129^4-0.27101*I129^3+17.72234*I129^2-540.89799*I129+6780.11105</f>
        <v>655.76021998663145</v>
      </c>
      <c r="M129" s="21">
        <f t="shared" ref="M129:M140" si="43">0.00159*J129^4-0.27101*J129^3+17.72234*J129^2-540.89799*J129+6780.11105</f>
        <v>632.09249067202927</v>
      </c>
      <c r="N129" s="22"/>
    </row>
    <row r="130" spans="1:14">
      <c r="A130" s="28">
        <v>14162.73379</v>
      </c>
      <c r="B130" s="28">
        <v>25.998716000000002</v>
      </c>
      <c r="C130" s="28">
        <v>26.047138</v>
      </c>
      <c r="D130" s="28">
        <v>26.603905000000001</v>
      </c>
      <c r="E130" s="28">
        <v>26.562763</v>
      </c>
      <c r="F130" s="28">
        <v>0.72670000000000001</v>
      </c>
      <c r="G130" s="28">
        <v>2.9159099999999998</v>
      </c>
      <c r="H130" s="28">
        <v>21.943861999999999</v>
      </c>
      <c r="I130" s="20">
        <f t="shared" si="33"/>
        <v>26.022927000000003</v>
      </c>
      <c r="J130" s="20">
        <f t="shared" si="34"/>
        <v>26.583334000000001</v>
      </c>
      <c r="K130" s="21">
        <f t="shared" si="41"/>
        <v>1243.8862438000001</v>
      </c>
      <c r="L130" s="21">
        <f t="shared" si="42"/>
        <v>659.07628728507643</v>
      </c>
      <c r="M130" s="21">
        <f t="shared" si="43"/>
        <v>628.05228280427491</v>
      </c>
      <c r="N130" s="22"/>
    </row>
    <row r="131" spans="1:14">
      <c r="A131" s="28">
        <v>12586.603999000001</v>
      </c>
      <c r="B131" s="28">
        <v>26.068559</v>
      </c>
      <c r="C131" s="28">
        <v>26.101438000000002</v>
      </c>
      <c r="D131" s="28">
        <v>26.703807000000001</v>
      </c>
      <c r="E131" s="28">
        <v>26.658878000000001</v>
      </c>
      <c r="F131" s="28">
        <v>0.99628399999999995</v>
      </c>
      <c r="G131" s="28">
        <v>3.2926600000000001</v>
      </c>
      <c r="H131" s="28">
        <v>21.874984999999999</v>
      </c>
      <c r="I131" s="20">
        <f t="shared" si="33"/>
        <v>26.084998500000001</v>
      </c>
      <c r="J131" s="20">
        <f t="shared" si="34"/>
        <v>26.6813425</v>
      </c>
      <c r="K131" s="21">
        <f t="shared" si="41"/>
        <v>1243.8490009</v>
      </c>
      <c r="L131" s="21">
        <f t="shared" si="42"/>
        <v>655.54845615766044</v>
      </c>
      <c r="M131" s="21">
        <f t="shared" si="43"/>
        <v>622.81359704884835</v>
      </c>
      <c r="N131" s="22"/>
    </row>
    <row r="132" spans="1:14">
      <c r="A132" s="28">
        <v>12307.551071</v>
      </c>
      <c r="B132" s="28">
        <v>26.108782999999999</v>
      </c>
      <c r="C132" s="28">
        <v>26.148243999999998</v>
      </c>
      <c r="D132" s="28">
        <v>26.753319999999999</v>
      </c>
      <c r="E132" s="28">
        <v>26.704260000000001</v>
      </c>
      <c r="F132" s="28">
        <v>1.0466690000000001</v>
      </c>
      <c r="G132" s="28">
        <v>3.3976479999999998</v>
      </c>
      <c r="H132" s="28">
        <v>21.805136999999998</v>
      </c>
      <c r="I132" s="20">
        <f t="shared" si="33"/>
        <v>26.128513499999997</v>
      </c>
      <c r="J132" s="20">
        <f t="shared" si="34"/>
        <v>26.72879</v>
      </c>
      <c r="K132" s="21">
        <f t="shared" si="41"/>
        <v>1243.8228919000001</v>
      </c>
      <c r="L132" s="21">
        <f t="shared" si="42"/>
        <v>653.08910203222604</v>
      </c>
      <c r="M132" s="21">
        <f t="shared" si="43"/>
        <v>620.2969697105118</v>
      </c>
      <c r="N132" s="22"/>
    </row>
    <row r="133" spans="1:14">
      <c r="A133" s="28">
        <v>11043.147837</v>
      </c>
      <c r="B133" s="28">
        <v>26.118780999999998</v>
      </c>
      <c r="C133" s="28">
        <v>26.153787999999999</v>
      </c>
      <c r="D133" s="28">
        <v>26.801867999999999</v>
      </c>
      <c r="E133" s="28">
        <v>26.737324000000001</v>
      </c>
      <c r="F133" s="28">
        <v>0.62796300000000005</v>
      </c>
      <c r="G133" s="28">
        <v>3.0405190000000002</v>
      </c>
      <c r="H133" s="28">
        <v>21.446377999999999</v>
      </c>
      <c r="I133" s="20">
        <f t="shared" si="33"/>
        <v>26.136284499999999</v>
      </c>
      <c r="J133" s="20">
        <f t="shared" si="34"/>
        <v>26.769596</v>
      </c>
      <c r="K133" s="21">
        <f t="shared" si="41"/>
        <v>1243.8182293</v>
      </c>
      <c r="L133" s="21">
        <f t="shared" si="42"/>
        <v>652.6510993591055</v>
      </c>
      <c r="M133" s="21">
        <f t="shared" si="43"/>
        <v>618.14271923897559</v>
      </c>
      <c r="N133" s="22"/>
    </row>
    <row r="134" spans="1:14">
      <c r="A134" s="28">
        <v>9460.4916649999996</v>
      </c>
      <c r="B134" s="28">
        <v>26.157733</v>
      </c>
      <c r="C134" s="28">
        <v>26.195779999999999</v>
      </c>
      <c r="D134" s="28">
        <v>26.929390000000001</v>
      </c>
      <c r="E134" s="28">
        <v>26.856027000000001</v>
      </c>
      <c r="F134" s="28">
        <v>0.75357600000000002</v>
      </c>
      <c r="G134" s="28">
        <v>3.2241469999999999</v>
      </c>
      <c r="H134" s="28">
        <v>21.341214000000001</v>
      </c>
      <c r="I134" s="20">
        <f t="shared" si="33"/>
        <v>26.1767565</v>
      </c>
      <c r="J134" s="20">
        <f t="shared" si="34"/>
        <v>26.892708500000001</v>
      </c>
      <c r="K134" s="21">
        <f t="shared" si="41"/>
        <v>1243.7939461000001</v>
      </c>
      <c r="L134" s="21">
        <f t="shared" si="42"/>
        <v>650.37577626034818</v>
      </c>
      <c r="M134" s="21">
        <f t="shared" si="43"/>
        <v>611.69952714371448</v>
      </c>
      <c r="N134" s="22"/>
    </row>
    <row r="135" spans="1:14">
      <c r="A135" s="28">
        <v>8150.3817220000001</v>
      </c>
      <c r="B135" s="28">
        <v>26.163181000000002</v>
      </c>
      <c r="C135" s="28">
        <v>26.196581999999999</v>
      </c>
      <c r="D135" s="28">
        <v>27.037305</v>
      </c>
      <c r="E135" s="28">
        <v>26.979673999999999</v>
      </c>
      <c r="F135" s="28">
        <v>0.96620700000000004</v>
      </c>
      <c r="G135" s="28">
        <v>3.480302</v>
      </c>
      <c r="H135" s="28">
        <v>21.186143999999999</v>
      </c>
      <c r="I135" s="20">
        <f t="shared" si="33"/>
        <v>26.1798815</v>
      </c>
      <c r="J135" s="20">
        <f t="shared" si="34"/>
        <v>27.0084895</v>
      </c>
      <c r="K135" s="21">
        <f t="shared" si="41"/>
        <v>1243.7920710999999</v>
      </c>
      <c r="L135" s="21">
        <f t="shared" si="42"/>
        <v>650.20049584764456</v>
      </c>
      <c r="M135" s="21">
        <f t="shared" si="43"/>
        <v>605.71631984759824</v>
      </c>
      <c r="N135" s="22"/>
    </row>
    <row r="136" spans="1:14">
      <c r="A136" s="28">
        <v>6591.5069020000001</v>
      </c>
      <c r="B136" s="28">
        <v>26.167953000000001</v>
      </c>
      <c r="C136" s="28">
        <v>26.199126</v>
      </c>
      <c r="D136" s="28">
        <v>27.218675999999999</v>
      </c>
      <c r="E136" s="28">
        <v>27.178369</v>
      </c>
      <c r="F136" s="28">
        <v>0.72933599999999998</v>
      </c>
      <c r="G136" s="28">
        <v>3.2777050000000001</v>
      </c>
      <c r="H136" s="28">
        <v>21.000771</v>
      </c>
      <c r="I136" s="20">
        <f t="shared" si="33"/>
        <v>26.183539500000002</v>
      </c>
      <c r="J136" s="20">
        <f t="shared" si="34"/>
        <v>27.198522499999999</v>
      </c>
      <c r="K136" s="21">
        <f t="shared" si="41"/>
        <v>1243.7898763000001</v>
      </c>
      <c r="L136" s="21">
        <f t="shared" si="42"/>
        <v>649.99539344492223</v>
      </c>
      <c r="M136" s="21">
        <f t="shared" si="43"/>
        <v>596.05379786690446</v>
      </c>
      <c r="N136" s="22"/>
    </row>
    <row r="137" spans="1:14">
      <c r="A137" s="28">
        <v>5050.7457020000002</v>
      </c>
      <c r="B137" s="28">
        <v>26.152874000000001</v>
      </c>
      <c r="C137" s="28">
        <v>26.189485000000001</v>
      </c>
      <c r="D137" s="28">
        <v>27.495844999999999</v>
      </c>
      <c r="E137" s="28">
        <v>27.437386</v>
      </c>
      <c r="F137" s="28">
        <v>0.99859100000000001</v>
      </c>
      <c r="G137" s="28">
        <v>3.614525</v>
      </c>
      <c r="H137" s="28">
        <v>20.771941000000002</v>
      </c>
      <c r="I137" s="20">
        <f t="shared" si="33"/>
        <v>26.171179500000001</v>
      </c>
      <c r="J137" s="20">
        <f t="shared" si="34"/>
        <v>27.4666155</v>
      </c>
      <c r="K137" s="21">
        <f t="shared" si="41"/>
        <v>1243.7972923</v>
      </c>
      <c r="L137" s="21">
        <f t="shared" si="42"/>
        <v>650.68873317939597</v>
      </c>
      <c r="M137" s="21">
        <f t="shared" si="43"/>
        <v>582.7487578807677</v>
      </c>
      <c r="N137" s="22"/>
    </row>
    <row r="138" spans="1:14">
      <c r="A138" s="28">
        <v>3729.161576</v>
      </c>
      <c r="B138" s="28">
        <v>26.091304000000001</v>
      </c>
      <c r="C138" s="28">
        <v>26.126882999999999</v>
      </c>
      <c r="D138" s="28">
        <v>27.881366</v>
      </c>
      <c r="E138" s="28">
        <v>27.816860999999999</v>
      </c>
      <c r="F138" s="28">
        <v>0.48247699999999999</v>
      </c>
      <c r="G138" s="28">
        <v>3.1152280000000001</v>
      </c>
      <c r="H138" s="28">
        <v>20.242511</v>
      </c>
      <c r="I138" s="20">
        <f t="shared" si="33"/>
        <v>26.1090935</v>
      </c>
      <c r="J138" s="20">
        <f t="shared" si="34"/>
        <v>27.849113500000001</v>
      </c>
      <c r="K138" s="21">
        <f t="shared" si="41"/>
        <v>1243.8345439</v>
      </c>
      <c r="L138" s="21">
        <f t="shared" si="42"/>
        <v>654.1852665685974</v>
      </c>
      <c r="M138" s="21">
        <f t="shared" si="43"/>
        <v>564.40737053500652</v>
      </c>
      <c r="N138" s="22"/>
    </row>
    <row r="139" spans="1:14">
      <c r="A139" s="28">
        <v>2123.2433559999999</v>
      </c>
      <c r="B139" s="28">
        <v>25.995752</v>
      </c>
      <c r="C139" s="28">
        <v>26.031803</v>
      </c>
      <c r="D139" s="28">
        <v>29.188122</v>
      </c>
      <c r="E139" s="28">
        <v>29.127092999999999</v>
      </c>
      <c r="F139" s="28">
        <v>0.61882099999999995</v>
      </c>
      <c r="G139" s="28">
        <v>3.308494</v>
      </c>
      <c r="H139" s="28">
        <v>20.341038999999999</v>
      </c>
      <c r="I139" s="20">
        <f t="shared" si="33"/>
        <v>26.0137775</v>
      </c>
      <c r="J139" s="20">
        <f t="shared" si="34"/>
        <v>29.157607499999997</v>
      </c>
      <c r="K139" s="21">
        <f t="shared" si="41"/>
        <v>1243.8917335000001</v>
      </c>
      <c r="L139" s="21">
        <f t="shared" si="42"/>
        <v>659.59826652406537</v>
      </c>
      <c r="M139" s="21">
        <f t="shared" si="43"/>
        <v>506.96089131726421</v>
      </c>
      <c r="N139" s="22"/>
    </row>
    <row r="140" spans="1:14">
      <c r="A140" s="28">
        <v>283.810475</v>
      </c>
      <c r="B140" s="28">
        <v>26.042325999999999</v>
      </c>
      <c r="C140" s="28">
        <v>26.078897999999999</v>
      </c>
      <c r="D140" s="28">
        <v>29.206869999999999</v>
      </c>
      <c r="E140" s="28">
        <v>29.145088000000001</v>
      </c>
      <c r="F140" s="28">
        <v>0.99141199999999996</v>
      </c>
      <c r="G140" s="28">
        <v>3.833386</v>
      </c>
      <c r="H140" s="28">
        <v>19.553232000000001</v>
      </c>
      <c r="I140" s="20">
        <f t="shared" si="33"/>
        <v>26.060611999999999</v>
      </c>
      <c r="J140" s="20">
        <f t="shared" si="34"/>
        <v>29.175978999999998</v>
      </c>
      <c r="K140" s="21">
        <f t="shared" si="41"/>
        <v>1243.8636328</v>
      </c>
      <c r="L140" s="21">
        <f t="shared" si="42"/>
        <v>656.93169123283496</v>
      </c>
      <c r="M140" s="21">
        <f t="shared" si="43"/>
        <v>506.20893521457128</v>
      </c>
      <c r="N140" s="22"/>
    </row>
    <row r="141" spans="1:14">
      <c r="A141" s="22"/>
      <c r="B141" s="22"/>
      <c r="C141" s="22"/>
      <c r="D141" s="22"/>
      <c r="E141" s="22"/>
      <c r="F141" s="22"/>
      <c r="G141" s="22"/>
      <c r="H141" s="22"/>
      <c r="I141" s="27"/>
      <c r="J141" s="27"/>
      <c r="K141" s="10">
        <f>AVERAGE(K108:K138)</f>
        <v>1243.8530502032254</v>
      </c>
      <c r="L141" s="10">
        <f>AVERAGE(L108:L138)</f>
        <v>655.9393666318698</v>
      </c>
      <c r="M141" s="10">
        <f>AVERAGE(M108:M138)</f>
        <v>628.94795346698152</v>
      </c>
      <c r="N141" s="22"/>
    </row>
    <row r="142" spans="1:14">
      <c r="A142" s="22"/>
      <c r="B142" s="22"/>
      <c r="C142" s="22"/>
      <c r="D142" s="22"/>
      <c r="E142" s="22"/>
      <c r="F142" s="22"/>
      <c r="G142" s="22"/>
      <c r="H142" s="22"/>
      <c r="I142" s="27"/>
      <c r="J142" s="27"/>
      <c r="K142" s="27"/>
      <c r="L142" s="27"/>
      <c r="M142" s="27"/>
      <c r="N142" s="22"/>
    </row>
    <row r="143" spans="1:14">
      <c r="A143" s="22"/>
      <c r="B143" s="22"/>
      <c r="C143" s="22"/>
      <c r="D143" s="22"/>
      <c r="E143" s="22"/>
      <c r="F143" s="22"/>
      <c r="G143" s="22"/>
      <c r="H143" s="22"/>
      <c r="I143" s="27"/>
      <c r="J143" s="27"/>
      <c r="K143" s="27"/>
      <c r="L143" s="27"/>
      <c r="M143" s="27"/>
      <c r="N143" s="22"/>
    </row>
    <row r="144" spans="1:14" s="16" customFormat="1" ht="16.8">
      <c r="A144" s="8" t="s">
        <v>12</v>
      </c>
      <c r="B144" s="8" t="s">
        <v>13</v>
      </c>
      <c r="C144" s="8" t="s">
        <v>14</v>
      </c>
      <c r="D144" s="8" t="s">
        <v>15</v>
      </c>
      <c r="E144" s="8" t="s">
        <v>16</v>
      </c>
      <c r="F144" s="8" t="s">
        <v>17</v>
      </c>
      <c r="G144" s="8" t="s">
        <v>18</v>
      </c>
      <c r="H144" s="8" t="s">
        <v>19</v>
      </c>
      <c r="I144" s="18" t="s">
        <v>20</v>
      </c>
      <c r="J144" s="18" t="s">
        <v>21</v>
      </c>
      <c r="K144" s="19" t="s">
        <v>22</v>
      </c>
      <c r="L144" s="17" t="s">
        <v>23</v>
      </c>
      <c r="M144" s="17" t="s">
        <v>24</v>
      </c>
      <c r="N144" s="22"/>
    </row>
    <row r="145" spans="1:14" s="16" customFormat="1">
      <c r="A145" s="8" t="s">
        <v>25</v>
      </c>
      <c r="B145" s="8" t="s">
        <v>26</v>
      </c>
      <c r="C145" s="8" t="s">
        <v>26</v>
      </c>
      <c r="D145" s="8" t="s">
        <v>26</v>
      </c>
      <c r="E145" s="8" t="s">
        <v>26</v>
      </c>
      <c r="F145" s="8" t="s">
        <v>27</v>
      </c>
      <c r="G145" s="8" t="s">
        <v>27</v>
      </c>
      <c r="H145" s="8" t="s">
        <v>28</v>
      </c>
      <c r="I145" s="18" t="s">
        <v>26</v>
      </c>
      <c r="J145" s="18" t="s">
        <v>26</v>
      </c>
      <c r="K145" s="19" t="s">
        <v>29</v>
      </c>
      <c r="L145" s="17" t="s">
        <v>30</v>
      </c>
      <c r="M145" s="17" t="s">
        <v>30</v>
      </c>
      <c r="N145" s="22"/>
    </row>
    <row r="146" spans="1:14">
      <c r="A146" s="28">
        <v>47534.739418999998</v>
      </c>
      <c r="B146" s="28">
        <v>29.940837999999999</v>
      </c>
      <c r="C146" s="28">
        <v>29.960874</v>
      </c>
      <c r="D146" s="28">
        <v>30.278544</v>
      </c>
      <c r="E146" s="28">
        <v>30.216550000000002</v>
      </c>
      <c r="F146" s="28">
        <v>4.3758109999999997</v>
      </c>
      <c r="G146" s="28">
        <v>4.4933339999999999</v>
      </c>
      <c r="H146" s="28">
        <v>25.869878</v>
      </c>
      <c r="I146" s="20">
        <f t="shared" ref="I146:I179" si="44">(B146+C146)/2</f>
        <v>29.950856000000002</v>
      </c>
      <c r="J146" s="20">
        <f t="shared" ref="J146:J179" si="45">(D146+E146)/2</f>
        <v>30.247547000000001</v>
      </c>
      <c r="K146" s="21">
        <f>-0.6*I146+1259.5</f>
        <v>1241.5294864</v>
      </c>
      <c r="L146" s="21">
        <f>0.00159*I146^4-0.27101*I146^3+17.72234*I146^2-540.89799*I146+6780.11105</f>
        <v>475.75806461241427</v>
      </c>
      <c r="M146" s="21">
        <f>0.00159*J146^4-0.27101*J146^3+17.72234*J146^2-540.89799*J146+6780.11105</f>
        <v>464.72463745702134</v>
      </c>
      <c r="N146" s="22"/>
    </row>
    <row r="147" spans="1:14" s="15" customFormat="1">
      <c r="A147" s="28">
        <v>45982.132956000001</v>
      </c>
      <c r="B147" s="28">
        <v>30.017578</v>
      </c>
      <c r="C147" s="28">
        <v>30.036349999999999</v>
      </c>
      <c r="D147" s="28">
        <v>30.350234</v>
      </c>
      <c r="E147" s="28">
        <v>30.283332999999999</v>
      </c>
      <c r="F147" s="28">
        <v>3.964963</v>
      </c>
      <c r="G147" s="28">
        <v>4.2365279999999998</v>
      </c>
      <c r="H147" s="28">
        <v>25.699814</v>
      </c>
      <c r="I147" s="20">
        <f t="shared" si="44"/>
        <v>30.026964</v>
      </c>
      <c r="J147" s="20">
        <f t="shared" si="45"/>
        <v>30.3167835</v>
      </c>
      <c r="K147" s="21">
        <f t="shared" ref="K147:K158" si="46">-0.6*I147+1259.5</f>
        <v>1241.4838216000001</v>
      </c>
      <c r="L147" s="21">
        <f t="shared" ref="L147:L158" si="47">0.00159*I147^4-0.27101*I147^3+17.72234*I147^2-540.89799*I147+6780.11105</f>
        <v>472.89585091235404</v>
      </c>
      <c r="M147" s="21">
        <f t="shared" ref="M147:M158" si="48">0.00159*J147^4-0.27101*J147^3+17.72234*J147^2-540.89799*J147+6780.11105</f>
        <v>462.19739238504826</v>
      </c>
      <c r="N147" s="22"/>
    </row>
    <row r="148" spans="1:14" s="15" customFormat="1">
      <c r="A148" s="28">
        <v>44866.802238999997</v>
      </c>
      <c r="B148" s="28">
        <v>30.056172</v>
      </c>
      <c r="C148" s="28">
        <v>30.073301000000001</v>
      </c>
      <c r="D148" s="28">
        <v>30.384086</v>
      </c>
      <c r="E148" s="28">
        <v>30.313832999999999</v>
      </c>
      <c r="F148" s="28">
        <v>3.6768649999999998</v>
      </c>
      <c r="G148" s="28">
        <v>4.0711469999999998</v>
      </c>
      <c r="H148" s="28">
        <v>25.603446000000002</v>
      </c>
      <c r="I148" s="20">
        <f t="shared" si="44"/>
        <v>30.064736500000002</v>
      </c>
      <c r="J148" s="20">
        <f t="shared" si="45"/>
        <v>30.348959499999999</v>
      </c>
      <c r="K148" s="21">
        <f t="shared" si="46"/>
        <v>1241.4611580999999</v>
      </c>
      <c r="L148" s="21">
        <f t="shared" si="47"/>
        <v>471.48356382174734</v>
      </c>
      <c r="M148" s="21">
        <f t="shared" si="48"/>
        <v>461.02893651799877</v>
      </c>
      <c r="N148" s="22"/>
    </row>
    <row r="149" spans="1:14" s="15" customFormat="1">
      <c r="A149" s="28">
        <v>44121.140830999997</v>
      </c>
      <c r="B149" s="28">
        <v>29.883141999999999</v>
      </c>
      <c r="C149" s="28">
        <v>29.890761000000001</v>
      </c>
      <c r="D149" s="28">
        <v>30.20438</v>
      </c>
      <c r="E149" s="28">
        <v>30.132916000000002</v>
      </c>
      <c r="F149" s="28">
        <v>3.5501200000000002</v>
      </c>
      <c r="G149" s="28">
        <v>3.9949319999999999</v>
      </c>
      <c r="H149" s="28">
        <v>25.510922000000001</v>
      </c>
      <c r="I149" s="20">
        <f t="shared" si="44"/>
        <v>29.886951500000002</v>
      </c>
      <c r="J149" s="20">
        <f t="shared" si="45"/>
        <v>30.168648000000001</v>
      </c>
      <c r="K149" s="21">
        <f t="shared" si="46"/>
        <v>1241.5678290999999</v>
      </c>
      <c r="L149" s="21">
        <f t="shared" si="47"/>
        <v>478.17859150908862</v>
      </c>
      <c r="M149" s="21">
        <f t="shared" si="48"/>
        <v>467.62630967977839</v>
      </c>
      <c r="N149" s="22"/>
    </row>
    <row r="150" spans="1:14" s="15" customFormat="1">
      <c r="A150" s="28">
        <v>44698.725470999998</v>
      </c>
      <c r="B150" s="28">
        <v>30.020942999999999</v>
      </c>
      <c r="C150" s="28">
        <v>30.026191000000001</v>
      </c>
      <c r="D150" s="28">
        <v>30.346692000000001</v>
      </c>
      <c r="E150" s="28">
        <v>30.272245000000002</v>
      </c>
      <c r="F150" s="28">
        <v>3.6444049999999999</v>
      </c>
      <c r="G150" s="28">
        <v>4.0418430000000001</v>
      </c>
      <c r="H150" s="28">
        <v>25.501304000000001</v>
      </c>
      <c r="I150" s="20">
        <f t="shared" si="44"/>
        <v>30.023567</v>
      </c>
      <c r="J150" s="20">
        <f t="shared" si="45"/>
        <v>30.309468500000001</v>
      </c>
      <c r="K150" s="21">
        <f t="shared" si="46"/>
        <v>1241.4858598000001</v>
      </c>
      <c r="L150" s="21">
        <f t="shared" si="47"/>
        <v>473.0231292109429</v>
      </c>
      <c r="M150" s="21">
        <f t="shared" si="48"/>
        <v>462.46356466830639</v>
      </c>
      <c r="N150" s="22"/>
    </row>
    <row r="151" spans="1:14" s="15" customFormat="1">
      <c r="A151" s="28">
        <v>43305.734565999999</v>
      </c>
      <c r="B151" s="28">
        <v>29.946947999999999</v>
      </c>
      <c r="C151" s="28">
        <v>29.956582999999998</v>
      </c>
      <c r="D151" s="28">
        <v>30.277826000000001</v>
      </c>
      <c r="E151" s="28">
        <v>30.197399999999998</v>
      </c>
      <c r="F151" s="28">
        <v>3.3285399999999998</v>
      </c>
      <c r="G151" s="28">
        <v>3.8617330000000001</v>
      </c>
      <c r="H151" s="28">
        <v>25.393003</v>
      </c>
      <c r="I151" s="20">
        <f t="shared" si="44"/>
        <v>29.9517655</v>
      </c>
      <c r="J151" s="20">
        <f t="shared" si="45"/>
        <v>30.237613</v>
      </c>
      <c r="K151" s="21">
        <f t="shared" si="46"/>
        <v>1241.5289407</v>
      </c>
      <c r="L151" s="21">
        <f t="shared" si="47"/>
        <v>475.7237292787986</v>
      </c>
      <c r="M151" s="21">
        <f t="shared" si="48"/>
        <v>465.08870262139226</v>
      </c>
      <c r="N151" s="22"/>
    </row>
    <row r="152" spans="1:14" s="15" customFormat="1">
      <c r="A152" s="28">
        <v>41761.954873000002</v>
      </c>
      <c r="B152" s="28">
        <v>29.943781000000001</v>
      </c>
      <c r="C152" s="28">
        <v>29.950975</v>
      </c>
      <c r="D152" s="28">
        <v>30.265736</v>
      </c>
      <c r="E152" s="28">
        <v>30.183541000000002</v>
      </c>
      <c r="F152" s="28">
        <v>2.960696</v>
      </c>
      <c r="G152" s="28">
        <v>3.6444580000000002</v>
      </c>
      <c r="H152" s="28">
        <v>25.212116999999999</v>
      </c>
      <c r="I152" s="20">
        <f t="shared" si="44"/>
        <v>29.947378</v>
      </c>
      <c r="J152" s="20">
        <f t="shared" si="45"/>
        <v>30.224638500000001</v>
      </c>
      <c r="K152" s="21">
        <f t="shared" si="46"/>
        <v>1241.5315731999999</v>
      </c>
      <c r="L152" s="21">
        <f t="shared" si="47"/>
        <v>475.8893950898555</v>
      </c>
      <c r="M152" s="21">
        <f t="shared" si="48"/>
        <v>465.56475038382905</v>
      </c>
      <c r="N152" s="22"/>
    </row>
    <row r="153" spans="1:14" s="15" customFormat="1">
      <c r="A153" s="28">
        <v>40343.261831000003</v>
      </c>
      <c r="B153" s="28">
        <v>29.89809</v>
      </c>
      <c r="C153" s="28">
        <v>29.908049999999999</v>
      </c>
      <c r="D153" s="28">
        <v>30.222435000000001</v>
      </c>
      <c r="E153" s="28">
        <v>30.144804000000001</v>
      </c>
      <c r="F153" s="28">
        <v>2.6429100000000001</v>
      </c>
      <c r="G153" s="28">
        <v>3.4396080000000002</v>
      </c>
      <c r="H153" s="28">
        <v>25.021138000000001</v>
      </c>
      <c r="I153" s="20">
        <f t="shared" si="44"/>
        <v>29.90307</v>
      </c>
      <c r="J153" s="20">
        <f t="shared" si="45"/>
        <v>30.183619499999999</v>
      </c>
      <c r="K153" s="21">
        <f t="shared" si="46"/>
        <v>1241.558158</v>
      </c>
      <c r="L153" s="21">
        <f t="shared" si="47"/>
        <v>477.56657405970418</v>
      </c>
      <c r="M153" s="21">
        <f t="shared" si="48"/>
        <v>467.07391263752379</v>
      </c>
      <c r="N153" s="22"/>
    </row>
    <row r="154" spans="1:14" s="15" customFormat="1" ht="14.4" customHeight="1">
      <c r="A154" s="28">
        <v>39238.042165999999</v>
      </c>
      <c r="B154" s="28">
        <v>29.957028999999999</v>
      </c>
      <c r="C154" s="28">
        <v>29.964838</v>
      </c>
      <c r="D154" s="28">
        <v>30.275321000000002</v>
      </c>
      <c r="E154" s="28">
        <v>30.200400999999999</v>
      </c>
      <c r="F154" s="28">
        <v>2.3762699999999999</v>
      </c>
      <c r="G154" s="28">
        <v>3.2868210000000002</v>
      </c>
      <c r="H154" s="28">
        <v>24.856211999999999</v>
      </c>
      <c r="I154" s="20">
        <f t="shared" si="44"/>
        <v>29.960933499999999</v>
      </c>
      <c r="J154" s="20">
        <f t="shared" si="45"/>
        <v>30.237861000000002</v>
      </c>
      <c r="K154" s="21">
        <f t="shared" si="46"/>
        <v>1241.5234399000001</v>
      </c>
      <c r="L154" s="21">
        <f t="shared" si="47"/>
        <v>475.37779822177345</v>
      </c>
      <c r="M154" s="21">
        <f t="shared" si="48"/>
        <v>465.07960935126084</v>
      </c>
      <c r="N154" s="22"/>
    </row>
    <row r="155" spans="1:14" s="15" customFormat="1">
      <c r="A155" s="28">
        <v>37432.328175000002</v>
      </c>
      <c r="B155" s="28">
        <v>29.990228999999999</v>
      </c>
      <c r="C155" s="28">
        <v>29.992851999999999</v>
      </c>
      <c r="D155" s="28">
        <v>30.299572999999999</v>
      </c>
      <c r="E155" s="28">
        <v>30.233142000000001</v>
      </c>
      <c r="F155" s="28">
        <v>1.9782850000000001</v>
      </c>
      <c r="G155" s="28">
        <v>3.0373290000000002</v>
      </c>
      <c r="H155" s="28">
        <v>24.554387999999999</v>
      </c>
      <c r="I155" s="20">
        <f t="shared" si="44"/>
        <v>29.991540499999999</v>
      </c>
      <c r="J155" s="20">
        <f t="shared" si="45"/>
        <v>30.266357499999998</v>
      </c>
      <c r="K155" s="21">
        <f t="shared" si="46"/>
        <v>1241.5050756999999</v>
      </c>
      <c r="L155" s="21">
        <f t="shared" si="47"/>
        <v>474.22526491569715</v>
      </c>
      <c r="M155" s="21">
        <f t="shared" si="48"/>
        <v>464.0362672946676</v>
      </c>
      <c r="N155" s="22"/>
    </row>
    <row r="156" spans="1:14" s="15" customFormat="1">
      <c r="A156" s="28">
        <v>35934.665959999998</v>
      </c>
      <c r="B156" s="28">
        <v>30.015577</v>
      </c>
      <c r="C156" s="28">
        <v>30.018415000000001</v>
      </c>
      <c r="D156" s="28">
        <v>30.317150000000002</v>
      </c>
      <c r="E156" s="28">
        <v>30.267554000000001</v>
      </c>
      <c r="F156" s="28">
        <v>1.655383</v>
      </c>
      <c r="G156" s="28">
        <v>2.824516</v>
      </c>
      <c r="H156" s="28">
        <v>24.278601000000002</v>
      </c>
      <c r="I156" s="20">
        <f t="shared" si="44"/>
        <v>30.016995999999999</v>
      </c>
      <c r="J156" s="20">
        <f t="shared" si="45"/>
        <v>30.292352000000001</v>
      </c>
      <c r="K156" s="21">
        <f t="shared" si="46"/>
        <v>1241.4898023999999</v>
      </c>
      <c r="L156" s="21">
        <f t="shared" si="47"/>
        <v>473.26945571411943</v>
      </c>
      <c r="M156" s="21">
        <f t="shared" si="48"/>
        <v>463.08715737927287</v>
      </c>
      <c r="N156" s="22"/>
    </row>
    <row r="157" spans="1:14" s="15" customFormat="1">
      <c r="A157" s="28">
        <v>34546.643343000003</v>
      </c>
      <c r="B157" s="28">
        <v>30.016997</v>
      </c>
      <c r="C157" s="28">
        <v>30.024898</v>
      </c>
      <c r="D157" s="28">
        <v>30.321338000000001</v>
      </c>
      <c r="E157" s="28">
        <v>30.275967999999999</v>
      </c>
      <c r="F157" s="28">
        <v>1.3623970000000001</v>
      </c>
      <c r="G157" s="28">
        <v>2.6376719999999998</v>
      </c>
      <c r="H157" s="28">
        <v>24.026524999999999</v>
      </c>
      <c r="I157" s="20">
        <f t="shared" si="44"/>
        <v>30.020947499999998</v>
      </c>
      <c r="J157" s="20">
        <f t="shared" si="45"/>
        <v>30.298653000000002</v>
      </c>
      <c r="K157" s="21">
        <f t="shared" si="46"/>
        <v>1241.4874315</v>
      </c>
      <c r="L157" s="21">
        <f t="shared" si="47"/>
        <v>473.1213063823825</v>
      </c>
      <c r="M157" s="21">
        <f t="shared" si="48"/>
        <v>462.857471926779</v>
      </c>
      <c r="N157" s="22"/>
    </row>
    <row r="158" spans="1:14" s="15" customFormat="1">
      <c r="A158" s="28">
        <v>32950.913086</v>
      </c>
      <c r="B158" s="28">
        <v>30.012027</v>
      </c>
      <c r="C158" s="28">
        <v>30.024756</v>
      </c>
      <c r="D158" s="28">
        <v>30.333068000000001</v>
      </c>
      <c r="E158" s="28">
        <v>30.285222999999998</v>
      </c>
      <c r="F158" s="28">
        <v>1.043329</v>
      </c>
      <c r="G158" s="28">
        <v>2.430202</v>
      </c>
      <c r="H158" s="28">
        <v>23.718669999999999</v>
      </c>
      <c r="I158" s="20">
        <f t="shared" si="44"/>
        <v>30.0183915</v>
      </c>
      <c r="J158" s="20">
        <f t="shared" si="45"/>
        <v>30.3091455</v>
      </c>
      <c r="K158" s="21">
        <f t="shared" si="46"/>
        <v>1241.4889651000001</v>
      </c>
      <c r="L158" s="21">
        <f t="shared" si="47"/>
        <v>473.21712891307016</v>
      </c>
      <c r="M158" s="21">
        <f t="shared" si="48"/>
        <v>462.47532227781903</v>
      </c>
      <c r="N158" s="22"/>
    </row>
    <row r="159" spans="1:14">
      <c r="A159" s="28">
        <v>31195.55097</v>
      </c>
      <c r="B159" s="28">
        <v>29.938189999999999</v>
      </c>
      <c r="C159" s="28">
        <v>29.954898</v>
      </c>
      <c r="D159" s="28">
        <v>30.261738999999999</v>
      </c>
      <c r="E159" s="28">
        <v>30.214527</v>
      </c>
      <c r="F159" s="28">
        <v>1.089091</v>
      </c>
      <c r="G159" s="28">
        <v>2.571199</v>
      </c>
      <c r="H159" s="28">
        <v>23.409908000000001</v>
      </c>
      <c r="I159" s="20">
        <f t="shared" si="44"/>
        <v>29.946543999999999</v>
      </c>
      <c r="J159" s="20">
        <f t="shared" si="45"/>
        <v>30.238132999999998</v>
      </c>
      <c r="K159" s="21">
        <f t="shared" ref="K159:K179" si="49">-0.6*I159+1259.5</f>
        <v>1241.5320736000001</v>
      </c>
      <c r="L159" s="21">
        <f t="shared" ref="L159:L179" si="50">0.00159*I159^4-0.27101*I159^3+17.72234*I159^2-540.89799*I159+6780.11105</f>
        <v>475.92089415737519</v>
      </c>
      <c r="M159" s="21">
        <f t="shared" ref="M159:M179" si="51">0.00159*J159^4-0.27101*J159^3+17.72234*J159^2-540.89799*J159+6780.11105</f>
        <v>465.06963635043121</v>
      </c>
      <c r="N159" s="22"/>
    </row>
    <row r="160" spans="1:14">
      <c r="A160" s="28">
        <v>29248.202797999998</v>
      </c>
      <c r="B160" s="28">
        <v>29.943911</v>
      </c>
      <c r="C160" s="28">
        <v>29.962105000000001</v>
      </c>
      <c r="D160" s="28">
        <v>30.278538000000001</v>
      </c>
      <c r="E160" s="28">
        <v>30.227041</v>
      </c>
      <c r="F160" s="28">
        <v>0.82974999999999999</v>
      </c>
      <c r="G160" s="28">
        <v>2.425478</v>
      </c>
      <c r="H160" s="28">
        <v>22.993665</v>
      </c>
      <c r="I160" s="20">
        <f t="shared" si="44"/>
        <v>29.953008000000001</v>
      </c>
      <c r="J160" s="20">
        <f t="shared" si="45"/>
        <v>30.252789499999999</v>
      </c>
      <c r="K160" s="21">
        <f t="shared" si="49"/>
        <v>1241.5281952</v>
      </c>
      <c r="L160" s="21">
        <f t="shared" si="50"/>
        <v>475.67682772759235</v>
      </c>
      <c r="M160" s="21">
        <f t="shared" si="51"/>
        <v>464.53265613521489</v>
      </c>
      <c r="N160" s="22"/>
    </row>
    <row r="161" spans="1:14">
      <c r="A161" s="28">
        <v>27701.536854000002</v>
      </c>
      <c r="B161" s="28">
        <v>29.936879000000001</v>
      </c>
      <c r="C161" s="28">
        <v>29.950022000000001</v>
      </c>
      <c r="D161" s="28">
        <v>30.276471000000001</v>
      </c>
      <c r="E161" s="28">
        <v>30.215547999999998</v>
      </c>
      <c r="F161" s="28">
        <v>1.0486070000000001</v>
      </c>
      <c r="G161" s="28">
        <v>2.7330950000000001</v>
      </c>
      <c r="H161" s="28">
        <v>22.630033000000001</v>
      </c>
      <c r="I161" s="20">
        <f t="shared" si="44"/>
        <v>29.943450500000001</v>
      </c>
      <c r="J161" s="20">
        <f t="shared" si="45"/>
        <v>30.2460095</v>
      </c>
      <c r="K161" s="21">
        <f>-0.6*I161+1259.5</f>
        <v>1241.5339297</v>
      </c>
      <c r="L161" s="21">
        <f t="shared" ref="L161:M164" si="52">0.00159*I161^4-0.27101*I161^3+17.72234*I161^2-540.89799*I161+6780.11105</f>
        <v>476.03775498110281</v>
      </c>
      <c r="M161" s="21">
        <f t="shared" si="52"/>
        <v>464.78096036201623</v>
      </c>
      <c r="N161" s="22"/>
    </row>
    <row r="162" spans="1:14">
      <c r="A162" s="28">
        <v>26296.128869</v>
      </c>
      <c r="B162" s="28">
        <v>29.951982000000001</v>
      </c>
      <c r="C162" s="28">
        <v>29.951516000000002</v>
      </c>
      <c r="D162" s="28">
        <v>30.303576</v>
      </c>
      <c r="E162" s="28">
        <v>30.236979999999999</v>
      </c>
      <c r="F162" s="28">
        <v>1.022365</v>
      </c>
      <c r="G162" s="28">
        <v>2.7837190000000001</v>
      </c>
      <c r="H162" s="28">
        <v>22.307538999999998</v>
      </c>
      <c r="I162" s="20">
        <f t="shared" si="44"/>
        <v>29.951749</v>
      </c>
      <c r="J162" s="20">
        <f t="shared" si="45"/>
        <v>30.270277999999998</v>
      </c>
      <c r="K162" s="21">
        <f>-0.6*I162+1259.5</f>
        <v>1241.5289505999999</v>
      </c>
      <c r="L162" s="21">
        <f t="shared" si="52"/>
        <v>475.72435215637142</v>
      </c>
      <c r="M162" s="21">
        <f t="shared" si="52"/>
        <v>463.89296194391591</v>
      </c>
      <c r="N162" s="22"/>
    </row>
    <row r="163" spans="1:14">
      <c r="A163" s="28">
        <v>24740.591767000002</v>
      </c>
      <c r="B163" s="28">
        <v>29.954523999999999</v>
      </c>
      <c r="C163" s="28">
        <v>29.953451000000001</v>
      </c>
      <c r="D163" s="28">
        <v>30.329726999999998</v>
      </c>
      <c r="E163" s="28">
        <v>30.263000000000002</v>
      </c>
      <c r="F163" s="28">
        <v>1.1323300000000001</v>
      </c>
      <c r="G163" s="28">
        <v>2.9704959999999998</v>
      </c>
      <c r="H163" s="28">
        <v>22.17577</v>
      </c>
      <c r="I163" s="20">
        <f t="shared" si="44"/>
        <v>29.9539875</v>
      </c>
      <c r="J163" s="20">
        <f t="shared" si="45"/>
        <v>30.296363499999998</v>
      </c>
      <c r="K163" s="21">
        <f>-0.6*I163+1259.5</f>
        <v>1241.5276074999999</v>
      </c>
      <c r="L163" s="21">
        <f t="shared" si="52"/>
        <v>475.63985802658408</v>
      </c>
      <c r="M163" s="21">
        <f t="shared" si="52"/>
        <v>462.94091232528899</v>
      </c>
      <c r="N163" s="22"/>
    </row>
    <row r="164" spans="1:14">
      <c r="A164" s="28">
        <v>23233.161918999998</v>
      </c>
      <c r="B164" s="28">
        <v>29.963186</v>
      </c>
      <c r="C164" s="28">
        <v>29.971824999999999</v>
      </c>
      <c r="D164" s="28">
        <v>30.331075999999999</v>
      </c>
      <c r="E164" s="28">
        <v>30.276703000000001</v>
      </c>
      <c r="F164" s="28">
        <v>1.0156849999999999</v>
      </c>
      <c r="G164" s="28">
        <v>2.9301149999999998</v>
      </c>
      <c r="H164" s="28">
        <v>21.438101</v>
      </c>
      <c r="I164" s="20">
        <f t="shared" si="44"/>
        <v>29.967505500000001</v>
      </c>
      <c r="J164" s="20">
        <f t="shared" si="45"/>
        <v>30.3038895</v>
      </c>
      <c r="K164" s="21">
        <f>-0.6*I164+1259.5</f>
        <v>1241.5194967</v>
      </c>
      <c r="L164" s="21">
        <f t="shared" si="52"/>
        <v>475.13001993415946</v>
      </c>
      <c r="M164" s="21">
        <f t="shared" si="52"/>
        <v>462.66670142381827</v>
      </c>
      <c r="N164" s="22"/>
    </row>
    <row r="165" spans="1:14">
      <c r="A165" s="28">
        <v>21608.372124000001</v>
      </c>
      <c r="B165" s="28">
        <v>29.903817</v>
      </c>
      <c r="C165" s="28">
        <v>29.911611000000001</v>
      </c>
      <c r="D165" s="28">
        <v>30.318595999999999</v>
      </c>
      <c r="E165" s="28">
        <v>30.268429000000001</v>
      </c>
      <c r="F165" s="28">
        <v>1.254127</v>
      </c>
      <c r="G165" s="28">
        <v>3.245787</v>
      </c>
      <c r="H165" s="28">
        <v>21.057693</v>
      </c>
      <c r="I165" s="20">
        <f t="shared" si="44"/>
        <v>29.907713999999999</v>
      </c>
      <c r="J165" s="20">
        <f t="shared" si="45"/>
        <v>30.293512499999999</v>
      </c>
      <c r="K165" s="21">
        <f t="shared" si="49"/>
        <v>1241.5553715999999</v>
      </c>
      <c r="L165" s="21">
        <f t="shared" si="50"/>
        <v>477.3904291832996</v>
      </c>
      <c r="M165" s="21">
        <f t="shared" si="51"/>
        <v>463.04484355504155</v>
      </c>
      <c r="N165" s="22"/>
    </row>
    <row r="166" spans="1:14">
      <c r="A166" s="28">
        <v>20006.687916999999</v>
      </c>
      <c r="B166" s="28">
        <v>29.964994999999998</v>
      </c>
      <c r="C166" s="28">
        <v>29.968764</v>
      </c>
      <c r="D166" s="28">
        <v>30.379898000000001</v>
      </c>
      <c r="E166" s="28">
        <v>30.31138</v>
      </c>
      <c r="F166" s="28">
        <v>0.92417199999999999</v>
      </c>
      <c r="G166" s="28">
        <v>2.9955530000000001</v>
      </c>
      <c r="H166" s="28">
        <v>20.675039999999999</v>
      </c>
      <c r="I166" s="20">
        <f t="shared" si="44"/>
        <v>29.966879499999997</v>
      </c>
      <c r="J166" s="20">
        <f t="shared" si="45"/>
        <v>30.345638999999998</v>
      </c>
      <c r="K166" s="21">
        <f t="shared" si="49"/>
        <v>1241.5198723000001</v>
      </c>
      <c r="L166" s="21">
        <f t="shared" si="50"/>
        <v>475.15361428860979</v>
      </c>
      <c r="M166" s="21">
        <f t="shared" si="51"/>
        <v>461.14934281831938</v>
      </c>
      <c r="N166" s="22"/>
    </row>
    <row r="167" spans="1:14">
      <c r="A167" s="28">
        <v>18490.949090999999</v>
      </c>
      <c r="B167" s="28">
        <v>29.988496999999999</v>
      </c>
      <c r="C167" s="28">
        <v>29.995501999999998</v>
      </c>
      <c r="D167" s="28">
        <v>30.407464000000001</v>
      </c>
      <c r="E167" s="28">
        <v>30.335038000000001</v>
      </c>
      <c r="F167" s="28">
        <v>0.81110800000000005</v>
      </c>
      <c r="G167" s="28">
        <v>2.9732400000000001</v>
      </c>
      <c r="H167" s="28">
        <v>20.289919000000001</v>
      </c>
      <c r="I167" s="20">
        <f t="shared" si="44"/>
        <v>29.991999499999999</v>
      </c>
      <c r="J167" s="20">
        <f t="shared" si="45"/>
        <v>30.371251000000001</v>
      </c>
      <c r="K167" s="21">
        <f t="shared" si="49"/>
        <v>1241.5048002999999</v>
      </c>
      <c r="L167" s="21">
        <f t="shared" si="50"/>
        <v>474.20800827487528</v>
      </c>
      <c r="M167" s="21">
        <f t="shared" si="51"/>
        <v>460.22165996245803</v>
      </c>
      <c r="N167" s="22"/>
    </row>
    <row r="168" spans="1:14">
      <c r="A168" s="28">
        <v>16489.975908</v>
      </c>
      <c r="B168" s="28">
        <v>29.963633999999999</v>
      </c>
      <c r="C168" s="28">
        <v>29.966546999999998</v>
      </c>
      <c r="D168" s="28">
        <v>30.422796000000002</v>
      </c>
      <c r="E168" s="28">
        <v>30.382273999999999</v>
      </c>
      <c r="F168" s="28">
        <v>0.871228</v>
      </c>
      <c r="G168" s="28">
        <v>3.1612719999999999</v>
      </c>
      <c r="H168" s="28">
        <v>20.026288000000001</v>
      </c>
      <c r="I168" s="20">
        <f t="shared" si="44"/>
        <v>29.965090499999999</v>
      </c>
      <c r="J168" s="20">
        <f t="shared" si="45"/>
        <v>30.402535</v>
      </c>
      <c r="K168" s="21">
        <f t="shared" si="49"/>
        <v>1241.5209457000001</v>
      </c>
      <c r="L168" s="21">
        <f t="shared" si="50"/>
        <v>475.2210512020838</v>
      </c>
      <c r="M168" s="21">
        <f t="shared" si="51"/>
        <v>459.09178914089443</v>
      </c>
      <c r="N168" s="22"/>
    </row>
    <row r="169" spans="1:14">
      <c r="A169" s="28">
        <v>15011.990019999999</v>
      </c>
      <c r="B169" s="28">
        <v>29.924980000000001</v>
      </c>
      <c r="C169" s="28">
        <v>29.940180999999999</v>
      </c>
      <c r="D169" s="28">
        <v>30.438756000000001</v>
      </c>
      <c r="E169" s="28">
        <v>30.393443000000001</v>
      </c>
      <c r="F169" s="28">
        <v>1.079348</v>
      </c>
      <c r="G169" s="28">
        <v>3.4539939999999998</v>
      </c>
      <c r="H169" s="28">
        <v>19.957778000000001</v>
      </c>
      <c r="I169" s="20">
        <f t="shared" si="44"/>
        <v>29.9325805</v>
      </c>
      <c r="J169" s="20">
        <f t="shared" si="45"/>
        <v>30.416099500000001</v>
      </c>
      <c r="K169" s="21">
        <f t="shared" si="49"/>
        <v>1241.5404516999999</v>
      </c>
      <c r="L169" s="21">
        <f t="shared" si="50"/>
        <v>476.44867599918234</v>
      </c>
      <c r="M169" s="21">
        <f t="shared" si="51"/>
        <v>458.60299522949845</v>
      </c>
      <c r="N169" s="22"/>
    </row>
    <row r="170" spans="1:14">
      <c r="A170" s="28">
        <v>13652.146353</v>
      </c>
      <c r="B170" s="28">
        <v>29.968857</v>
      </c>
      <c r="C170" s="28">
        <v>29.976899</v>
      </c>
      <c r="D170" s="28">
        <v>30.504998000000001</v>
      </c>
      <c r="E170" s="28">
        <v>30.452449000000001</v>
      </c>
      <c r="F170" s="28">
        <v>0.94292100000000001</v>
      </c>
      <c r="G170" s="28">
        <v>3.4057430000000002</v>
      </c>
      <c r="H170" s="28">
        <v>19.864733999999999</v>
      </c>
      <c r="I170" s="20">
        <f t="shared" si="44"/>
        <v>29.972878000000001</v>
      </c>
      <c r="J170" s="20">
        <f t="shared" si="45"/>
        <v>30.478723500000001</v>
      </c>
      <c r="K170" s="21">
        <f t="shared" si="49"/>
        <v>1241.5162731999999</v>
      </c>
      <c r="L170" s="21">
        <f t="shared" si="50"/>
        <v>474.92758888550361</v>
      </c>
      <c r="M170" s="21">
        <f t="shared" si="51"/>
        <v>456.35501309965275</v>
      </c>
      <c r="N170" s="22"/>
    </row>
    <row r="171" spans="1:14">
      <c r="A171" s="28">
        <v>12156.10087</v>
      </c>
      <c r="B171" s="28">
        <v>29.993660999999999</v>
      </c>
      <c r="C171" s="28">
        <v>30.007739000000001</v>
      </c>
      <c r="D171" s="28">
        <v>30.515948000000002</v>
      </c>
      <c r="E171" s="28">
        <v>30.461672</v>
      </c>
      <c r="F171" s="28">
        <v>0.71712100000000001</v>
      </c>
      <c r="G171" s="28">
        <v>3.2666010000000001</v>
      </c>
      <c r="H171" s="28">
        <v>19.761676000000001</v>
      </c>
      <c r="I171" s="20">
        <f t="shared" si="44"/>
        <v>30.000700000000002</v>
      </c>
      <c r="J171" s="20">
        <f t="shared" si="45"/>
        <v>30.488810000000001</v>
      </c>
      <c r="K171" s="21">
        <f t="shared" si="49"/>
        <v>1241.4995799999999</v>
      </c>
      <c r="L171" s="21">
        <f t="shared" si="50"/>
        <v>473.88105572651602</v>
      </c>
      <c r="M171" s="21">
        <f t="shared" si="51"/>
        <v>455.99426943545313</v>
      </c>
      <c r="N171" s="22"/>
    </row>
    <row r="172" spans="1:14">
      <c r="A172" s="28">
        <v>10397.876286999999</v>
      </c>
      <c r="B172" s="28">
        <v>29.887103</v>
      </c>
      <c r="C172" s="28">
        <v>29.911242999999999</v>
      </c>
      <c r="D172" s="28">
        <v>30.587485999999998</v>
      </c>
      <c r="E172" s="28">
        <v>30.536698999999999</v>
      </c>
      <c r="F172" s="28">
        <v>0.95615899999999998</v>
      </c>
      <c r="G172" s="28">
        <v>3.5980370000000002</v>
      </c>
      <c r="H172" s="28">
        <v>19.619291</v>
      </c>
      <c r="I172" s="20">
        <f t="shared" si="44"/>
        <v>29.899172999999998</v>
      </c>
      <c r="J172" s="20">
        <f t="shared" si="45"/>
        <v>30.562092499999999</v>
      </c>
      <c r="K172" s="21">
        <f t="shared" si="49"/>
        <v>1241.5604962</v>
      </c>
      <c r="L172" s="21">
        <f t="shared" si="50"/>
        <v>477.71445015273366</v>
      </c>
      <c r="M172" s="21">
        <f t="shared" si="51"/>
        <v>453.3843010527462</v>
      </c>
      <c r="N172" s="22"/>
    </row>
    <row r="173" spans="1:14">
      <c r="A173" s="28">
        <v>8824.8147069999995</v>
      </c>
      <c r="B173" s="28">
        <v>29.899737999999999</v>
      </c>
      <c r="C173" s="28">
        <v>29.926926999999999</v>
      </c>
      <c r="D173" s="28">
        <v>30.673446999999999</v>
      </c>
      <c r="E173" s="28">
        <v>30.619653</v>
      </c>
      <c r="F173" s="28">
        <v>1.1846429999999999</v>
      </c>
      <c r="G173" s="28">
        <v>3.8738060000000001</v>
      </c>
      <c r="H173" s="28">
        <v>19.368283999999999</v>
      </c>
      <c r="I173" s="20">
        <f t="shared" si="44"/>
        <v>29.913332499999999</v>
      </c>
      <c r="J173" s="20">
        <f t="shared" si="45"/>
        <v>30.646549999999998</v>
      </c>
      <c r="K173" s="21">
        <f t="shared" si="49"/>
        <v>1241.5520005000001</v>
      </c>
      <c r="L173" s="21">
        <f t="shared" si="50"/>
        <v>477.17743379062904</v>
      </c>
      <c r="M173" s="21">
        <f t="shared" si="51"/>
        <v>450.40010490503209</v>
      </c>
      <c r="N173" s="22"/>
    </row>
    <row r="174" spans="1:14">
      <c r="A174" s="28">
        <v>7350.0665859999999</v>
      </c>
      <c r="B174" s="28">
        <v>29.953645999999999</v>
      </c>
      <c r="C174" s="28">
        <v>29.974675999999999</v>
      </c>
      <c r="D174" s="28">
        <v>30.838401000000001</v>
      </c>
      <c r="E174" s="28">
        <v>30.778396000000001</v>
      </c>
      <c r="F174" s="28">
        <v>0.72997500000000004</v>
      </c>
      <c r="G174" s="28">
        <v>3.441344</v>
      </c>
      <c r="H174" s="28">
        <v>21.081367</v>
      </c>
      <c r="I174" s="20">
        <f t="shared" si="44"/>
        <v>29.964160999999997</v>
      </c>
      <c r="J174" s="20">
        <f t="shared" si="45"/>
        <v>30.808398500000003</v>
      </c>
      <c r="K174" s="21">
        <f t="shared" si="49"/>
        <v>1241.5215034</v>
      </c>
      <c r="L174" s="21">
        <f t="shared" si="50"/>
        <v>475.25609386090309</v>
      </c>
      <c r="M174" s="21">
        <f t="shared" si="51"/>
        <v>444.75155893314241</v>
      </c>
      <c r="N174" s="22"/>
    </row>
    <row r="175" spans="1:14">
      <c r="A175" s="28">
        <v>6072.6551829999999</v>
      </c>
      <c r="B175" s="28">
        <v>29.952760999999999</v>
      </c>
      <c r="C175" s="28">
        <v>29.974574</v>
      </c>
      <c r="D175" s="28">
        <v>30.998992000000001</v>
      </c>
      <c r="E175" s="28">
        <v>30.933488000000001</v>
      </c>
      <c r="F175" s="28">
        <v>0.90237100000000003</v>
      </c>
      <c r="G175" s="28">
        <v>3.6125240000000001</v>
      </c>
      <c r="H175" s="28">
        <v>20.698665000000002</v>
      </c>
      <c r="I175" s="20">
        <f t="shared" si="44"/>
        <v>29.9636675</v>
      </c>
      <c r="J175" s="20">
        <f t="shared" si="45"/>
        <v>30.966239999999999</v>
      </c>
      <c r="K175" s="21">
        <f t="shared" si="49"/>
        <v>1241.5217995</v>
      </c>
      <c r="L175" s="21">
        <f t="shared" si="50"/>
        <v>475.27470043361336</v>
      </c>
      <c r="M175" s="21">
        <f t="shared" si="51"/>
        <v>439.33012880493061</v>
      </c>
      <c r="N175" s="22"/>
    </row>
    <row r="176" spans="1:14">
      <c r="A176" s="28">
        <v>4613.6113210000003</v>
      </c>
      <c r="B176" s="28">
        <v>29.967438000000001</v>
      </c>
      <c r="C176" s="28">
        <v>29.992799000000002</v>
      </c>
      <c r="D176" s="28">
        <v>31.342661</v>
      </c>
      <c r="E176" s="28">
        <v>31.276104</v>
      </c>
      <c r="F176" s="28">
        <v>0.89295000000000002</v>
      </c>
      <c r="G176" s="28">
        <v>3.6417099999999998</v>
      </c>
      <c r="H176" s="28">
        <v>20.355436000000001</v>
      </c>
      <c r="I176" s="20">
        <f t="shared" si="44"/>
        <v>29.980118500000003</v>
      </c>
      <c r="J176" s="20">
        <f t="shared" si="45"/>
        <v>31.309382499999998</v>
      </c>
      <c r="K176" s="21">
        <f t="shared" si="49"/>
        <v>1241.5119288999999</v>
      </c>
      <c r="L176" s="21">
        <f t="shared" si="50"/>
        <v>474.65494894093445</v>
      </c>
      <c r="M176" s="21">
        <f t="shared" si="51"/>
        <v>427.83295983954213</v>
      </c>
      <c r="N176" s="22"/>
    </row>
    <row r="177" spans="1:14">
      <c r="A177" s="28">
        <v>3081.4217570000001</v>
      </c>
      <c r="B177" s="28">
        <v>29.985108</v>
      </c>
      <c r="C177" s="28">
        <v>30.014052</v>
      </c>
      <c r="D177" s="28">
        <v>31.876486</v>
      </c>
      <c r="E177" s="28">
        <v>31.803730999999999</v>
      </c>
      <c r="F177" s="28">
        <v>0.88800900000000005</v>
      </c>
      <c r="G177" s="28">
        <v>3.6615920000000002</v>
      </c>
      <c r="H177" s="28">
        <v>19.893568999999999</v>
      </c>
      <c r="I177" s="20">
        <f t="shared" si="44"/>
        <v>29.999580000000002</v>
      </c>
      <c r="J177" s="20">
        <f t="shared" si="45"/>
        <v>31.840108499999999</v>
      </c>
      <c r="K177" s="21">
        <f t="shared" si="49"/>
        <v>1241.500252</v>
      </c>
      <c r="L177" s="21">
        <f t="shared" si="50"/>
        <v>473.92312746604239</v>
      </c>
      <c r="M177" s="21">
        <f t="shared" si="51"/>
        <v>410.79535154651694</v>
      </c>
      <c r="N177" s="22"/>
    </row>
    <row r="178" spans="1:14">
      <c r="A178" s="28">
        <v>1659.25487</v>
      </c>
      <c r="B178" s="28">
        <v>29.999919999999999</v>
      </c>
      <c r="C178" s="28">
        <v>30.028079999999999</v>
      </c>
      <c r="D178" s="28">
        <v>32.829025999999999</v>
      </c>
      <c r="E178" s="28">
        <v>32.712842999999999</v>
      </c>
      <c r="F178" s="28">
        <v>0.88221899999999998</v>
      </c>
      <c r="G178" s="28">
        <v>3.6731959999999999</v>
      </c>
      <c r="H178" s="28">
        <v>19.415742000000002</v>
      </c>
      <c r="I178" s="20">
        <f t="shared" si="44"/>
        <v>30.013999999999999</v>
      </c>
      <c r="J178" s="20">
        <f t="shared" si="45"/>
        <v>32.770934499999996</v>
      </c>
      <c r="K178" s="21">
        <f t="shared" si="49"/>
        <v>1241.4916000000001</v>
      </c>
      <c r="L178" s="21">
        <f t="shared" si="50"/>
        <v>473.38182133820465</v>
      </c>
      <c r="M178" s="21">
        <f t="shared" si="51"/>
        <v>382.92781661597382</v>
      </c>
      <c r="N178" s="22"/>
    </row>
    <row r="179" spans="1:14">
      <c r="A179" s="28">
        <v>169.674736</v>
      </c>
      <c r="B179" s="28">
        <v>30.050065</v>
      </c>
      <c r="C179" s="28">
        <v>30.075626</v>
      </c>
      <c r="D179" s="28">
        <v>33.265160000000002</v>
      </c>
      <c r="E179" s="28">
        <v>33.166561999999999</v>
      </c>
      <c r="F179" s="28">
        <v>1.1488339999999999</v>
      </c>
      <c r="G179" s="28">
        <v>4.0172049999999997</v>
      </c>
      <c r="H179" s="28">
        <v>18.281441999999998</v>
      </c>
      <c r="I179" s="20">
        <f t="shared" si="44"/>
        <v>30.062845500000002</v>
      </c>
      <c r="J179" s="20">
        <f t="shared" si="45"/>
        <v>33.215861000000004</v>
      </c>
      <c r="K179" s="21">
        <f t="shared" si="49"/>
        <v>1241.4622927</v>
      </c>
      <c r="L179" s="21">
        <f t="shared" si="50"/>
        <v>471.55413771320764</v>
      </c>
      <c r="M179" s="21">
        <f t="shared" si="51"/>
        <v>370.4370142268881</v>
      </c>
      <c r="N179" s="22"/>
    </row>
    <row r="180" spans="1:14">
      <c r="A180" s="22"/>
      <c r="B180" s="22"/>
      <c r="C180" s="22"/>
      <c r="D180" s="22"/>
      <c r="E180" s="22"/>
      <c r="F180" s="22"/>
      <c r="G180" s="22"/>
      <c r="H180" s="22"/>
      <c r="I180" s="27"/>
      <c r="J180" s="27"/>
      <c r="K180" s="10">
        <f>AVERAGE(K146:K177)</f>
        <v>1241.5199084406247</v>
      </c>
      <c r="L180" s="10">
        <f>AVERAGE(L146:L177)</f>
        <v>475.1590855571892</v>
      </c>
      <c r="M180" s="10">
        <f>AVERAGE(M146:M177)</f>
        <v>458.0669431701441</v>
      </c>
      <c r="N180" s="22"/>
    </row>
    <row r="181" spans="1:14">
      <c r="A181" s="22"/>
      <c r="B181" s="22"/>
      <c r="C181" s="22"/>
      <c r="D181" s="22"/>
      <c r="E181" s="22"/>
      <c r="F181" s="22"/>
      <c r="G181" s="22"/>
      <c r="H181" s="22"/>
      <c r="I181" s="27"/>
      <c r="J181" s="27"/>
      <c r="K181" s="27"/>
      <c r="L181" s="27"/>
      <c r="M181" s="27"/>
      <c r="N181" s="22"/>
    </row>
    <row r="182" spans="1:14">
      <c r="A182" s="22"/>
      <c r="B182" s="22"/>
      <c r="C182" s="22"/>
      <c r="D182" s="22"/>
      <c r="E182" s="22"/>
      <c r="F182" s="22"/>
      <c r="G182" s="22"/>
      <c r="H182" s="22"/>
      <c r="I182" s="27"/>
      <c r="J182" s="27"/>
      <c r="K182" s="27"/>
      <c r="L182" s="27"/>
      <c r="M182" s="27"/>
      <c r="N182" s="22"/>
    </row>
    <row r="183" spans="1:14" s="16" customFormat="1" ht="16.8">
      <c r="A183" s="8" t="s">
        <v>12</v>
      </c>
      <c r="B183" s="8" t="s">
        <v>13</v>
      </c>
      <c r="C183" s="8" t="s">
        <v>14</v>
      </c>
      <c r="D183" s="8" t="s">
        <v>15</v>
      </c>
      <c r="E183" s="8" t="s">
        <v>16</v>
      </c>
      <c r="F183" s="8" t="s">
        <v>17</v>
      </c>
      <c r="G183" s="8" t="s">
        <v>18</v>
      </c>
      <c r="H183" s="8" t="s">
        <v>19</v>
      </c>
      <c r="I183" s="18" t="s">
        <v>20</v>
      </c>
      <c r="J183" s="18" t="s">
        <v>21</v>
      </c>
      <c r="K183" s="19" t="s">
        <v>22</v>
      </c>
      <c r="L183" s="17" t="s">
        <v>23</v>
      </c>
      <c r="M183" s="17" t="s">
        <v>24</v>
      </c>
      <c r="N183" s="22"/>
    </row>
    <row r="184" spans="1:14" s="16" customFormat="1">
      <c r="A184" s="8" t="s">
        <v>25</v>
      </c>
      <c r="B184" s="8" t="s">
        <v>26</v>
      </c>
      <c r="C184" s="8" t="s">
        <v>26</v>
      </c>
      <c r="D184" s="8" t="s">
        <v>26</v>
      </c>
      <c r="E184" s="8" t="s">
        <v>26</v>
      </c>
      <c r="F184" s="8" t="s">
        <v>27</v>
      </c>
      <c r="G184" s="8" t="s">
        <v>27</v>
      </c>
      <c r="H184" s="8" t="s">
        <v>28</v>
      </c>
      <c r="I184" s="18" t="s">
        <v>26</v>
      </c>
      <c r="J184" s="18" t="s">
        <v>26</v>
      </c>
      <c r="K184" s="19" t="s">
        <v>29</v>
      </c>
      <c r="L184" s="17" t="s">
        <v>30</v>
      </c>
      <c r="M184" s="17" t="s">
        <v>30</v>
      </c>
      <c r="N184" s="22"/>
    </row>
    <row r="185" spans="1:14">
      <c r="A185" s="28">
        <v>52274.333350000001</v>
      </c>
      <c r="B185" s="28">
        <v>34.85266</v>
      </c>
      <c r="C185" s="28">
        <v>34.867871000000001</v>
      </c>
      <c r="D185" s="28">
        <v>35.203099999999999</v>
      </c>
      <c r="E185" s="28">
        <v>35.127344000000001</v>
      </c>
      <c r="F185" s="28">
        <v>4.1333739999999999</v>
      </c>
      <c r="G185" s="28">
        <v>4.1519310000000003</v>
      </c>
      <c r="H185" s="28">
        <v>24.277049999999999</v>
      </c>
      <c r="I185" s="20">
        <f t="shared" ref="I185:I220" si="53">(B185+C185)/2</f>
        <v>34.860265499999997</v>
      </c>
      <c r="J185" s="20">
        <f t="shared" ref="J185:J220" si="54">(D185+E185)/2</f>
        <v>35.165222</v>
      </c>
      <c r="K185" s="21">
        <f>-0.6*I185+1259.5</f>
        <v>1238.5838407000001</v>
      </c>
      <c r="L185" s="21">
        <f>0.00159*I185^4-0.27101*I185^3+17.72234*I185^2-540.89799*I185+6780.11105</f>
        <v>328.30589950510057</v>
      </c>
      <c r="M185" s="21">
        <f>0.00159*J185^4-0.27101*J185^3+17.72234*J185^2-540.89799*J185+6780.11105</f>
        <v>321.11264566956834</v>
      </c>
      <c r="N185" s="22"/>
    </row>
    <row r="186" spans="1:14" s="15" customFormat="1">
      <c r="A186" s="28">
        <v>51819.816779000001</v>
      </c>
      <c r="B186" s="28">
        <v>34.774217999999998</v>
      </c>
      <c r="C186" s="28">
        <v>34.785851999999998</v>
      </c>
      <c r="D186" s="28">
        <v>35.125266000000003</v>
      </c>
      <c r="E186" s="28">
        <v>35.052154000000002</v>
      </c>
      <c r="F186" s="28">
        <v>4.0624919999999998</v>
      </c>
      <c r="G186" s="28">
        <v>4.110538</v>
      </c>
      <c r="H186" s="28">
        <v>24.297180999999998</v>
      </c>
      <c r="I186" s="20">
        <f t="shared" si="53"/>
        <v>34.780034999999998</v>
      </c>
      <c r="J186" s="20">
        <f t="shared" si="54"/>
        <v>35.088710000000006</v>
      </c>
      <c r="K186" s="21">
        <f t="shared" ref="K186:K197" si="55">-0.6*I186+1259.5</f>
        <v>1238.631979</v>
      </c>
      <c r="L186" s="21">
        <f t="shared" ref="L186:L197" si="56">0.00159*I186^4-0.27101*I186^3+17.72234*I186^2-540.89799*I186+6780.11105</f>
        <v>330.22809972729829</v>
      </c>
      <c r="M186" s="21">
        <f t="shared" ref="M186:M197" si="57">0.00159*J186^4-0.27101*J186^3+17.72234*J186^2-540.89799*J186+6780.11105</f>
        <v>322.90083776273696</v>
      </c>
      <c r="N186" s="22"/>
    </row>
    <row r="187" spans="1:14" s="15" customFormat="1">
      <c r="A187" s="28">
        <v>50036.970648000002</v>
      </c>
      <c r="B187" s="28">
        <v>34.757488000000002</v>
      </c>
      <c r="C187" s="28">
        <v>34.774937999999999</v>
      </c>
      <c r="D187" s="28">
        <v>35.113452000000002</v>
      </c>
      <c r="E187" s="28">
        <v>35.036895000000001</v>
      </c>
      <c r="F187" s="28">
        <v>3.6410230000000001</v>
      </c>
      <c r="G187" s="28">
        <v>3.8692690000000001</v>
      </c>
      <c r="H187" s="28">
        <v>24.151261000000002</v>
      </c>
      <c r="I187" s="20">
        <f t="shared" si="53"/>
        <v>34.766213</v>
      </c>
      <c r="J187" s="20">
        <f t="shared" si="54"/>
        <v>35.075173500000005</v>
      </c>
      <c r="K187" s="21">
        <f t="shared" si="55"/>
        <v>1238.6402722</v>
      </c>
      <c r="L187" s="21">
        <f t="shared" si="56"/>
        <v>330.56053019456431</v>
      </c>
      <c r="M187" s="21">
        <f t="shared" si="57"/>
        <v>323.2183467564455</v>
      </c>
      <c r="N187" s="22"/>
    </row>
    <row r="188" spans="1:14" s="15" customFormat="1">
      <c r="A188" s="28">
        <v>47912.419803999997</v>
      </c>
      <c r="B188" s="28">
        <v>34.748949000000003</v>
      </c>
      <c r="C188" s="28">
        <v>34.771559000000003</v>
      </c>
      <c r="D188" s="28">
        <v>35.101872999999998</v>
      </c>
      <c r="E188" s="28">
        <v>35.032549000000003</v>
      </c>
      <c r="F188" s="28">
        <v>3.165638</v>
      </c>
      <c r="G188" s="28">
        <v>3.6011090000000001</v>
      </c>
      <c r="H188" s="28">
        <v>23.968202999999999</v>
      </c>
      <c r="I188" s="20">
        <f t="shared" si="53"/>
        <v>34.760254000000003</v>
      </c>
      <c r="J188" s="20">
        <f t="shared" si="54"/>
        <v>35.067211</v>
      </c>
      <c r="K188" s="21">
        <f t="shared" si="55"/>
        <v>1238.6438476000001</v>
      </c>
      <c r="L188" s="21">
        <f t="shared" si="56"/>
        <v>330.70396537281249</v>
      </c>
      <c r="M188" s="21">
        <f t="shared" si="57"/>
        <v>323.40527450209356</v>
      </c>
      <c r="N188" s="22"/>
    </row>
    <row r="189" spans="1:14" s="15" customFormat="1">
      <c r="A189" s="28">
        <v>46392.427512000002</v>
      </c>
      <c r="B189" s="28">
        <v>34.856524999999998</v>
      </c>
      <c r="C189" s="28">
        <v>34.871149000000003</v>
      </c>
      <c r="D189" s="28">
        <v>35.200163000000003</v>
      </c>
      <c r="E189" s="28">
        <v>35.127102000000001</v>
      </c>
      <c r="F189" s="28">
        <v>2.7937940000000001</v>
      </c>
      <c r="G189" s="28">
        <v>3.3916620000000002</v>
      </c>
      <c r="H189" s="28">
        <v>23.82976</v>
      </c>
      <c r="I189" s="20">
        <f t="shared" si="53"/>
        <v>34.863837000000004</v>
      </c>
      <c r="J189" s="20">
        <f t="shared" si="54"/>
        <v>35.163632500000006</v>
      </c>
      <c r="K189" s="21">
        <f t="shared" si="55"/>
        <v>1238.5816978</v>
      </c>
      <c r="L189" s="21">
        <f t="shared" si="56"/>
        <v>328.22062425342028</v>
      </c>
      <c r="M189" s="21">
        <f t="shared" si="57"/>
        <v>321.1496834180607</v>
      </c>
      <c r="N189" s="22"/>
    </row>
    <row r="190" spans="1:14" s="15" customFormat="1">
      <c r="A190" s="28">
        <v>45167.860279</v>
      </c>
      <c r="B190" s="28">
        <v>34.763976</v>
      </c>
      <c r="C190" s="28">
        <v>34.775024999999999</v>
      </c>
      <c r="D190" s="28">
        <v>35.105547999999999</v>
      </c>
      <c r="E190" s="28">
        <v>35.030946999999998</v>
      </c>
      <c r="F190" s="28">
        <v>2.532124</v>
      </c>
      <c r="G190" s="28">
        <v>3.2392919999999998</v>
      </c>
      <c r="H190" s="28">
        <v>23.711216</v>
      </c>
      <c r="I190" s="20">
        <f t="shared" si="53"/>
        <v>34.769500499999999</v>
      </c>
      <c r="J190" s="20">
        <f t="shared" si="54"/>
        <v>35.068247499999998</v>
      </c>
      <c r="K190" s="21">
        <f t="shared" si="55"/>
        <v>1238.6382997000001</v>
      </c>
      <c r="L190" s="21">
        <f t="shared" si="56"/>
        <v>330.48142895436195</v>
      </c>
      <c r="M190" s="21">
        <f t="shared" si="57"/>
        <v>323.3809348486111</v>
      </c>
      <c r="N190" s="22"/>
    </row>
    <row r="191" spans="1:14" s="15" customFormat="1">
      <c r="A191" s="28">
        <v>43812.298780999998</v>
      </c>
      <c r="B191" s="28">
        <v>34.799633</v>
      </c>
      <c r="C191" s="28">
        <v>34.809801</v>
      </c>
      <c r="D191" s="28">
        <v>35.134151000000003</v>
      </c>
      <c r="E191" s="28">
        <v>35.063167</v>
      </c>
      <c r="F191" s="28">
        <v>2.2337419999999999</v>
      </c>
      <c r="G191" s="28">
        <v>3.0713029999999999</v>
      </c>
      <c r="H191" s="28">
        <v>23.531662000000001</v>
      </c>
      <c r="I191" s="20">
        <f t="shared" si="53"/>
        <v>34.804716999999997</v>
      </c>
      <c r="J191" s="20">
        <f t="shared" si="54"/>
        <v>35.098658999999998</v>
      </c>
      <c r="K191" s="21">
        <f t="shared" si="55"/>
        <v>1238.6171698000001</v>
      </c>
      <c r="L191" s="21">
        <f t="shared" si="56"/>
        <v>329.63541310306664</v>
      </c>
      <c r="M191" s="21">
        <f t="shared" si="57"/>
        <v>322.66769600781754</v>
      </c>
      <c r="N191" s="22"/>
    </row>
    <row r="192" spans="1:14" s="15" customFormat="1">
      <c r="A192" s="28">
        <v>42564.742517999999</v>
      </c>
      <c r="B192" s="28">
        <v>34.719194999999999</v>
      </c>
      <c r="C192" s="28">
        <v>34.724358000000002</v>
      </c>
      <c r="D192" s="28">
        <v>35.049627999999998</v>
      </c>
      <c r="E192" s="28">
        <v>34.977097000000001</v>
      </c>
      <c r="F192" s="28">
        <v>2.0100250000000002</v>
      </c>
      <c r="G192" s="28">
        <v>2.9435989999999999</v>
      </c>
      <c r="H192" s="28">
        <v>23.376918</v>
      </c>
      <c r="I192" s="20">
        <f t="shared" si="53"/>
        <v>34.721776500000004</v>
      </c>
      <c r="J192" s="20">
        <f t="shared" si="54"/>
        <v>35.013362499999999</v>
      </c>
      <c r="K192" s="21">
        <f t="shared" si="55"/>
        <v>1238.6669340999999</v>
      </c>
      <c r="L192" s="21">
        <f t="shared" si="56"/>
        <v>331.63182435889848</v>
      </c>
      <c r="M192" s="21">
        <f t="shared" si="57"/>
        <v>324.67256882555102</v>
      </c>
      <c r="N192" s="22"/>
    </row>
    <row r="193" spans="1:14" s="15" customFormat="1" ht="14.4" customHeight="1">
      <c r="A193" s="28">
        <v>40864.876683000002</v>
      </c>
      <c r="B193" s="28">
        <v>34.752915999999999</v>
      </c>
      <c r="C193" s="28">
        <v>34.758429999999997</v>
      </c>
      <c r="D193" s="28">
        <v>35.082402999999999</v>
      </c>
      <c r="E193" s="28">
        <v>35.011712000000003</v>
      </c>
      <c r="F193" s="28">
        <v>1.686712</v>
      </c>
      <c r="G193" s="28">
        <v>2.7496350000000001</v>
      </c>
      <c r="H193" s="28">
        <v>23.114879999999999</v>
      </c>
      <c r="I193" s="20">
        <f t="shared" si="53"/>
        <v>34.755673000000002</v>
      </c>
      <c r="J193" s="20">
        <f t="shared" si="54"/>
        <v>35.047057500000001</v>
      </c>
      <c r="K193" s="21">
        <f t="shared" si="55"/>
        <v>1238.6465962</v>
      </c>
      <c r="L193" s="21">
        <f t="shared" si="56"/>
        <v>330.81427932598399</v>
      </c>
      <c r="M193" s="21">
        <f t="shared" si="57"/>
        <v>323.87893302029352</v>
      </c>
      <c r="N193" s="22"/>
    </row>
    <row r="194" spans="1:14" s="15" customFormat="1">
      <c r="A194" s="28">
        <v>39443.814158000001</v>
      </c>
      <c r="B194" s="28">
        <v>34.745384999999999</v>
      </c>
      <c r="C194" s="28">
        <v>34.746841000000003</v>
      </c>
      <c r="D194" s="28">
        <v>35.082782000000002</v>
      </c>
      <c r="E194" s="28">
        <v>35.001213</v>
      </c>
      <c r="F194" s="28">
        <v>1.4022559999999999</v>
      </c>
      <c r="G194" s="28">
        <v>2.5787339999999999</v>
      </c>
      <c r="H194" s="28">
        <v>22.905343999999999</v>
      </c>
      <c r="I194" s="20">
        <f t="shared" si="53"/>
        <v>34.746113000000001</v>
      </c>
      <c r="J194" s="20">
        <f t="shared" si="54"/>
        <v>35.041997500000001</v>
      </c>
      <c r="K194" s="21">
        <f t="shared" si="55"/>
        <v>1238.6523322</v>
      </c>
      <c r="L194" s="21">
        <f t="shared" si="56"/>
        <v>331.04462508740562</v>
      </c>
      <c r="M194" s="21">
        <f t="shared" si="57"/>
        <v>323.99797648781623</v>
      </c>
      <c r="N194" s="22"/>
    </row>
    <row r="195" spans="1:14" s="15" customFormat="1">
      <c r="A195" s="28">
        <v>37943.434531999999</v>
      </c>
      <c r="B195" s="28">
        <v>34.749732999999999</v>
      </c>
      <c r="C195" s="28">
        <v>34.753678000000001</v>
      </c>
      <c r="D195" s="28">
        <v>35.087300999999997</v>
      </c>
      <c r="E195" s="28">
        <v>35.010474000000002</v>
      </c>
      <c r="F195" s="28">
        <v>1.111283</v>
      </c>
      <c r="G195" s="28">
        <v>2.3936480000000002</v>
      </c>
      <c r="H195" s="28">
        <v>22.643948999999999</v>
      </c>
      <c r="I195" s="20">
        <f t="shared" si="53"/>
        <v>34.7517055</v>
      </c>
      <c r="J195" s="20">
        <f t="shared" si="54"/>
        <v>35.048887499999999</v>
      </c>
      <c r="K195" s="21">
        <f t="shared" si="55"/>
        <v>1238.6489767</v>
      </c>
      <c r="L195" s="21">
        <f t="shared" si="56"/>
        <v>330.90985327075305</v>
      </c>
      <c r="M195" s="21">
        <f t="shared" si="57"/>
        <v>323.83589167991977</v>
      </c>
      <c r="N195" s="22"/>
    </row>
    <row r="196" spans="1:14" s="15" customFormat="1">
      <c r="A196" s="28">
        <v>36417.665126</v>
      </c>
      <c r="B196" s="28">
        <v>34.763021000000002</v>
      </c>
      <c r="C196" s="28">
        <v>34.769347000000003</v>
      </c>
      <c r="D196" s="28">
        <v>35.100693999999997</v>
      </c>
      <c r="E196" s="28">
        <v>35.025306999999998</v>
      </c>
      <c r="F196" s="28">
        <v>0.83332799999999996</v>
      </c>
      <c r="G196" s="28">
        <v>2.2137549999999999</v>
      </c>
      <c r="H196" s="28">
        <v>22.377324000000002</v>
      </c>
      <c r="I196" s="20">
        <f t="shared" si="53"/>
        <v>34.766184000000003</v>
      </c>
      <c r="J196" s="20">
        <f t="shared" si="54"/>
        <v>35.063000500000001</v>
      </c>
      <c r="K196" s="21">
        <f t="shared" si="55"/>
        <v>1238.6402896</v>
      </c>
      <c r="L196" s="21">
        <f t="shared" si="56"/>
        <v>330.56122806470466</v>
      </c>
      <c r="M196" s="21">
        <f t="shared" si="57"/>
        <v>323.50416857804612</v>
      </c>
      <c r="N196" s="22"/>
    </row>
    <row r="197" spans="1:14" s="15" customFormat="1">
      <c r="A197" s="28">
        <v>35588.621160000002</v>
      </c>
      <c r="B197" s="28">
        <v>34.771648999999996</v>
      </c>
      <c r="C197" s="28">
        <v>34.776980000000002</v>
      </c>
      <c r="D197" s="28">
        <v>35.108294000000001</v>
      </c>
      <c r="E197" s="28">
        <v>35.034439999999996</v>
      </c>
      <c r="F197" s="28">
        <v>0.93305899999999997</v>
      </c>
      <c r="G197" s="28">
        <v>2.367283</v>
      </c>
      <c r="H197" s="28">
        <v>22.241126999999999</v>
      </c>
      <c r="I197" s="20">
        <f t="shared" si="53"/>
        <v>34.774314500000003</v>
      </c>
      <c r="J197" s="20">
        <f t="shared" si="54"/>
        <v>35.071366999999995</v>
      </c>
      <c r="K197" s="21">
        <f t="shared" si="55"/>
        <v>1238.6354113</v>
      </c>
      <c r="L197" s="21">
        <f t="shared" si="56"/>
        <v>330.36563675313209</v>
      </c>
      <c r="M197" s="21">
        <f t="shared" si="57"/>
        <v>323.30769328613587</v>
      </c>
      <c r="N197" s="22"/>
    </row>
    <row r="198" spans="1:14">
      <c r="A198" s="28">
        <v>34017.494817999999</v>
      </c>
      <c r="B198" s="28">
        <v>34.710920000000002</v>
      </c>
      <c r="C198" s="28">
        <v>34.719721</v>
      </c>
      <c r="D198" s="28">
        <v>35.048623999999997</v>
      </c>
      <c r="E198" s="28">
        <v>34.979762999999998</v>
      </c>
      <c r="F198" s="28">
        <v>0.76329400000000003</v>
      </c>
      <c r="G198" s="28">
        <v>2.28295</v>
      </c>
      <c r="H198" s="28">
        <v>21.982885</v>
      </c>
      <c r="I198" s="20">
        <f t="shared" si="53"/>
        <v>34.715320500000004</v>
      </c>
      <c r="J198" s="20">
        <f t="shared" si="54"/>
        <v>35.014193499999998</v>
      </c>
      <c r="K198" s="21">
        <f t="shared" ref="K198:K220" si="58">-0.6*I198+1259.5</f>
        <v>1238.6708077000001</v>
      </c>
      <c r="L198" s="21">
        <f t="shared" ref="L198:L220" si="59">0.00159*I198^4-0.27101*I198^3+17.72234*I198^2-540.89799*I198+6780.11105</f>
        <v>331.78779431450403</v>
      </c>
      <c r="M198" s="21">
        <f t="shared" ref="M198:M220" si="60">0.00159*J198^4-0.27101*J198^3+17.72234*J198^2-540.89799*J198+6780.11105</f>
        <v>324.65296992948333</v>
      </c>
      <c r="N198" s="22"/>
    </row>
    <row r="199" spans="1:14">
      <c r="A199" s="28">
        <v>32471.635343999998</v>
      </c>
      <c r="B199" s="28">
        <v>34.732717999999998</v>
      </c>
      <c r="C199" s="28">
        <v>34.741807999999999</v>
      </c>
      <c r="D199" s="28">
        <v>35.074787000000001</v>
      </c>
      <c r="E199" s="28">
        <v>35.002389000000001</v>
      </c>
      <c r="F199" s="28">
        <v>0.93816500000000003</v>
      </c>
      <c r="G199" s="28">
        <v>2.5349520000000001</v>
      </c>
      <c r="H199" s="28">
        <v>21.701920000000001</v>
      </c>
      <c r="I199" s="20">
        <f t="shared" si="53"/>
        <v>34.737262999999999</v>
      </c>
      <c r="J199" s="20">
        <f t="shared" si="54"/>
        <v>35.038588000000004</v>
      </c>
      <c r="K199" s="21">
        <f t="shared" si="58"/>
        <v>1238.6576422000001</v>
      </c>
      <c r="L199" s="21">
        <f t="shared" si="59"/>
        <v>331.25802491850936</v>
      </c>
      <c r="M199" s="21">
        <f t="shared" si="60"/>
        <v>324.07821700568365</v>
      </c>
      <c r="N199" s="22"/>
    </row>
    <row r="200" spans="1:14">
      <c r="A200" s="28">
        <v>31062.599632000001</v>
      </c>
      <c r="B200" s="28">
        <v>34.746198</v>
      </c>
      <c r="C200" s="28">
        <v>34.754874000000001</v>
      </c>
      <c r="D200" s="28">
        <v>35.095640000000003</v>
      </c>
      <c r="E200" s="28">
        <v>35.016745999999998</v>
      </c>
      <c r="F200" s="28">
        <v>1.010373</v>
      </c>
      <c r="G200" s="28">
        <v>2.6904300000000001</v>
      </c>
      <c r="H200" s="28">
        <v>21.429214999999999</v>
      </c>
      <c r="I200" s="20">
        <f t="shared" si="53"/>
        <v>34.750535999999997</v>
      </c>
      <c r="J200" s="20">
        <f t="shared" si="54"/>
        <v>35.056193</v>
      </c>
      <c r="K200" s="21">
        <f t="shared" si="58"/>
        <v>1238.6496784000001</v>
      </c>
      <c r="L200" s="21">
        <f t="shared" si="59"/>
        <v>330.93803154648504</v>
      </c>
      <c r="M200" s="21">
        <f t="shared" si="60"/>
        <v>323.66413045509853</v>
      </c>
      <c r="N200" s="22"/>
    </row>
    <row r="201" spans="1:14">
      <c r="A201" s="28">
        <v>29539.380439</v>
      </c>
      <c r="B201" s="28">
        <v>34.762112000000002</v>
      </c>
      <c r="C201" s="28">
        <v>34.769812000000002</v>
      </c>
      <c r="D201" s="28">
        <v>35.113593000000002</v>
      </c>
      <c r="E201" s="28">
        <v>35.033484999999999</v>
      </c>
      <c r="F201" s="28">
        <v>0.92033799999999999</v>
      </c>
      <c r="G201" s="28">
        <v>2.6727910000000001</v>
      </c>
      <c r="H201" s="28">
        <v>21.087869999999999</v>
      </c>
      <c r="I201" s="20">
        <f t="shared" si="53"/>
        <v>34.765962000000002</v>
      </c>
      <c r="J201" s="20">
        <f t="shared" si="54"/>
        <v>35.073538999999997</v>
      </c>
      <c r="K201" s="21">
        <f>-0.6*I201+1259.5</f>
        <v>1238.6404227999999</v>
      </c>
      <c r="L201" s="21">
        <f t="shared" ref="L201:M205" si="61">0.00159*I201^4-0.27101*I201^3+17.72234*I201^2-540.89799*I201+6780.11105</f>
        <v>330.56657043593532</v>
      </c>
      <c r="M201" s="21">
        <f t="shared" si="61"/>
        <v>323.25670855086082</v>
      </c>
      <c r="N201" s="22"/>
    </row>
    <row r="202" spans="1:14">
      <c r="A202" s="28">
        <v>27809.755314999999</v>
      </c>
      <c r="B202" s="28">
        <v>34.776488000000001</v>
      </c>
      <c r="C202" s="28">
        <v>34.785586000000002</v>
      </c>
      <c r="D202" s="28">
        <v>35.126517</v>
      </c>
      <c r="E202" s="28">
        <v>35.054873000000001</v>
      </c>
      <c r="F202" s="28">
        <v>0.937612</v>
      </c>
      <c r="G202" s="28">
        <v>2.7626490000000001</v>
      </c>
      <c r="H202" s="28">
        <v>22.165042</v>
      </c>
      <c r="I202" s="20">
        <f t="shared" si="53"/>
        <v>34.781036999999998</v>
      </c>
      <c r="J202" s="20">
        <f t="shared" si="54"/>
        <v>35.090694999999997</v>
      </c>
      <c r="K202" s="21">
        <f>-0.6*I202+1259.5</f>
        <v>1238.6313778000001</v>
      </c>
      <c r="L202" s="21">
        <f t="shared" si="61"/>
        <v>330.20401544651122</v>
      </c>
      <c r="M202" s="21">
        <f t="shared" si="61"/>
        <v>322.85430704273767</v>
      </c>
      <c r="N202" s="22"/>
    </row>
    <row r="203" spans="1:14">
      <c r="A203" s="28">
        <v>26017.818749999999</v>
      </c>
      <c r="B203" s="28">
        <v>34.710251</v>
      </c>
      <c r="C203" s="28">
        <v>34.719552999999998</v>
      </c>
      <c r="D203" s="28">
        <v>35.082881999999998</v>
      </c>
      <c r="E203" s="28">
        <v>34.997382999999999</v>
      </c>
      <c r="F203" s="28">
        <v>0.79099399999999997</v>
      </c>
      <c r="G203" s="28">
        <v>2.6989420000000002</v>
      </c>
      <c r="H203" s="28">
        <v>21.726140000000001</v>
      </c>
      <c r="I203" s="20">
        <f t="shared" si="53"/>
        <v>34.714901999999995</v>
      </c>
      <c r="J203" s="20">
        <f t="shared" si="54"/>
        <v>35.040132499999999</v>
      </c>
      <c r="K203" s="21">
        <f>-0.6*I203+1259.5</f>
        <v>1238.6710588000001</v>
      </c>
      <c r="L203" s="21">
        <f t="shared" si="61"/>
        <v>331.79790768190742</v>
      </c>
      <c r="M203" s="21">
        <f t="shared" si="61"/>
        <v>324.04186540574392</v>
      </c>
      <c r="N203" s="22"/>
    </row>
    <row r="204" spans="1:14">
      <c r="A204" s="28">
        <v>24257.224888000001</v>
      </c>
      <c r="B204" s="28">
        <v>34.742544000000002</v>
      </c>
      <c r="C204" s="28">
        <v>34.752470000000002</v>
      </c>
      <c r="D204" s="28">
        <v>35.125928999999999</v>
      </c>
      <c r="E204" s="28">
        <v>35.041988000000003</v>
      </c>
      <c r="F204" s="28">
        <v>0.99304400000000004</v>
      </c>
      <c r="G204" s="28">
        <v>3.0011329999999998</v>
      </c>
      <c r="H204" s="28">
        <v>21.382739000000001</v>
      </c>
      <c r="I204" s="20">
        <f t="shared" si="53"/>
        <v>34.747506999999999</v>
      </c>
      <c r="J204" s="20">
        <f t="shared" si="54"/>
        <v>35.083958500000001</v>
      </c>
      <c r="K204" s="21">
        <f>-0.6*I204+1259.5</f>
        <v>1238.6514958</v>
      </c>
      <c r="L204" s="21">
        <f t="shared" si="61"/>
        <v>331.01102574650122</v>
      </c>
      <c r="M204" s="21">
        <f t="shared" si="61"/>
        <v>323.01224856774661</v>
      </c>
      <c r="N204" s="22"/>
    </row>
    <row r="205" spans="1:14">
      <c r="A205" s="28">
        <v>22811.002006999999</v>
      </c>
      <c r="B205" s="28">
        <v>34.779955999999999</v>
      </c>
      <c r="C205" s="28">
        <v>34.791961000000001</v>
      </c>
      <c r="D205" s="28">
        <v>35.174134000000002</v>
      </c>
      <c r="E205" s="28">
        <v>35.096626999999998</v>
      </c>
      <c r="F205" s="28">
        <v>1.170857</v>
      </c>
      <c r="G205" s="28">
        <v>3.2437960000000001</v>
      </c>
      <c r="H205" s="28">
        <v>21.077497999999999</v>
      </c>
      <c r="I205" s="20">
        <f t="shared" si="53"/>
        <v>34.7859585</v>
      </c>
      <c r="J205" s="20">
        <f t="shared" si="54"/>
        <v>35.135380499999997</v>
      </c>
      <c r="K205" s="21">
        <f>-0.6*I205+1259.5</f>
        <v>1238.6284249</v>
      </c>
      <c r="L205" s="21">
        <f t="shared" si="61"/>
        <v>330.08574995791878</v>
      </c>
      <c r="M205" s="21">
        <f t="shared" si="61"/>
        <v>321.80878217529335</v>
      </c>
      <c r="N205" s="22"/>
    </row>
    <row r="206" spans="1:14">
      <c r="A206" s="28">
        <v>21427.527066999999</v>
      </c>
      <c r="B206" s="28">
        <v>34.802691000000003</v>
      </c>
      <c r="C206" s="28">
        <v>34.816656999999999</v>
      </c>
      <c r="D206" s="28">
        <v>35.209772000000001</v>
      </c>
      <c r="E206" s="28">
        <v>35.128892999999998</v>
      </c>
      <c r="F206" s="28">
        <v>0.94693499999999997</v>
      </c>
      <c r="G206" s="28">
        <v>3.093852</v>
      </c>
      <c r="H206" s="28">
        <v>20.761792</v>
      </c>
      <c r="I206" s="20">
        <f t="shared" si="53"/>
        <v>34.809674000000001</v>
      </c>
      <c r="J206" s="20">
        <f t="shared" si="54"/>
        <v>35.169332499999996</v>
      </c>
      <c r="K206" s="21">
        <f t="shared" si="58"/>
        <v>1238.6141955999999</v>
      </c>
      <c r="L206" s="21">
        <f t="shared" si="59"/>
        <v>329.51652546096102</v>
      </c>
      <c r="M206" s="21">
        <f t="shared" si="60"/>
        <v>321.01688658180774</v>
      </c>
      <c r="N206" s="22"/>
    </row>
    <row r="207" spans="1:14">
      <c r="A207" s="28">
        <v>20015.388494999999</v>
      </c>
      <c r="B207" s="28">
        <v>34.809204999999999</v>
      </c>
      <c r="C207" s="28">
        <v>34.821098999999997</v>
      </c>
      <c r="D207" s="28">
        <v>35.240186999999999</v>
      </c>
      <c r="E207" s="28">
        <v>35.154259000000003</v>
      </c>
      <c r="F207" s="28">
        <v>0.92255600000000004</v>
      </c>
      <c r="G207" s="28">
        <v>3.1388189999999998</v>
      </c>
      <c r="H207" s="28">
        <v>20.367795000000001</v>
      </c>
      <c r="I207" s="20">
        <f t="shared" si="53"/>
        <v>34.815151999999998</v>
      </c>
      <c r="J207" s="20">
        <f t="shared" si="54"/>
        <v>35.197223000000001</v>
      </c>
      <c r="K207" s="21">
        <f t="shared" si="58"/>
        <v>1238.6109088000001</v>
      </c>
      <c r="L207" s="21">
        <f t="shared" si="59"/>
        <v>329.38519832737893</v>
      </c>
      <c r="M207" s="21">
        <f t="shared" si="60"/>
        <v>320.36797120371648</v>
      </c>
      <c r="N207" s="22"/>
    </row>
    <row r="208" spans="1:14">
      <c r="A208" s="28">
        <v>18562.889773999999</v>
      </c>
      <c r="B208" s="28">
        <v>34.826797999999997</v>
      </c>
      <c r="C208" s="28">
        <v>34.835371000000002</v>
      </c>
      <c r="D208" s="28">
        <v>35.278396999999998</v>
      </c>
      <c r="E208" s="28">
        <v>35.190027999999998</v>
      </c>
      <c r="F208" s="28">
        <v>1.096902</v>
      </c>
      <c r="G208" s="28">
        <v>3.3568030000000002</v>
      </c>
      <c r="H208" s="28">
        <v>20.172128000000001</v>
      </c>
      <c r="I208" s="20">
        <f t="shared" si="53"/>
        <v>34.831084500000003</v>
      </c>
      <c r="J208" s="20">
        <f t="shared" si="54"/>
        <v>35.234212499999998</v>
      </c>
      <c r="K208" s="21">
        <f t="shared" si="58"/>
        <v>1238.6013493</v>
      </c>
      <c r="L208" s="21">
        <f t="shared" si="59"/>
        <v>329.00357377484488</v>
      </c>
      <c r="M208" s="21">
        <f t="shared" si="60"/>
        <v>319.50957130292682</v>
      </c>
      <c r="N208" s="22"/>
    </row>
    <row r="209" spans="1:14">
      <c r="A209" s="28">
        <v>17113.793661</v>
      </c>
      <c r="B209" s="28">
        <v>34.834248000000002</v>
      </c>
      <c r="C209" s="28">
        <v>34.840870000000002</v>
      </c>
      <c r="D209" s="28">
        <v>35.301242999999999</v>
      </c>
      <c r="E209" s="28">
        <v>35.219177000000002</v>
      </c>
      <c r="F209" s="28">
        <v>0.79853700000000005</v>
      </c>
      <c r="G209" s="28">
        <v>3.134998</v>
      </c>
      <c r="H209" s="28">
        <v>19.892658000000001</v>
      </c>
      <c r="I209" s="20">
        <f t="shared" si="53"/>
        <v>34.837558999999999</v>
      </c>
      <c r="J209" s="20">
        <f t="shared" si="54"/>
        <v>35.260210000000001</v>
      </c>
      <c r="K209" s="21">
        <f t="shared" si="58"/>
        <v>1238.5974646</v>
      </c>
      <c r="L209" s="21">
        <f t="shared" si="59"/>
        <v>328.84863465801118</v>
      </c>
      <c r="M209" s="21">
        <f t="shared" si="60"/>
        <v>318.90776436519536</v>
      </c>
      <c r="N209" s="22"/>
    </row>
    <row r="210" spans="1:14">
      <c r="A210" s="28">
        <v>15605.428075</v>
      </c>
      <c r="B210" s="28">
        <v>34.838718</v>
      </c>
      <c r="C210" s="28">
        <v>34.845711999999999</v>
      </c>
      <c r="D210" s="28">
        <v>35.340626999999998</v>
      </c>
      <c r="E210" s="28">
        <v>35.258448000000001</v>
      </c>
      <c r="F210" s="28">
        <v>0.80678499999999997</v>
      </c>
      <c r="G210" s="28">
        <v>3.282009</v>
      </c>
      <c r="H210" s="28">
        <v>19.761339</v>
      </c>
      <c r="I210" s="20">
        <f t="shared" si="53"/>
        <v>34.842214999999996</v>
      </c>
      <c r="J210" s="20">
        <f t="shared" si="54"/>
        <v>35.2995375</v>
      </c>
      <c r="K210" s="21">
        <f t="shared" si="58"/>
        <v>1238.5946710000001</v>
      </c>
      <c r="L210" s="21">
        <f t="shared" si="59"/>
        <v>328.7372640801741</v>
      </c>
      <c r="M210" s="21">
        <f t="shared" si="60"/>
        <v>317.99973672997749</v>
      </c>
      <c r="N210" s="22"/>
    </row>
    <row r="211" spans="1:14">
      <c r="A211" s="28">
        <v>13940.080692</v>
      </c>
      <c r="B211" s="28">
        <v>34.842440000000003</v>
      </c>
      <c r="C211" s="28">
        <v>34.853596000000003</v>
      </c>
      <c r="D211" s="28">
        <v>35.392989</v>
      </c>
      <c r="E211" s="28">
        <v>35.309424999999997</v>
      </c>
      <c r="F211" s="28">
        <v>0.88512100000000005</v>
      </c>
      <c r="G211" s="28">
        <v>3.4445429999999999</v>
      </c>
      <c r="H211" s="28">
        <v>19.774291000000002</v>
      </c>
      <c r="I211" s="20">
        <f t="shared" si="53"/>
        <v>34.848018000000003</v>
      </c>
      <c r="J211" s="20">
        <f t="shared" si="54"/>
        <v>35.351207000000002</v>
      </c>
      <c r="K211" s="21">
        <f t="shared" si="58"/>
        <v>1238.5911891999999</v>
      </c>
      <c r="L211" s="21">
        <f t="shared" si="59"/>
        <v>328.59851672444438</v>
      </c>
      <c r="M211" s="21">
        <f t="shared" si="60"/>
        <v>316.81102283530254</v>
      </c>
      <c r="N211" s="22"/>
    </row>
    <row r="212" spans="1:14">
      <c r="A212" s="28">
        <v>12399.935799000001</v>
      </c>
      <c r="B212" s="28">
        <v>34.848754999999997</v>
      </c>
      <c r="C212" s="28">
        <v>34.861798999999998</v>
      </c>
      <c r="D212" s="28">
        <v>35.450800999999998</v>
      </c>
      <c r="E212" s="28">
        <v>35.368200000000002</v>
      </c>
      <c r="F212" s="28">
        <v>0.89308200000000004</v>
      </c>
      <c r="G212" s="28">
        <v>3.5591719999999998</v>
      </c>
      <c r="H212" s="28">
        <v>19.995512999999999</v>
      </c>
      <c r="I212" s="20">
        <f t="shared" si="53"/>
        <v>34.855277000000001</v>
      </c>
      <c r="J212" s="20">
        <f t="shared" si="54"/>
        <v>35.4095005</v>
      </c>
      <c r="K212" s="21">
        <f t="shared" si="58"/>
        <v>1238.5868338</v>
      </c>
      <c r="L212" s="21">
        <f t="shared" si="59"/>
        <v>328.42504945210112</v>
      </c>
      <c r="M212" s="21">
        <f t="shared" si="60"/>
        <v>315.4757026729576</v>
      </c>
      <c r="N212" s="22"/>
    </row>
    <row r="213" spans="1:14">
      <c r="A213" s="28">
        <v>11084.589599999999</v>
      </c>
      <c r="B213" s="28">
        <v>34.862808999999999</v>
      </c>
      <c r="C213" s="28">
        <v>34.876241999999998</v>
      </c>
      <c r="D213" s="28">
        <v>35.524683000000003</v>
      </c>
      <c r="E213" s="28">
        <v>35.443776</v>
      </c>
      <c r="F213" s="28">
        <v>0.94960500000000003</v>
      </c>
      <c r="G213" s="28">
        <v>3.6874790000000002</v>
      </c>
      <c r="H213" s="28">
        <v>19.860558000000001</v>
      </c>
      <c r="I213" s="20">
        <f t="shared" si="53"/>
        <v>34.869525499999995</v>
      </c>
      <c r="J213" s="20">
        <f t="shared" si="54"/>
        <v>35.484229499999998</v>
      </c>
      <c r="K213" s="21">
        <f t="shared" si="58"/>
        <v>1238.5782847</v>
      </c>
      <c r="L213" s="21">
        <f t="shared" si="59"/>
        <v>328.08485348867089</v>
      </c>
      <c r="M213" s="21">
        <f t="shared" si="60"/>
        <v>313.77278570727958</v>
      </c>
      <c r="N213" s="22"/>
    </row>
    <row r="214" spans="1:14">
      <c r="A214" s="28">
        <v>9604.7729340000005</v>
      </c>
      <c r="B214" s="28">
        <v>34.863999999999997</v>
      </c>
      <c r="C214" s="28">
        <v>34.878494000000003</v>
      </c>
      <c r="D214" s="28">
        <v>35.598610999999998</v>
      </c>
      <c r="E214" s="28">
        <v>35.520293000000002</v>
      </c>
      <c r="F214" s="28">
        <v>0.60397699999999999</v>
      </c>
      <c r="G214" s="28">
        <v>3.3968669999999999</v>
      </c>
      <c r="H214" s="28">
        <v>19.702926000000001</v>
      </c>
      <c r="I214" s="20">
        <f t="shared" si="53"/>
        <v>34.871246999999997</v>
      </c>
      <c r="J214" s="20">
        <f t="shared" si="54"/>
        <v>35.559452</v>
      </c>
      <c r="K214" s="21">
        <f t="shared" si="58"/>
        <v>1238.5772518000001</v>
      </c>
      <c r="L214" s="21">
        <f t="shared" si="59"/>
        <v>328.04377783919972</v>
      </c>
      <c r="M214" s="21">
        <f t="shared" si="60"/>
        <v>312.06860196137222</v>
      </c>
      <c r="N214" s="22"/>
    </row>
    <row r="215" spans="1:14">
      <c r="A215" s="28">
        <v>8161.9605540000002</v>
      </c>
      <c r="B215" s="28">
        <v>34.848013999999999</v>
      </c>
      <c r="C215" s="28">
        <v>34.865904</v>
      </c>
      <c r="D215" s="28">
        <v>35.679769999999998</v>
      </c>
      <c r="E215" s="28">
        <v>35.602390999999997</v>
      </c>
      <c r="F215" s="28">
        <v>0.56913400000000003</v>
      </c>
      <c r="G215" s="28">
        <v>3.3289610000000001</v>
      </c>
      <c r="H215" s="28">
        <v>19.384457000000001</v>
      </c>
      <c r="I215" s="20">
        <f t="shared" si="53"/>
        <v>34.856959000000003</v>
      </c>
      <c r="J215" s="20">
        <f t="shared" si="54"/>
        <v>35.641080500000001</v>
      </c>
      <c r="K215" s="21">
        <f t="shared" si="58"/>
        <v>1238.5858246</v>
      </c>
      <c r="L215" s="21">
        <f t="shared" si="59"/>
        <v>328.38486959356396</v>
      </c>
      <c r="M215" s="21">
        <f t="shared" si="60"/>
        <v>310.23048221165755</v>
      </c>
      <c r="N215" s="22"/>
    </row>
    <row r="216" spans="1:14">
      <c r="A216" s="28">
        <v>6355.270845</v>
      </c>
      <c r="B216" s="28">
        <v>34.860129000000001</v>
      </c>
      <c r="C216" s="28">
        <v>34.875256999999998</v>
      </c>
      <c r="D216" s="28">
        <v>35.852863999999997</v>
      </c>
      <c r="E216" s="28">
        <v>35.772145000000002</v>
      </c>
      <c r="F216" s="28">
        <v>0.77053199999999999</v>
      </c>
      <c r="G216" s="28">
        <v>3.6219800000000002</v>
      </c>
      <c r="H216" s="28">
        <v>18.976908000000002</v>
      </c>
      <c r="I216" s="20">
        <f t="shared" si="53"/>
        <v>34.867693000000003</v>
      </c>
      <c r="J216" s="20">
        <f t="shared" si="54"/>
        <v>35.812504500000003</v>
      </c>
      <c r="K216" s="21">
        <f t="shared" si="58"/>
        <v>1238.5793842</v>
      </c>
      <c r="L216" s="21">
        <f t="shared" si="59"/>
        <v>328.12858397040782</v>
      </c>
      <c r="M216" s="21">
        <f t="shared" si="60"/>
        <v>306.40762874908705</v>
      </c>
      <c r="N216" s="22"/>
    </row>
    <row r="217" spans="1:14">
      <c r="A217" s="28">
        <v>4971.166373</v>
      </c>
      <c r="B217" s="28">
        <v>34.858249999999998</v>
      </c>
      <c r="C217" s="28">
        <v>34.877440999999997</v>
      </c>
      <c r="D217" s="28">
        <v>36.066118000000003</v>
      </c>
      <c r="E217" s="28">
        <v>35.985832000000002</v>
      </c>
      <c r="F217" s="28">
        <v>0.92479</v>
      </c>
      <c r="G217" s="28">
        <v>3.7822369999999998</v>
      </c>
      <c r="H217" s="28">
        <v>18.649196</v>
      </c>
      <c r="I217" s="20">
        <f t="shared" si="53"/>
        <v>34.867845500000001</v>
      </c>
      <c r="J217" s="20">
        <f t="shared" si="54"/>
        <v>36.025975000000003</v>
      </c>
      <c r="K217" s="21">
        <f t="shared" si="58"/>
        <v>1238.5792927</v>
      </c>
      <c r="L217" s="21">
        <f t="shared" si="59"/>
        <v>328.12494448617963</v>
      </c>
      <c r="M217" s="21">
        <f t="shared" si="60"/>
        <v>301.71607668741035</v>
      </c>
      <c r="N217" s="22"/>
    </row>
    <row r="218" spans="1:14">
      <c r="A218" s="28">
        <v>3623.4716010000002</v>
      </c>
      <c r="B218" s="28">
        <v>34.697600000000001</v>
      </c>
      <c r="C218" s="28">
        <v>34.713652000000003</v>
      </c>
      <c r="D218" s="28">
        <v>36.280420999999997</v>
      </c>
      <c r="E218" s="28">
        <v>36.203786000000001</v>
      </c>
      <c r="F218" s="28">
        <v>0.48167199999999999</v>
      </c>
      <c r="G218" s="28">
        <v>3.3273799999999998</v>
      </c>
      <c r="H218" s="28">
        <v>18.182539999999999</v>
      </c>
      <c r="I218" s="20">
        <f t="shared" si="53"/>
        <v>34.705626000000002</v>
      </c>
      <c r="J218" s="20">
        <f t="shared" si="54"/>
        <v>36.242103499999999</v>
      </c>
      <c r="K218" s="21">
        <f t="shared" si="58"/>
        <v>1238.6766244</v>
      </c>
      <c r="L218" s="21">
        <f t="shared" si="59"/>
        <v>332.02215871562748</v>
      </c>
      <c r="M218" s="21">
        <f t="shared" si="60"/>
        <v>297.04166779168827</v>
      </c>
      <c r="N218" s="22"/>
    </row>
    <row r="219" spans="1:14">
      <c r="A219" s="28">
        <v>1810.4614489999999</v>
      </c>
      <c r="B219" s="28">
        <v>34.745497</v>
      </c>
      <c r="C219" s="28">
        <v>34.761477999999997</v>
      </c>
      <c r="D219" s="28">
        <v>37.389077</v>
      </c>
      <c r="E219" s="28">
        <v>37.299477000000003</v>
      </c>
      <c r="F219" s="28">
        <v>0.66523900000000002</v>
      </c>
      <c r="G219" s="28">
        <v>3.5141909999999998</v>
      </c>
      <c r="H219" s="28">
        <v>17.629301999999999</v>
      </c>
      <c r="I219" s="20">
        <f t="shared" si="53"/>
        <v>34.753487499999999</v>
      </c>
      <c r="J219" s="20">
        <f t="shared" si="54"/>
        <v>37.344277000000005</v>
      </c>
      <c r="K219" s="21">
        <f t="shared" si="58"/>
        <v>1238.6479075</v>
      </c>
      <c r="L219" s="21">
        <f t="shared" si="59"/>
        <v>330.86692244438473</v>
      </c>
      <c r="M219" s="21">
        <f t="shared" si="60"/>
        <v>274.29784326589561</v>
      </c>
      <c r="N219" s="22"/>
    </row>
    <row r="220" spans="1:14">
      <c r="A220" s="28">
        <v>99.158544000000006</v>
      </c>
      <c r="B220" s="28">
        <v>34.780321999999998</v>
      </c>
      <c r="C220" s="28">
        <v>34.793194</v>
      </c>
      <c r="D220" s="28">
        <v>37.409466000000002</v>
      </c>
      <c r="E220" s="28">
        <v>37.334209000000001</v>
      </c>
      <c r="F220" s="28">
        <v>0.75444800000000001</v>
      </c>
      <c r="G220" s="28">
        <v>3.6457890000000002</v>
      </c>
      <c r="H220" s="28">
        <v>16.263577999999999</v>
      </c>
      <c r="I220" s="20">
        <f t="shared" si="53"/>
        <v>34.786757999999999</v>
      </c>
      <c r="J220" s="20">
        <f t="shared" si="54"/>
        <v>37.371837499999998</v>
      </c>
      <c r="K220" s="21">
        <f t="shared" si="58"/>
        <v>1238.6279452000001</v>
      </c>
      <c r="L220" s="21">
        <f t="shared" si="59"/>
        <v>330.06654217654705</v>
      </c>
      <c r="M220" s="21">
        <f t="shared" si="60"/>
        <v>273.7509980152945</v>
      </c>
      <c r="N220" s="22"/>
    </row>
    <row r="221" spans="1:14">
      <c r="A221" s="22"/>
      <c r="B221" s="22"/>
      <c r="C221" s="22"/>
      <c r="D221" s="22"/>
      <c r="E221" s="22"/>
      <c r="F221" s="22"/>
      <c r="G221" s="22"/>
      <c r="H221" s="22"/>
      <c r="I221" s="27"/>
      <c r="J221" s="27"/>
      <c r="K221" s="10">
        <f>AVERAGE(K185:K218)</f>
        <v>1238.6235832352941</v>
      </c>
      <c r="L221" s="10">
        <f>AVERAGE(L185:L218)</f>
        <v>329.89460231150986</v>
      </c>
      <c r="M221" s="10">
        <f>AVERAGE(M185:M218)</f>
        <v>319.40375819929761</v>
      </c>
      <c r="N221" s="22"/>
    </row>
    <row r="222" spans="1:14">
      <c r="A222" s="22"/>
      <c r="B222" s="22"/>
      <c r="C222" s="22"/>
      <c r="D222" s="22"/>
      <c r="E222" s="22"/>
      <c r="F222" s="22"/>
      <c r="G222" s="22"/>
      <c r="H222" s="22"/>
      <c r="I222" s="27"/>
      <c r="J222" s="27"/>
      <c r="K222" s="27"/>
      <c r="L222" s="27"/>
      <c r="M222" s="27"/>
      <c r="N222" s="22"/>
    </row>
    <row r="223" spans="1:14">
      <c r="A223" s="22"/>
      <c r="B223" s="22"/>
      <c r="C223" s="22"/>
      <c r="D223" s="22"/>
      <c r="E223" s="22"/>
      <c r="F223" s="22"/>
      <c r="G223" s="22"/>
      <c r="H223" s="22"/>
      <c r="I223" s="27"/>
      <c r="J223" s="27"/>
      <c r="K223" s="27"/>
      <c r="L223" s="27"/>
      <c r="M223" s="27"/>
      <c r="N223" s="22"/>
    </row>
    <row r="224" spans="1:14" s="16" customFormat="1" ht="16.8">
      <c r="A224" s="8" t="s">
        <v>12</v>
      </c>
      <c r="B224" s="8" t="s">
        <v>13</v>
      </c>
      <c r="C224" s="8" t="s">
        <v>14</v>
      </c>
      <c r="D224" s="8" t="s">
        <v>15</v>
      </c>
      <c r="E224" s="8" t="s">
        <v>16</v>
      </c>
      <c r="F224" s="8" t="s">
        <v>17</v>
      </c>
      <c r="G224" s="8" t="s">
        <v>18</v>
      </c>
      <c r="H224" s="8" t="s">
        <v>19</v>
      </c>
      <c r="I224" s="18" t="s">
        <v>20</v>
      </c>
      <c r="J224" s="18" t="s">
        <v>21</v>
      </c>
      <c r="K224" s="19" t="s">
        <v>22</v>
      </c>
      <c r="L224" s="17" t="s">
        <v>23</v>
      </c>
      <c r="M224" s="17" t="s">
        <v>24</v>
      </c>
      <c r="N224" s="22"/>
    </row>
    <row r="225" spans="1:14" s="16" customFormat="1">
      <c r="A225" s="8" t="s">
        <v>25</v>
      </c>
      <c r="B225" s="8" t="s">
        <v>26</v>
      </c>
      <c r="C225" s="8" t="s">
        <v>26</v>
      </c>
      <c r="D225" s="8" t="s">
        <v>26</v>
      </c>
      <c r="E225" s="8" t="s">
        <v>26</v>
      </c>
      <c r="F225" s="8" t="s">
        <v>27</v>
      </c>
      <c r="G225" s="8" t="s">
        <v>27</v>
      </c>
      <c r="H225" s="8" t="s">
        <v>28</v>
      </c>
      <c r="I225" s="18" t="s">
        <v>26</v>
      </c>
      <c r="J225" s="18" t="s">
        <v>26</v>
      </c>
      <c r="K225" s="19" t="s">
        <v>29</v>
      </c>
      <c r="L225" s="17" t="s">
        <v>30</v>
      </c>
      <c r="M225" s="17" t="s">
        <v>30</v>
      </c>
      <c r="N225" s="22"/>
    </row>
    <row r="226" spans="1:14">
      <c r="A226" s="28">
        <v>56152.168373</v>
      </c>
      <c r="B226" s="28">
        <v>40.061391</v>
      </c>
      <c r="C226" s="28">
        <v>40.043857000000003</v>
      </c>
      <c r="D226" s="28">
        <v>40.405620999999996</v>
      </c>
      <c r="E226" s="28">
        <v>40.306826999999998</v>
      </c>
      <c r="F226" s="28">
        <v>3.8691010000000001</v>
      </c>
      <c r="G226" s="28">
        <v>3.8760849999999998</v>
      </c>
      <c r="H226" s="28">
        <v>22.715371999999999</v>
      </c>
      <c r="I226" s="20">
        <f t="shared" ref="I226:I263" si="62">(B226+C226)/2</f>
        <v>40.052624000000002</v>
      </c>
      <c r="J226" s="20">
        <f t="shared" ref="J226:J263" si="63">(D226+E226)/2</f>
        <v>40.356223999999997</v>
      </c>
      <c r="K226" s="21">
        <f>-0.6*I226+1259.5</f>
        <v>1235.4684256</v>
      </c>
      <c r="L226" s="21">
        <f>0.00159*I226^4-0.27101*I226^3+17.72234*I226^2-540.89799*I226+6780.11105</f>
        <v>224.8064012920413</v>
      </c>
      <c r="M226" s="21">
        <f>0.00159*J226^4-0.27101*J226^3+17.72234*J226^2-540.89799*J226+6780.11105</f>
        <v>219.72686991885439</v>
      </c>
      <c r="N226" s="22"/>
    </row>
    <row r="227" spans="1:14" s="15" customFormat="1">
      <c r="A227" s="28">
        <v>54741.655039999998</v>
      </c>
      <c r="B227" s="28">
        <v>40.074970999999998</v>
      </c>
      <c r="C227" s="28">
        <v>40.059485000000002</v>
      </c>
      <c r="D227" s="28">
        <v>40.416178000000002</v>
      </c>
      <c r="E227" s="28">
        <v>40.318801999999998</v>
      </c>
      <c r="F227" s="28">
        <v>3.5342959999999999</v>
      </c>
      <c r="G227" s="28">
        <v>3.7145069999999998</v>
      </c>
      <c r="H227" s="28">
        <v>22.660263</v>
      </c>
      <c r="I227" s="20">
        <f t="shared" si="62"/>
        <v>40.067228</v>
      </c>
      <c r="J227" s="20">
        <f t="shared" si="63"/>
        <v>40.367490000000004</v>
      </c>
      <c r="K227" s="21">
        <f t="shared" ref="K227:K239" si="64">-0.6*I227+1259.5</f>
        <v>1235.4596632</v>
      </c>
      <c r="L227" s="21">
        <f t="shared" ref="L227:L239" si="65">0.00159*I227^4-0.27101*I227^3+17.72234*I227^2-540.89799*I227+6780.11105</f>
        <v>224.56013082010486</v>
      </c>
      <c r="M227" s="21">
        <f t="shared" ref="M227:M239" si="66">0.00159*J227^4-0.27101*J227^3+17.72234*J227^2-540.89799*J227+6780.11105</f>
        <v>219.53998516734737</v>
      </c>
      <c r="N227" s="22"/>
    </row>
    <row r="228" spans="1:14" s="15" customFormat="1">
      <c r="A228" s="28">
        <v>53484.426889000002</v>
      </c>
      <c r="B228" s="28">
        <v>39.951988</v>
      </c>
      <c r="C228" s="28">
        <v>39.934627999999996</v>
      </c>
      <c r="D228" s="28">
        <v>40.290509</v>
      </c>
      <c r="E228" s="28">
        <v>40.193266000000001</v>
      </c>
      <c r="F228" s="28">
        <v>3.3004259999999999</v>
      </c>
      <c r="G228" s="28">
        <v>3.579574</v>
      </c>
      <c r="H228" s="28">
        <v>22.588187999999999</v>
      </c>
      <c r="I228" s="20">
        <f t="shared" si="62"/>
        <v>39.943308000000002</v>
      </c>
      <c r="J228" s="20">
        <f t="shared" si="63"/>
        <v>40.241887500000004</v>
      </c>
      <c r="K228" s="21">
        <f t="shared" si="64"/>
        <v>1235.5340151999999</v>
      </c>
      <c r="L228" s="21">
        <f t="shared" si="65"/>
        <v>226.65610803755135</v>
      </c>
      <c r="M228" s="21">
        <f t="shared" si="66"/>
        <v>221.62999168812985</v>
      </c>
      <c r="N228" s="22"/>
    </row>
    <row r="229" spans="1:14" s="15" customFormat="1">
      <c r="A229" s="28">
        <v>52020.664461</v>
      </c>
      <c r="B229" s="28">
        <v>39.985424000000002</v>
      </c>
      <c r="C229" s="28">
        <v>39.968155000000003</v>
      </c>
      <c r="D229" s="28">
        <v>40.319915999999999</v>
      </c>
      <c r="E229" s="28">
        <v>40.224494</v>
      </c>
      <c r="F229" s="28">
        <v>2.9708899999999998</v>
      </c>
      <c r="G229" s="28">
        <v>3.395489</v>
      </c>
      <c r="H229" s="28">
        <v>22.530667000000001</v>
      </c>
      <c r="I229" s="20">
        <f t="shared" si="62"/>
        <v>39.976789500000002</v>
      </c>
      <c r="J229" s="20">
        <f t="shared" si="63"/>
        <v>40.272205</v>
      </c>
      <c r="K229" s="21">
        <f t="shared" si="64"/>
        <v>1235.5139263000001</v>
      </c>
      <c r="L229" s="21">
        <f t="shared" si="65"/>
        <v>226.08839436707331</v>
      </c>
      <c r="M229" s="21">
        <f t="shared" si="66"/>
        <v>221.12420929698874</v>
      </c>
      <c r="N229" s="22"/>
    </row>
    <row r="230" spans="1:14" s="15" customFormat="1">
      <c r="A230" s="28">
        <v>50598.345128000001</v>
      </c>
      <c r="B230" s="28">
        <v>40.030414999999998</v>
      </c>
      <c r="C230" s="28">
        <v>40.012402999999999</v>
      </c>
      <c r="D230" s="28">
        <v>40.360211999999997</v>
      </c>
      <c r="E230" s="28">
        <v>40.264584999999997</v>
      </c>
      <c r="F230" s="28">
        <v>2.634255</v>
      </c>
      <c r="G230" s="28">
        <v>3.222448</v>
      </c>
      <c r="H230" s="28">
        <v>22.386928999999999</v>
      </c>
      <c r="I230" s="20">
        <f t="shared" si="62"/>
        <v>40.021408999999998</v>
      </c>
      <c r="J230" s="20">
        <f t="shared" si="63"/>
        <v>40.3123985</v>
      </c>
      <c r="K230" s="21">
        <f t="shared" si="64"/>
        <v>1235.4871545999999</v>
      </c>
      <c r="L230" s="21">
        <f t="shared" si="65"/>
        <v>225.33344865695744</v>
      </c>
      <c r="M230" s="21">
        <f t="shared" si="66"/>
        <v>220.45494844830046</v>
      </c>
      <c r="N230" s="22"/>
    </row>
    <row r="231" spans="1:14" s="15" customFormat="1">
      <c r="A231" s="28">
        <v>49056.730609999999</v>
      </c>
      <c r="B231" s="28">
        <v>40.074738000000004</v>
      </c>
      <c r="C231" s="28">
        <v>40.055228999999997</v>
      </c>
      <c r="D231" s="28">
        <v>40.401738999999999</v>
      </c>
      <c r="E231" s="28">
        <v>40.305365999999999</v>
      </c>
      <c r="F231" s="28">
        <v>2.2870650000000001</v>
      </c>
      <c r="G231" s="28">
        <v>3.0150939999999999</v>
      </c>
      <c r="H231" s="28">
        <v>22.284251000000001</v>
      </c>
      <c r="I231" s="20">
        <f t="shared" si="62"/>
        <v>40.064983499999997</v>
      </c>
      <c r="J231" s="20">
        <f t="shared" si="63"/>
        <v>40.353552499999999</v>
      </c>
      <c r="K231" s="21">
        <f t="shared" si="64"/>
        <v>1235.4610098999999</v>
      </c>
      <c r="L231" s="21">
        <f t="shared" si="65"/>
        <v>224.59796749924226</v>
      </c>
      <c r="M231" s="21">
        <f t="shared" si="66"/>
        <v>219.7712024894272</v>
      </c>
      <c r="N231" s="22"/>
    </row>
    <row r="232" spans="1:14" s="15" customFormat="1">
      <c r="A232" s="28">
        <v>47544.515152</v>
      </c>
      <c r="B232" s="28">
        <v>39.980491999999998</v>
      </c>
      <c r="C232" s="28">
        <v>39.956035999999997</v>
      </c>
      <c r="D232" s="28">
        <v>40.308490999999997</v>
      </c>
      <c r="E232" s="28">
        <v>40.207985999999998</v>
      </c>
      <c r="F232" s="28">
        <v>1.9696130000000001</v>
      </c>
      <c r="G232" s="28">
        <v>2.8271120000000001</v>
      </c>
      <c r="H232" s="28">
        <v>22.136500999999999</v>
      </c>
      <c r="I232" s="20">
        <f t="shared" si="62"/>
        <v>39.968263999999998</v>
      </c>
      <c r="J232" s="20">
        <f t="shared" si="63"/>
        <v>40.258238499999997</v>
      </c>
      <c r="K232" s="21">
        <f t="shared" si="64"/>
        <v>1235.5190416</v>
      </c>
      <c r="L232" s="21">
        <f t="shared" si="65"/>
        <v>226.23285372874034</v>
      </c>
      <c r="M232" s="21">
        <f t="shared" si="66"/>
        <v>221.35710692408338</v>
      </c>
      <c r="N232" s="22"/>
    </row>
    <row r="233" spans="1:14" s="15" customFormat="1">
      <c r="A233" s="28">
        <v>45839.000856999999</v>
      </c>
      <c r="B233" s="28">
        <v>40.059252999999998</v>
      </c>
      <c r="C233" s="28">
        <v>40.037297000000002</v>
      </c>
      <c r="D233" s="28">
        <v>40.383960999999999</v>
      </c>
      <c r="E233" s="28">
        <v>40.284455999999999</v>
      </c>
      <c r="F233" s="28">
        <v>1.623462</v>
      </c>
      <c r="G233" s="28">
        <v>2.638541</v>
      </c>
      <c r="H233" s="28">
        <v>21.959873000000002</v>
      </c>
      <c r="I233" s="20">
        <f t="shared" si="62"/>
        <v>40.048275000000004</v>
      </c>
      <c r="J233" s="20">
        <f t="shared" si="63"/>
        <v>40.334208500000003</v>
      </c>
      <c r="K233" s="21">
        <f t="shared" si="64"/>
        <v>1235.471035</v>
      </c>
      <c r="L233" s="21">
        <f t="shared" si="65"/>
        <v>224.87977755013071</v>
      </c>
      <c r="M233" s="21">
        <f t="shared" si="66"/>
        <v>220.09240032728576</v>
      </c>
      <c r="N233" s="22"/>
    </row>
    <row r="234" spans="1:14" s="15" customFormat="1" ht="14.4" customHeight="1">
      <c r="A234" s="28">
        <v>44612.669992000003</v>
      </c>
      <c r="B234" s="28">
        <v>40.106591999999999</v>
      </c>
      <c r="C234" s="28">
        <v>40.085759000000003</v>
      </c>
      <c r="D234" s="28">
        <v>40.429602000000003</v>
      </c>
      <c r="E234" s="28">
        <v>40.330919999999999</v>
      </c>
      <c r="F234" s="28">
        <v>1.374803</v>
      </c>
      <c r="G234" s="28">
        <v>2.4914149999999999</v>
      </c>
      <c r="H234" s="28">
        <v>21.775532000000002</v>
      </c>
      <c r="I234" s="20">
        <f t="shared" si="62"/>
        <v>40.096175500000001</v>
      </c>
      <c r="J234" s="20">
        <f t="shared" si="63"/>
        <v>40.380261000000004</v>
      </c>
      <c r="K234" s="21">
        <f t="shared" si="64"/>
        <v>1235.4422947</v>
      </c>
      <c r="L234" s="21">
        <f t="shared" si="65"/>
        <v>224.07256469010917</v>
      </c>
      <c r="M234" s="21">
        <f t="shared" si="66"/>
        <v>219.32827245028329</v>
      </c>
      <c r="N234" s="22"/>
    </row>
    <row r="235" spans="1:14" s="15" customFormat="1">
      <c r="A235" s="28">
        <v>44459.158563999998</v>
      </c>
      <c r="B235" s="28">
        <v>39.927948000000001</v>
      </c>
      <c r="C235" s="28">
        <v>39.903832999999999</v>
      </c>
      <c r="D235" s="28">
        <v>40.247585999999998</v>
      </c>
      <c r="E235" s="28">
        <v>40.153022</v>
      </c>
      <c r="F235" s="28">
        <v>1.375918</v>
      </c>
      <c r="G235" s="28">
        <v>2.4962469999999999</v>
      </c>
      <c r="H235" s="28">
        <v>21.813566999999999</v>
      </c>
      <c r="I235" s="20">
        <f t="shared" si="62"/>
        <v>39.915890500000003</v>
      </c>
      <c r="J235" s="20">
        <f t="shared" si="63"/>
        <v>40.200304000000003</v>
      </c>
      <c r="K235" s="21">
        <f t="shared" si="64"/>
        <v>1235.5504656999999</v>
      </c>
      <c r="L235" s="21">
        <f t="shared" si="65"/>
        <v>227.12178152057368</v>
      </c>
      <c r="M235" s="21">
        <f t="shared" si="66"/>
        <v>222.32507996450022</v>
      </c>
      <c r="N235" s="22"/>
    </row>
    <row r="236" spans="1:14" s="15" customFormat="1">
      <c r="A236" s="28">
        <v>42906.922890000002</v>
      </c>
      <c r="B236" s="28">
        <v>40.020099000000002</v>
      </c>
      <c r="C236" s="28">
        <v>39.998665000000003</v>
      </c>
      <c r="D236" s="28">
        <v>40.339641999999998</v>
      </c>
      <c r="E236" s="28">
        <v>40.242888999999998</v>
      </c>
      <c r="F236" s="28">
        <v>1.0638369999999999</v>
      </c>
      <c r="G236" s="28">
        <v>2.2988680000000001</v>
      </c>
      <c r="H236" s="28">
        <v>21.645123999999999</v>
      </c>
      <c r="I236" s="20">
        <f t="shared" si="62"/>
        <v>40.009382000000002</v>
      </c>
      <c r="J236" s="20">
        <f t="shared" si="63"/>
        <v>40.291265499999994</v>
      </c>
      <c r="K236" s="21">
        <f t="shared" si="64"/>
        <v>1235.4943708000001</v>
      </c>
      <c r="L236" s="21">
        <f t="shared" si="65"/>
        <v>225.5367588410345</v>
      </c>
      <c r="M236" s="21">
        <f t="shared" si="66"/>
        <v>220.8066516138324</v>
      </c>
      <c r="N236" s="22"/>
    </row>
    <row r="237" spans="1:14" s="15" customFormat="1">
      <c r="A237" s="28">
        <v>41275.686264000004</v>
      </c>
      <c r="B237" s="28">
        <v>40.054335999999999</v>
      </c>
      <c r="C237" s="28">
        <v>40.034177</v>
      </c>
      <c r="D237" s="28">
        <v>40.372275999999999</v>
      </c>
      <c r="E237" s="28">
        <v>40.277799999999999</v>
      </c>
      <c r="F237" s="28">
        <v>0.76112599999999997</v>
      </c>
      <c r="G237" s="28">
        <v>2.1134729999999999</v>
      </c>
      <c r="H237" s="28">
        <v>21.350559000000001</v>
      </c>
      <c r="I237" s="20">
        <f t="shared" si="62"/>
        <v>40.044256500000003</v>
      </c>
      <c r="J237" s="20">
        <f t="shared" si="63"/>
        <v>40.325037999999999</v>
      </c>
      <c r="K237" s="21">
        <f t="shared" si="64"/>
        <v>1235.4734461</v>
      </c>
      <c r="L237" s="21">
        <f t="shared" si="65"/>
        <v>224.9475931774532</v>
      </c>
      <c r="M237" s="21">
        <f t="shared" si="66"/>
        <v>220.24478959528005</v>
      </c>
      <c r="N237" s="22"/>
    </row>
    <row r="238" spans="1:14" s="15" customFormat="1">
      <c r="A238" s="28">
        <v>39801.879723999999</v>
      </c>
      <c r="B238" s="28">
        <v>40.057406999999998</v>
      </c>
      <c r="C238" s="28">
        <v>40.037297000000002</v>
      </c>
      <c r="D238" s="28">
        <v>40.374732000000002</v>
      </c>
      <c r="E238" s="28">
        <v>40.280473999999998</v>
      </c>
      <c r="F238" s="28">
        <v>0.90210900000000005</v>
      </c>
      <c r="G238" s="28">
        <v>2.3482289999999999</v>
      </c>
      <c r="H238" s="28">
        <v>21.137445</v>
      </c>
      <c r="I238" s="20">
        <f t="shared" si="62"/>
        <v>40.047352000000004</v>
      </c>
      <c r="J238" s="20">
        <f t="shared" si="63"/>
        <v>40.327602999999996</v>
      </c>
      <c r="K238" s="21">
        <f t="shared" si="64"/>
        <v>1235.4715888000001</v>
      </c>
      <c r="L238" s="21">
        <f t="shared" si="65"/>
        <v>224.89535264282222</v>
      </c>
      <c r="M238" s="21">
        <f t="shared" si="66"/>
        <v>220.20215851105331</v>
      </c>
      <c r="N238" s="22"/>
    </row>
    <row r="239" spans="1:14" s="15" customFormat="1">
      <c r="A239" s="28">
        <v>38000.305920999999</v>
      </c>
      <c r="B239" s="28">
        <v>40.067411999999997</v>
      </c>
      <c r="C239" s="28">
        <v>40.048653999999999</v>
      </c>
      <c r="D239" s="28">
        <v>40.385838</v>
      </c>
      <c r="E239" s="28">
        <v>40.292383999999998</v>
      </c>
      <c r="F239" s="28">
        <v>0.85214400000000001</v>
      </c>
      <c r="G239" s="28">
        <v>2.402838</v>
      </c>
      <c r="H239" s="28">
        <v>20.876787</v>
      </c>
      <c r="I239" s="20">
        <f t="shared" si="62"/>
        <v>40.058032999999995</v>
      </c>
      <c r="J239" s="20">
        <f t="shared" si="63"/>
        <v>40.339111000000003</v>
      </c>
      <c r="K239" s="21">
        <f t="shared" si="64"/>
        <v>1235.4651802000001</v>
      </c>
      <c r="L239" s="21">
        <f t="shared" si="65"/>
        <v>224.71516514364066</v>
      </c>
      <c r="M239" s="21">
        <f t="shared" si="66"/>
        <v>220.01096486400002</v>
      </c>
      <c r="N239" s="22"/>
    </row>
    <row r="240" spans="1:14">
      <c r="A240" s="28">
        <v>35918.183730999997</v>
      </c>
      <c r="B240" s="28">
        <v>39.991084000000001</v>
      </c>
      <c r="C240" s="28">
        <v>39.968291999999998</v>
      </c>
      <c r="D240" s="28">
        <v>40.310408000000002</v>
      </c>
      <c r="E240" s="28">
        <v>40.216808999999998</v>
      </c>
      <c r="F240" s="28">
        <v>0.90621399999999996</v>
      </c>
      <c r="G240" s="28">
        <v>2.556416</v>
      </c>
      <c r="H240" s="28">
        <v>20.552417999999999</v>
      </c>
      <c r="I240" s="20">
        <f t="shared" si="62"/>
        <v>39.979687999999996</v>
      </c>
      <c r="J240" s="20">
        <f t="shared" si="63"/>
        <v>40.263608500000004</v>
      </c>
      <c r="K240" s="21">
        <f t="shared" ref="K240:K263" si="67">-0.6*I240+1259.5</f>
        <v>1235.5121872</v>
      </c>
      <c r="L240" s="21">
        <f t="shared" ref="L240:L263" si="68">0.00159*I240^4-0.27101*I240^3+17.72234*I240^2-540.89799*I240+6780.11105</f>
        <v>226.03929650817099</v>
      </c>
      <c r="M240" s="21">
        <f t="shared" ref="M240:M263" si="69">0.00159*J240^4-0.27101*J240^3+17.72234*J240^2-540.89799*J240+6780.11105</f>
        <v>221.26753888065923</v>
      </c>
      <c r="N240" s="22"/>
    </row>
    <row r="241" spans="1:14">
      <c r="A241" s="28">
        <v>34521.735066000001</v>
      </c>
      <c r="B241" s="28">
        <v>40.007266000000001</v>
      </c>
      <c r="C241" s="28">
        <v>39.986800000000002</v>
      </c>
      <c r="D241" s="28">
        <v>40.330281999999997</v>
      </c>
      <c r="E241" s="28">
        <v>40.235106999999999</v>
      </c>
      <c r="F241" s="28">
        <v>0.96453500000000003</v>
      </c>
      <c r="G241" s="28">
        <v>2.6966709999999998</v>
      </c>
      <c r="H241" s="28">
        <v>20.290790999999999</v>
      </c>
      <c r="I241" s="20">
        <f t="shared" si="62"/>
        <v>39.997033000000002</v>
      </c>
      <c r="J241" s="20">
        <f t="shared" si="63"/>
        <v>40.282694499999998</v>
      </c>
      <c r="K241" s="21">
        <f t="shared" si="67"/>
        <v>1235.5017802</v>
      </c>
      <c r="L241" s="21">
        <f t="shared" si="68"/>
        <v>225.74565214502854</v>
      </c>
      <c r="M241" s="21">
        <f t="shared" si="69"/>
        <v>220.94940823628076</v>
      </c>
      <c r="N241" s="22"/>
    </row>
    <row r="242" spans="1:14">
      <c r="A242" s="28">
        <v>32644.396439</v>
      </c>
      <c r="B242" s="28">
        <v>40.017207999999997</v>
      </c>
      <c r="C242" s="28">
        <v>39.997272000000002</v>
      </c>
      <c r="D242" s="28">
        <v>40.341245999999998</v>
      </c>
      <c r="E242" s="28">
        <v>40.248876000000003</v>
      </c>
      <c r="F242" s="28">
        <v>1.000732</v>
      </c>
      <c r="G242" s="28">
        <v>2.813752</v>
      </c>
      <c r="H242" s="28">
        <v>19.928232000000001</v>
      </c>
      <c r="I242" s="20">
        <f t="shared" si="62"/>
        <v>40.007239999999996</v>
      </c>
      <c r="J242" s="20">
        <f t="shared" si="63"/>
        <v>40.295061000000004</v>
      </c>
      <c r="K242" s="21">
        <f t="shared" ref="K242:K249" si="70">-0.6*I242+1259.5</f>
        <v>1235.4956560000001</v>
      </c>
      <c r="L242" s="21">
        <f t="shared" ref="L242:L249" si="71">0.00159*I242^4-0.27101*I242^3+17.72234*I242^2-540.89799*I242+6780.11105</f>
        <v>225.57298233562415</v>
      </c>
      <c r="M242" s="21">
        <f t="shared" ref="M242:M249" si="72">0.00159*J242^4-0.27101*J242^3+17.72234*J242^2-540.89799*J242+6780.11105</f>
        <v>220.74345582328988</v>
      </c>
      <c r="N242" s="22"/>
    </row>
    <row r="243" spans="1:14">
      <c r="A243" s="28">
        <v>30698.307124999999</v>
      </c>
      <c r="B243" s="28">
        <v>40.031512999999997</v>
      </c>
      <c r="C243" s="28">
        <v>40.012486000000003</v>
      </c>
      <c r="D243" s="28">
        <v>40.359932999999998</v>
      </c>
      <c r="E243" s="28">
        <v>40.268095000000002</v>
      </c>
      <c r="F243" s="28">
        <v>1.038519</v>
      </c>
      <c r="G243" s="28">
        <v>2.9378850000000001</v>
      </c>
      <c r="H243" s="28">
        <v>19.566310000000001</v>
      </c>
      <c r="I243" s="20">
        <f t="shared" si="62"/>
        <v>40.0219995</v>
      </c>
      <c r="J243" s="20">
        <f t="shared" si="63"/>
        <v>40.314014</v>
      </c>
      <c r="K243" s="21">
        <f t="shared" si="70"/>
        <v>1235.4868002999999</v>
      </c>
      <c r="L243" s="21">
        <f t="shared" si="71"/>
        <v>225.32347002043844</v>
      </c>
      <c r="M243" s="21">
        <f t="shared" si="72"/>
        <v>220.42807926923433</v>
      </c>
      <c r="N243" s="22"/>
    </row>
    <row r="244" spans="1:14">
      <c r="A244" s="28">
        <v>28881.916312000001</v>
      </c>
      <c r="B244" s="28">
        <v>40.038471000000001</v>
      </c>
      <c r="C244" s="28">
        <v>40.023389000000002</v>
      </c>
      <c r="D244" s="28">
        <v>40.373939</v>
      </c>
      <c r="E244" s="28">
        <v>40.279879999999999</v>
      </c>
      <c r="F244" s="28">
        <v>0.98505699999999996</v>
      </c>
      <c r="G244" s="28">
        <v>2.948868</v>
      </c>
      <c r="H244" s="28">
        <v>20.762277000000001</v>
      </c>
      <c r="I244" s="20">
        <f t="shared" si="62"/>
        <v>40.030929999999998</v>
      </c>
      <c r="J244" s="20">
        <f t="shared" si="63"/>
        <v>40.326909499999999</v>
      </c>
      <c r="K244" s="21">
        <f t="shared" si="70"/>
        <v>1235.481442</v>
      </c>
      <c r="L244" s="21">
        <f t="shared" si="71"/>
        <v>225.17259631838442</v>
      </c>
      <c r="M244" s="21">
        <f t="shared" si="72"/>
        <v>220.2136841091824</v>
      </c>
      <c r="N244" s="22"/>
    </row>
    <row r="245" spans="1:14">
      <c r="A245" s="28">
        <v>27371.896884999998</v>
      </c>
      <c r="B245" s="28">
        <v>39.928432999999998</v>
      </c>
      <c r="C245" s="28">
        <v>39.913573999999997</v>
      </c>
      <c r="D245" s="28">
        <v>40.291091999999999</v>
      </c>
      <c r="E245" s="28">
        <v>40.192759000000002</v>
      </c>
      <c r="F245" s="28">
        <v>0.99207699999999999</v>
      </c>
      <c r="G245" s="28">
        <v>3.0262440000000002</v>
      </c>
      <c r="H245" s="28">
        <v>20.298942</v>
      </c>
      <c r="I245" s="20">
        <f t="shared" si="62"/>
        <v>39.921003499999998</v>
      </c>
      <c r="J245" s="20">
        <f t="shared" si="63"/>
        <v>40.241925500000001</v>
      </c>
      <c r="K245" s="21">
        <f t="shared" si="70"/>
        <v>1235.5473979000001</v>
      </c>
      <c r="L245" s="21">
        <f t="shared" si="71"/>
        <v>227.0348861259672</v>
      </c>
      <c r="M245" s="21">
        <f t="shared" si="72"/>
        <v>221.62935721827034</v>
      </c>
      <c r="N245" s="22"/>
    </row>
    <row r="246" spans="1:14">
      <c r="A246" s="28">
        <v>25605.052402000001</v>
      </c>
      <c r="B246" s="28">
        <v>39.948661999999999</v>
      </c>
      <c r="C246" s="28">
        <v>39.935347999999998</v>
      </c>
      <c r="D246" s="28">
        <v>40.318252000000001</v>
      </c>
      <c r="E246" s="28">
        <v>40.219529000000001</v>
      </c>
      <c r="F246" s="28">
        <v>0.92356199999999999</v>
      </c>
      <c r="G246" s="28">
        <v>3.0364689999999999</v>
      </c>
      <c r="H246" s="28">
        <v>19.94735</v>
      </c>
      <c r="I246" s="20">
        <f t="shared" si="62"/>
        <v>39.942004999999995</v>
      </c>
      <c r="J246" s="20">
        <f t="shared" si="63"/>
        <v>40.268890499999998</v>
      </c>
      <c r="K246" s="21">
        <f t="shared" si="70"/>
        <v>1235.534797</v>
      </c>
      <c r="L246" s="21">
        <f t="shared" si="71"/>
        <v>226.67822294519738</v>
      </c>
      <c r="M246" s="21">
        <f t="shared" si="72"/>
        <v>221.17946408783882</v>
      </c>
      <c r="N246" s="22"/>
    </row>
    <row r="247" spans="1:14">
      <c r="A247" s="28">
        <v>24493.342954</v>
      </c>
      <c r="B247" s="28">
        <v>39.952728999999998</v>
      </c>
      <c r="C247" s="28">
        <v>39.939570000000003</v>
      </c>
      <c r="D247" s="28">
        <v>40.329391999999999</v>
      </c>
      <c r="E247" s="28">
        <v>40.230997000000002</v>
      </c>
      <c r="F247" s="28">
        <v>0.792458</v>
      </c>
      <c r="G247" s="28">
        <v>2.9518019999999998</v>
      </c>
      <c r="H247" s="28">
        <v>19.691955</v>
      </c>
      <c r="I247" s="20">
        <f t="shared" si="62"/>
        <v>39.946149500000004</v>
      </c>
      <c r="J247" s="20">
        <f t="shared" si="63"/>
        <v>40.2801945</v>
      </c>
      <c r="K247" s="21">
        <f t="shared" si="70"/>
        <v>1235.5323103000001</v>
      </c>
      <c r="L247" s="21">
        <f t="shared" si="71"/>
        <v>226.60788675656022</v>
      </c>
      <c r="M247" s="21">
        <f t="shared" si="72"/>
        <v>220.99106016910537</v>
      </c>
      <c r="N247" s="22"/>
    </row>
    <row r="248" spans="1:14">
      <c r="A248" s="28">
        <v>22854.854668</v>
      </c>
      <c r="B248" s="28">
        <v>39.956384999999997</v>
      </c>
      <c r="C248" s="28">
        <v>39.942283000000003</v>
      </c>
      <c r="D248" s="28">
        <v>40.347565000000003</v>
      </c>
      <c r="E248" s="28">
        <v>40.248207999999998</v>
      </c>
      <c r="F248" s="28">
        <v>0.79854999999999998</v>
      </c>
      <c r="G248" s="28">
        <v>3.0348839999999999</v>
      </c>
      <c r="H248" s="28">
        <v>19.516105</v>
      </c>
      <c r="I248" s="20">
        <f t="shared" si="62"/>
        <v>39.949334</v>
      </c>
      <c r="J248" s="20">
        <f t="shared" si="63"/>
        <v>40.297886500000004</v>
      </c>
      <c r="K248" s="21">
        <f t="shared" si="70"/>
        <v>1235.5303996</v>
      </c>
      <c r="L248" s="21">
        <f t="shared" si="71"/>
        <v>226.55385361958088</v>
      </c>
      <c r="M248" s="21">
        <f t="shared" si="72"/>
        <v>220.69641915803641</v>
      </c>
      <c r="N248" s="22"/>
    </row>
    <row r="249" spans="1:14">
      <c r="A249" s="28">
        <v>22902.143048999998</v>
      </c>
      <c r="B249" s="28">
        <v>39.978214000000001</v>
      </c>
      <c r="C249" s="28">
        <v>39.962952000000001</v>
      </c>
      <c r="D249" s="28">
        <v>40.369433999999998</v>
      </c>
      <c r="E249" s="28">
        <v>40.270080999999998</v>
      </c>
      <c r="F249" s="28">
        <v>0.79200599999999999</v>
      </c>
      <c r="G249" s="28">
        <v>3.0314890000000001</v>
      </c>
      <c r="H249" s="28">
        <v>19.507953000000001</v>
      </c>
      <c r="I249" s="20">
        <f t="shared" si="62"/>
        <v>39.970583000000005</v>
      </c>
      <c r="J249" s="20">
        <f t="shared" si="63"/>
        <v>40.319757499999994</v>
      </c>
      <c r="K249" s="21">
        <f t="shared" si="70"/>
        <v>1235.5176501999999</v>
      </c>
      <c r="L249" s="21">
        <f t="shared" si="71"/>
        <v>226.19355298295068</v>
      </c>
      <c r="M249" s="21">
        <f t="shared" si="72"/>
        <v>220.33257176203642</v>
      </c>
      <c r="N249" s="22"/>
    </row>
    <row r="250" spans="1:14">
      <c r="A250" s="28">
        <v>20988.165798000002</v>
      </c>
      <c r="B250" s="28">
        <v>39.940724000000003</v>
      </c>
      <c r="C250" s="28">
        <v>39.924979</v>
      </c>
      <c r="D250" s="28">
        <v>40.349767</v>
      </c>
      <c r="E250" s="28">
        <v>40.250115999999998</v>
      </c>
      <c r="F250" s="28">
        <v>0.99811000000000005</v>
      </c>
      <c r="G250" s="28">
        <v>3.3282699999999998</v>
      </c>
      <c r="H250" s="28">
        <v>19.206962000000001</v>
      </c>
      <c r="I250" s="20">
        <f t="shared" si="62"/>
        <v>39.932851499999998</v>
      </c>
      <c r="J250" s="20">
        <f t="shared" si="63"/>
        <v>40.299941500000003</v>
      </c>
      <c r="K250" s="21">
        <f t="shared" si="67"/>
        <v>1235.5402891000001</v>
      </c>
      <c r="L250" s="21">
        <f t="shared" si="68"/>
        <v>226.83362371114254</v>
      </c>
      <c r="M250" s="21">
        <f t="shared" si="69"/>
        <v>220.6622136856522</v>
      </c>
      <c r="N250" s="22"/>
    </row>
    <row r="251" spans="1:14">
      <c r="A251" s="28">
        <v>19376.006516000001</v>
      </c>
      <c r="B251" s="28">
        <v>39.951655000000002</v>
      </c>
      <c r="C251" s="28">
        <v>39.937350000000002</v>
      </c>
      <c r="D251" s="28">
        <v>40.375092000000002</v>
      </c>
      <c r="E251" s="28">
        <v>40.275486999999998</v>
      </c>
      <c r="F251" s="28">
        <v>1.1840349999999999</v>
      </c>
      <c r="G251" s="28">
        <v>3.5934010000000001</v>
      </c>
      <c r="H251" s="28">
        <v>18.923273000000002</v>
      </c>
      <c r="I251" s="20">
        <f t="shared" si="62"/>
        <v>39.944502499999999</v>
      </c>
      <c r="J251" s="20">
        <f t="shared" si="63"/>
        <v>40.325289499999997</v>
      </c>
      <c r="K251" s="21">
        <f t="shared" si="67"/>
        <v>1235.5332985</v>
      </c>
      <c r="L251" s="21">
        <f t="shared" si="68"/>
        <v>226.63583602067501</v>
      </c>
      <c r="M251" s="21">
        <f t="shared" si="69"/>
        <v>220.24060932660996</v>
      </c>
      <c r="N251" s="22"/>
    </row>
    <row r="252" spans="1:14">
      <c r="A252" s="28">
        <v>17688.883137000001</v>
      </c>
      <c r="B252" s="28">
        <v>39.954788999999998</v>
      </c>
      <c r="C252" s="28">
        <v>39.940091000000002</v>
      </c>
      <c r="D252" s="28">
        <v>40.403497000000002</v>
      </c>
      <c r="E252" s="28">
        <v>40.299937999999997</v>
      </c>
      <c r="F252" s="28">
        <v>0.83419600000000005</v>
      </c>
      <c r="G252" s="28">
        <v>3.3212429999999999</v>
      </c>
      <c r="H252" s="28">
        <v>18.613873999999999</v>
      </c>
      <c r="I252" s="20">
        <f t="shared" si="62"/>
        <v>39.94744</v>
      </c>
      <c r="J252" s="20">
        <f t="shared" si="63"/>
        <v>40.351717499999999</v>
      </c>
      <c r="K252" s="21">
        <f t="shared" si="67"/>
        <v>1235.531536</v>
      </c>
      <c r="L252" s="21">
        <f t="shared" si="68"/>
        <v>226.58598900048401</v>
      </c>
      <c r="M252" s="21">
        <f t="shared" si="69"/>
        <v>219.80165735734499</v>
      </c>
      <c r="N252" s="22"/>
    </row>
    <row r="253" spans="1:14">
      <c r="A253" s="28">
        <v>16085.772668</v>
      </c>
      <c r="B253" s="28">
        <v>39.927517999999999</v>
      </c>
      <c r="C253" s="28">
        <v>39.913815999999997</v>
      </c>
      <c r="D253" s="28">
        <v>40.408060999999996</v>
      </c>
      <c r="E253" s="28">
        <v>40.306838999999997</v>
      </c>
      <c r="F253" s="28">
        <v>0.76771599999999995</v>
      </c>
      <c r="G253" s="28">
        <v>3.3380070000000002</v>
      </c>
      <c r="H253" s="28">
        <v>18.537531000000001</v>
      </c>
      <c r="I253" s="20">
        <f t="shared" si="62"/>
        <v>39.920666999999995</v>
      </c>
      <c r="J253" s="20">
        <f t="shared" si="63"/>
        <v>40.35745</v>
      </c>
      <c r="K253" s="21">
        <f t="shared" si="67"/>
        <v>1235.5475997999999</v>
      </c>
      <c r="L253" s="21">
        <f t="shared" si="68"/>
        <v>227.04060418661993</v>
      </c>
      <c r="M253" s="21">
        <f t="shared" si="69"/>
        <v>219.70652703854739</v>
      </c>
      <c r="N253" s="22"/>
    </row>
    <row r="254" spans="1:14">
      <c r="A254" s="28">
        <v>14427.937636000001</v>
      </c>
      <c r="B254" s="28">
        <v>39.935727</v>
      </c>
      <c r="C254" s="28">
        <v>39.926012999999998</v>
      </c>
      <c r="D254" s="28">
        <v>40.453665999999998</v>
      </c>
      <c r="E254" s="28">
        <v>40.353656999999998</v>
      </c>
      <c r="F254" s="28">
        <v>0.93958799999999998</v>
      </c>
      <c r="G254" s="28">
        <v>3.6135389999999998</v>
      </c>
      <c r="H254" s="28">
        <v>18.565301999999999</v>
      </c>
      <c r="I254" s="20">
        <f t="shared" si="62"/>
        <v>39.930869999999999</v>
      </c>
      <c r="J254" s="20">
        <f t="shared" si="63"/>
        <v>40.403661499999998</v>
      </c>
      <c r="K254" s="21">
        <f t="shared" si="67"/>
        <v>1235.5414780000001</v>
      </c>
      <c r="L254" s="21">
        <f t="shared" si="68"/>
        <v>226.86727436045749</v>
      </c>
      <c r="M254" s="21">
        <f t="shared" si="69"/>
        <v>218.94072668896206</v>
      </c>
      <c r="N254" s="22"/>
    </row>
    <row r="255" spans="1:14">
      <c r="A255" s="28">
        <v>13057.459280999999</v>
      </c>
      <c r="B255" s="28">
        <v>39.939093999999997</v>
      </c>
      <c r="C255" s="28">
        <v>39.932504000000002</v>
      </c>
      <c r="D255" s="28">
        <v>40.502358999999998</v>
      </c>
      <c r="E255" s="28">
        <v>40.403160999999997</v>
      </c>
      <c r="F255" s="28">
        <v>1.090551</v>
      </c>
      <c r="G255" s="28">
        <v>3.8249939999999998</v>
      </c>
      <c r="H255" s="28">
        <v>18.539072000000001</v>
      </c>
      <c r="I255" s="20">
        <f t="shared" si="62"/>
        <v>39.935799000000003</v>
      </c>
      <c r="J255" s="20">
        <f t="shared" si="63"/>
        <v>40.452759999999998</v>
      </c>
      <c r="K255" s="21">
        <f t="shared" si="67"/>
        <v>1235.5385206000001</v>
      </c>
      <c r="L255" s="21">
        <f t="shared" si="68"/>
        <v>226.78357485852121</v>
      </c>
      <c r="M255" s="21">
        <f t="shared" si="69"/>
        <v>218.12917364749683</v>
      </c>
      <c r="N255" s="22"/>
    </row>
    <row r="256" spans="1:14">
      <c r="A256" s="28">
        <v>11511.421844</v>
      </c>
      <c r="B256" s="28">
        <v>39.951030000000003</v>
      </c>
      <c r="C256" s="28">
        <v>39.944208000000003</v>
      </c>
      <c r="D256" s="28">
        <v>40.566108</v>
      </c>
      <c r="E256" s="28">
        <v>40.466579000000003</v>
      </c>
      <c r="F256" s="28">
        <v>1.082678</v>
      </c>
      <c r="G256" s="28">
        <v>3.8673980000000001</v>
      </c>
      <c r="H256" s="28">
        <v>18.342753000000002</v>
      </c>
      <c r="I256" s="20">
        <f t="shared" si="62"/>
        <v>39.947619000000003</v>
      </c>
      <c r="J256" s="20">
        <f t="shared" si="63"/>
        <v>40.516343500000005</v>
      </c>
      <c r="K256" s="21">
        <f t="shared" si="67"/>
        <v>1235.5314286</v>
      </c>
      <c r="L256" s="21">
        <f t="shared" si="68"/>
        <v>226.58295177496166</v>
      </c>
      <c r="M256" s="21">
        <f t="shared" si="69"/>
        <v>217.08138045719261</v>
      </c>
      <c r="N256" s="22"/>
    </row>
    <row r="257" spans="1:14">
      <c r="A257" s="28">
        <v>9958.0579300000009</v>
      </c>
      <c r="B257" s="28">
        <v>39.964042999999997</v>
      </c>
      <c r="C257" s="28">
        <v>39.959443999999998</v>
      </c>
      <c r="D257" s="28">
        <v>40.649827000000002</v>
      </c>
      <c r="E257" s="28">
        <v>40.548977999999998</v>
      </c>
      <c r="F257" s="28">
        <v>1.076972</v>
      </c>
      <c r="G257" s="28">
        <v>3.8896709999999999</v>
      </c>
      <c r="H257" s="28">
        <v>18.148582000000001</v>
      </c>
      <c r="I257" s="20">
        <f t="shared" si="62"/>
        <v>39.961743499999997</v>
      </c>
      <c r="J257" s="20">
        <f t="shared" si="63"/>
        <v>40.599402499999997</v>
      </c>
      <c r="K257" s="21">
        <f t="shared" si="67"/>
        <v>1235.5229538999999</v>
      </c>
      <c r="L257" s="21">
        <f t="shared" si="68"/>
        <v>226.34338538324755</v>
      </c>
      <c r="M257" s="21">
        <f t="shared" si="69"/>
        <v>215.7180302298666</v>
      </c>
      <c r="N257" s="22"/>
    </row>
    <row r="258" spans="1:14">
      <c r="A258" s="28">
        <v>8236.7949200000003</v>
      </c>
      <c r="B258" s="28">
        <v>39.980271000000002</v>
      </c>
      <c r="C258" s="28">
        <v>39.976047000000001</v>
      </c>
      <c r="D258" s="28">
        <v>40.769283999999999</v>
      </c>
      <c r="E258" s="28">
        <v>40.667476000000001</v>
      </c>
      <c r="F258" s="28">
        <v>0.99874099999999999</v>
      </c>
      <c r="G258" s="28">
        <v>3.8388249999999999</v>
      </c>
      <c r="H258" s="28">
        <v>17.735866999999999</v>
      </c>
      <c r="I258" s="20">
        <f t="shared" si="62"/>
        <v>39.978159000000005</v>
      </c>
      <c r="J258" s="20">
        <f t="shared" si="63"/>
        <v>40.718379999999996</v>
      </c>
      <c r="K258" s="21">
        <f t="shared" si="67"/>
        <v>1235.5131045999999</v>
      </c>
      <c r="L258" s="21">
        <f t="shared" si="68"/>
        <v>226.06519535120697</v>
      </c>
      <c r="M258" s="21">
        <f t="shared" si="69"/>
        <v>213.77563992380692</v>
      </c>
      <c r="N258" s="22"/>
    </row>
    <row r="259" spans="1:14">
      <c r="A259" s="28">
        <v>6528.7654769999999</v>
      </c>
      <c r="B259" s="28">
        <v>40.005287000000003</v>
      </c>
      <c r="C259" s="28">
        <v>40.001412999999999</v>
      </c>
      <c r="D259" s="28">
        <v>40.952880999999998</v>
      </c>
      <c r="E259" s="28">
        <v>40.848464</v>
      </c>
      <c r="F259" s="28">
        <v>0.91846099999999997</v>
      </c>
      <c r="G259" s="28">
        <v>3.7791670000000002</v>
      </c>
      <c r="H259" s="28">
        <v>17.370671999999999</v>
      </c>
      <c r="I259" s="20">
        <f t="shared" si="62"/>
        <v>40.003349999999998</v>
      </c>
      <c r="J259" s="20">
        <f t="shared" si="63"/>
        <v>40.900672499999999</v>
      </c>
      <c r="K259" s="21">
        <f t="shared" si="67"/>
        <v>1235.4979900000001</v>
      </c>
      <c r="L259" s="21">
        <f t="shared" si="68"/>
        <v>225.63877727290765</v>
      </c>
      <c r="M259" s="21">
        <f t="shared" si="69"/>
        <v>210.82339824262181</v>
      </c>
      <c r="N259" s="22"/>
    </row>
    <row r="260" spans="1:14">
      <c r="A260" s="28">
        <v>4872.0929319999996</v>
      </c>
      <c r="B260" s="28">
        <v>40.052225999999997</v>
      </c>
      <c r="C260" s="28">
        <v>40.045654999999996</v>
      </c>
      <c r="D260" s="28">
        <v>41.224656000000003</v>
      </c>
      <c r="E260" s="28">
        <v>41.113146999999998</v>
      </c>
      <c r="F260" s="28">
        <v>0.838256</v>
      </c>
      <c r="G260" s="28">
        <v>3.7203979999999999</v>
      </c>
      <c r="H260" s="28">
        <v>16.972387000000001</v>
      </c>
      <c r="I260" s="20">
        <f t="shared" si="62"/>
        <v>40.0489405</v>
      </c>
      <c r="J260" s="20">
        <f t="shared" si="63"/>
        <v>41.168901500000004</v>
      </c>
      <c r="K260" s="21">
        <f t="shared" si="67"/>
        <v>1235.4706357</v>
      </c>
      <c r="L260" s="21">
        <f t="shared" si="68"/>
        <v>224.86854811063949</v>
      </c>
      <c r="M260" s="21">
        <f t="shared" si="69"/>
        <v>206.53102643612237</v>
      </c>
      <c r="N260" s="22"/>
    </row>
    <row r="261" spans="1:14">
      <c r="A261" s="28">
        <v>3257.947995</v>
      </c>
      <c r="B261" s="28">
        <v>40.082073000000001</v>
      </c>
      <c r="C261" s="28">
        <v>40.074945999999997</v>
      </c>
      <c r="D261" s="28">
        <v>41.726934999999997</v>
      </c>
      <c r="E261" s="28">
        <v>41.607762000000001</v>
      </c>
      <c r="F261" s="28">
        <v>0.76006200000000002</v>
      </c>
      <c r="G261" s="28">
        <v>3.6397179999999998</v>
      </c>
      <c r="H261" s="28">
        <v>16.55265</v>
      </c>
      <c r="I261" s="20">
        <f t="shared" si="62"/>
        <v>40.078509499999996</v>
      </c>
      <c r="J261" s="20">
        <f t="shared" si="63"/>
        <v>41.667348500000003</v>
      </c>
      <c r="K261" s="21">
        <f t="shared" si="67"/>
        <v>1235.4528943</v>
      </c>
      <c r="L261" s="21">
        <f t="shared" si="68"/>
        <v>224.37002328188191</v>
      </c>
      <c r="M261" s="21">
        <f t="shared" si="69"/>
        <v>198.71433984652049</v>
      </c>
      <c r="N261" s="22"/>
    </row>
    <row r="262" spans="1:14">
      <c r="A262" s="28">
        <v>1832.9931320000001</v>
      </c>
      <c r="B262" s="28">
        <v>40.052705000000003</v>
      </c>
      <c r="C262" s="28">
        <v>40.051313999999998</v>
      </c>
      <c r="D262" s="28">
        <v>42.538260000000001</v>
      </c>
      <c r="E262" s="28">
        <v>42.394855999999997</v>
      </c>
      <c r="F262" s="28">
        <v>0.67885899999999999</v>
      </c>
      <c r="G262" s="28">
        <v>3.5562830000000001</v>
      </c>
      <c r="H262" s="28">
        <v>16.087755000000001</v>
      </c>
      <c r="I262" s="20">
        <f t="shared" si="62"/>
        <v>40.052009499999997</v>
      </c>
      <c r="J262" s="20">
        <f t="shared" si="63"/>
        <v>42.466557999999999</v>
      </c>
      <c r="K262" s="21">
        <f t="shared" si="67"/>
        <v>1235.4687942999999</v>
      </c>
      <c r="L262" s="21">
        <f t="shared" si="68"/>
        <v>224.81676806451196</v>
      </c>
      <c r="M262" s="21">
        <f t="shared" si="69"/>
        <v>186.6037396228794</v>
      </c>
      <c r="N262" s="22"/>
    </row>
    <row r="263" spans="1:14">
      <c r="A263" s="28">
        <v>330.16646800000001</v>
      </c>
      <c r="B263" s="28">
        <v>40.040779999999998</v>
      </c>
      <c r="C263" s="28">
        <v>40.036298000000002</v>
      </c>
      <c r="D263" s="28">
        <v>42.780588999999999</v>
      </c>
      <c r="E263" s="28">
        <v>42.733322999999999</v>
      </c>
      <c r="F263" s="28">
        <v>0.88732900000000003</v>
      </c>
      <c r="G263" s="28">
        <v>3.79101</v>
      </c>
      <c r="H263" s="28">
        <v>15.098872</v>
      </c>
      <c r="I263" s="20">
        <f t="shared" si="62"/>
        <v>40.038539</v>
      </c>
      <c r="J263" s="20">
        <f t="shared" si="63"/>
        <v>42.756956000000002</v>
      </c>
      <c r="K263" s="21">
        <f t="shared" si="67"/>
        <v>1235.4768766</v>
      </c>
      <c r="L263" s="21">
        <f t="shared" si="68"/>
        <v>225.04410665622436</v>
      </c>
      <c r="M263" s="21">
        <f t="shared" si="69"/>
        <v>182.33032334440668</v>
      </c>
      <c r="N263" s="22"/>
    </row>
    <row r="264" spans="1:14">
      <c r="A264" s="22"/>
      <c r="B264" s="22"/>
      <c r="C264" s="22"/>
      <c r="D264" s="22"/>
      <c r="E264" s="22"/>
      <c r="F264" s="22"/>
      <c r="G264" s="22"/>
      <c r="H264" s="22"/>
      <c r="I264" s="27"/>
      <c r="J264" s="27"/>
      <c r="K264" s="10">
        <f>AVERAGE(K226:K261)</f>
        <v>1235.5048268750002</v>
      </c>
      <c r="L264" s="10">
        <f>AVERAGE(L226:L261)</f>
        <v>225.83284669550343</v>
      </c>
      <c r="M264" s="10">
        <f>AVERAGE(M226:M261)</f>
        <v>218.75473313483457</v>
      </c>
      <c r="N264" s="22"/>
    </row>
    <row r="265" spans="1:14">
      <c r="A265" s="22"/>
      <c r="B265" s="22"/>
      <c r="C265" s="22"/>
      <c r="D265" s="22"/>
      <c r="E265" s="22"/>
      <c r="F265" s="22"/>
      <c r="G265" s="22"/>
      <c r="H265" s="22"/>
      <c r="I265" s="27"/>
      <c r="J265" s="27"/>
      <c r="K265" s="27"/>
      <c r="L265" s="27"/>
      <c r="M265" s="27"/>
      <c r="N265" s="22"/>
    </row>
    <row r="266" spans="1:14">
      <c r="A266" s="22"/>
      <c r="B266" s="22"/>
      <c r="C266" s="22"/>
      <c r="D266" s="22"/>
      <c r="E266" s="22"/>
      <c r="F266" s="22"/>
      <c r="G266" s="22"/>
      <c r="H266" s="22"/>
      <c r="I266" s="27"/>
      <c r="J266" s="27"/>
      <c r="K266" s="27"/>
      <c r="L266" s="27"/>
      <c r="M266" s="27"/>
      <c r="N266" s="22"/>
    </row>
    <row r="267" spans="1:14" s="16" customFormat="1" ht="16.8">
      <c r="A267" s="8" t="s">
        <v>12</v>
      </c>
      <c r="B267" s="8" t="s">
        <v>13</v>
      </c>
      <c r="C267" s="8" t="s">
        <v>14</v>
      </c>
      <c r="D267" s="8" t="s">
        <v>15</v>
      </c>
      <c r="E267" s="8" t="s">
        <v>16</v>
      </c>
      <c r="F267" s="8" t="s">
        <v>17</v>
      </c>
      <c r="G267" s="8" t="s">
        <v>18</v>
      </c>
      <c r="H267" s="8" t="s">
        <v>19</v>
      </c>
      <c r="I267" s="18" t="s">
        <v>20</v>
      </c>
      <c r="J267" s="18" t="s">
        <v>21</v>
      </c>
      <c r="K267" s="19" t="s">
        <v>22</v>
      </c>
      <c r="L267" s="17" t="s">
        <v>23</v>
      </c>
      <c r="M267" s="17" t="s">
        <v>24</v>
      </c>
      <c r="N267" s="22"/>
    </row>
    <row r="268" spans="1:14" s="16" customFormat="1">
      <c r="A268" s="8" t="s">
        <v>25</v>
      </c>
      <c r="B268" s="8" t="s">
        <v>26</v>
      </c>
      <c r="C268" s="8" t="s">
        <v>26</v>
      </c>
      <c r="D268" s="8" t="s">
        <v>26</v>
      </c>
      <c r="E268" s="8" t="s">
        <v>26</v>
      </c>
      <c r="F268" s="8" t="s">
        <v>27</v>
      </c>
      <c r="G268" s="8" t="s">
        <v>27</v>
      </c>
      <c r="H268" s="8" t="s">
        <v>28</v>
      </c>
      <c r="I268" s="18" t="s">
        <v>26</v>
      </c>
      <c r="J268" s="18" t="s">
        <v>26</v>
      </c>
      <c r="K268" s="19" t="s">
        <v>29</v>
      </c>
      <c r="L268" s="17" t="s">
        <v>30</v>
      </c>
      <c r="M268" s="17" t="s">
        <v>30</v>
      </c>
      <c r="N268" s="22"/>
    </row>
    <row r="269" spans="1:14">
      <c r="A269" s="28">
        <v>60393.337817</v>
      </c>
      <c r="B269" s="28">
        <v>46.935091</v>
      </c>
      <c r="C269" s="28">
        <v>46.905850000000001</v>
      </c>
      <c r="D269" s="28">
        <v>47.284897000000001</v>
      </c>
      <c r="E269" s="28">
        <v>47.142515000000003</v>
      </c>
      <c r="F269" s="28">
        <v>3.6220789999999998</v>
      </c>
      <c r="G269" s="28">
        <v>3.6887470000000002</v>
      </c>
      <c r="H269" s="28">
        <v>21.308551999999999</v>
      </c>
      <c r="I269" s="20">
        <f t="shared" ref="I269:I308" si="73">(B269+C269)/2</f>
        <v>46.9204705</v>
      </c>
      <c r="J269" s="20">
        <f t="shared" ref="J269:J308" si="74">(D269+E269)/2</f>
        <v>47.213706000000002</v>
      </c>
      <c r="K269" s="21">
        <f>-0.6*I269+1259.5</f>
        <v>1231.3477177</v>
      </c>
      <c r="L269" s="21">
        <f>0.00159*I269^4-0.27101*I269^3+17.72234*I269^2-540.89799*I269+6780.11105</f>
        <v>129.02816122894455</v>
      </c>
      <c r="M269" s="21">
        <f>0.00159*J269^4-0.27101*J269^3+17.72234*J269^2-540.89799*J269+6780.11105</f>
        <v>125.92347137990237</v>
      </c>
      <c r="N269" s="22"/>
    </row>
    <row r="270" spans="1:14" s="15" customFormat="1">
      <c r="A270" s="28">
        <v>58729.680461999997</v>
      </c>
      <c r="B270" s="28">
        <v>46.970039</v>
      </c>
      <c r="C270" s="28">
        <v>46.942051999999997</v>
      </c>
      <c r="D270" s="28">
        <v>47.315021999999999</v>
      </c>
      <c r="E270" s="28">
        <v>47.172530999999999</v>
      </c>
      <c r="F270" s="28">
        <v>3.2590530000000002</v>
      </c>
      <c r="G270" s="28">
        <v>3.48306</v>
      </c>
      <c r="H270" s="28">
        <v>21.184667000000001</v>
      </c>
      <c r="I270" s="20">
        <f t="shared" si="73"/>
        <v>46.956045500000002</v>
      </c>
      <c r="J270" s="20">
        <f t="shared" si="74"/>
        <v>47.243776499999996</v>
      </c>
      <c r="K270" s="21">
        <f t="shared" ref="K270:K284" si="75">-0.6*I270+1259.5</f>
        <v>1231.3263727000001</v>
      </c>
      <c r="L270" s="21">
        <f t="shared" ref="L270:L284" si="76">0.00159*I270^4-0.27101*I270^3+17.72234*I270^2-540.89799*I270+6780.11105</f>
        <v>128.64612904755359</v>
      </c>
      <c r="M270" s="21">
        <f t="shared" ref="M270:M284" si="77">0.00159*J270^4-0.27101*J270^3+17.72234*J270^2-540.89799*J270+6780.11105</f>
        <v>125.61087402137946</v>
      </c>
      <c r="N270" s="22"/>
    </row>
    <row r="271" spans="1:14" s="15" customFormat="1">
      <c r="A271" s="28">
        <v>57542.070358999998</v>
      </c>
      <c r="B271" s="28">
        <v>47.011755000000001</v>
      </c>
      <c r="C271" s="28">
        <v>46.980063000000001</v>
      </c>
      <c r="D271" s="28">
        <v>47.349763000000003</v>
      </c>
      <c r="E271" s="28">
        <v>47.206876999999999</v>
      </c>
      <c r="F271" s="28">
        <v>2.9961129999999998</v>
      </c>
      <c r="G271" s="28">
        <v>3.3488699999999998</v>
      </c>
      <c r="H271" s="28">
        <v>21.120605000000001</v>
      </c>
      <c r="I271" s="20">
        <f t="shared" si="73"/>
        <v>46.995908999999997</v>
      </c>
      <c r="J271" s="20">
        <f t="shared" si="74"/>
        <v>47.278320000000001</v>
      </c>
      <c r="K271" s="21">
        <f t="shared" si="75"/>
        <v>1231.3024545999999</v>
      </c>
      <c r="L271" s="21">
        <f t="shared" si="76"/>
        <v>128.21978854738427</v>
      </c>
      <c r="M271" s="21">
        <f t="shared" si="77"/>
        <v>125.25312780634795</v>
      </c>
      <c r="N271" s="22"/>
    </row>
    <row r="272" spans="1:14" s="15" customFormat="1">
      <c r="A272" s="28">
        <v>56057.972548999998</v>
      </c>
      <c r="B272" s="28">
        <v>47.040239</v>
      </c>
      <c r="C272" s="28">
        <v>47.003191999999999</v>
      </c>
      <c r="D272" s="28">
        <v>47.369396999999999</v>
      </c>
      <c r="E272" s="28">
        <v>47.226636999999997</v>
      </c>
      <c r="F272" s="28">
        <v>2.6824629999999998</v>
      </c>
      <c r="G272" s="28">
        <v>3.165394</v>
      </c>
      <c r="H272" s="28">
        <v>21.008116999999999</v>
      </c>
      <c r="I272" s="20">
        <f t="shared" si="73"/>
        <v>47.021715499999999</v>
      </c>
      <c r="J272" s="20">
        <f t="shared" si="74"/>
        <v>47.298017000000002</v>
      </c>
      <c r="K272" s="21">
        <f t="shared" si="75"/>
        <v>1231.2869707</v>
      </c>
      <c r="L272" s="21">
        <f t="shared" si="76"/>
        <v>127.94477590706902</v>
      </c>
      <c r="M272" s="21">
        <f t="shared" si="77"/>
        <v>125.04978677005511</v>
      </c>
      <c r="N272" s="22"/>
    </row>
    <row r="273" spans="1:14" s="15" customFormat="1">
      <c r="A273" s="28">
        <v>54316.632251000003</v>
      </c>
      <c r="B273" s="28">
        <v>47.080406000000004</v>
      </c>
      <c r="C273" s="28">
        <v>47.039706000000002</v>
      </c>
      <c r="D273" s="28">
        <v>47.403356000000002</v>
      </c>
      <c r="E273" s="28">
        <v>47.259461000000002</v>
      </c>
      <c r="F273" s="28">
        <v>2.3174070000000002</v>
      </c>
      <c r="G273" s="28">
        <v>2.9623680000000001</v>
      </c>
      <c r="H273" s="28">
        <v>20.904330999999999</v>
      </c>
      <c r="I273" s="20">
        <f t="shared" si="73"/>
        <v>47.060056000000003</v>
      </c>
      <c r="J273" s="20">
        <f t="shared" si="74"/>
        <v>47.331408500000002</v>
      </c>
      <c r="K273" s="21">
        <f t="shared" si="75"/>
        <v>1231.2639664000001</v>
      </c>
      <c r="L273" s="21">
        <f t="shared" si="76"/>
        <v>127.53763308191355</v>
      </c>
      <c r="M273" s="21">
        <f t="shared" si="77"/>
        <v>124.70615256820474</v>
      </c>
      <c r="N273" s="22"/>
    </row>
    <row r="274" spans="1:14" s="15" customFormat="1">
      <c r="A274" s="28">
        <v>52795.565828999999</v>
      </c>
      <c r="B274" s="28">
        <v>47.106377999999999</v>
      </c>
      <c r="C274" s="28">
        <v>47.060622000000002</v>
      </c>
      <c r="D274" s="28">
        <v>47.420814999999997</v>
      </c>
      <c r="E274" s="28">
        <v>47.279071999999999</v>
      </c>
      <c r="F274" s="28">
        <v>2.008832</v>
      </c>
      <c r="G274" s="28">
        <v>2.790689</v>
      </c>
      <c r="H274" s="28">
        <v>20.792859</v>
      </c>
      <c r="I274" s="20">
        <f t="shared" si="73"/>
        <v>47.083500000000001</v>
      </c>
      <c r="J274" s="20">
        <f t="shared" si="74"/>
        <v>47.349943499999995</v>
      </c>
      <c r="K274" s="21">
        <f t="shared" si="75"/>
        <v>1231.2499</v>
      </c>
      <c r="L274" s="21">
        <f t="shared" si="76"/>
        <v>127.28953048584026</v>
      </c>
      <c r="M274" s="21">
        <f t="shared" si="77"/>
        <v>124.51599678096045</v>
      </c>
      <c r="N274" s="22"/>
    </row>
    <row r="275" spans="1:14" s="15" customFormat="1">
      <c r="A275" s="28">
        <v>52296.871528999996</v>
      </c>
      <c r="B275" s="28">
        <v>47.075401999999997</v>
      </c>
      <c r="C275" s="28">
        <v>47.021006999999997</v>
      </c>
      <c r="D275" s="28">
        <v>47.388311999999999</v>
      </c>
      <c r="E275" s="28">
        <v>47.245468000000002</v>
      </c>
      <c r="F275" s="28">
        <v>1.9053180000000001</v>
      </c>
      <c r="G275" s="28">
        <v>2.7320540000000002</v>
      </c>
      <c r="H275" s="28">
        <v>20.70412</v>
      </c>
      <c r="I275" s="20">
        <f t="shared" si="73"/>
        <v>47.048204499999997</v>
      </c>
      <c r="J275" s="20">
        <f t="shared" si="74"/>
        <v>47.316890000000001</v>
      </c>
      <c r="K275" s="21">
        <f t="shared" si="75"/>
        <v>1231.2710772999999</v>
      </c>
      <c r="L275" s="21">
        <f t="shared" si="76"/>
        <v>127.66330130678125</v>
      </c>
      <c r="M275" s="21">
        <f t="shared" si="77"/>
        <v>124.8553959808678</v>
      </c>
      <c r="N275" s="22"/>
    </row>
    <row r="276" spans="1:14" s="15" customFormat="1">
      <c r="A276" s="28">
        <v>50900.854852999997</v>
      </c>
      <c r="B276" s="28">
        <v>47.102995999999997</v>
      </c>
      <c r="C276" s="28">
        <v>47.051577999999999</v>
      </c>
      <c r="D276" s="28">
        <v>47.416128</v>
      </c>
      <c r="E276" s="28">
        <v>47.272260000000003</v>
      </c>
      <c r="F276" s="28">
        <v>1.6267210000000001</v>
      </c>
      <c r="G276" s="28">
        <v>2.5807769999999999</v>
      </c>
      <c r="H276" s="28">
        <v>20.603342999999999</v>
      </c>
      <c r="I276" s="20">
        <f t="shared" si="73"/>
        <v>47.077286999999998</v>
      </c>
      <c r="J276" s="20">
        <f t="shared" si="74"/>
        <v>47.344194000000002</v>
      </c>
      <c r="K276" s="21">
        <f t="shared" si="75"/>
        <v>1231.2536278</v>
      </c>
      <c r="L276" s="21">
        <f t="shared" si="76"/>
        <v>127.35521810818773</v>
      </c>
      <c r="M276" s="21">
        <f t="shared" si="77"/>
        <v>124.57493742078896</v>
      </c>
      <c r="N276" s="22"/>
    </row>
    <row r="277" spans="1:14" s="15" customFormat="1" ht="14.4" customHeight="1">
      <c r="A277" s="28">
        <v>49443.239303000002</v>
      </c>
      <c r="B277" s="28">
        <v>46.969714000000003</v>
      </c>
      <c r="C277" s="28">
        <v>46.910215000000001</v>
      </c>
      <c r="D277" s="28">
        <v>47.273758000000001</v>
      </c>
      <c r="E277" s="28">
        <v>47.136955</v>
      </c>
      <c r="F277" s="28">
        <v>1.359224</v>
      </c>
      <c r="G277" s="28">
        <v>2.4264700000000001</v>
      </c>
      <c r="H277" s="28">
        <v>20.489867</v>
      </c>
      <c r="I277" s="20">
        <f t="shared" si="73"/>
        <v>46.939964500000002</v>
      </c>
      <c r="J277" s="20">
        <f t="shared" si="74"/>
        <v>47.205356500000001</v>
      </c>
      <c r="K277" s="21">
        <f t="shared" si="75"/>
        <v>1231.3360213000001</v>
      </c>
      <c r="L277" s="21">
        <f t="shared" si="76"/>
        <v>128.81863799228177</v>
      </c>
      <c r="M277" s="21">
        <f t="shared" si="77"/>
        <v>126.01046181842048</v>
      </c>
      <c r="N277" s="22"/>
    </row>
    <row r="278" spans="1:14" s="15" customFormat="1">
      <c r="A278" s="28">
        <v>48076.112710000001</v>
      </c>
      <c r="B278" s="28">
        <v>47.002200000000002</v>
      </c>
      <c r="C278" s="28">
        <v>46.943159999999999</v>
      </c>
      <c r="D278" s="28">
        <v>47.303117999999998</v>
      </c>
      <c r="E278" s="28">
        <v>47.167008000000003</v>
      </c>
      <c r="F278" s="28">
        <v>1.0882309999999999</v>
      </c>
      <c r="G278" s="28">
        <v>2.260894</v>
      </c>
      <c r="H278" s="28">
        <v>20.369358999999999</v>
      </c>
      <c r="I278" s="20">
        <f t="shared" si="73"/>
        <v>46.972679999999997</v>
      </c>
      <c r="J278" s="20">
        <f t="shared" si="74"/>
        <v>47.235062999999997</v>
      </c>
      <c r="K278" s="21">
        <f t="shared" si="75"/>
        <v>1231.316392</v>
      </c>
      <c r="L278" s="21">
        <f t="shared" si="76"/>
        <v>128.46799814875067</v>
      </c>
      <c r="M278" s="21">
        <f t="shared" si="77"/>
        <v>125.70134272709856</v>
      </c>
      <c r="N278" s="22"/>
    </row>
    <row r="279" spans="1:14" s="15" customFormat="1">
      <c r="A279" s="28">
        <v>46236.169969000002</v>
      </c>
      <c r="B279" s="28">
        <v>46.998036999999997</v>
      </c>
      <c r="C279" s="28">
        <v>46.938400000000001</v>
      </c>
      <c r="D279" s="28">
        <v>47.296982999999997</v>
      </c>
      <c r="E279" s="28">
        <v>47.159802999999997</v>
      </c>
      <c r="F279" s="28">
        <v>0.74546100000000004</v>
      </c>
      <c r="G279" s="28">
        <v>2.036654</v>
      </c>
      <c r="H279" s="28">
        <v>20.151226000000001</v>
      </c>
      <c r="I279" s="20">
        <f t="shared" si="73"/>
        <v>46.968218499999999</v>
      </c>
      <c r="J279" s="20">
        <f t="shared" si="74"/>
        <v>47.228392999999997</v>
      </c>
      <c r="K279" s="21">
        <f t="shared" si="75"/>
        <v>1231.3190689</v>
      </c>
      <c r="L279" s="21">
        <f t="shared" si="76"/>
        <v>128.51574266691114</v>
      </c>
      <c r="M279" s="21">
        <f t="shared" si="77"/>
        <v>125.77065658959782</v>
      </c>
      <c r="N279" s="22"/>
    </row>
    <row r="280" spans="1:14" s="15" customFormat="1">
      <c r="A280" s="28">
        <v>45442.476140999999</v>
      </c>
      <c r="B280" s="28">
        <v>46.997211999999998</v>
      </c>
      <c r="C280" s="28">
        <v>46.938144999999999</v>
      </c>
      <c r="D280" s="28">
        <v>47.293818999999999</v>
      </c>
      <c r="E280" s="28">
        <v>47.158712000000001</v>
      </c>
      <c r="F280" s="28">
        <v>0.80713800000000002</v>
      </c>
      <c r="G280" s="28">
        <v>2.1754410000000002</v>
      </c>
      <c r="H280" s="28">
        <v>20.048285</v>
      </c>
      <c r="I280" s="20">
        <f t="shared" si="73"/>
        <v>46.967678499999998</v>
      </c>
      <c r="J280" s="20">
        <f t="shared" si="74"/>
        <v>47.226265499999997</v>
      </c>
      <c r="K280" s="21">
        <f t="shared" si="75"/>
        <v>1231.3193928999999</v>
      </c>
      <c r="L280" s="21">
        <f t="shared" si="76"/>
        <v>128.52152301963451</v>
      </c>
      <c r="M280" s="21">
        <f t="shared" si="77"/>
        <v>125.7927766179464</v>
      </c>
      <c r="N280" s="22"/>
    </row>
    <row r="281" spans="1:14" s="15" customFormat="1">
      <c r="A281" s="28">
        <v>43785.177455999998</v>
      </c>
      <c r="B281" s="28">
        <v>47.012509000000001</v>
      </c>
      <c r="C281" s="28">
        <v>46.951017999999998</v>
      </c>
      <c r="D281" s="28">
        <v>47.307637999999997</v>
      </c>
      <c r="E281" s="28">
        <v>47.170934000000003</v>
      </c>
      <c r="F281" s="28">
        <v>0.67749899999999996</v>
      </c>
      <c r="G281" s="28">
        <v>2.1315390000000001</v>
      </c>
      <c r="H281" s="28">
        <v>19.887187000000001</v>
      </c>
      <c r="I281" s="20">
        <f t="shared" si="73"/>
        <v>46.9817635</v>
      </c>
      <c r="J281" s="20">
        <f t="shared" si="74"/>
        <v>47.239286</v>
      </c>
      <c r="K281" s="21">
        <f t="shared" si="75"/>
        <v>1231.3109419</v>
      </c>
      <c r="L281" s="21">
        <f t="shared" si="76"/>
        <v>128.37086309213282</v>
      </c>
      <c r="M281" s="21">
        <f t="shared" si="77"/>
        <v>125.65748558468204</v>
      </c>
      <c r="N281" s="22"/>
    </row>
    <row r="282" spans="1:14" s="15" customFormat="1">
      <c r="A282" s="28">
        <v>42221.219124000003</v>
      </c>
      <c r="B282" s="28">
        <v>46.965313000000002</v>
      </c>
      <c r="C282" s="28">
        <v>46.901305000000001</v>
      </c>
      <c r="D282" s="28">
        <v>47.258820999999998</v>
      </c>
      <c r="E282" s="28">
        <v>47.120891</v>
      </c>
      <c r="F282" s="28">
        <v>0.81157999999999997</v>
      </c>
      <c r="G282" s="28">
        <v>2.360071</v>
      </c>
      <c r="H282" s="28">
        <v>19.728992000000002</v>
      </c>
      <c r="I282" s="20">
        <f t="shared" si="73"/>
        <v>46.933309000000001</v>
      </c>
      <c r="J282" s="20">
        <f t="shared" si="74"/>
        <v>47.189855999999999</v>
      </c>
      <c r="K282" s="21">
        <f t="shared" si="75"/>
        <v>1231.3400145999999</v>
      </c>
      <c r="L282" s="21">
        <f t="shared" si="76"/>
        <v>128.89012250022733</v>
      </c>
      <c r="M282" s="21">
        <f t="shared" si="77"/>
        <v>126.17217820257883</v>
      </c>
      <c r="N282" s="22"/>
    </row>
    <row r="283" spans="1:14" s="15" customFormat="1">
      <c r="A283" s="28">
        <v>41032.506598</v>
      </c>
      <c r="B283" s="28">
        <v>46.983396999999997</v>
      </c>
      <c r="C283" s="28">
        <v>46.920090999999999</v>
      </c>
      <c r="D283" s="28">
        <v>47.277425000000001</v>
      </c>
      <c r="E283" s="28">
        <v>47.138862000000003</v>
      </c>
      <c r="F283" s="28">
        <v>0.92319499999999999</v>
      </c>
      <c r="G283" s="28">
        <v>2.5572789999999999</v>
      </c>
      <c r="H283" s="28">
        <v>19.561004000000001</v>
      </c>
      <c r="I283" s="20">
        <f t="shared" si="73"/>
        <v>46.951743999999998</v>
      </c>
      <c r="J283" s="20">
        <f t="shared" si="74"/>
        <v>47.208143500000006</v>
      </c>
      <c r="K283" s="21">
        <f t="shared" si="75"/>
        <v>1231.3289536</v>
      </c>
      <c r="L283" s="21">
        <f t="shared" si="76"/>
        <v>128.69224402710915</v>
      </c>
      <c r="M283" s="21">
        <f t="shared" si="77"/>
        <v>125.98141573929843</v>
      </c>
      <c r="N283" s="22"/>
    </row>
    <row r="284" spans="1:14" s="15" customFormat="1">
      <c r="A284" s="28">
        <v>39253.024323999998</v>
      </c>
      <c r="B284" s="28">
        <v>46.979996999999997</v>
      </c>
      <c r="C284" s="28">
        <v>46.917468999999997</v>
      </c>
      <c r="D284" s="28">
        <v>47.275165000000001</v>
      </c>
      <c r="E284" s="28">
        <v>47.138564000000002</v>
      </c>
      <c r="F284" s="28">
        <v>0.93479500000000004</v>
      </c>
      <c r="G284" s="28">
        <v>2.6634829999999998</v>
      </c>
      <c r="H284" s="28">
        <v>19.320948000000001</v>
      </c>
      <c r="I284" s="20">
        <f t="shared" si="73"/>
        <v>46.948732999999997</v>
      </c>
      <c r="J284" s="20">
        <f t="shared" si="74"/>
        <v>47.206864500000002</v>
      </c>
      <c r="K284" s="21">
        <f t="shared" si="75"/>
        <v>1231.3307602</v>
      </c>
      <c r="L284" s="21">
        <f t="shared" si="76"/>
        <v>128.72453674292501</v>
      </c>
      <c r="M284" s="21">
        <f t="shared" si="77"/>
        <v>125.99474430113059</v>
      </c>
      <c r="N284" s="22"/>
    </row>
    <row r="285" spans="1:14">
      <c r="A285" s="28">
        <v>38197.644586000002</v>
      </c>
      <c r="B285" s="28">
        <v>46.977308999999998</v>
      </c>
      <c r="C285" s="28">
        <v>46.914448999999998</v>
      </c>
      <c r="D285" s="28">
        <v>47.272779</v>
      </c>
      <c r="E285" s="28">
        <v>47.135930000000002</v>
      </c>
      <c r="F285" s="28">
        <v>0.95307600000000003</v>
      </c>
      <c r="G285" s="28">
        <v>2.7130000000000001</v>
      </c>
      <c r="H285" s="28">
        <v>19.131345</v>
      </c>
      <c r="I285" s="20">
        <f t="shared" si="73"/>
        <v>46.945878999999998</v>
      </c>
      <c r="J285" s="20">
        <f t="shared" si="74"/>
        <v>47.204354500000001</v>
      </c>
      <c r="K285" s="21">
        <f t="shared" ref="K285:K290" si="78">-0.6*I285+1259.5</f>
        <v>1231.3324726000001</v>
      </c>
      <c r="L285" s="21">
        <f t="shared" ref="L285:L290" si="79">0.00159*I285^4-0.27101*I285^3+17.72234*I285^2-540.89799*I285+6780.11105</f>
        <v>128.75515534778333</v>
      </c>
      <c r="M285" s="21">
        <f t="shared" ref="M285:M290" si="80">0.00159*J285^4-0.27101*J285^3+17.72234*J285^2-540.89799*J285+6780.11105</f>
        <v>126.02090693328955</v>
      </c>
      <c r="N285" s="22"/>
    </row>
    <row r="286" spans="1:14">
      <c r="A286" s="28">
        <v>36524.267469999999</v>
      </c>
      <c r="B286" s="28">
        <v>46.977125000000001</v>
      </c>
      <c r="C286" s="28">
        <v>46.913536999999998</v>
      </c>
      <c r="D286" s="28">
        <v>47.273482000000001</v>
      </c>
      <c r="E286" s="28">
        <v>47.136764999999997</v>
      </c>
      <c r="F286" s="28">
        <v>0.96128199999999997</v>
      </c>
      <c r="G286" s="28">
        <v>2.8207279999999999</v>
      </c>
      <c r="H286" s="28">
        <v>18.853567000000002</v>
      </c>
      <c r="I286" s="20">
        <f t="shared" si="73"/>
        <v>46.945330999999996</v>
      </c>
      <c r="J286" s="20">
        <f t="shared" si="74"/>
        <v>47.205123499999999</v>
      </c>
      <c r="K286" s="21">
        <f t="shared" si="78"/>
        <v>1231.3328014000001</v>
      </c>
      <c r="L286" s="21">
        <f t="shared" si="79"/>
        <v>128.76103554330348</v>
      </c>
      <c r="M286" s="21">
        <f t="shared" si="80"/>
        <v>126.01289056472979</v>
      </c>
      <c r="N286" s="22"/>
    </row>
    <row r="287" spans="1:14">
      <c r="A287" s="28">
        <v>34953.602539</v>
      </c>
      <c r="B287" s="28">
        <v>46.975645999999998</v>
      </c>
      <c r="C287" s="28">
        <v>46.914971999999999</v>
      </c>
      <c r="D287" s="28">
        <v>47.274763</v>
      </c>
      <c r="E287" s="28">
        <v>47.138421000000001</v>
      </c>
      <c r="F287" s="28">
        <v>0.96090399999999998</v>
      </c>
      <c r="G287" s="28">
        <v>2.8996569999999999</v>
      </c>
      <c r="H287" s="28">
        <v>18.558257000000001</v>
      </c>
      <c r="I287" s="20">
        <f t="shared" si="73"/>
        <v>46.945308999999995</v>
      </c>
      <c r="J287" s="20">
        <f t="shared" si="74"/>
        <v>47.206592000000001</v>
      </c>
      <c r="K287" s="21">
        <f t="shared" si="78"/>
        <v>1231.3328145999999</v>
      </c>
      <c r="L287" s="21">
        <f t="shared" si="79"/>
        <v>128.76127161681234</v>
      </c>
      <c r="M287" s="21">
        <f t="shared" si="80"/>
        <v>125.99758429986923</v>
      </c>
      <c r="N287" s="22"/>
    </row>
    <row r="288" spans="1:14">
      <c r="A288" s="28">
        <v>33278.626734999998</v>
      </c>
      <c r="B288" s="28">
        <v>46.976512</v>
      </c>
      <c r="C288" s="28">
        <v>46.916065000000003</v>
      </c>
      <c r="D288" s="28">
        <v>47.279038999999997</v>
      </c>
      <c r="E288" s="28">
        <v>47.143425000000001</v>
      </c>
      <c r="F288" s="28">
        <v>0.962947</v>
      </c>
      <c r="G288" s="28">
        <v>2.9594749999999999</v>
      </c>
      <c r="H288" s="28">
        <v>19.839737</v>
      </c>
      <c r="I288" s="20">
        <f t="shared" si="73"/>
        <v>46.946288500000001</v>
      </c>
      <c r="J288" s="20">
        <f t="shared" si="74"/>
        <v>47.211231999999995</v>
      </c>
      <c r="K288" s="21">
        <f t="shared" si="78"/>
        <v>1231.3322269</v>
      </c>
      <c r="L288" s="21">
        <f t="shared" si="79"/>
        <v>128.75076152370548</v>
      </c>
      <c r="M288" s="21">
        <f t="shared" si="80"/>
        <v>125.94923834860765</v>
      </c>
      <c r="N288" s="22"/>
    </row>
    <row r="289" spans="1:14">
      <c r="A289" s="28">
        <v>31655.708006000001</v>
      </c>
      <c r="B289" s="28">
        <v>46.976720999999998</v>
      </c>
      <c r="C289" s="28">
        <v>46.917611999999998</v>
      </c>
      <c r="D289" s="28">
        <v>47.295363000000002</v>
      </c>
      <c r="E289" s="28">
        <v>47.15802</v>
      </c>
      <c r="F289" s="28">
        <v>0.97008899999999998</v>
      </c>
      <c r="G289" s="28">
        <v>3.0372880000000002</v>
      </c>
      <c r="H289" s="28">
        <v>19.48648</v>
      </c>
      <c r="I289" s="20">
        <f t="shared" si="73"/>
        <v>46.947166499999994</v>
      </c>
      <c r="J289" s="20">
        <f t="shared" si="74"/>
        <v>47.226691500000001</v>
      </c>
      <c r="K289" s="21">
        <f t="shared" si="78"/>
        <v>1231.3317001</v>
      </c>
      <c r="L289" s="21">
        <f t="shared" si="79"/>
        <v>128.74134147642053</v>
      </c>
      <c r="M289" s="21">
        <f t="shared" si="80"/>
        <v>125.7883469763774</v>
      </c>
      <c r="N289" s="22"/>
    </row>
    <row r="290" spans="1:14">
      <c r="A290" s="28">
        <v>30153.218664</v>
      </c>
      <c r="B290" s="28">
        <v>46.978703000000003</v>
      </c>
      <c r="C290" s="28">
        <v>46.920788000000002</v>
      </c>
      <c r="D290" s="28">
        <v>47.304028000000002</v>
      </c>
      <c r="E290" s="28">
        <v>47.167915000000001</v>
      </c>
      <c r="F290" s="28">
        <v>1.0374490000000001</v>
      </c>
      <c r="G290" s="28">
        <v>3.1625510000000001</v>
      </c>
      <c r="H290" s="28">
        <v>19.242536000000001</v>
      </c>
      <c r="I290" s="20">
        <f t="shared" si="73"/>
        <v>46.949745500000006</v>
      </c>
      <c r="J290" s="20">
        <f t="shared" si="74"/>
        <v>47.235971500000005</v>
      </c>
      <c r="K290" s="21">
        <f t="shared" si="78"/>
        <v>1231.3301527000001</v>
      </c>
      <c r="L290" s="21">
        <f t="shared" si="79"/>
        <v>128.71367659470434</v>
      </c>
      <c r="M290" s="21">
        <f t="shared" si="80"/>
        <v>125.69190585840715</v>
      </c>
      <c r="N290" s="22"/>
    </row>
    <row r="291" spans="1:14">
      <c r="A291" s="28">
        <v>28406.465787000001</v>
      </c>
      <c r="B291" s="28">
        <v>46.978833999999999</v>
      </c>
      <c r="C291" s="28">
        <v>46.920955999999997</v>
      </c>
      <c r="D291" s="28">
        <v>47.311211</v>
      </c>
      <c r="E291" s="28">
        <v>47.174126999999999</v>
      </c>
      <c r="F291" s="28">
        <v>1.04704</v>
      </c>
      <c r="G291" s="28">
        <v>3.2317770000000001</v>
      </c>
      <c r="H291" s="28">
        <v>18.963415000000001</v>
      </c>
      <c r="I291" s="20">
        <f t="shared" si="73"/>
        <v>46.949894999999998</v>
      </c>
      <c r="J291" s="20">
        <f t="shared" si="74"/>
        <v>47.242668999999999</v>
      </c>
      <c r="K291" s="21">
        <f t="shared" ref="K291:K308" si="81">-0.6*I291+1259.5</f>
        <v>1231.3300630000001</v>
      </c>
      <c r="L291" s="21">
        <f t="shared" ref="L291:L308" si="82">0.00159*I291^4-0.27101*I291^3+17.72234*I291^2-540.89799*I291+6780.11105</f>
        <v>128.71207314757066</v>
      </c>
      <c r="M291" s="21">
        <f t="shared" ref="M291:M308" si="83">0.00159*J291^4-0.27101*J291^3+17.72234*J291^2-540.89799*J291+6780.11105</f>
        <v>125.62236764887439</v>
      </c>
      <c r="N291" s="22"/>
    </row>
    <row r="292" spans="1:14">
      <c r="A292" s="28">
        <v>26861.818528</v>
      </c>
      <c r="B292" s="28">
        <v>46.978364999999997</v>
      </c>
      <c r="C292" s="28">
        <v>46.921559999999999</v>
      </c>
      <c r="D292" s="28">
        <v>47.317019000000002</v>
      </c>
      <c r="E292" s="28">
        <v>47.179544</v>
      </c>
      <c r="F292" s="28">
        <v>0.86807500000000004</v>
      </c>
      <c r="G292" s="28">
        <v>3.1316280000000001</v>
      </c>
      <c r="H292" s="28">
        <v>18.612465</v>
      </c>
      <c r="I292" s="20">
        <f t="shared" si="73"/>
        <v>46.949962499999998</v>
      </c>
      <c r="J292" s="20">
        <f t="shared" si="74"/>
        <v>47.248281500000004</v>
      </c>
      <c r="K292" s="21">
        <f t="shared" si="81"/>
        <v>1231.3300225</v>
      </c>
      <c r="L292" s="21">
        <f t="shared" si="82"/>
        <v>128.71134919164342</v>
      </c>
      <c r="M292" s="21">
        <f t="shared" si="83"/>
        <v>125.56413645560406</v>
      </c>
      <c r="N292" s="22"/>
    </row>
    <row r="293" spans="1:14">
      <c r="A293" s="28">
        <v>25130.688923999998</v>
      </c>
      <c r="B293" s="28">
        <v>46.976720999999998</v>
      </c>
      <c r="C293" s="28">
        <v>46.920183999999999</v>
      </c>
      <c r="D293" s="28">
        <v>47.325325999999997</v>
      </c>
      <c r="E293" s="28">
        <v>47.187558000000003</v>
      </c>
      <c r="F293" s="28">
        <v>0.88353400000000004</v>
      </c>
      <c r="G293" s="28">
        <v>3.2098810000000002</v>
      </c>
      <c r="H293" s="28">
        <v>18.339639000000002</v>
      </c>
      <c r="I293" s="20">
        <f t="shared" si="73"/>
        <v>46.948452500000002</v>
      </c>
      <c r="J293" s="20">
        <f t="shared" si="74"/>
        <v>47.256442</v>
      </c>
      <c r="K293" s="21">
        <f t="shared" si="81"/>
        <v>1231.3309285</v>
      </c>
      <c r="L293" s="21">
        <f t="shared" si="82"/>
        <v>128.72754561639977</v>
      </c>
      <c r="M293" s="21">
        <f t="shared" si="83"/>
        <v>125.47953710463207</v>
      </c>
      <c r="N293" s="22"/>
    </row>
    <row r="294" spans="1:14">
      <c r="A294" s="28">
        <v>23311.967173000001</v>
      </c>
      <c r="B294" s="28">
        <v>46.974733999999998</v>
      </c>
      <c r="C294" s="28">
        <v>46.920046999999997</v>
      </c>
      <c r="D294" s="28">
        <v>47.335183000000001</v>
      </c>
      <c r="E294" s="28">
        <v>47.196626999999999</v>
      </c>
      <c r="F294" s="28">
        <v>0.90231899999999998</v>
      </c>
      <c r="G294" s="28">
        <v>3.2986390000000001</v>
      </c>
      <c r="H294" s="28">
        <v>17.936896000000001</v>
      </c>
      <c r="I294" s="20">
        <f t="shared" si="73"/>
        <v>46.947390499999997</v>
      </c>
      <c r="J294" s="20">
        <f t="shared" si="74"/>
        <v>47.265905000000004</v>
      </c>
      <c r="K294" s="21">
        <f t="shared" si="81"/>
        <v>1231.3315657000001</v>
      </c>
      <c r="L294" s="21">
        <f t="shared" si="82"/>
        <v>128.73893832719932</v>
      </c>
      <c r="M294" s="21">
        <f t="shared" si="83"/>
        <v>125.38153587566649</v>
      </c>
      <c r="N294" s="22"/>
    </row>
    <row r="295" spans="1:14">
      <c r="A295" s="28">
        <v>21109.068692000001</v>
      </c>
      <c r="B295" s="28">
        <v>46.973668000000004</v>
      </c>
      <c r="C295" s="28">
        <v>46.918788999999997</v>
      </c>
      <c r="D295" s="28">
        <v>47.351533000000003</v>
      </c>
      <c r="E295" s="28">
        <v>47.213330999999997</v>
      </c>
      <c r="F295" s="28">
        <v>0.961449</v>
      </c>
      <c r="G295" s="28">
        <v>3.442037</v>
      </c>
      <c r="H295" s="28">
        <v>17.582305000000002</v>
      </c>
      <c r="I295" s="20">
        <f t="shared" si="73"/>
        <v>46.946228500000004</v>
      </c>
      <c r="J295" s="20">
        <f t="shared" si="74"/>
        <v>47.282432</v>
      </c>
      <c r="K295" s="21">
        <f t="shared" si="81"/>
        <v>1231.3322628999999</v>
      </c>
      <c r="L295" s="21">
        <f t="shared" si="82"/>
        <v>128.75140529530563</v>
      </c>
      <c r="M295" s="21">
        <f t="shared" si="83"/>
        <v>125.2106387726426</v>
      </c>
      <c r="N295" s="22"/>
    </row>
    <row r="296" spans="1:14">
      <c r="A296" s="28">
        <v>19692.939703</v>
      </c>
      <c r="B296" s="28">
        <v>46.972929999999998</v>
      </c>
      <c r="C296" s="28">
        <v>46.920307999999999</v>
      </c>
      <c r="D296" s="28">
        <v>47.367001000000002</v>
      </c>
      <c r="E296" s="28">
        <v>47.228768000000002</v>
      </c>
      <c r="F296" s="28">
        <v>1.1201810000000001</v>
      </c>
      <c r="G296" s="28">
        <v>3.6555550000000001</v>
      </c>
      <c r="H296" s="28">
        <v>17.416639</v>
      </c>
      <c r="I296" s="20">
        <f t="shared" si="73"/>
        <v>46.946618999999998</v>
      </c>
      <c r="J296" s="20">
        <f t="shared" si="74"/>
        <v>47.297884500000002</v>
      </c>
      <c r="K296" s="21">
        <f t="shared" si="81"/>
        <v>1231.3320286000001</v>
      </c>
      <c r="L296" s="21">
        <f t="shared" si="82"/>
        <v>128.74721548991238</v>
      </c>
      <c r="M296" s="21">
        <f t="shared" si="83"/>
        <v>125.05115304874653</v>
      </c>
      <c r="N296" s="22"/>
    </row>
    <row r="297" spans="1:14">
      <c r="A297" s="28">
        <v>18207.664225</v>
      </c>
      <c r="B297" s="28">
        <v>46.969689000000002</v>
      </c>
      <c r="C297" s="28">
        <v>46.917189</v>
      </c>
      <c r="D297" s="28">
        <v>47.383512000000003</v>
      </c>
      <c r="E297" s="28">
        <v>47.244762999999999</v>
      </c>
      <c r="F297" s="28">
        <v>0.84449700000000005</v>
      </c>
      <c r="G297" s="28">
        <v>3.4475310000000001</v>
      </c>
      <c r="H297" s="28">
        <v>17.150099000000001</v>
      </c>
      <c r="I297" s="20">
        <f t="shared" si="73"/>
        <v>46.943438999999998</v>
      </c>
      <c r="J297" s="20">
        <f t="shared" si="74"/>
        <v>47.314137500000001</v>
      </c>
      <c r="K297" s="21">
        <f t="shared" si="81"/>
        <v>1231.3339366</v>
      </c>
      <c r="L297" s="21">
        <f t="shared" si="82"/>
        <v>128.78133991412778</v>
      </c>
      <c r="M297" s="21">
        <f t="shared" si="83"/>
        <v>124.88371947397627</v>
      </c>
      <c r="N297" s="22"/>
    </row>
    <row r="298" spans="1:14">
      <c r="A298" s="28">
        <v>16595.801922999999</v>
      </c>
      <c r="B298" s="28">
        <v>46.968158000000003</v>
      </c>
      <c r="C298" s="28">
        <v>46.916786999999999</v>
      </c>
      <c r="D298" s="28">
        <v>47.407161000000002</v>
      </c>
      <c r="E298" s="28">
        <v>47.268340999999999</v>
      </c>
      <c r="F298" s="28">
        <v>0.83391199999999999</v>
      </c>
      <c r="G298" s="28">
        <v>3.5098630000000002</v>
      </c>
      <c r="H298" s="28">
        <v>17.045783</v>
      </c>
      <c r="I298" s="20">
        <f t="shared" si="73"/>
        <v>46.942472500000001</v>
      </c>
      <c r="J298" s="20">
        <f t="shared" si="74"/>
        <v>47.337750999999997</v>
      </c>
      <c r="K298" s="21">
        <f t="shared" si="81"/>
        <v>1231.3345165000001</v>
      </c>
      <c r="L298" s="21">
        <f t="shared" si="82"/>
        <v>128.79171369926644</v>
      </c>
      <c r="M298" s="21">
        <f t="shared" si="83"/>
        <v>124.64103564399284</v>
      </c>
      <c r="N298" s="22"/>
    </row>
    <row r="299" spans="1:14">
      <c r="A299" s="28">
        <v>15172.161506</v>
      </c>
      <c r="B299" s="28">
        <v>46.968907999999999</v>
      </c>
      <c r="C299" s="28">
        <v>46.918422</v>
      </c>
      <c r="D299" s="28">
        <v>47.434384000000001</v>
      </c>
      <c r="E299" s="28">
        <v>47.295147999999998</v>
      </c>
      <c r="F299" s="28">
        <v>0.819191</v>
      </c>
      <c r="G299" s="28">
        <v>3.5548790000000001</v>
      </c>
      <c r="H299" s="28">
        <v>16.956482999999999</v>
      </c>
      <c r="I299" s="20">
        <f t="shared" si="73"/>
        <v>46.943664999999996</v>
      </c>
      <c r="J299" s="20">
        <f t="shared" si="74"/>
        <v>47.364766000000003</v>
      </c>
      <c r="K299" s="21">
        <f t="shared" si="81"/>
        <v>1231.333801</v>
      </c>
      <c r="L299" s="21">
        <f t="shared" si="82"/>
        <v>128.77891433252898</v>
      </c>
      <c r="M299" s="21">
        <f t="shared" si="83"/>
        <v>124.36423223732436</v>
      </c>
      <c r="N299" s="22"/>
    </row>
    <row r="300" spans="1:14">
      <c r="A300" s="28">
        <v>13586.113181000001</v>
      </c>
      <c r="B300" s="28">
        <v>46.96557</v>
      </c>
      <c r="C300" s="28">
        <v>46.916009000000003</v>
      </c>
      <c r="D300" s="28">
        <v>47.472642</v>
      </c>
      <c r="E300" s="28">
        <v>47.334972</v>
      </c>
      <c r="F300" s="28">
        <v>0.60336599999999996</v>
      </c>
      <c r="G300" s="28">
        <v>3.393691</v>
      </c>
      <c r="H300" s="28">
        <v>16.764136000000001</v>
      </c>
      <c r="I300" s="20">
        <f t="shared" si="73"/>
        <v>46.940789500000001</v>
      </c>
      <c r="J300" s="20">
        <f t="shared" si="74"/>
        <v>47.403807</v>
      </c>
      <c r="K300" s="21">
        <f t="shared" si="81"/>
        <v>1231.3355263000001</v>
      </c>
      <c r="L300" s="21">
        <f t="shared" si="82"/>
        <v>128.80978051317015</v>
      </c>
      <c r="M300" s="21">
        <f t="shared" si="83"/>
        <v>123.96579551113336</v>
      </c>
      <c r="N300" s="22"/>
    </row>
    <row r="301" spans="1:14">
      <c r="A301" s="28">
        <v>12212.520895</v>
      </c>
      <c r="B301" s="28">
        <v>46.970219999999998</v>
      </c>
      <c r="C301" s="28">
        <v>46.920445000000001</v>
      </c>
      <c r="D301" s="28">
        <v>47.514775</v>
      </c>
      <c r="E301" s="28">
        <v>47.375455000000002</v>
      </c>
      <c r="F301" s="28">
        <v>0.72179400000000005</v>
      </c>
      <c r="G301" s="28">
        <v>3.5639370000000001</v>
      </c>
      <c r="H301" s="28">
        <v>16.655025999999999</v>
      </c>
      <c r="I301" s="20">
        <f t="shared" si="73"/>
        <v>46.945332499999999</v>
      </c>
      <c r="J301" s="20">
        <f t="shared" si="74"/>
        <v>47.445115000000001</v>
      </c>
      <c r="K301" s="21">
        <f t="shared" si="81"/>
        <v>1231.3328005000001</v>
      </c>
      <c r="L301" s="21">
        <f t="shared" si="82"/>
        <v>128.76101944740458</v>
      </c>
      <c r="M301" s="21">
        <f t="shared" si="83"/>
        <v>123.54627794852513</v>
      </c>
      <c r="N301" s="22"/>
    </row>
    <row r="302" spans="1:14">
      <c r="A302" s="28">
        <v>10710.532431</v>
      </c>
      <c r="B302" s="28">
        <v>46.962529000000004</v>
      </c>
      <c r="C302" s="28">
        <v>46.911408000000002</v>
      </c>
      <c r="D302" s="28">
        <v>47.562339999999999</v>
      </c>
      <c r="E302" s="28">
        <v>47.422300999999997</v>
      </c>
      <c r="F302" s="28">
        <v>0.78859400000000002</v>
      </c>
      <c r="G302" s="28">
        <v>3.6598769999999998</v>
      </c>
      <c r="H302" s="28">
        <v>16.423183000000002</v>
      </c>
      <c r="I302" s="20">
        <f t="shared" si="73"/>
        <v>46.936968500000006</v>
      </c>
      <c r="J302" s="20">
        <f t="shared" si="74"/>
        <v>47.492320499999998</v>
      </c>
      <c r="K302" s="21">
        <f t="shared" si="81"/>
        <v>1231.3378189</v>
      </c>
      <c r="L302" s="21">
        <f t="shared" si="82"/>
        <v>128.85081068708769</v>
      </c>
      <c r="M302" s="21">
        <f t="shared" si="83"/>
        <v>123.06946995785711</v>
      </c>
      <c r="N302" s="22"/>
    </row>
    <row r="303" spans="1:14">
      <c r="A303" s="28">
        <v>9059.0348479999993</v>
      </c>
      <c r="B303" s="28">
        <v>46.954405999999999</v>
      </c>
      <c r="C303" s="28">
        <v>46.905239999999999</v>
      </c>
      <c r="D303" s="28">
        <v>47.636040999999999</v>
      </c>
      <c r="E303" s="28">
        <v>47.493248999999999</v>
      </c>
      <c r="F303" s="28">
        <v>0.78766800000000003</v>
      </c>
      <c r="G303" s="28">
        <v>3.685972</v>
      </c>
      <c r="H303" s="28">
        <v>16.082051</v>
      </c>
      <c r="I303" s="20">
        <f t="shared" si="73"/>
        <v>46.929822999999999</v>
      </c>
      <c r="J303" s="20">
        <f t="shared" si="74"/>
        <v>47.564644999999999</v>
      </c>
      <c r="K303" s="21">
        <f t="shared" si="81"/>
        <v>1231.3421062</v>
      </c>
      <c r="L303" s="21">
        <f t="shared" si="82"/>
        <v>128.92758491076984</v>
      </c>
      <c r="M303" s="21">
        <f t="shared" si="83"/>
        <v>122.34437278671339</v>
      </c>
      <c r="N303" s="22"/>
    </row>
    <row r="304" spans="1:14">
      <c r="A304" s="28">
        <v>7402.3029569999999</v>
      </c>
      <c r="B304" s="28">
        <v>46.952680000000001</v>
      </c>
      <c r="C304" s="28">
        <v>46.901560000000003</v>
      </c>
      <c r="D304" s="28">
        <v>47.728631999999998</v>
      </c>
      <c r="E304" s="28">
        <v>47.583230999999998</v>
      </c>
      <c r="F304" s="28">
        <v>0.797462</v>
      </c>
      <c r="G304" s="28">
        <v>3.7180209999999998</v>
      </c>
      <c r="H304" s="28">
        <v>15.789006000000001</v>
      </c>
      <c r="I304" s="20">
        <f t="shared" si="73"/>
        <v>46.927120000000002</v>
      </c>
      <c r="J304" s="20">
        <f t="shared" si="74"/>
        <v>47.655931499999994</v>
      </c>
      <c r="K304" s="21">
        <f t="shared" si="81"/>
        <v>1231.3437280000001</v>
      </c>
      <c r="L304" s="21">
        <f t="shared" si="82"/>
        <v>128.95664245576791</v>
      </c>
      <c r="M304" s="21">
        <f t="shared" si="83"/>
        <v>121.43864982499963</v>
      </c>
      <c r="N304" s="22"/>
    </row>
    <row r="305" spans="1:14">
      <c r="A305" s="28">
        <v>5391.419339</v>
      </c>
      <c r="B305" s="28">
        <v>46.954090000000001</v>
      </c>
      <c r="C305" s="28">
        <v>46.902292000000003</v>
      </c>
      <c r="D305" s="28">
        <v>47.95429</v>
      </c>
      <c r="E305" s="28">
        <v>47.805052000000003</v>
      </c>
      <c r="F305" s="28">
        <v>1.0097020000000001</v>
      </c>
      <c r="G305" s="28">
        <v>3.9347979999999998</v>
      </c>
      <c r="H305" s="28">
        <v>15.424198000000001</v>
      </c>
      <c r="I305" s="20">
        <f t="shared" si="73"/>
        <v>46.928190999999998</v>
      </c>
      <c r="J305" s="20">
        <f t="shared" si="74"/>
        <v>47.879671000000002</v>
      </c>
      <c r="K305" s="21">
        <f t="shared" si="81"/>
        <v>1231.3430854000001</v>
      </c>
      <c r="L305" s="21">
        <f t="shared" si="82"/>
        <v>128.94512807888987</v>
      </c>
      <c r="M305" s="21">
        <f t="shared" si="83"/>
        <v>119.26437150045331</v>
      </c>
      <c r="N305" s="22"/>
    </row>
    <row r="306" spans="1:14">
      <c r="A306" s="28">
        <v>3752.883953</v>
      </c>
      <c r="B306" s="28">
        <v>46.955212000000003</v>
      </c>
      <c r="C306" s="28">
        <v>46.905458000000003</v>
      </c>
      <c r="D306" s="28">
        <v>48.298113000000001</v>
      </c>
      <c r="E306" s="28">
        <v>48.138903999999997</v>
      </c>
      <c r="F306" s="28">
        <v>1.013004</v>
      </c>
      <c r="G306" s="28">
        <v>3.9525749999999999</v>
      </c>
      <c r="H306" s="28">
        <v>15.038710999999999</v>
      </c>
      <c r="I306" s="20">
        <f t="shared" si="73"/>
        <v>46.930334999999999</v>
      </c>
      <c r="J306" s="20">
        <f t="shared" si="74"/>
        <v>48.218508499999999</v>
      </c>
      <c r="K306" s="21">
        <f t="shared" si="81"/>
        <v>1231.341799</v>
      </c>
      <c r="L306" s="21">
        <f t="shared" si="82"/>
        <v>128.92208180617035</v>
      </c>
      <c r="M306" s="21">
        <f t="shared" si="83"/>
        <v>116.0990750884348</v>
      </c>
      <c r="N306" s="22"/>
    </row>
    <row r="307" spans="1:14">
      <c r="A307" s="28">
        <v>2158.6555659999999</v>
      </c>
      <c r="B307" s="28">
        <v>46.970939000000001</v>
      </c>
      <c r="C307" s="28">
        <v>46.919778999999998</v>
      </c>
      <c r="D307" s="28">
        <v>49.236114999999998</v>
      </c>
      <c r="E307" s="28">
        <v>49.070421000000003</v>
      </c>
      <c r="F307" s="28">
        <v>0.68150500000000003</v>
      </c>
      <c r="G307" s="28">
        <v>3.6069119999999999</v>
      </c>
      <c r="H307" s="28">
        <v>14.506537000000002</v>
      </c>
      <c r="I307" s="20">
        <f t="shared" si="73"/>
        <v>46.945358999999996</v>
      </c>
      <c r="J307" s="20">
        <f t="shared" si="74"/>
        <v>49.153267999999997</v>
      </c>
      <c r="K307" s="21">
        <f t="shared" si="81"/>
        <v>1231.3327846</v>
      </c>
      <c r="L307" s="21">
        <f t="shared" si="82"/>
        <v>128.76073508691934</v>
      </c>
      <c r="M307" s="21">
        <f t="shared" si="83"/>
        <v>108.22679453215915</v>
      </c>
      <c r="N307" s="22"/>
    </row>
    <row r="308" spans="1:14">
      <c r="A308" s="28">
        <v>281.93672600000002</v>
      </c>
      <c r="B308" s="28">
        <v>46.978684000000001</v>
      </c>
      <c r="C308" s="28">
        <v>46.925812999999998</v>
      </c>
      <c r="D308" s="28">
        <v>49.283683000000003</v>
      </c>
      <c r="E308" s="28">
        <v>49.220348999999999</v>
      </c>
      <c r="F308" s="28">
        <v>0.890741</v>
      </c>
      <c r="G308" s="28">
        <v>3.8449930000000001</v>
      </c>
      <c r="H308" s="28">
        <v>13.711468999999999</v>
      </c>
      <c r="I308" s="20">
        <f t="shared" si="73"/>
        <v>46.952248499999996</v>
      </c>
      <c r="J308" s="20">
        <f t="shared" si="74"/>
        <v>49.252015999999998</v>
      </c>
      <c r="K308" s="21">
        <f t="shared" si="81"/>
        <v>1231.3286509</v>
      </c>
      <c r="L308" s="21">
        <f t="shared" si="82"/>
        <v>128.68683433617934</v>
      </c>
      <c r="M308" s="21">
        <f t="shared" si="83"/>
        <v>107.47423954146598</v>
      </c>
      <c r="N308" s="22"/>
    </row>
    <row r="309" spans="1:14">
      <c r="A309" s="22"/>
      <c r="B309" s="22"/>
      <c r="C309" s="22"/>
      <c r="D309" s="22"/>
      <c r="E309" s="22"/>
      <c r="F309" s="22"/>
      <c r="G309" s="22"/>
      <c r="H309" s="22"/>
      <c r="I309" s="27"/>
      <c r="J309" s="27"/>
      <c r="K309" s="10">
        <f>AVERAGE(K269:K306)</f>
        <v>1231.3226786973682</v>
      </c>
      <c r="L309" s="10">
        <f>AVERAGE(L269:L306)</f>
        <v>128.58113133998924</v>
      </c>
      <c r="M309" s="10">
        <f>AVERAGE(M269:M306)</f>
        <v>124.70942226763466</v>
      </c>
      <c r="N309" s="22"/>
    </row>
    <row r="310" spans="1:14" s="16" customFormat="1">
      <c r="A310" s="26" t="s">
        <v>10</v>
      </c>
      <c r="B310" s="27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 spans="1:14" s="16" customForma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1:14" s="16" customFormat="1" ht="16.8">
      <c r="A312" s="8" t="s">
        <v>12</v>
      </c>
      <c r="B312" s="8" t="s">
        <v>13</v>
      </c>
      <c r="C312" s="8" t="s">
        <v>14</v>
      </c>
      <c r="D312" s="8" t="s">
        <v>15</v>
      </c>
      <c r="E312" s="8" t="s">
        <v>16</v>
      </c>
      <c r="F312" s="8" t="s">
        <v>17</v>
      </c>
      <c r="G312" s="8" t="s">
        <v>18</v>
      </c>
      <c r="H312" s="8" t="s">
        <v>19</v>
      </c>
      <c r="I312" s="18" t="s">
        <v>20</v>
      </c>
      <c r="J312" s="18" t="s">
        <v>21</v>
      </c>
      <c r="K312" s="19" t="s">
        <v>22</v>
      </c>
      <c r="L312" s="17" t="s">
        <v>23</v>
      </c>
      <c r="M312" s="17" t="s">
        <v>24</v>
      </c>
      <c r="N312" s="22"/>
    </row>
    <row r="313" spans="1:14" s="16" customFormat="1">
      <c r="A313" s="8" t="s">
        <v>25</v>
      </c>
      <c r="B313" s="8" t="s">
        <v>26</v>
      </c>
      <c r="C313" s="8" t="s">
        <v>26</v>
      </c>
      <c r="D313" s="8" t="s">
        <v>26</v>
      </c>
      <c r="E313" s="8" t="s">
        <v>26</v>
      </c>
      <c r="F313" s="8" t="s">
        <v>27</v>
      </c>
      <c r="G313" s="8" t="s">
        <v>27</v>
      </c>
      <c r="H313" s="8" t="s">
        <v>28</v>
      </c>
      <c r="I313" s="18" t="s">
        <v>26</v>
      </c>
      <c r="J313" s="18" t="s">
        <v>26</v>
      </c>
      <c r="K313" s="19" t="s">
        <v>29</v>
      </c>
      <c r="L313" s="17" t="s">
        <v>30</v>
      </c>
      <c r="M313" s="17" t="s">
        <v>30</v>
      </c>
      <c r="N313" s="22"/>
    </row>
    <row r="314" spans="1:14" s="16" customFormat="1">
      <c r="A314" s="28">
        <v>65537.359798000005</v>
      </c>
      <c r="B314" s="28">
        <v>24.993977000000001</v>
      </c>
      <c r="C314" s="28">
        <v>25.043132</v>
      </c>
      <c r="D314" s="28">
        <v>25.262927999999999</v>
      </c>
      <c r="E314" s="28">
        <v>25.290588</v>
      </c>
      <c r="F314" s="28">
        <v>1.616663</v>
      </c>
      <c r="G314" s="28">
        <v>1.6851529999999999</v>
      </c>
      <c r="H314" s="28">
        <v>18.719781999999999</v>
      </c>
      <c r="I314" s="20">
        <f t="shared" ref="I314:I352" si="84">(B314+C314)/2</f>
        <v>25.0185545</v>
      </c>
      <c r="J314" s="20">
        <f t="shared" ref="J314:J352" si="85">(D314+E314)/2</f>
        <v>25.276758000000001</v>
      </c>
      <c r="K314" s="21">
        <f>-0.1657*I314 + 1223.6</f>
        <v>1219.4544255193498</v>
      </c>
      <c r="L314" s="23">
        <f>0.0001079829*I314^4 - 0.0183178852*I314^3 + 1.2075396235*I314^2 - 38.3125480287*I314 + 535.330907391</f>
        <v>88.090761597839787</v>
      </c>
      <c r="M314" s="23">
        <f>0.0001079829*J314^4 - 0.0183178852*J314^3 + 1.2075396235*J314^2 - 38.3125480287*J314 + 535.330907391</f>
        <v>86.680244050095325</v>
      </c>
      <c r="N314" s="22"/>
    </row>
    <row r="315" spans="1:14" s="16" customFormat="1">
      <c r="A315" s="28">
        <v>62907.393191000003</v>
      </c>
      <c r="B315" s="28">
        <v>25.018080999999999</v>
      </c>
      <c r="C315" s="28">
        <v>25.069762999999998</v>
      </c>
      <c r="D315" s="28">
        <v>25.287887000000001</v>
      </c>
      <c r="E315" s="28">
        <v>25.308181000000001</v>
      </c>
      <c r="F315" s="28">
        <v>1.2778480000000001</v>
      </c>
      <c r="G315" s="28">
        <v>1.622255</v>
      </c>
      <c r="H315" s="28">
        <v>18.643774000000001</v>
      </c>
      <c r="I315" s="20">
        <f t="shared" si="84"/>
        <v>25.043921999999998</v>
      </c>
      <c r="J315" s="20">
        <f t="shared" si="85"/>
        <v>25.298034000000001</v>
      </c>
      <c r="K315" s="21">
        <f t="shared" ref="K315:K351" si="86">-0.1657*I315 + 1223.6</f>
        <v>1219.4502221245998</v>
      </c>
      <c r="L315" s="23">
        <f t="shared" ref="L315:L351" si="87">0.0001079829*I315^4 - 0.0183178852*I315^3 + 1.2075396235*I315^2 - 38.3125480287*I315 + 535.330907391</f>
        <v>87.950789198579173</v>
      </c>
      <c r="M315" s="23">
        <f t="shared" ref="M315:M340" si="88">0.0001079829*J315^4 - 0.0183178852*J315^3 + 1.2075396235*J315^2 - 38.3125480287*J315 + 535.330907391</f>
        <v>86.565409834972456</v>
      </c>
      <c r="N315" s="22"/>
    </row>
    <row r="316" spans="1:14" s="16" customFormat="1">
      <c r="A316" s="28">
        <v>61260.332059</v>
      </c>
      <c r="B316" s="28">
        <v>25.004664999999999</v>
      </c>
      <c r="C316" s="28">
        <v>25.054013999999999</v>
      </c>
      <c r="D316" s="28">
        <v>25.272071</v>
      </c>
      <c r="E316" s="28">
        <v>25.289149999999999</v>
      </c>
      <c r="F316" s="28">
        <v>1.078193</v>
      </c>
      <c r="G316" s="28">
        <v>1.554781</v>
      </c>
      <c r="H316" s="28">
        <v>18.620106</v>
      </c>
      <c r="I316" s="20">
        <f t="shared" si="84"/>
        <v>25.029339499999999</v>
      </c>
      <c r="J316" s="20">
        <f t="shared" si="85"/>
        <v>25.280610500000002</v>
      </c>
      <c r="K316" s="21">
        <f t="shared" si="86"/>
        <v>1219.45263844485</v>
      </c>
      <c r="L316" s="23">
        <f t="shared" si="87"/>
        <v>88.031214869559903</v>
      </c>
      <c r="M316" s="23">
        <f t="shared" si="88"/>
        <v>86.659435133775219</v>
      </c>
      <c r="N316" s="22"/>
    </row>
    <row r="317" spans="1:14" s="16" customFormat="1">
      <c r="A317" s="28">
        <v>59888.344406999997</v>
      </c>
      <c r="B317" s="28">
        <v>24.993693</v>
      </c>
      <c r="C317" s="28">
        <v>25.042869</v>
      </c>
      <c r="D317" s="28">
        <v>25.258975</v>
      </c>
      <c r="E317" s="28">
        <v>25.280335999999998</v>
      </c>
      <c r="F317" s="28">
        <v>0.91395599999999999</v>
      </c>
      <c r="G317" s="28">
        <v>1.518281</v>
      </c>
      <c r="H317" s="28">
        <v>18.546265999999999</v>
      </c>
      <c r="I317" s="20">
        <f t="shared" si="84"/>
        <v>25.018281000000002</v>
      </c>
      <c r="J317" s="20">
        <f t="shared" si="85"/>
        <v>25.269655499999999</v>
      </c>
      <c r="K317" s="21">
        <f t="shared" si="86"/>
        <v>1219.4544708382998</v>
      </c>
      <c r="L317" s="23">
        <f t="shared" si="87"/>
        <v>88.092272381152327</v>
      </c>
      <c r="M317" s="23">
        <f t="shared" si="88"/>
        <v>86.718625623235198</v>
      </c>
      <c r="N317" s="22"/>
    </row>
    <row r="318" spans="1:14" s="16" customFormat="1">
      <c r="A318" s="28">
        <v>58273.495186</v>
      </c>
      <c r="B318" s="28">
        <v>24.919074999999999</v>
      </c>
      <c r="C318" s="28">
        <v>24.964696</v>
      </c>
      <c r="D318" s="28">
        <v>25.180606999999998</v>
      </c>
      <c r="E318" s="28">
        <v>25.205099000000001</v>
      </c>
      <c r="F318" s="28">
        <v>0.72967800000000005</v>
      </c>
      <c r="G318" s="28">
        <v>1.4811989999999999</v>
      </c>
      <c r="H318" s="28">
        <v>18.450427000000001</v>
      </c>
      <c r="I318" s="20">
        <f t="shared" si="84"/>
        <v>24.941885499999998</v>
      </c>
      <c r="J318" s="20">
        <f t="shared" si="85"/>
        <v>25.192852999999999</v>
      </c>
      <c r="K318" s="21">
        <f t="shared" si="86"/>
        <v>1219.4671295726498</v>
      </c>
      <c r="L318" s="23">
        <f t="shared" si="87"/>
        <v>88.515671209678999</v>
      </c>
      <c r="M318" s="23">
        <f t="shared" si="88"/>
        <v>87.135164908264755</v>
      </c>
      <c r="N318" s="22"/>
    </row>
    <row r="319" spans="1:14" s="16" customFormat="1">
      <c r="A319" s="28">
        <v>56411.912585999999</v>
      </c>
      <c r="B319" s="28">
        <v>24.966699999999999</v>
      </c>
      <c r="C319" s="28">
        <v>25.013286000000001</v>
      </c>
      <c r="D319" s="28">
        <v>25.224537000000002</v>
      </c>
      <c r="E319" s="28">
        <v>25.248381999999999</v>
      </c>
      <c r="F319" s="28">
        <v>0.51726000000000005</v>
      </c>
      <c r="G319" s="28">
        <v>1.40002</v>
      </c>
      <c r="H319" s="28">
        <v>18.378847</v>
      </c>
      <c r="I319" s="20">
        <f t="shared" si="84"/>
        <v>24.989992999999998</v>
      </c>
      <c r="J319" s="20">
        <f t="shared" si="85"/>
        <v>25.236459500000002</v>
      </c>
      <c r="K319" s="21">
        <f t="shared" si="86"/>
        <v>1219.4591581599</v>
      </c>
      <c r="L319" s="23">
        <f t="shared" si="87"/>
        <v>88.248724760097218</v>
      </c>
      <c r="M319" s="23">
        <f t="shared" si="88"/>
        <v>86.898326649254955</v>
      </c>
      <c r="N319" s="22"/>
    </row>
    <row r="320" spans="1:14" s="16" customFormat="1">
      <c r="A320" s="28">
        <v>55478.889067999997</v>
      </c>
      <c r="B320" s="28">
        <v>25.026527999999999</v>
      </c>
      <c r="C320" s="28">
        <v>25.071522000000002</v>
      </c>
      <c r="D320" s="28">
        <v>25.278683999999998</v>
      </c>
      <c r="E320" s="28">
        <v>25.302987999999999</v>
      </c>
      <c r="F320" s="28">
        <v>0.81011</v>
      </c>
      <c r="G320" s="28">
        <v>1.772232</v>
      </c>
      <c r="H320" s="28">
        <v>18.341377000000001</v>
      </c>
      <c r="I320" s="20">
        <f t="shared" si="84"/>
        <v>25.049025</v>
      </c>
      <c r="J320" s="20">
        <f t="shared" si="85"/>
        <v>25.290835999999999</v>
      </c>
      <c r="K320" s="21">
        <f t="shared" si="86"/>
        <v>1219.4493765574998</v>
      </c>
      <c r="L320" s="23">
        <f t="shared" si="87"/>
        <v>87.922668919303078</v>
      </c>
      <c r="M320" s="23">
        <f t="shared" si="88"/>
        <v>86.604236499272361</v>
      </c>
      <c r="N320" s="22"/>
    </row>
    <row r="321" spans="1:14" s="16" customFormat="1">
      <c r="A321" s="28">
        <v>53935.204610000001</v>
      </c>
      <c r="B321" s="28">
        <v>24.925295999999999</v>
      </c>
      <c r="C321" s="28">
        <v>24.967578</v>
      </c>
      <c r="D321" s="28">
        <v>25.178659</v>
      </c>
      <c r="E321" s="28">
        <v>25.205005</v>
      </c>
      <c r="F321" s="28">
        <v>0.61051100000000003</v>
      </c>
      <c r="G321" s="28">
        <v>1.668992</v>
      </c>
      <c r="H321" s="28">
        <v>18.274280999999998</v>
      </c>
      <c r="I321" s="20">
        <f t="shared" si="84"/>
        <v>24.946437</v>
      </c>
      <c r="J321" s="20">
        <f t="shared" si="85"/>
        <v>25.191831999999998</v>
      </c>
      <c r="K321" s="21">
        <f t="shared" si="86"/>
        <v>1219.4663753891</v>
      </c>
      <c r="L321" s="23">
        <f t="shared" si="87"/>
        <v>88.490367642151796</v>
      </c>
      <c r="M321" s="23">
        <f t="shared" si="88"/>
        <v>87.140720886922281</v>
      </c>
      <c r="N321" s="22"/>
    </row>
    <row r="322" spans="1:14" s="16" customFormat="1" ht="14.4" customHeight="1">
      <c r="A322" s="28">
        <v>52390.553659999998</v>
      </c>
      <c r="B322" s="28">
        <v>24.977098000000002</v>
      </c>
      <c r="C322" s="28">
        <v>25.01763</v>
      </c>
      <c r="D322" s="28">
        <v>25.225712999999999</v>
      </c>
      <c r="E322" s="28">
        <v>25.250655999999999</v>
      </c>
      <c r="F322" s="28">
        <v>0.76366500000000004</v>
      </c>
      <c r="G322" s="28">
        <v>1.94198</v>
      </c>
      <c r="H322" s="28">
        <v>18.27045</v>
      </c>
      <c r="I322" s="20">
        <f t="shared" si="84"/>
        <v>24.997364000000001</v>
      </c>
      <c r="J322" s="20">
        <f t="shared" si="85"/>
        <v>25.238184499999999</v>
      </c>
      <c r="K322" s="21">
        <f t="shared" si="86"/>
        <v>1219.4579367852</v>
      </c>
      <c r="L322" s="23">
        <f t="shared" si="87"/>
        <v>88.2079212008382</v>
      </c>
      <c r="M322" s="23">
        <f t="shared" si="88"/>
        <v>86.88897599542338</v>
      </c>
      <c r="N322" s="22"/>
    </row>
    <row r="323" spans="1:14" s="16" customFormat="1">
      <c r="A323" s="28">
        <v>49957.706750999998</v>
      </c>
      <c r="B323" s="28">
        <v>25.032070999999998</v>
      </c>
      <c r="C323" s="28">
        <v>25.072755999999998</v>
      </c>
      <c r="D323" s="28">
        <v>25.275673999999999</v>
      </c>
      <c r="E323" s="28">
        <v>25.301666000000001</v>
      </c>
      <c r="F323" s="28">
        <v>0.77914899999999998</v>
      </c>
      <c r="G323" s="28">
        <v>2.1338189999999999</v>
      </c>
      <c r="H323" s="28">
        <v>18.109455000000001</v>
      </c>
      <c r="I323" s="20">
        <f t="shared" si="84"/>
        <v>25.0524135</v>
      </c>
      <c r="J323" s="20">
        <f t="shared" si="85"/>
        <v>25.28867</v>
      </c>
      <c r="K323" s="21">
        <f t="shared" si="86"/>
        <v>1219.44881508305</v>
      </c>
      <c r="L323" s="23">
        <f t="shared" si="87"/>
        <v>87.904003293644678</v>
      </c>
      <c r="M323" s="23">
        <f t="shared" si="88"/>
        <v>86.615924806924568</v>
      </c>
      <c r="N323" s="22"/>
    </row>
    <row r="324" spans="1:14" s="16" customFormat="1">
      <c r="A324" s="28">
        <v>48269.602529000003</v>
      </c>
      <c r="B324" s="28">
        <v>24.988517000000002</v>
      </c>
      <c r="C324" s="28">
        <v>25.031434000000001</v>
      </c>
      <c r="D324" s="28">
        <v>25.234292</v>
      </c>
      <c r="E324" s="28">
        <v>25.257321000000001</v>
      </c>
      <c r="F324" s="28">
        <v>0.56149300000000002</v>
      </c>
      <c r="G324" s="28">
        <v>2.023612</v>
      </c>
      <c r="H324" s="28">
        <v>17.921133000000001</v>
      </c>
      <c r="I324" s="20">
        <f t="shared" si="84"/>
        <v>25.009975500000003</v>
      </c>
      <c r="J324" s="20">
        <f t="shared" si="85"/>
        <v>25.2458065</v>
      </c>
      <c r="K324" s="21">
        <f t="shared" si="86"/>
        <v>1219.4558470596498</v>
      </c>
      <c r="L324" s="23">
        <f t="shared" si="87"/>
        <v>88.138168009546575</v>
      </c>
      <c r="M324" s="23">
        <f t="shared" si="88"/>
        <v>86.847676274834157</v>
      </c>
      <c r="N324" s="22"/>
    </row>
    <row r="325" spans="1:14" s="16" customFormat="1">
      <c r="A325" s="28">
        <v>46362.867097000002</v>
      </c>
      <c r="B325" s="28">
        <v>25.023945000000001</v>
      </c>
      <c r="C325" s="28">
        <v>25.063336</v>
      </c>
      <c r="D325" s="28">
        <v>25.264116999999999</v>
      </c>
      <c r="E325" s="28">
        <v>25.289482</v>
      </c>
      <c r="F325" s="28">
        <v>0.76475000000000004</v>
      </c>
      <c r="G325" s="28">
        <v>2.3479390000000002</v>
      </c>
      <c r="H325" s="28">
        <v>17.733578000000001</v>
      </c>
      <c r="I325" s="20">
        <f t="shared" si="84"/>
        <v>25.043640500000002</v>
      </c>
      <c r="J325" s="20">
        <f t="shared" si="85"/>
        <v>25.276799499999999</v>
      </c>
      <c r="K325" s="21">
        <f t="shared" si="86"/>
        <v>1219.4502687691499</v>
      </c>
      <c r="L325" s="23">
        <f t="shared" si="87"/>
        <v>87.952340775391235</v>
      </c>
      <c r="M325" s="23">
        <f t="shared" si="88"/>
        <v>86.680019854991997</v>
      </c>
      <c r="N325" s="22"/>
    </row>
    <row r="326" spans="1:14" s="16" customFormat="1">
      <c r="A326" s="28">
        <v>44463.019815</v>
      </c>
      <c r="B326" s="28">
        <v>24.943785999999999</v>
      </c>
      <c r="C326" s="28">
        <v>24.980642</v>
      </c>
      <c r="D326" s="28">
        <v>25.183496999999999</v>
      </c>
      <c r="E326" s="28">
        <v>25.211707000000001</v>
      </c>
      <c r="F326" s="28">
        <v>0.95838100000000004</v>
      </c>
      <c r="G326" s="28">
        <v>2.6358860000000002</v>
      </c>
      <c r="H326" s="28">
        <v>17.585115000000002</v>
      </c>
      <c r="I326" s="20">
        <f t="shared" si="84"/>
        <v>24.962213999999999</v>
      </c>
      <c r="J326" s="20">
        <f t="shared" si="85"/>
        <v>25.197602</v>
      </c>
      <c r="K326" s="21">
        <f t="shared" si="86"/>
        <v>1219.4637611401999</v>
      </c>
      <c r="L326" s="23">
        <f t="shared" si="87"/>
        <v>88.402734028824398</v>
      </c>
      <c r="M326" s="23">
        <f t="shared" si="88"/>
        <v>87.109328680884346</v>
      </c>
      <c r="N326" s="22"/>
    </row>
    <row r="327" spans="1:14" s="16" customFormat="1">
      <c r="A327" s="28">
        <v>42803.116174000003</v>
      </c>
      <c r="B327" s="28">
        <v>24.991420999999999</v>
      </c>
      <c r="C327" s="28">
        <v>25.028521999999999</v>
      </c>
      <c r="D327" s="28">
        <v>25.229134999999999</v>
      </c>
      <c r="E327" s="28">
        <v>25.256989000000001</v>
      </c>
      <c r="F327" s="28">
        <v>0.71968399999999999</v>
      </c>
      <c r="G327" s="28">
        <v>2.484524</v>
      </c>
      <c r="H327" s="28">
        <v>17.354082000000002</v>
      </c>
      <c r="I327" s="20">
        <f t="shared" si="84"/>
        <v>25.009971499999999</v>
      </c>
      <c r="J327" s="20">
        <f t="shared" si="85"/>
        <v>25.243062000000002</v>
      </c>
      <c r="K327" s="21">
        <f t="shared" si="86"/>
        <v>1219.45584772245</v>
      </c>
      <c r="L327" s="23">
        <f t="shared" si="87"/>
        <v>88.138190121196885</v>
      </c>
      <c r="M327" s="23">
        <f t="shared" si="88"/>
        <v>86.862544195217652</v>
      </c>
      <c r="N327" s="22"/>
    </row>
    <row r="328" spans="1:14" s="16" customFormat="1">
      <c r="A328" s="28">
        <v>41158.698337000002</v>
      </c>
      <c r="B328" s="28">
        <v>25.014147999999999</v>
      </c>
      <c r="C328" s="28">
        <v>25.052505</v>
      </c>
      <c r="D328" s="28">
        <v>25.252625999999999</v>
      </c>
      <c r="E328" s="28">
        <v>25.279885</v>
      </c>
      <c r="F328" s="28">
        <v>0.488257</v>
      </c>
      <c r="G328" s="28">
        <v>2.3264909999999999</v>
      </c>
      <c r="H328" s="28">
        <v>17.053293</v>
      </c>
      <c r="I328" s="20">
        <f t="shared" si="84"/>
        <v>25.033326500000001</v>
      </c>
      <c r="J328" s="20">
        <f t="shared" si="85"/>
        <v>25.2662555</v>
      </c>
      <c r="K328" s="21">
        <f t="shared" si="86"/>
        <v>1219.4519777989499</v>
      </c>
      <c r="L328" s="23">
        <f t="shared" si="87"/>
        <v>88.009215647067776</v>
      </c>
      <c r="M328" s="23">
        <f t="shared" si="88"/>
        <v>86.73700736673004</v>
      </c>
      <c r="N328" s="22"/>
    </row>
    <row r="329" spans="1:14" s="16" customFormat="1">
      <c r="A329" s="28">
        <v>39469.684621</v>
      </c>
      <c r="B329" s="28">
        <v>25.044647000000001</v>
      </c>
      <c r="C329" s="28">
        <v>25.080966</v>
      </c>
      <c r="D329" s="28">
        <v>25.280778000000002</v>
      </c>
      <c r="E329" s="28">
        <v>25.309619000000001</v>
      </c>
      <c r="F329" s="28">
        <v>0.89561599999999997</v>
      </c>
      <c r="G329" s="28">
        <v>2.8210500000000001</v>
      </c>
      <c r="H329" s="28">
        <v>16.849623999999999</v>
      </c>
      <c r="I329" s="20">
        <f t="shared" si="84"/>
        <v>25.062806500000001</v>
      </c>
      <c r="J329" s="20">
        <f t="shared" si="85"/>
        <v>25.295198500000001</v>
      </c>
      <c r="K329" s="21">
        <f t="shared" si="86"/>
        <v>1219.4470929629499</v>
      </c>
      <c r="L329" s="23">
        <f t="shared" si="87"/>
        <v>87.846787231203734</v>
      </c>
      <c r="M329" s="23">
        <f t="shared" si="88"/>
        <v>86.580701908596438</v>
      </c>
      <c r="N329" s="22"/>
    </row>
    <row r="330" spans="1:14" s="16" customFormat="1">
      <c r="A330" s="28">
        <v>38049.738153999999</v>
      </c>
      <c r="B330" s="28">
        <v>24.923625000000001</v>
      </c>
      <c r="C330" s="28">
        <v>24.958812000000002</v>
      </c>
      <c r="D330" s="28">
        <v>25.163014</v>
      </c>
      <c r="E330" s="28">
        <v>25.190580000000001</v>
      </c>
      <c r="F330" s="28">
        <v>0.70991700000000002</v>
      </c>
      <c r="G330" s="28">
        <v>2.6990530000000001</v>
      </c>
      <c r="H330" s="28">
        <v>16.590297</v>
      </c>
      <c r="I330" s="20">
        <f t="shared" si="84"/>
        <v>24.941218500000002</v>
      </c>
      <c r="J330" s="20">
        <f t="shared" si="85"/>
        <v>25.176797000000001</v>
      </c>
      <c r="K330" s="21">
        <f t="shared" si="86"/>
        <v>1219.4672400945499</v>
      </c>
      <c r="L330" s="23">
        <f t="shared" si="87"/>
        <v>88.519380158478782</v>
      </c>
      <c r="M330" s="23">
        <f t="shared" si="88"/>
        <v>87.222593482969273</v>
      </c>
      <c r="N330" s="22"/>
    </row>
    <row r="331" spans="1:14" s="16" customFormat="1">
      <c r="A331" s="28">
        <v>36541.341403999999</v>
      </c>
      <c r="B331" s="28">
        <v>24.948734000000002</v>
      </c>
      <c r="C331" s="28">
        <v>24.986612000000001</v>
      </c>
      <c r="D331" s="28">
        <v>25.188407000000002</v>
      </c>
      <c r="E331" s="28">
        <v>25.216636000000001</v>
      </c>
      <c r="F331" s="28">
        <v>0.47071400000000002</v>
      </c>
      <c r="G331" s="28">
        <v>2.526383</v>
      </c>
      <c r="H331" s="28">
        <v>17.705476000000001</v>
      </c>
      <c r="I331" s="20">
        <f t="shared" si="84"/>
        <v>24.967673000000001</v>
      </c>
      <c r="J331" s="20">
        <f t="shared" si="85"/>
        <v>25.202521500000003</v>
      </c>
      <c r="K331" s="21">
        <f t="shared" si="86"/>
        <v>1219.4628565839</v>
      </c>
      <c r="L331" s="23">
        <f t="shared" si="87"/>
        <v>88.372439693153865</v>
      </c>
      <c r="M331" s="23">
        <f t="shared" si="88"/>
        <v>87.082576013196444</v>
      </c>
      <c r="N331" s="22"/>
    </row>
    <row r="332" spans="1:14" s="16" customFormat="1">
      <c r="A332" s="28">
        <v>34650.605571</v>
      </c>
      <c r="B332" s="28">
        <v>24.981846000000001</v>
      </c>
      <c r="C332" s="28">
        <v>25.020765000000001</v>
      </c>
      <c r="D332" s="28">
        <v>25.230146000000001</v>
      </c>
      <c r="E332" s="28">
        <v>25.259118999999998</v>
      </c>
      <c r="F332" s="28">
        <v>0.89016300000000004</v>
      </c>
      <c r="G332" s="28">
        <v>3.0255580000000002</v>
      </c>
      <c r="H332" s="28">
        <v>17.426887000000001</v>
      </c>
      <c r="I332" s="20">
        <f t="shared" si="84"/>
        <v>25.001305500000001</v>
      </c>
      <c r="J332" s="20">
        <f t="shared" si="85"/>
        <v>25.244632500000002</v>
      </c>
      <c r="K332" s="21">
        <f t="shared" si="86"/>
        <v>1219.4572836786499</v>
      </c>
      <c r="L332" s="23">
        <f t="shared" si="87"/>
        <v>88.186112929047681</v>
      </c>
      <c r="M332" s="23">
        <f t="shared" si="88"/>
        <v>86.854035815261796</v>
      </c>
      <c r="N332" s="22"/>
    </row>
    <row r="333" spans="1:14" s="16" customFormat="1">
      <c r="A333" s="28">
        <v>32893.678082999999</v>
      </c>
      <c r="B333" s="28">
        <v>25.005337000000001</v>
      </c>
      <c r="C333" s="28">
        <v>25.046534999999999</v>
      </c>
      <c r="D333" s="28">
        <v>25.259497</v>
      </c>
      <c r="E333" s="28">
        <v>25.288523000000001</v>
      </c>
      <c r="F333" s="28">
        <v>1.246626</v>
      </c>
      <c r="G333" s="28">
        <v>3.4481190000000002</v>
      </c>
      <c r="H333" s="28">
        <v>17.186036000000001</v>
      </c>
      <c r="I333" s="20">
        <f t="shared" si="84"/>
        <v>25.025936000000002</v>
      </c>
      <c r="J333" s="20">
        <f t="shared" si="85"/>
        <v>25.274010000000001</v>
      </c>
      <c r="K333" s="21">
        <f t="shared" si="86"/>
        <v>1219.4532024047999</v>
      </c>
      <c r="L333" s="23">
        <f t="shared" si="87"/>
        <v>88.050000477524918</v>
      </c>
      <c r="M333" s="23">
        <f t="shared" si="88"/>
        <v>86.695091329469165</v>
      </c>
      <c r="N333" s="22"/>
    </row>
    <row r="334" spans="1:14" s="16" customFormat="1">
      <c r="A334" s="28">
        <v>31386.692935999999</v>
      </c>
      <c r="B334" s="28">
        <v>24.997633</v>
      </c>
      <c r="C334" s="28">
        <v>25.044415000000001</v>
      </c>
      <c r="D334" s="28">
        <v>25.258676000000001</v>
      </c>
      <c r="E334" s="28">
        <v>25.285751000000001</v>
      </c>
      <c r="F334" s="28">
        <v>0.99163100000000004</v>
      </c>
      <c r="G334" s="28">
        <v>3.2457980000000002</v>
      </c>
      <c r="H334" s="28">
        <v>16.855288000000002</v>
      </c>
      <c r="I334" s="20">
        <f t="shared" si="84"/>
        <v>25.021024000000001</v>
      </c>
      <c r="J334" s="20">
        <f t="shared" si="85"/>
        <v>25.272213499999999</v>
      </c>
      <c r="K334" s="21">
        <f t="shared" si="86"/>
        <v>1219.4540163232</v>
      </c>
      <c r="L334" s="23">
        <f t="shared" si="87"/>
        <v>88.077121970449241</v>
      </c>
      <c r="M334" s="23">
        <f t="shared" si="88"/>
        <v>86.704799609474321</v>
      </c>
      <c r="N334" s="22"/>
    </row>
    <row r="335" spans="1:14" s="16" customFormat="1">
      <c r="A335" s="28">
        <v>28974.338765</v>
      </c>
      <c r="B335" s="28">
        <v>25.024978000000001</v>
      </c>
      <c r="C335" s="28">
        <v>25.071009</v>
      </c>
      <c r="D335" s="28">
        <v>25.289981999999998</v>
      </c>
      <c r="E335" s="28">
        <v>25.320231</v>
      </c>
      <c r="F335" s="28">
        <v>0.96345999999999998</v>
      </c>
      <c r="G335" s="28">
        <v>3.3058800000000002</v>
      </c>
      <c r="H335" s="28">
        <v>16.383853999999999</v>
      </c>
      <c r="I335" s="20">
        <f t="shared" si="84"/>
        <v>25.0479935</v>
      </c>
      <c r="J335" s="20">
        <f t="shared" si="85"/>
        <v>25.305106500000001</v>
      </c>
      <c r="K335" s="21">
        <f t="shared" si="86"/>
        <v>1219.4495474770499</v>
      </c>
      <c r="L335" s="23">
        <f t="shared" si="87"/>
        <v>87.92835204227174</v>
      </c>
      <c r="M335" s="23">
        <f t="shared" si="88"/>
        <v>86.527283541269298</v>
      </c>
      <c r="N335" s="22"/>
    </row>
    <row r="336" spans="1:14" s="16" customFormat="1">
      <c r="A336" s="28">
        <v>26829.942244000002</v>
      </c>
      <c r="B336" s="28">
        <v>24.907361000000002</v>
      </c>
      <c r="C336" s="28">
        <v>24.952632000000001</v>
      </c>
      <c r="D336" s="28">
        <v>25.189359</v>
      </c>
      <c r="E336" s="28">
        <v>25.218578000000001</v>
      </c>
      <c r="F336" s="28">
        <v>0.45125799999999999</v>
      </c>
      <c r="G336" s="28">
        <v>2.8447269999999998</v>
      </c>
      <c r="H336" s="28">
        <v>16.298822000000001</v>
      </c>
      <c r="I336" s="20">
        <f t="shared" si="84"/>
        <v>24.929996500000001</v>
      </c>
      <c r="J336" s="20">
        <f t="shared" si="85"/>
        <v>25.203968500000002</v>
      </c>
      <c r="K336" s="21">
        <f t="shared" si="86"/>
        <v>1219.4690995799499</v>
      </c>
      <c r="L336" s="23">
        <f t="shared" si="87"/>
        <v>88.581813718871672</v>
      </c>
      <c r="M336" s="23">
        <f t="shared" si="88"/>
        <v>87.074709258462121</v>
      </c>
      <c r="N336" s="22"/>
    </row>
    <row r="337" spans="1:14" s="16" customFormat="1">
      <c r="A337" s="28">
        <v>24777.097738</v>
      </c>
      <c r="B337" s="28">
        <v>24.938965</v>
      </c>
      <c r="C337" s="28">
        <v>24.985609</v>
      </c>
      <c r="D337" s="28">
        <v>25.227018000000001</v>
      </c>
      <c r="E337" s="28">
        <v>25.257276999999998</v>
      </c>
      <c r="F337" s="28">
        <v>0.77352399999999999</v>
      </c>
      <c r="G337" s="28">
        <v>3.2533470000000002</v>
      </c>
      <c r="H337" s="28">
        <v>16.042297000000001</v>
      </c>
      <c r="I337" s="20">
        <f t="shared" si="84"/>
        <v>24.962287</v>
      </c>
      <c r="J337" s="20">
        <f t="shared" si="85"/>
        <v>25.242147500000002</v>
      </c>
      <c r="K337" s="21">
        <f t="shared" si="86"/>
        <v>1219.4637490440998</v>
      </c>
      <c r="L337" s="23">
        <f t="shared" si="87"/>
        <v>88.402328826325743</v>
      </c>
      <c r="M337" s="23">
        <f t="shared" si="88"/>
        <v>86.867499143137024</v>
      </c>
      <c r="N337" s="22"/>
    </row>
    <row r="338" spans="1:14" s="16" customFormat="1">
      <c r="A338" s="28">
        <v>22941.434705</v>
      </c>
      <c r="B338" s="28">
        <v>24.957967</v>
      </c>
      <c r="C338" s="28">
        <v>25.005182999999999</v>
      </c>
      <c r="D338" s="28">
        <v>25.255313999999998</v>
      </c>
      <c r="E338" s="28">
        <v>25.285941999999999</v>
      </c>
      <c r="F338" s="28">
        <v>1.051293</v>
      </c>
      <c r="G338" s="28">
        <v>3.5666329999999999</v>
      </c>
      <c r="H338" s="28">
        <v>15.744389000000002</v>
      </c>
      <c r="I338" s="20">
        <f t="shared" si="84"/>
        <v>24.981574999999999</v>
      </c>
      <c r="J338" s="20">
        <f t="shared" si="85"/>
        <v>25.270627999999999</v>
      </c>
      <c r="K338" s="21">
        <f t="shared" si="86"/>
        <v>1219.4605530224999</v>
      </c>
      <c r="L338" s="23">
        <f t="shared" si="87"/>
        <v>88.295355933470091</v>
      </c>
      <c r="M338" s="23">
        <f t="shared" si="88"/>
        <v>86.713368893099414</v>
      </c>
      <c r="N338" s="22"/>
    </row>
    <row r="339" spans="1:14" s="16" customFormat="1">
      <c r="A339" s="28">
        <v>21308.983403999999</v>
      </c>
      <c r="B339" s="28">
        <v>24.977015000000002</v>
      </c>
      <c r="C339" s="28">
        <v>25.025093999999999</v>
      </c>
      <c r="D339" s="28">
        <v>25.285767</v>
      </c>
      <c r="E339" s="28">
        <v>25.317352</v>
      </c>
      <c r="F339" s="28">
        <v>0.87065499999999996</v>
      </c>
      <c r="G339" s="28">
        <v>3.438733</v>
      </c>
      <c r="H339" s="28">
        <v>15.561848999999999</v>
      </c>
      <c r="I339" s="20">
        <f t="shared" si="84"/>
        <v>25.001054500000002</v>
      </c>
      <c r="J339" s="20">
        <f t="shared" si="85"/>
        <v>25.3015595</v>
      </c>
      <c r="K339" s="21">
        <f t="shared" si="86"/>
        <v>1219.4573252693499</v>
      </c>
      <c r="L339" s="23">
        <f t="shared" si="87"/>
        <v>88.187501487957206</v>
      </c>
      <c r="M339" s="23">
        <f t="shared" si="88"/>
        <v>86.546401739235989</v>
      </c>
      <c r="N339" s="22"/>
    </row>
    <row r="340" spans="1:14" s="16" customFormat="1">
      <c r="A340" s="28">
        <v>19774.681645000001</v>
      </c>
      <c r="B340" s="28">
        <v>24.99644</v>
      </c>
      <c r="C340" s="28">
        <v>25.044640000000001</v>
      </c>
      <c r="D340" s="28">
        <v>25.319675</v>
      </c>
      <c r="E340" s="28">
        <v>25.351633</v>
      </c>
      <c r="F340" s="28">
        <v>0.70686700000000002</v>
      </c>
      <c r="G340" s="28">
        <v>3.33724</v>
      </c>
      <c r="H340" s="28">
        <v>15.299050999999999</v>
      </c>
      <c r="I340" s="20">
        <f t="shared" si="84"/>
        <v>25.02054</v>
      </c>
      <c r="J340" s="20">
        <f t="shared" si="85"/>
        <v>25.335653999999998</v>
      </c>
      <c r="K340" s="21">
        <f t="shared" si="86"/>
        <v>1219.4540965219999</v>
      </c>
      <c r="L340" s="23">
        <f t="shared" si="87"/>
        <v>88.079794987017749</v>
      </c>
      <c r="M340" s="23">
        <f t="shared" si="88"/>
        <v>86.362874877882177</v>
      </c>
      <c r="N340" s="22"/>
    </row>
    <row r="341" spans="1:14" s="16" customFormat="1">
      <c r="A341" s="28">
        <v>18362.758451999998</v>
      </c>
      <c r="B341" s="28">
        <v>25.008420000000001</v>
      </c>
      <c r="C341" s="28">
        <v>25.058271999999999</v>
      </c>
      <c r="D341" s="28">
        <v>25.352466</v>
      </c>
      <c r="E341" s="28">
        <v>25.383832000000002</v>
      </c>
      <c r="F341" s="28">
        <v>0.87128499999999998</v>
      </c>
      <c r="G341" s="28">
        <v>3.5641910000000001</v>
      </c>
      <c r="H341" s="28">
        <v>15.205030000000001</v>
      </c>
      <c r="I341" s="20">
        <f t="shared" si="84"/>
        <v>25.033346000000002</v>
      </c>
      <c r="J341" s="20">
        <f t="shared" si="85"/>
        <v>25.368149000000003</v>
      </c>
      <c r="K341" s="21">
        <f t="shared" si="86"/>
        <v>1219.4519745677999</v>
      </c>
      <c r="L341" s="23">
        <f t="shared" si="87"/>
        <v>88.009108069758838</v>
      </c>
      <c r="M341" s="23">
        <f>0.0001079829*J341^4 - 0.0183178852*J341^3 + 1.2075396235*J341^2 - 38.3125480287*J341 + 535.330907391</f>
        <v>86.188458107246447</v>
      </c>
      <c r="N341" s="22"/>
    </row>
    <row r="342" spans="1:14" s="16" customFormat="1">
      <c r="A342" s="28">
        <v>17104.903435</v>
      </c>
      <c r="B342" s="28">
        <v>24.939874</v>
      </c>
      <c r="C342" s="28">
        <v>24.987945</v>
      </c>
      <c r="D342" s="28">
        <v>25.300333999999999</v>
      </c>
      <c r="E342" s="28">
        <v>25.331500999999999</v>
      </c>
      <c r="F342" s="28">
        <v>1.0258830000000001</v>
      </c>
      <c r="G342" s="28">
        <v>3.748542</v>
      </c>
      <c r="H342" s="28">
        <v>15.265844000000001</v>
      </c>
      <c r="I342" s="20">
        <f t="shared" si="84"/>
        <v>24.9639095</v>
      </c>
      <c r="J342" s="20">
        <f t="shared" si="85"/>
        <v>25.315917499999998</v>
      </c>
      <c r="K342" s="21">
        <f t="shared" si="86"/>
        <v>1219.4634801958498</v>
      </c>
      <c r="L342" s="23">
        <f t="shared" si="87"/>
        <v>88.393323443269082</v>
      </c>
      <c r="M342" s="23">
        <f t="shared" ref="M342:M351" si="89">0.0001079829*J342^4 - 0.0183178852*J342^3 + 1.2075396235*J342^2 - 38.3125480287*J342 + 535.330907391</f>
        <v>86.469048628169276</v>
      </c>
      <c r="N342" s="22"/>
    </row>
    <row r="343" spans="1:14" s="16" customFormat="1">
      <c r="A343" s="28">
        <v>15339.647183999999</v>
      </c>
      <c r="B343" s="28">
        <v>24.967986</v>
      </c>
      <c r="C343" s="28">
        <v>25.016852</v>
      </c>
      <c r="D343" s="28">
        <v>25.352924999999999</v>
      </c>
      <c r="E343" s="28">
        <v>25.386410000000001</v>
      </c>
      <c r="F343" s="28">
        <v>0.890463</v>
      </c>
      <c r="G343" s="28">
        <v>3.6837420000000001</v>
      </c>
      <c r="H343" s="28">
        <v>15.146473</v>
      </c>
      <c r="I343" s="20">
        <f t="shared" si="84"/>
        <v>24.992418999999998</v>
      </c>
      <c r="J343" s="20">
        <f t="shared" si="85"/>
        <v>25.369667499999998</v>
      </c>
      <c r="K343" s="21">
        <f t="shared" si="86"/>
        <v>1219.4587561716999</v>
      </c>
      <c r="L343" s="23">
        <f t="shared" si="87"/>
        <v>88.23529231540266</v>
      </c>
      <c r="M343" s="23">
        <f t="shared" si="89"/>
        <v>86.180319477826629</v>
      </c>
      <c r="N343" s="22"/>
    </row>
    <row r="344" spans="1:14" s="16" customFormat="1">
      <c r="A344" s="28">
        <v>13866.851832</v>
      </c>
      <c r="B344" s="28">
        <v>24.998640999999999</v>
      </c>
      <c r="C344" s="28">
        <v>25.048843000000002</v>
      </c>
      <c r="D344" s="28">
        <v>25.416468999999999</v>
      </c>
      <c r="E344" s="28">
        <v>25.451163999999999</v>
      </c>
      <c r="F344" s="28">
        <v>1.0318609999999999</v>
      </c>
      <c r="G344" s="28">
        <v>3.8826700000000001</v>
      </c>
      <c r="H344" s="28">
        <v>15.005946999999999</v>
      </c>
      <c r="I344" s="20">
        <f t="shared" si="84"/>
        <v>25.023741999999999</v>
      </c>
      <c r="J344" s="20">
        <f t="shared" si="85"/>
        <v>25.433816499999999</v>
      </c>
      <c r="K344" s="21">
        <f t="shared" si="86"/>
        <v>1219.4535659506</v>
      </c>
      <c r="L344" s="23">
        <f t="shared" si="87"/>
        <v>88.06211317724842</v>
      </c>
      <c r="M344" s="23">
        <f t="shared" si="89"/>
        <v>85.83747180331477</v>
      </c>
      <c r="N344" s="22"/>
    </row>
    <row r="345" spans="1:14" s="16" customFormat="1">
      <c r="A345" s="28">
        <v>12233.695138999999</v>
      </c>
      <c r="B345" s="28">
        <v>25.019722000000002</v>
      </c>
      <c r="C345" s="28">
        <v>25.070212999999999</v>
      </c>
      <c r="D345" s="28">
        <v>25.486464000000002</v>
      </c>
      <c r="E345" s="28">
        <v>25.521349000000001</v>
      </c>
      <c r="F345" s="28">
        <v>0.73311300000000001</v>
      </c>
      <c r="G345" s="28">
        <v>3.6322109999999999</v>
      </c>
      <c r="H345" s="28">
        <v>14.925598000000001</v>
      </c>
      <c r="I345" s="20">
        <f t="shared" si="84"/>
        <v>25.044967499999998</v>
      </c>
      <c r="J345" s="20">
        <f t="shared" si="85"/>
        <v>25.503906499999999</v>
      </c>
      <c r="K345" s="21">
        <f t="shared" si="86"/>
        <v>1219.45004888525</v>
      </c>
      <c r="L345" s="23">
        <f t="shared" si="87"/>
        <v>87.945026922388934</v>
      </c>
      <c r="M345" s="23">
        <f t="shared" si="89"/>
        <v>85.46502607179616</v>
      </c>
      <c r="N345" s="22"/>
    </row>
    <row r="346" spans="1:14" s="16" customFormat="1">
      <c r="A346" s="28">
        <v>10841.535921999999</v>
      </c>
      <c r="B346" s="28">
        <v>24.993573000000001</v>
      </c>
      <c r="C346" s="28">
        <v>25.049102000000001</v>
      </c>
      <c r="D346" s="28">
        <v>25.513574999999999</v>
      </c>
      <c r="E346" s="28">
        <v>25.54701</v>
      </c>
      <c r="F346" s="28">
        <v>0.62070700000000001</v>
      </c>
      <c r="G346" s="28">
        <v>3.5547930000000001</v>
      </c>
      <c r="H346" s="28">
        <v>14.738130000000002</v>
      </c>
      <c r="I346" s="20">
        <f t="shared" si="84"/>
        <v>25.021337500000001</v>
      </c>
      <c r="J346" s="20">
        <f t="shared" si="85"/>
        <v>25.530292500000002</v>
      </c>
      <c r="K346" s="21">
        <f t="shared" si="86"/>
        <v>1219.4539643762498</v>
      </c>
      <c r="L346" s="23">
        <f t="shared" si="87"/>
        <v>88.075390644261631</v>
      </c>
      <c r="M346" s="23">
        <f t="shared" si="89"/>
        <v>85.325395349854148</v>
      </c>
      <c r="N346" s="22"/>
    </row>
    <row r="347" spans="1:14" s="16" customFormat="1">
      <c r="A347" s="28">
        <v>8726.9351850000003</v>
      </c>
      <c r="B347" s="28">
        <v>24.924216999999999</v>
      </c>
      <c r="C347" s="28">
        <v>24.983226999999999</v>
      </c>
      <c r="D347" s="28">
        <v>25.540133999999998</v>
      </c>
      <c r="E347" s="28">
        <v>25.575410999999999</v>
      </c>
      <c r="F347" s="28">
        <v>0.77356499999999995</v>
      </c>
      <c r="G347" s="28">
        <v>3.7356050000000001</v>
      </c>
      <c r="H347" s="28">
        <v>14.466045000000001</v>
      </c>
      <c r="I347" s="20">
        <f t="shared" si="84"/>
        <v>24.953721999999999</v>
      </c>
      <c r="J347" s="20">
        <f t="shared" si="85"/>
        <v>25.557772499999999</v>
      </c>
      <c r="K347" s="21">
        <f t="shared" si="86"/>
        <v>1219.4651682645999</v>
      </c>
      <c r="L347" s="23">
        <f t="shared" si="87"/>
        <v>88.449888159423722</v>
      </c>
      <c r="M347" s="23">
        <f t="shared" si="89"/>
        <v>85.180311130826567</v>
      </c>
      <c r="N347" s="22"/>
    </row>
    <row r="348" spans="1:14" s="16" customFormat="1">
      <c r="A348" s="28">
        <v>6488.6519170000001</v>
      </c>
      <c r="B348" s="28">
        <v>24.957628</v>
      </c>
      <c r="C348" s="28">
        <v>25.004973</v>
      </c>
      <c r="D348" s="28">
        <v>25.684394999999999</v>
      </c>
      <c r="E348" s="28">
        <v>25.730979000000001</v>
      </c>
      <c r="F348" s="28">
        <v>0.87265000000000004</v>
      </c>
      <c r="G348" s="28">
        <v>3.8484750000000001</v>
      </c>
      <c r="H348" s="28">
        <v>14.029372</v>
      </c>
      <c r="I348" s="20">
        <f t="shared" si="84"/>
        <v>24.9813005</v>
      </c>
      <c r="J348" s="20">
        <f t="shared" si="85"/>
        <v>25.707687</v>
      </c>
      <c r="K348" s="21">
        <f t="shared" si="86"/>
        <v>1219.4605985071498</v>
      </c>
      <c r="L348" s="23">
        <f t="shared" si="87"/>
        <v>88.296877085459414</v>
      </c>
      <c r="M348" s="23">
        <f t="shared" si="89"/>
        <v>84.394811441670413</v>
      </c>
      <c r="N348" s="22"/>
    </row>
    <row r="349" spans="1:14" s="16" customFormat="1">
      <c r="A349" s="28">
        <v>5300.250927</v>
      </c>
      <c r="B349" s="28">
        <v>25.028041999999999</v>
      </c>
      <c r="C349" s="28">
        <v>25.046942000000001</v>
      </c>
      <c r="D349" s="28">
        <v>25.858122000000002</v>
      </c>
      <c r="E349" s="28">
        <v>25.915282000000001</v>
      </c>
      <c r="F349" s="28">
        <v>0.71101000000000003</v>
      </c>
      <c r="G349" s="28">
        <v>3.6787839999999998</v>
      </c>
      <c r="H349" s="28">
        <v>13.636905</v>
      </c>
      <c r="I349" s="20">
        <f t="shared" si="84"/>
        <v>25.037492</v>
      </c>
      <c r="J349" s="20">
        <f t="shared" si="85"/>
        <v>25.886702</v>
      </c>
      <c r="K349" s="21">
        <f t="shared" si="86"/>
        <v>1219.4512875756</v>
      </c>
      <c r="L349" s="23">
        <f t="shared" si="87"/>
        <v>87.986239586574868</v>
      </c>
      <c r="M349" s="23">
        <f t="shared" si="89"/>
        <v>83.469953725193477</v>
      </c>
      <c r="N349" s="22"/>
    </row>
    <row r="350" spans="1:14" s="16" customFormat="1">
      <c r="A350" s="28">
        <v>5239.4691999999995</v>
      </c>
      <c r="B350" s="28">
        <v>24.966531</v>
      </c>
      <c r="C350" s="28">
        <v>25.009744000000001</v>
      </c>
      <c r="D350" s="28">
        <v>25.881665000000002</v>
      </c>
      <c r="E350" s="28">
        <v>25.927845000000001</v>
      </c>
      <c r="F350" s="28">
        <v>0.64037100000000002</v>
      </c>
      <c r="G350" s="28">
        <v>3.6074310000000001</v>
      </c>
      <c r="H350" s="28">
        <v>13.587396</v>
      </c>
      <c r="I350" s="20">
        <f t="shared" si="84"/>
        <v>24.988137500000001</v>
      </c>
      <c r="J350" s="20">
        <f t="shared" si="85"/>
        <v>25.904755000000002</v>
      </c>
      <c r="K350" s="21">
        <f t="shared" si="86"/>
        <v>1219.4594656162499</v>
      </c>
      <c r="L350" s="23">
        <f t="shared" si="87"/>
        <v>88.259000318455833</v>
      </c>
      <c r="M350" s="23">
        <f t="shared" si="89"/>
        <v>83.377468976065529</v>
      </c>
      <c r="N350" s="22"/>
    </row>
    <row r="351" spans="1:14" s="16" customFormat="1">
      <c r="A351" s="28">
        <v>2755.0980450000002</v>
      </c>
      <c r="B351" s="28">
        <v>25.025103999999999</v>
      </c>
      <c r="C351" s="28">
        <v>25.074987</v>
      </c>
      <c r="D351" s="28">
        <v>26.379158</v>
      </c>
      <c r="E351" s="28">
        <v>26.457156999999999</v>
      </c>
      <c r="F351" s="28">
        <v>0.69180399999999997</v>
      </c>
      <c r="G351" s="28">
        <v>3.6635420000000001</v>
      </c>
      <c r="H351" s="28">
        <v>13.286502</v>
      </c>
      <c r="I351" s="20">
        <f t="shared" si="84"/>
        <v>25.0500455</v>
      </c>
      <c r="J351" s="20">
        <f t="shared" si="85"/>
        <v>26.4181575</v>
      </c>
      <c r="K351" s="21">
        <f t="shared" si="86"/>
        <v>1219.4492074606499</v>
      </c>
      <c r="L351" s="23">
        <f t="shared" si="87"/>
        <v>87.917046899023831</v>
      </c>
      <c r="M351" s="23">
        <f t="shared" si="89"/>
        <v>80.806061097602083</v>
      </c>
      <c r="N351" s="22"/>
    </row>
    <row r="352" spans="1:14" s="16" customFormat="1">
      <c r="A352" s="28">
        <v>622.13206700000001</v>
      </c>
      <c r="B352" s="28">
        <v>24.896470999999998</v>
      </c>
      <c r="C352" s="28">
        <v>24.999793</v>
      </c>
      <c r="D352" s="28">
        <v>26.717635999999999</v>
      </c>
      <c r="E352" s="28">
        <v>26.765025000000001</v>
      </c>
      <c r="F352" s="28">
        <v>0.51008200000000004</v>
      </c>
      <c r="G352" s="28">
        <v>3.471028</v>
      </c>
      <c r="H352" s="28">
        <v>12.477523</v>
      </c>
      <c r="I352" s="20">
        <f t="shared" si="84"/>
        <v>24.948132000000001</v>
      </c>
      <c r="J352" s="20">
        <f t="shared" si="85"/>
        <v>26.7413305</v>
      </c>
      <c r="K352" s="21">
        <f>-0.1657*I352 + 1223.6</f>
        <v>1219.4660945275998</v>
      </c>
      <c r="L352" s="23">
        <f>0.0001079829*I352^4 - 0.0183178852*I352^3 + 1.2075396235*I352^2 - 38.3125480287*I352 + 535.330907391</f>
        <v>88.480947014289313</v>
      </c>
      <c r="M352" s="23">
        <f>0.0001079829*J352^4 - 0.0183178852*J352^3 + 1.2075396235*J352^2 - 38.3125480287*J352 + 535.330907391</f>
        <v>79.244010240794069</v>
      </c>
      <c r="N352" s="22"/>
    </row>
    <row r="353" spans="1:14" s="16" customForma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4">
        <f>AVERAGE(K314:K349)</f>
        <v>1219.4567544006302</v>
      </c>
      <c r="L353" s="24">
        <f>AVERAGE(L314:L349)</f>
        <v>88.168758125400871</v>
      </c>
      <c r="M353" s="24">
        <f>AVERAGE(M314:M349)</f>
        <v>86.441288114131964</v>
      </c>
      <c r="N353" s="22"/>
    </row>
    <row r="354" spans="1:14" s="16" customForma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4"/>
      <c r="L354" s="24"/>
      <c r="M354" s="24"/>
      <c r="N354" s="22"/>
    </row>
    <row r="355" spans="1:14" s="16" customForma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</row>
    <row r="356" spans="1:14" s="16" customFormat="1" ht="16.8">
      <c r="A356" s="8" t="s">
        <v>12</v>
      </c>
      <c r="B356" s="8" t="s">
        <v>13</v>
      </c>
      <c r="C356" s="8" t="s">
        <v>14</v>
      </c>
      <c r="D356" s="8" t="s">
        <v>15</v>
      </c>
      <c r="E356" s="8" t="s">
        <v>16</v>
      </c>
      <c r="F356" s="8" t="s">
        <v>17</v>
      </c>
      <c r="G356" s="8" t="s">
        <v>18</v>
      </c>
      <c r="H356" s="8" t="s">
        <v>19</v>
      </c>
      <c r="I356" s="18" t="s">
        <v>20</v>
      </c>
      <c r="J356" s="18" t="s">
        <v>21</v>
      </c>
      <c r="K356" s="19" t="s">
        <v>22</v>
      </c>
      <c r="L356" s="17" t="s">
        <v>23</v>
      </c>
      <c r="M356" s="17" t="s">
        <v>24</v>
      </c>
      <c r="N356" s="22"/>
    </row>
    <row r="357" spans="1:14" s="16" customFormat="1">
      <c r="A357" s="8" t="s">
        <v>25</v>
      </c>
      <c r="B357" s="8" t="s">
        <v>26</v>
      </c>
      <c r="C357" s="8" t="s">
        <v>26</v>
      </c>
      <c r="D357" s="8" t="s">
        <v>26</v>
      </c>
      <c r="E357" s="8" t="s">
        <v>26</v>
      </c>
      <c r="F357" s="8" t="s">
        <v>27</v>
      </c>
      <c r="G357" s="8" t="s">
        <v>27</v>
      </c>
      <c r="H357" s="8" t="s">
        <v>28</v>
      </c>
      <c r="I357" s="18" t="s">
        <v>26</v>
      </c>
      <c r="J357" s="18" t="s">
        <v>26</v>
      </c>
      <c r="K357" s="19" t="s">
        <v>29</v>
      </c>
      <c r="L357" s="17" t="s">
        <v>30</v>
      </c>
      <c r="M357" s="17" t="s">
        <v>30</v>
      </c>
      <c r="N357" s="22"/>
    </row>
    <row r="358" spans="1:14" s="16" customFormat="1">
      <c r="A358" s="28">
        <v>61504.089386</v>
      </c>
      <c r="B358" s="28">
        <v>34.973647</v>
      </c>
      <c r="C358" s="28">
        <v>35.003171000000002</v>
      </c>
      <c r="D358" s="28">
        <v>35.223708999999999</v>
      </c>
      <c r="E358" s="28">
        <v>35.103484000000002</v>
      </c>
      <c r="F358" s="28">
        <v>0.68247400000000003</v>
      </c>
      <c r="G358" s="28">
        <v>1.4698659999999999</v>
      </c>
      <c r="H358" s="28">
        <v>17.614331</v>
      </c>
      <c r="I358" s="20">
        <f t="shared" ref="I358:I393" si="90">(B358+C358)/2</f>
        <v>34.988409000000004</v>
      </c>
      <c r="J358" s="20">
        <f t="shared" ref="J358:J393" si="91">(D358+E358)/2</f>
        <v>35.163596499999997</v>
      </c>
      <c r="K358" s="21">
        <f>-0.1657*I358 + 1223.6</f>
        <v>1217.8024206287</v>
      </c>
      <c r="L358" s="23">
        <f>0.0001079829*I358^4 - 0.0183178852*I358^3 + 1.2075396235*I358^2 - 38.3125480287*I358 + 535.330907391</f>
        <v>50.3202373911015</v>
      </c>
      <c r="M358" s="23">
        <f>0.0001079829*J358^4 - 0.0183178852*J358^3 + 1.2075396235*J358^2 - 38.3125480287*J358 + 535.330907391</f>
        <v>49.869623043885895</v>
      </c>
      <c r="N358" s="22"/>
    </row>
    <row r="359" spans="1:14" s="16" customFormat="1">
      <c r="A359" s="28">
        <v>60601.976172000002</v>
      </c>
      <c r="B359" s="28">
        <v>35.059545</v>
      </c>
      <c r="C359" s="28">
        <v>35.086011999999997</v>
      </c>
      <c r="D359" s="28">
        <v>35.304834</v>
      </c>
      <c r="E359" s="28">
        <v>35.184404000000001</v>
      </c>
      <c r="F359" s="28">
        <v>0.58236100000000002</v>
      </c>
      <c r="G359" s="28">
        <v>1.43499</v>
      </c>
      <c r="H359" s="28">
        <v>17.580947999999999</v>
      </c>
      <c r="I359" s="20">
        <f t="shared" si="90"/>
        <v>35.072778499999998</v>
      </c>
      <c r="J359" s="20">
        <f t="shared" si="91"/>
        <v>35.244619</v>
      </c>
      <c r="K359" s="21">
        <f t="shared" ref="K359:K389" si="92">-0.1657*I359 + 1223.6</f>
        <v>1217.7884406025498</v>
      </c>
      <c r="L359" s="23">
        <f t="shared" ref="L359:M383" si="93">0.0001079829*I359^4 - 0.0183178852*I359^3 + 1.2075396235*I359^2 - 38.3125480287*I359 + 535.330907391</f>
        <v>50.102632656693459</v>
      </c>
      <c r="M359" s="23">
        <f t="shared" si="93"/>
        <v>49.662808033297551</v>
      </c>
      <c r="N359" s="22"/>
    </row>
    <row r="360" spans="1:14" s="16" customFormat="1">
      <c r="A360" s="28">
        <v>58391.821213000003</v>
      </c>
      <c r="B360" s="28">
        <v>34.985264999999998</v>
      </c>
      <c r="C360" s="28">
        <v>35.013821999999998</v>
      </c>
      <c r="D360" s="28">
        <v>35.219614999999997</v>
      </c>
      <c r="E360" s="28">
        <v>35.103375</v>
      </c>
      <c r="F360" s="28">
        <v>0.35282000000000002</v>
      </c>
      <c r="G360" s="28">
        <v>1.370107</v>
      </c>
      <c r="H360" s="28">
        <v>17.539183000000001</v>
      </c>
      <c r="I360" s="20">
        <f t="shared" si="90"/>
        <v>34.999543500000001</v>
      </c>
      <c r="J360" s="20">
        <f t="shared" si="91"/>
        <v>35.161495000000002</v>
      </c>
      <c r="K360" s="21">
        <f t="shared" si="92"/>
        <v>1217.8005756420498</v>
      </c>
      <c r="L360" s="23">
        <f t="shared" si="93"/>
        <v>50.291456119113718</v>
      </c>
      <c r="M360" s="23">
        <f t="shared" si="93"/>
        <v>49.875000536799462</v>
      </c>
      <c r="N360" s="22"/>
    </row>
    <row r="361" spans="1:14" s="16" customFormat="1">
      <c r="A361" s="28">
        <v>55684.82344</v>
      </c>
      <c r="B361" s="28">
        <v>34.966358</v>
      </c>
      <c r="C361" s="28">
        <v>34.996724</v>
      </c>
      <c r="D361" s="28">
        <v>35.193032000000002</v>
      </c>
      <c r="E361" s="28">
        <v>35.078653000000003</v>
      </c>
      <c r="F361" s="28">
        <v>0.19043599999999999</v>
      </c>
      <c r="G361" s="28">
        <v>1.3597509999999999</v>
      </c>
      <c r="H361" s="28">
        <v>17.394552000000001</v>
      </c>
      <c r="I361" s="20">
        <f t="shared" si="90"/>
        <v>34.981541</v>
      </c>
      <c r="J361" s="20">
        <f t="shared" si="91"/>
        <v>35.135842500000003</v>
      </c>
      <c r="K361" s="21">
        <f t="shared" si="92"/>
        <v>1217.8035586562999</v>
      </c>
      <c r="L361" s="23">
        <f t="shared" si="93"/>
        <v>50.337999936880578</v>
      </c>
      <c r="M361" s="23">
        <f t="shared" si="93"/>
        <v>49.940696663240828</v>
      </c>
      <c r="N361" s="22"/>
    </row>
    <row r="362" spans="1:14" s="16" customFormat="1">
      <c r="A362" s="28">
        <v>53823.231613999997</v>
      </c>
      <c r="B362" s="28">
        <v>34.904629</v>
      </c>
      <c r="C362" s="28">
        <v>34.934781000000001</v>
      </c>
      <c r="D362" s="28">
        <v>35.127488999999997</v>
      </c>
      <c r="E362" s="28">
        <v>35.014800999999999</v>
      </c>
      <c r="F362" s="28">
        <v>0.38960400000000001</v>
      </c>
      <c r="G362" s="28">
        <v>1.699255</v>
      </c>
      <c r="H362" s="28">
        <v>17.384536000000001</v>
      </c>
      <c r="I362" s="20">
        <f t="shared" si="90"/>
        <v>34.919705</v>
      </c>
      <c r="J362" s="20">
        <f t="shared" si="91"/>
        <v>35.071145000000001</v>
      </c>
      <c r="K362" s="21">
        <f t="shared" si="92"/>
        <v>1217.8138048814999</v>
      </c>
      <c r="L362" s="23">
        <f t="shared" si="93"/>
        <v>50.498257101072795</v>
      </c>
      <c r="M362" s="23">
        <f t="shared" si="93"/>
        <v>50.10683529653852</v>
      </c>
      <c r="N362" s="22"/>
    </row>
    <row r="363" spans="1:14" s="16" customFormat="1">
      <c r="A363" s="28">
        <v>52177.063575</v>
      </c>
      <c r="B363" s="28">
        <v>34.982044999999999</v>
      </c>
      <c r="C363" s="28">
        <v>35.013542999999999</v>
      </c>
      <c r="D363" s="28">
        <v>35.201965000000001</v>
      </c>
      <c r="E363" s="28">
        <v>35.088025999999999</v>
      </c>
      <c r="F363" s="28">
        <v>0.31543599999999999</v>
      </c>
      <c r="G363" s="28">
        <v>1.731409</v>
      </c>
      <c r="H363" s="28">
        <v>17.245683</v>
      </c>
      <c r="I363" s="20">
        <f t="shared" si="90"/>
        <v>34.997793999999999</v>
      </c>
      <c r="J363" s="20">
        <f t="shared" si="91"/>
        <v>35.1449955</v>
      </c>
      <c r="K363" s="21">
        <f t="shared" si="92"/>
        <v>1217.8008655341998</v>
      </c>
      <c r="L363" s="23">
        <f t="shared" si="93"/>
        <v>50.295977076245208</v>
      </c>
      <c r="M363" s="23">
        <f t="shared" si="93"/>
        <v>49.917244260724488</v>
      </c>
      <c r="N363" s="22"/>
    </row>
    <row r="364" spans="1:14" s="16" customFormat="1">
      <c r="A364" s="28">
        <v>51250.908112999998</v>
      </c>
      <c r="B364" s="28">
        <v>35.093820999999998</v>
      </c>
      <c r="C364" s="28">
        <v>35.125124</v>
      </c>
      <c r="D364" s="28">
        <v>35.312168999999997</v>
      </c>
      <c r="E364" s="28">
        <v>35.207532999999998</v>
      </c>
      <c r="F364" s="28">
        <v>0.42093199999999997</v>
      </c>
      <c r="G364" s="28">
        <v>1.897303</v>
      </c>
      <c r="H364" s="28">
        <v>17.191016000000001</v>
      </c>
      <c r="I364" s="20">
        <f t="shared" si="90"/>
        <v>35.109472499999995</v>
      </c>
      <c r="J364" s="20">
        <f t="shared" si="91"/>
        <v>35.259850999999998</v>
      </c>
      <c r="K364" s="21">
        <f t="shared" si="92"/>
        <v>1217.7823604067498</v>
      </c>
      <c r="L364" s="23">
        <f t="shared" si="93"/>
        <v>50.008335317705473</v>
      </c>
      <c r="M364" s="23">
        <f t="shared" si="93"/>
        <v>49.624038430429323</v>
      </c>
      <c r="N364" s="22"/>
    </row>
    <row r="365" spans="1:14" s="16" customFormat="1">
      <c r="A365" s="28">
        <v>48794.960947</v>
      </c>
      <c r="B365" s="28">
        <v>35.118921999999998</v>
      </c>
      <c r="C365" s="28">
        <v>35.150784000000002</v>
      </c>
      <c r="D365" s="28">
        <v>35.335225000000001</v>
      </c>
      <c r="E365" s="28">
        <v>35.233666999999997</v>
      </c>
      <c r="F365" s="28">
        <v>0.217998</v>
      </c>
      <c r="G365" s="28">
        <v>1.8246</v>
      </c>
      <c r="H365" s="28">
        <v>16.995681000000001</v>
      </c>
      <c r="I365" s="20">
        <f t="shared" si="90"/>
        <v>35.134853</v>
      </c>
      <c r="J365" s="20">
        <f t="shared" si="91"/>
        <v>35.284446000000003</v>
      </c>
      <c r="K365" s="21">
        <f t="shared" si="92"/>
        <v>1217.7781548578998</v>
      </c>
      <c r="L365" s="23">
        <f t="shared" si="93"/>
        <v>49.943232791418382</v>
      </c>
      <c r="M365" s="23">
        <f t="shared" si="93"/>
        <v>49.561511248361398</v>
      </c>
      <c r="N365" s="22"/>
    </row>
    <row r="366" spans="1:14" s="16" customFormat="1" ht="14.4" customHeight="1">
      <c r="A366" s="28">
        <v>47548.814030000001</v>
      </c>
      <c r="B366" s="28">
        <v>34.910466</v>
      </c>
      <c r="C366" s="28">
        <v>34.943710000000003</v>
      </c>
      <c r="D366" s="28">
        <v>35.125934999999998</v>
      </c>
      <c r="E366" s="28">
        <v>35.025430999999998</v>
      </c>
      <c r="F366" s="28">
        <v>0.33390700000000001</v>
      </c>
      <c r="G366" s="28">
        <v>2.0172970000000001</v>
      </c>
      <c r="H366" s="28">
        <v>16.832751999999999</v>
      </c>
      <c r="I366" s="20">
        <f t="shared" si="90"/>
        <v>34.927087999999998</v>
      </c>
      <c r="J366" s="20">
        <f t="shared" si="91"/>
        <v>35.075682999999998</v>
      </c>
      <c r="K366" s="21">
        <f t="shared" si="92"/>
        <v>1217.8125815183998</v>
      </c>
      <c r="L366" s="23">
        <f t="shared" si="93"/>
        <v>50.479091447785095</v>
      </c>
      <c r="M366" s="23">
        <f t="shared" si="93"/>
        <v>50.09516102728719</v>
      </c>
      <c r="N366" s="22"/>
    </row>
    <row r="367" spans="1:14" s="16" customFormat="1">
      <c r="A367" s="28">
        <v>46030.074651000003</v>
      </c>
      <c r="B367" s="28">
        <v>35.004631000000003</v>
      </c>
      <c r="C367" s="28">
        <v>35.033011999999999</v>
      </c>
      <c r="D367" s="28">
        <v>35.216177999999999</v>
      </c>
      <c r="E367" s="28">
        <v>35.113551000000001</v>
      </c>
      <c r="F367" s="28">
        <v>0.50300100000000003</v>
      </c>
      <c r="G367" s="28">
        <v>2.2636150000000002</v>
      </c>
      <c r="H367" s="28">
        <v>16.650117000000002</v>
      </c>
      <c r="I367" s="20">
        <f t="shared" si="90"/>
        <v>35.018821500000001</v>
      </c>
      <c r="J367" s="20">
        <f t="shared" si="91"/>
        <v>35.1648645</v>
      </c>
      <c r="K367" s="21">
        <f t="shared" si="92"/>
        <v>1217.7973812774499</v>
      </c>
      <c r="L367" s="23">
        <f t="shared" si="93"/>
        <v>50.241670553180256</v>
      </c>
      <c r="M367" s="23">
        <f t="shared" si="93"/>
        <v>49.866378705998272</v>
      </c>
      <c r="N367" s="22"/>
    </row>
    <row r="368" spans="1:14" s="16" customFormat="1">
      <c r="A368" s="28">
        <v>44257.568380999997</v>
      </c>
      <c r="B368" s="28">
        <v>35.050868000000001</v>
      </c>
      <c r="C368" s="28">
        <v>35.082619999999999</v>
      </c>
      <c r="D368" s="28">
        <v>35.265197000000001</v>
      </c>
      <c r="E368" s="28">
        <v>35.161022000000003</v>
      </c>
      <c r="F368" s="28">
        <v>0.44091200000000003</v>
      </c>
      <c r="G368" s="28">
        <v>2.28531</v>
      </c>
      <c r="H368" s="28">
        <v>16.427773999999999</v>
      </c>
      <c r="I368" s="20">
        <f t="shared" si="90"/>
        <v>35.066744</v>
      </c>
      <c r="J368" s="20">
        <f t="shared" si="91"/>
        <v>35.213109500000002</v>
      </c>
      <c r="K368" s="21">
        <f t="shared" si="92"/>
        <v>1217.7894405191998</v>
      </c>
      <c r="L368" s="23">
        <f t="shared" si="93"/>
        <v>50.118160160662683</v>
      </c>
      <c r="M368" s="23">
        <f t="shared" si="93"/>
        <v>49.743119631680543</v>
      </c>
      <c r="N368" s="22"/>
    </row>
    <row r="369" spans="1:14" s="16" customFormat="1">
      <c r="A369" s="28">
        <v>41765.339439000003</v>
      </c>
      <c r="B369" s="28">
        <v>35.046484999999997</v>
      </c>
      <c r="C369" s="28">
        <v>35.077686999999997</v>
      </c>
      <c r="D369" s="28">
        <v>35.258941999999998</v>
      </c>
      <c r="E369" s="28">
        <v>35.157764999999998</v>
      </c>
      <c r="F369" s="28">
        <v>0.46140199999999998</v>
      </c>
      <c r="G369" s="28">
        <v>2.4154149999999999</v>
      </c>
      <c r="H369" s="28">
        <v>16.111927999999999</v>
      </c>
      <c r="I369" s="20">
        <f t="shared" si="90"/>
        <v>35.062085999999994</v>
      </c>
      <c r="J369" s="20">
        <f t="shared" si="91"/>
        <v>35.208353500000001</v>
      </c>
      <c r="K369" s="21">
        <f t="shared" si="92"/>
        <v>1217.7902123498</v>
      </c>
      <c r="L369" s="23">
        <f t="shared" si="93"/>
        <v>50.13014960705209</v>
      </c>
      <c r="M369" s="23">
        <f t="shared" si="93"/>
        <v>49.755254815275748</v>
      </c>
      <c r="N369" s="22"/>
    </row>
    <row r="370" spans="1:14" s="16" customFormat="1">
      <c r="A370" s="28">
        <v>39946.745418999999</v>
      </c>
      <c r="B370" s="28">
        <v>35.051467000000002</v>
      </c>
      <c r="C370" s="28">
        <v>35.080002</v>
      </c>
      <c r="D370" s="28">
        <v>35.261412999999997</v>
      </c>
      <c r="E370" s="28">
        <v>35.164406999999997</v>
      </c>
      <c r="F370" s="28">
        <v>0.23133899999999999</v>
      </c>
      <c r="G370" s="28">
        <v>2.242518</v>
      </c>
      <c r="H370" s="28">
        <v>15.755790999999999</v>
      </c>
      <c r="I370" s="20">
        <f t="shared" si="90"/>
        <v>35.065734500000005</v>
      </c>
      <c r="J370" s="20">
        <f t="shared" si="91"/>
        <v>35.212909999999994</v>
      </c>
      <c r="K370" s="21">
        <f t="shared" si="92"/>
        <v>1217.7896077933499</v>
      </c>
      <c r="L370" s="23">
        <f t="shared" si="93"/>
        <v>50.120758276033939</v>
      </c>
      <c r="M370" s="23">
        <f t="shared" si="93"/>
        <v>49.743628597464863</v>
      </c>
      <c r="N370" s="22"/>
    </row>
    <row r="371" spans="1:14" s="16" customFormat="1">
      <c r="A371" s="28">
        <v>38461.201050000003</v>
      </c>
      <c r="B371" s="28">
        <v>35.040726999999997</v>
      </c>
      <c r="C371" s="28">
        <v>35.068173000000002</v>
      </c>
      <c r="D371" s="28">
        <v>35.249870999999999</v>
      </c>
      <c r="E371" s="28">
        <v>35.155988999999998</v>
      </c>
      <c r="F371" s="28">
        <v>0.34185599999999999</v>
      </c>
      <c r="G371" s="28">
        <v>2.4137300000000002</v>
      </c>
      <c r="H371" s="28">
        <v>15.568114000000001</v>
      </c>
      <c r="I371" s="20">
        <f t="shared" si="90"/>
        <v>35.054450000000003</v>
      </c>
      <c r="J371" s="20">
        <f t="shared" si="91"/>
        <v>35.202929999999995</v>
      </c>
      <c r="K371" s="21">
        <f t="shared" si="92"/>
        <v>1217.7914776349999</v>
      </c>
      <c r="L371" s="23">
        <f t="shared" si="93"/>
        <v>50.149811520587491</v>
      </c>
      <c r="M371" s="23">
        <f t="shared" si="93"/>
        <v>49.769097348591458</v>
      </c>
      <c r="N371" s="22"/>
    </row>
    <row r="372" spans="1:14" s="16" customFormat="1">
      <c r="A372" s="28">
        <v>37029.666626999999</v>
      </c>
      <c r="B372" s="28">
        <v>35.044077000000001</v>
      </c>
      <c r="C372" s="28">
        <v>35.066797000000001</v>
      </c>
      <c r="D372" s="28">
        <v>35.250301999999998</v>
      </c>
      <c r="E372" s="28">
        <v>35.156779</v>
      </c>
      <c r="F372" s="28">
        <v>0.47395500000000002</v>
      </c>
      <c r="G372" s="28">
        <v>2.5911469999999999</v>
      </c>
      <c r="H372" s="28">
        <v>15.357602</v>
      </c>
      <c r="I372" s="20">
        <f t="shared" si="90"/>
        <v>35.055436999999998</v>
      </c>
      <c r="J372" s="20">
        <f t="shared" si="91"/>
        <v>35.203540500000003</v>
      </c>
      <c r="K372" s="21">
        <f t="shared" si="92"/>
        <v>1217.7913140890998</v>
      </c>
      <c r="L372" s="23">
        <f t="shared" si="93"/>
        <v>50.147269590037126</v>
      </c>
      <c r="M372" s="23">
        <f t="shared" si="93"/>
        <v>49.767538931320928</v>
      </c>
      <c r="N372" s="22"/>
    </row>
    <row r="373" spans="1:14" s="16" customFormat="1">
      <c r="A373" s="28">
        <v>34994.755933</v>
      </c>
      <c r="B373" s="28">
        <v>35.052916000000003</v>
      </c>
      <c r="C373" s="28">
        <v>35.072476000000002</v>
      </c>
      <c r="D373" s="28">
        <v>35.257972000000002</v>
      </c>
      <c r="E373" s="28">
        <v>35.164245000000001</v>
      </c>
      <c r="F373" s="28">
        <v>0.70499599999999996</v>
      </c>
      <c r="G373" s="28">
        <v>2.9231590000000001</v>
      </c>
      <c r="H373" s="28">
        <v>14.915766000000001</v>
      </c>
      <c r="I373" s="20">
        <f t="shared" si="90"/>
        <v>35.062696000000003</v>
      </c>
      <c r="J373" s="20">
        <f t="shared" si="91"/>
        <v>35.211108500000002</v>
      </c>
      <c r="K373" s="21">
        <f t="shared" si="92"/>
        <v>1217.7901112728</v>
      </c>
      <c r="L373" s="23">
        <f t="shared" si="93"/>
        <v>50.128579308524877</v>
      </c>
      <c r="M373" s="23">
        <f t="shared" si="93"/>
        <v>49.748224870103854</v>
      </c>
      <c r="N373" s="22"/>
    </row>
    <row r="374" spans="1:14" s="16" customFormat="1">
      <c r="A374" s="28">
        <v>33478.640782000002</v>
      </c>
      <c r="B374" s="28">
        <v>35.057552999999999</v>
      </c>
      <c r="C374" s="28">
        <v>35.075608000000003</v>
      </c>
      <c r="D374" s="28">
        <v>35.262413000000002</v>
      </c>
      <c r="E374" s="28">
        <v>35.167375</v>
      </c>
      <c r="F374" s="28">
        <v>0.88613399999999998</v>
      </c>
      <c r="G374" s="28">
        <v>3.158058</v>
      </c>
      <c r="H374" s="28">
        <v>14.708351</v>
      </c>
      <c r="I374" s="20">
        <f t="shared" si="90"/>
        <v>35.066580500000001</v>
      </c>
      <c r="J374" s="20">
        <f t="shared" si="91"/>
        <v>35.214894000000001</v>
      </c>
      <c r="K374" s="21">
        <f t="shared" si="92"/>
        <v>1217.7894676111498</v>
      </c>
      <c r="L374" s="23">
        <f t="shared" si="93"/>
        <v>50.118580944301357</v>
      </c>
      <c r="M374" s="23">
        <f t="shared" si="93"/>
        <v>49.73856727131556</v>
      </c>
      <c r="N374" s="22"/>
    </row>
    <row r="375" spans="1:14" s="16" customFormat="1">
      <c r="A375" s="28">
        <v>31961.235711000001</v>
      </c>
      <c r="B375" s="28">
        <v>35.059322000000002</v>
      </c>
      <c r="C375" s="28">
        <v>35.075512000000003</v>
      </c>
      <c r="D375" s="28">
        <v>35.263939999999998</v>
      </c>
      <c r="E375" s="28">
        <v>35.167865999999997</v>
      </c>
      <c r="F375" s="28">
        <v>1.0787770000000001</v>
      </c>
      <c r="G375" s="28">
        <v>3.3980440000000001</v>
      </c>
      <c r="H375" s="28">
        <v>14.409358000000001</v>
      </c>
      <c r="I375" s="20">
        <f t="shared" si="90"/>
        <v>35.067417000000006</v>
      </c>
      <c r="J375" s="20">
        <f t="shared" si="91"/>
        <v>35.215902999999997</v>
      </c>
      <c r="K375" s="21">
        <f t="shared" si="92"/>
        <v>1217.7893290031</v>
      </c>
      <c r="L375" s="23">
        <f t="shared" si="93"/>
        <v>50.116428171162852</v>
      </c>
      <c r="M375" s="23">
        <f t="shared" si="93"/>
        <v>49.735993468951392</v>
      </c>
      <c r="N375" s="22"/>
    </row>
    <row r="376" spans="1:14" s="16" customFormat="1">
      <c r="A376" s="28">
        <v>29487.025871000002</v>
      </c>
      <c r="B376" s="28">
        <v>35.061473999999997</v>
      </c>
      <c r="C376" s="28">
        <v>35.075369999999999</v>
      </c>
      <c r="D376" s="28">
        <v>35.269351</v>
      </c>
      <c r="E376" s="28">
        <v>35.174379999999999</v>
      </c>
      <c r="F376" s="28">
        <v>1.0943400000000001</v>
      </c>
      <c r="G376" s="28">
        <v>3.4934229999999999</v>
      </c>
      <c r="H376" s="28">
        <v>15.279866999999999</v>
      </c>
      <c r="I376" s="20">
        <f t="shared" si="90"/>
        <v>35.068421999999998</v>
      </c>
      <c r="J376" s="20">
        <f t="shared" si="91"/>
        <v>35.2218655</v>
      </c>
      <c r="K376" s="21">
        <f t="shared" si="92"/>
        <v>1217.7891624745998</v>
      </c>
      <c r="L376" s="23">
        <f t="shared" si="93"/>
        <v>50.113841897997077</v>
      </c>
      <c r="M376" s="23">
        <f t="shared" si="93"/>
        <v>49.720787206968453</v>
      </c>
      <c r="N376" s="22"/>
    </row>
    <row r="377" spans="1:14" s="16" customFormat="1">
      <c r="A377" s="28">
        <v>27092.406021999999</v>
      </c>
      <c r="B377" s="28">
        <v>34.977321000000003</v>
      </c>
      <c r="C377" s="28">
        <v>35.007877000000001</v>
      </c>
      <c r="D377" s="28">
        <v>35.210084999999999</v>
      </c>
      <c r="E377" s="28">
        <v>35.117494999999998</v>
      </c>
      <c r="F377" s="28">
        <v>1.4095219999999999</v>
      </c>
      <c r="G377" s="28">
        <v>3.8728750000000001</v>
      </c>
      <c r="H377" s="28">
        <v>14.846112000000002</v>
      </c>
      <c r="I377" s="20">
        <f t="shared" si="90"/>
        <v>34.992598999999998</v>
      </c>
      <c r="J377" s="20">
        <f t="shared" si="91"/>
        <v>35.163789999999999</v>
      </c>
      <c r="K377" s="21">
        <f t="shared" si="92"/>
        <v>1217.8017263457</v>
      </c>
      <c r="L377" s="23">
        <f t="shared" si="93"/>
        <v>50.30940450524713</v>
      </c>
      <c r="M377" s="23">
        <f t="shared" si="93"/>
        <v>49.869127933877053</v>
      </c>
      <c r="N377" s="22"/>
    </row>
    <row r="378" spans="1:14" s="16" customFormat="1">
      <c r="A378" s="28">
        <v>24829.910846999999</v>
      </c>
      <c r="B378" s="28">
        <v>34.858293000000003</v>
      </c>
      <c r="C378" s="28">
        <v>34.869978000000003</v>
      </c>
      <c r="D378" s="28">
        <v>35.092424000000001</v>
      </c>
      <c r="E378" s="28">
        <v>34.9908</v>
      </c>
      <c r="F378" s="28">
        <v>1.689346</v>
      </c>
      <c r="G378" s="28">
        <v>4.2067779999999999</v>
      </c>
      <c r="H378" s="28">
        <v>14.510213</v>
      </c>
      <c r="I378" s="20">
        <f t="shared" si="90"/>
        <v>34.864135500000003</v>
      </c>
      <c r="J378" s="20">
        <f t="shared" si="91"/>
        <v>35.041612000000001</v>
      </c>
      <c r="K378" s="21">
        <f t="shared" si="92"/>
        <v>1217.82301274765</v>
      </c>
      <c r="L378" s="23">
        <f t="shared" si="93"/>
        <v>50.642786442972124</v>
      </c>
      <c r="M378" s="23">
        <f t="shared" si="93"/>
        <v>50.182888374610116</v>
      </c>
      <c r="N378" s="22"/>
    </row>
    <row r="379" spans="1:14" s="16" customFormat="1">
      <c r="A379" s="28">
        <v>22948.579137000001</v>
      </c>
      <c r="B379" s="28">
        <v>34.803922999999998</v>
      </c>
      <c r="C379" s="28">
        <v>34.830275</v>
      </c>
      <c r="D379" s="28">
        <v>35.058968</v>
      </c>
      <c r="E379" s="28">
        <v>34.954810000000002</v>
      </c>
      <c r="F379" s="28">
        <v>1.9326859999999999</v>
      </c>
      <c r="G379" s="28">
        <v>4.5038</v>
      </c>
      <c r="H379" s="28">
        <v>14.23104</v>
      </c>
      <c r="I379" s="20">
        <f t="shared" si="90"/>
        <v>34.817098999999999</v>
      </c>
      <c r="J379" s="20">
        <f t="shared" si="91"/>
        <v>35.006889000000001</v>
      </c>
      <c r="K379" s="21">
        <f t="shared" si="92"/>
        <v>1217.8308066956999</v>
      </c>
      <c r="L379" s="23">
        <f t="shared" si="93"/>
        <v>50.765504390122601</v>
      </c>
      <c r="M379" s="23">
        <f t="shared" si="93"/>
        <v>50.272479500214558</v>
      </c>
      <c r="N379" s="22"/>
    </row>
    <row r="380" spans="1:14" s="16" customFormat="1">
      <c r="A380" s="28">
        <v>20660.894697</v>
      </c>
      <c r="B380" s="28">
        <v>34.856841000000003</v>
      </c>
      <c r="C380" s="28">
        <v>34.869048999999997</v>
      </c>
      <c r="D380" s="28">
        <v>35.105860999999997</v>
      </c>
      <c r="E380" s="28">
        <v>35.012881999999998</v>
      </c>
      <c r="F380" s="28">
        <v>1.8379829999999999</v>
      </c>
      <c r="G380" s="28">
        <v>4.4921449999999998</v>
      </c>
      <c r="H380" s="28">
        <v>14.010335</v>
      </c>
      <c r="I380" s="20">
        <f t="shared" si="90"/>
        <v>34.862944999999996</v>
      </c>
      <c r="J380" s="20">
        <f t="shared" si="91"/>
        <v>35.059371499999997</v>
      </c>
      <c r="K380" s="21">
        <f t="shared" si="92"/>
        <v>1217.8232100134999</v>
      </c>
      <c r="L380" s="23">
        <f t="shared" si="93"/>
        <v>50.645888121650046</v>
      </c>
      <c r="M380" s="23">
        <f t="shared" si="93"/>
        <v>50.137138132621658</v>
      </c>
      <c r="N380" s="22"/>
    </row>
    <row r="381" spans="1:14" s="16" customFormat="1">
      <c r="A381" s="28">
        <v>18307.296614999999</v>
      </c>
      <c r="B381" s="28">
        <v>34.901403000000002</v>
      </c>
      <c r="C381" s="28">
        <v>34.912891000000002</v>
      </c>
      <c r="D381" s="28">
        <v>35.173783</v>
      </c>
      <c r="E381" s="28">
        <v>35.070751000000001</v>
      </c>
      <c r="F381" s="28">
        <v>0.89837</v>
      </c>
      <c r="G381" s="28">
        <v>3.6312660000000001</v>
      </c>
      <c r="H381" s="28">
        <v>13.659656</v>
      </c>
      <c r="I381" s="20">
        <f t="shared" si="90"/>
        <v>34.907147000000002</v>
      </c>
      <c r="J381" s="20">
        <f t="shared" si="91"/>
        <v>35.122267000000001</v>
      </c>
      <c r="K381" s="21">
        <f t="shared" si="92"/>
        <v>1217.8158857420999</v>
      </c>
      <c r="L381" s="23">
        <f t="shared" si="93"/>
        <v>50.530876313393605</v>
      </c>
      <c r="M381" s="23">
        <f t="shared" si="93"/>
        <v>49.97550430027934</v>
      </c>
      <c r="N381" s="22"/>
    </row>
    <row r="382" spans="1:14" s="16" customFormat="1">
      <c r="A382" s="28">
        <v>16603.116525000001</v>
      </c>
      <c r="B382" s="28">
        <v>34.957051999999997</v>
      </c>
      <c r="C382" s="28">
        <v>34.968620999999999</v>
      </c>
      <c r="D382" s="28">
        <v>35.251522000000001</v>
      </c>
      <c r="E382" s="28">
        <v>35.145530000000001</v>
      </c>
      <c r="F382" s="28">
        <v>0.59723300000000001</v>
      </c>
      <c r="G382" s="28">
        <v>3.3722660000000002</v>
      </c>
      <c r="H382" s="28">
        <v>13.757670000000001</v>
      </c>
      <c r="I382" s="20">
        <f t="shared" si="90"/>
        <v>34.962836499999995</v>
      </c>
      <c r="J382" s="20">
        <f t="shared" si="91"/>
        <v>35.198526000000001</v>
      </c>
      <c r="K382" s="21">
        <f t="shared" si="92"/>
        <v>1217.8066579919498</v>
      </c>
      <c r="L382" s="23">
        <f t="shared" si="93"/>
        <v>50.386412275973044</v>
      </c>
      <c r="M382" s="23">
        <f t="shared" si="93"/>
        <v>49.780341072278247</v>
      </c>
      <c r="N382" s="22"/>
    </row>
    <row r="383" spans="1:14" s="16" customFormat="1">
      <c r="A383" s="28">
        <v>15047.017038</v>
      </c>
      <c r="B383" s="28">
        <v>34.97392</v>
      </c>
      <c r="C383" s="28">
        <v>34.985416000000001</v>
      </c>
      <c r="D383" s="28">
        <v>35.290751999999998</v>
      </c>
      <c r="E383" s="28">
        <v>35.182226</v>
      </c>
      <c r="F383" s="28">
        <v>0.53276500000000004</v>
      </c>
      <c r="G383" s="28">
        <v>3.3647339999999999</v>
      </c>
      <c r="H383" s="28">
        <v>13.671926000000001</v>
      </c>
      <c r="I383" s="20">
        <f t="shared" si="90"/>
        <v>34.979668000000004</v>
      </c>
      <c r="J383" s="20">
        <f t="shared" si="91"/>
        <v>35.236488999999999</v>
      </c>
      <c r="K383" s="21">
        <f t="shared" si="92"/>
        <v>1217.8038690123999</v>
      </c>
      <c r="L383" s="23">
        <f t="shared" si="93"/>
        <v>50.342845309396921</v>
      </c>
      <c r="M383" s="23">
        <f>0.0001079829*J383^4 - 0.0183178852*J383^3 + 1.2075396235*J383^2 - 38.3125480287*J383 + 535.330907391</f>
        <v>49.68351544596112</v>
      </c>
      <c r="N383" s="22"/>
    </row>
    <row r="384" spans="1:14" s="16" customFormat="1">
      <c r="A384" s="28">
        <v>12463.615889999999</v>
      </c>
      <c r="B384" s="28">
        <v>35.004885000000002</v>
      </c>
      <c r="C384" s="28">
        <v>35.015588000000001</v>
      </c>
      <c r="D384" s="28">
        <v>35.373201000000002</v>
      </c>
      <c r="E384" s="28">
        <v>35.267792999999998</v>
      </c>
      <c r="F384" s="28">
        <v>0.39582600000000001</v>
      </c>
      <c r="G384" s="28">
        <v>3.295947</v>
      </c>
      <c r="H384" s="28">
        <v>13.460672000000001</v>
      </c>
      <c r="I384" s="20">
        <f t="shared" si="90"/>
        <v>35.010236500000005</v>
      </c>
      <c r="J384" s="20">
        <f t="shared" si="91"/>
        <v>35.320497000000003</v>
      </c>
      <c r="K384" s="21">
        <f t="shared" si="92"/>
        <v>1217.7988038119499</v>
      </c>
      <c r="L384" s="23">
        <f t="shared" ref="L384:M389" si="94">0.0001079829*I384^4 - 0.0183178852*I384^3 + 1.2075396235*I384^2 - 38.3125480287*I384 + 535.330907391</f>
        <v>50.263834237086712</v>
      </c>
      <c r="M384" s="23">
        <f t="shared" si="94"/>
        <v>49.470024040891985</v>
      </c>
      <c r="N384" s="22"/>
    </row>
    <row r="385" spans="1:14" s="16" customFormat="1">
      <c r="A385" s="28">
        <v>10794.267787999999</v>
      </c>
      <c r="B385" s="28">
        <v>35.043066000000003</v>
      </c>
      <c r="C385" s="28">
        <v>35.052019000000001</v>
      </c>
      <c r="D385" s="28">
        <v>35.450398</v>
      </c>
      <c r="E385" s="28">
        <v>35.349083999999998</v>
      </c>
      <c r="F385" s="28">
        <v>0.36360399999999998</v>
      </c>
      <c r="G385" s="28">
        <v>3.3023859999999998</v>
      </c>
      <c r="H385" s="28">
        <v>13.234032000000001</v>
      </c>
      <c r="I385" s="20">
        <f t="shared" si="90"/>
        <v>35.047542500000006</v>
      </c>
      <c r="J385" s="20">
        <f t="shared" si="91"/>
        <v>35.399740999999999</v>
      </c>
      <c r="K385" s="21">
        <f t="shared" si="92"/>
        <v>1217.7926222077499</v>
      </c>
      <c r="L385" s="23">
        <f t="shared" si="94"/>
        <v>50.167605388442553</v>
      </c>
      <c r="M385" s="23">
        <f t="shared" si="94"/>
        <v>49.269607691567558</v>
      </c>
      <c r="N385" s="22"/>
    </row>
    <row r="386" spans="1:14" s="16" customFormat="1">
      <c r="A386" s="28">
        <v>9524.2239699999991</v>
      </c>
      <c r="B386" s="28">
        <v>35.051461000000003</v>
      </c>
      <c r="C386" s="28">
        <v>35.066254999999998</v>
      </c>
      <c r="D386" s="28">
        <v>35.514873000000001</v>
      </c>
      <c r="E386" s="28">
        <v>35.415551999999998</v>
      </c>
      <c r="F386" s="28">
        <v>0.32833600000000002</v>
      </c>
      <c r="G386" s="28">
        <v>3.2974760000000001</v>
      </c>
      <c r="H386" s="28">
        <v>13.048151000000001</v>
      </c>
      <c r="I386" s="20">
        <f t="shared" si="90"/>
        <v>35.058858000000001</v>
      </c>
      <c r="J386" s="20">
        <f t="shared" si="91"/>
        <v>35.4652125</v>
      </c>
      <c r="K386" s="21">
        <f t="shared" si="92"/>
        <v>1217.7907472293998</v>
      </c>
      <c r="L386" s="23">
        <f t="shared" si="94"/>
        <v>50.138460275011539</v>
      </c>
      <c r="M386" s="23">
        <f t="shared" si="94"/>
        <v>49.104725927367781</v>
      </c>
      <c r="N386" s="22"/>
    </row>
    <row r="387" spans="1:14" s="16" customFormat="1">
      <c r="A387" s="28">
        <v>7894.8139709999996</v>
      </c>
      <c r="B387" s="28">
        <v>35.025638000000001</v>
      </c>
      <c r="C387" s="28">
        <v>35.040227000000002</v>
      </c>
      <c r="D387" s="28">
        <v>35.566437999999998</v>
      </c>
      <c r="E387" s="28">
        <v>35.465321000000003</v>
      </c>
      <c r="F387" s="28">
        <v>0.35181699999999999</v>
      </c>
      <c r="G387" s="28">
        <v>3.3376030000000001</v>
      </c>
      <c r="H387" s="28">
        <v>12.777231</v>
      </c>
      <c r="I387" s="20">
        <f t="shared" si="90"/>
        <v>35.032932500000001</v>
      </c>
      <c r="J387" s="20">
        <f t="shared" si="91"/>
        <v>35.515879499999997</v>
      </c>
      <c r="K387" s="21">
        <f t="shared" si="92"/>
        <v>1217.79504308475</v>
      </c>
      <c r="L387" s="23">
        <f t="shared" si="94"/>
        <v>50.205265395194147</v>
      </c>
      <c r="M387" s="23">
        <f t="shared" si="94"/>
        <v>48.977560264009526</v>
      </c>
      <c r="N387" s="22"/>
    </row>
    <row r="388" spans="1:14" s="16" customFormat="1">
      <c r="A388" s="28">
        <v>6924.0745239999997</v>
      </c>
      <c r="B388" s="28">
        <v>35.000945000000002</v>
      </c>
      <c r="C388" s="28">
        <v>35.016860999999999</v>
      </c>
      <c r="D388" s="28">
        <v>35.606321999999999</v>
      </c>
      <c r="E388" s="28">
        <v>35.501897</v>
      </c>
      <c r="F388" s="28">
        <v>0.41236</v>
      </c>
      <c r="G388" s="28">
        <v>3.4154680000000002</v>
      </c>
      <c r="H388" s="28">
        <v>12.604542</v>
      </c>
      <c r="I388" s="20">
        <f t="shared" si="90"/>
        <v>35.008903000000004</v>
      </c>
      <c r="J388" s="20">
        <f t="shared" si="91"/>
        <v>35.554109499999996</v>
      </c>
      <c r="K388" s="21">
        <f t="shared" si="92"/>
        <v>1217.7990247728999</v>
      </c>
      <c r="L388" s="23">
        <f t="shared" si="94"/>
        <v>50.267277929204056</v>
      </c>
      <c r="M388" s="23">
        <f t="shared" si="94"/>
        <v>48.881857790805157</v>
      </c>
      <c r="N388" s="22"/>
    </row>
    <row r="389" spans="1:14" s="16" customFormat="1">
      <c r="A389" s="28">
        <v>5406.2843849999999</v>
      </c>
      <c r="B389" s="28">
        <v>34.978138999999999</v>
      </c>
      <c r="C389" s="28">
        <v>34.993656000000001</v>
      </c>
      <c r="D389" s="28">
        <v>35.713802000000001</v>
      </c>
      <c r="E389" s="28">
        <v>35.608102000000002</v>
      </c>
      <c r="F389" s="28">
        <v>0.42269099999999998</v>
      </c>
      <c r="G389" s="28">
        <v>3.4237259999999998</v>
      </c>
      <c r="H389" s="28">
        <v>12.278188</v>
      </c>
      <c r="I389" s="20">
        <f t="shared" si="90"/>
        <v>34.9858975</v>
      </c>
      <c r="J389" s="20">
        <f t="shared" si="91"/>
        <v>35.660952000000002</v>
      </c>
      <c r="K389" s="21">
        <f t="shared" si="92"/>
        <v>1217.8028367842498</v>
      </c>
      <c r="L389" s="23">
        <f t="shared" si="94"/>
        <v>50.326731970905826</v>
      </c>
      <c r="M389" s="23">
        <f t="shared" si="94"/>
        <v>48.615519229445454</v>
      </c>
      <c r="N389" s="22"/>
    </row>
    <row r="390" spans="1:14" s="16" customFormat="1">
      <c r="A390" s="28">
        <v>4372.6682799999999</v>
      </c>
      <c r="B390" s="28">
        <v>34.941786999999998</v>
      </c>
      <c r="C390" s="28">
        <v>34.958303999999998</v>
      </c>
      <c r="D390" s="28">
        <v>35.861739999999998</v>
      </c>
      <c r="E390" s="28">
        <v>35.759917000000002</v>
      </c>
      <c r="F390" s="28">
        <v>0.411638</v>
      </c>
      <c r="G390" s="28">
        <v>3.4255819999999999</v>
      </c>
      <c r="H390" s="28">
        <v>12.089925000000001</v>
      </c>
      <c r="I390" s="20">
        <f t="shared" si="90"/>
        <v>34.950045500000002</v>
      </c>
      <c r="J390" s="20">
        <f t="shared" si="91"/>
        <v>35.8108285</v>
      </c>
      <c r="K390" s="21">
        <f>-0.1657*I390 + 1223.6</f>
        <v>1217.8087774606499</v>
      </c>
      <c r="L390" s="23">
        <f t="shared" ref="L390:M393" si="95">0.0001079829*I390^4 - 0.0183178852*I390^3 + 1.2075396235*I390^2 - 38.3125480287*I390 + 535.330907391</f>
        <v>50.419550360240692</v>
      </c>
      <c r="M390" s="23">
        <f t="shared" si="95"/>
        <v>48.244661686915492</v>
      </c>
      <c r="N390" s="22"/>
    </row>
    <row r="391" spans="1:14" s="16" customFormat="1">
      <c r="A391" s="28">
        <v>2941.0380369999998</v>
      </c>
      <c r="B391" s="28">
        <v>34.921329</v>
      </c>
      <c r="C391" s="28">
        <v>34.936188000000001</v>
      </c>
      <c r="D391" s="28">
        <v>36.072130999999999</v>
      </c>
      <c r="E391" s="28">
        <v>35.969653999999998</v>
      </c>
      <c r="F391" s="28">
        <v>0.377253</v>
      </c>
      <c r="G391" s="28">
        <v>3.371149</v>
      </c>
      <c r="H391" s="28">
        <v>11.759587</v>
      </c>
      <c r="I391" s="20">
        <f t="shared" si="90"/>
        <v>34.928758500000001</v>
      </c>
      <c r="J391" s="20">
        <f t="shared" si="91"/>
        <v>36.020892500000002</v>
      </c>
      <c r="K391" s="21">
        <f>-0.1657*I391 + 1223.6</f>
        <v>1217.81230471655</v>
      </c>
      <c r="L391" s="23">
        <f t="shared" si="95"/>
        <v>50.474756156971694</v>
      </c>
      <c r="M391" s="23">
        <f t="shared" si="95"/>
        <v>47.7301910815778</v>
      </c>
      <c r="N391" s="22"/>
    </row>
    <row r="392" spans="1:14">
      <c r="A392" s="28">
        <v>1791.4494830000001</v>
      </c>
      <c r="B392" s="28">
        <v>34.908332000000001</v>
      </c>
      <c r="C392" s="28">
        <v>34.922438999999997</v>
      </c>
      <c r="D392" s="28">
        <v>36.364860999999998</v>
      </c>
      <c r="E392" s="28">
        <v>36.259101999999999</v>
      </c>
      <c r="F392" s="28">
        <v>0.397283</v>
      </c>
      <c r="G392" s="28">
        <v>3.37791</v>
      </c>
      <c r="H392" s="28">
        <v>11.489312</v>
      </c>
      <c r="I392" s="20">
        <f t="shared" si="90"/>
        <v>34.915385499999999</v>
      </c>
      <c r="J392" s="20">
        <f t="shared" si="91"/>
        <v>36.311981500000002</v>
      </c>
      <c r="K392" s="21">
        <f>-0.1657*I392 + 1223.6</f>
        <v>1217.81452062265</v>
      </c>
      <c r="L392" s="23">
        <f t="shared" si="95"/>
        <v>50.509474136635163</v>
      </c>
      <c r="M392" s="23">
        <f t="shared" si="95"/>
        <v>47.027272893537429</v>
      </c>
      <c r="N392" s="22"/>
    </row>
    <row r="393" spans="1:14">
      <c r="A393" s="28">
        <v>794.25687600000003</v>
      </c>
      <c r="B393" s="28">
        <v>34.905776000000003</v>
      </c>
      <c r="C393" s="28">
        <v>34.918641000000001</v>
      </c>
      <c r="D393" s="28">
        <v>36.876328999999998</v>
      </c>
      <c r="E393" s="28">
        <v>36.760334999999998</v>
      </c>
      <c r="F393" s="28">
        <v>0.41156399999999999</v>
      </c>
      <c r="G393" s="28">
        <v>3.379572</v>
      </c>
      <c r="H393" s="28">
        <v>11.026011</v>
      </c>
      <c r="I393" s="20">
        <f t="shared" si="90"/>
        <v>34.912208500000006</v>
      </c>
      <c r="J393" s="20">
        <f t="shared" si="91"/>
        <v>36.818331999999998</v>
      </c>
      <c r="K393" s="21">
        <f>-0.1657*I393 + 1223.6</f>
        <v>1217.81504705155</v>
      </c>
      <c r="L393" s="23">
        <f t="shared" si="95"/>
        <v>50.517726159558379</v>
      </c>
      <c r="M393" s="23">
        <f t="shared" si="95"/>
        <v>45.83111650048329</v>
      </c>
      <c r="N393" s="22"/>
    </row>
    <row r="394" spans="1:1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4">
        <f>AVERAGE(K358:K390)</f>
        <v>1217.7994936561986</v>
      </c>
      <c r="L394" s="24">
        <f>AVERAGE(L358:L390)</f>
        <v>50.274997357042324</v>
      </c>
      <c r="M394" s="24">
        <f>AVERAGE(M358:M390)</f>
        <v>49.657771538760024</v>
      </c>
      <c r="N394" s="22"/>
    </row>
    <row r="395" spans="1:14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</row>
    <row r="396" spans="1:14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</row>
    <row r="397" spans="1:14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</row>
    <row r="398" spans="1:14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</row>
    <row r="399" spans="1:14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</row>
    <row r="400" spans="1:14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</row>
    <row r="401" spans="1:14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</row>
    <row r="402" spans="1:14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</row>
    <row r="403" spans="1:14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</row>
    <row r="404" spans="1:1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</row>
    <row r="405" spans="1:14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</row>
    <row r="406" spans="1:14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</row>
    <row r="407" spans="1:14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</row>
    <row r="408" spans="1:14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</row>
    <row r="409" spans="1:14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</row>
    <row r="410" spans="1:14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</row>
    <row r="411" spans="1:14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</row>
    <row r="412" spans="1:14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</row>
    <row r="413" spans="1:14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</row>
    <row r="414" spans="1: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</row>
    <row r="415" spans="1:14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</row>
    <row r="416" spans="1:14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</row>
    <row r="417" spans="1:14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</row>
    <row r="418" spans="1:14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</row>
    <row r="419" spans="1:14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</row>
    <row r="420" spans="1:14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</row>
    <row r="421" spans="1:14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</row>
    <row r="422" spans="1:14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</row>
    <row r="423" spans="1:14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</row>
    <row r="424" spans="1:1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</row>
    <row r="425" spans="1:14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</row>
    <row r="426" spans="1:14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</row>
    <row r="427" spans="1:14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</row>
    <row r="428" spans="1:14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</row>
    <row r="429" spans="1:14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</row>
    <row r="430" spans="1:14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</row>
    <row r="431" spans="1:14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</row>
    <row r="432" spans="1:14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</row>
    <row r="433" spans="1:14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</row>
    <row r="434" spans="1:1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</row>
    <row r="435" spans="1:14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</row>
    <row r="436" spans="1:14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</row>
    <row r="437" spans="1:14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</row>
    <row r="438" spans="1:14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</row>
    <row r="439" spans="1:14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</row>
    <row r="440" spans="1:14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</row>
    <row r="441" spans="1:14">
      <c r="D441" s="16"/>
      <c r="E441" s="16"/>
      <c r="F441" s="16"/>
      <c r="G441" s="16"/>
      <c r="H441" s="16"/>
      <c r="I441" s="16"/>
      <c r="J441" s="16"/>
    </row>
    <row r="442" spans="1:14">
      <c r="D442" s="16"/>
      <c r="E442" s="16"/>
      <c r="F442" s="16"/>
      <c r="G442" s="16"/>
      <c r="H442" s="16"/>
      <c r="I442" s="16"/>
      <c r="J442" s="16"/>
    </row>
    <row r="443" spans="1:14">
      <c r="D443" s="16"/>
      <c r="E443" s="16"/>
      <c r="F443" s="16"/>
      <c r="G443" s="16"/>
      <c r="H443" s="16"/>
      <c r="I443" s="16"/>
      <c r="J443" s="16"/>
    </row>
    <row r="444" spans="1:14">
      <c r="D444" s="16"/>
      <c r="E444" s="16"/>
      <c r="F444" s="16"/>
      <c r="G444" s="16"/>
      <c r="H444" s="16"/>
      <c r="I444" s="16"/>
      <c r="J444" s="16"/>
    </row>
    <row r="445" spans="1:14">
      <c r="D445" s="16"/>
      <c r="E445" s="16"/>
      <c r="F445" s="16"/>
      <c r="G445" s="16"/>
      <c r="H445" s="16"/>
      <c r="I445" s="16"/>
      <c r="J445" s="16"/>
    </row>
    <row r="446" spans="1:14">
      <c r="D446" s="16"/>
      <c r="E446" s="16"/>
      <c r="F446" s="16"/>
      <c r="G446" s="16"/>
      <c r="H446" s="16"/>
      <c r="I446" s="16"/>
      <c r="J446" s="16"/>
    </row>
    <row r="447" spans="1:14">
      <c r="D447" s="16"/>
      <c r="E447" s="16"/>
      <c r="F447" s="16"/>
      <c r="G447" s="16"/>
      <c r="H447" s="16"/>
      <c r="I447" s="16"/>
      <c r="J447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3"/>
  <sheetViews>
    <sheetView zoomScaleNormal="100" workbookViewId="0">
      <selection activeCell="F4" sqref="F4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21875" bestFit="1" customWidth="1"/>
    <col min="13" max="13" width="17.44140625" bestFit="1" customWidth="1"/>
  </cols>
  <sheetData>
    <row r="1" spans="1:14" ht="15" customHeight="1">
      <c r="A1" s="1" t="s">
        <v>3</v>
      </c>
      <c r="B1" s="2" t="s">
        <v>2</v>
      </c>
      <c r="D1" s="25"/>
      <c r="E1" s="6"/>
    </row>
    <row r="2" spans="1:14">
      <c r="A2" s="1" t="s">
        <v>4</v>
      </c>
      <c r="B2" s="2">
        <v>3</v>
      </c>
      <c r="D2" s="25"/>
      <c r="E2" s="12"/>
    </row>
    <row r="3" spans="1:14">
      <c r="A3" s="1" t="s">
        <v>5</v>
      </c>
      <c r="B3" s="3" t="s">
        <v>11</v>
      </c>
      <c r="D3" s="6"/>
      <c r="E3" s="6"/>
    </row>
    <row r="4" spans="1:14">
      <c r="A4" s="1" t="s">
        <v>6</v>
      </c>
      <c r="B4" s="4">
        <v>3000</v>
      </c>
      <c r="D4" s="6"/>
      <c r="E4" s="6"/>
      <c r="F4" s="16"/>
      <c r="G4" s="16"/>
      <c r="H4" s="16"/>
      <c r="I4" s="16"/>
      <c r="J4" s="16"/>
      <c r="K4" s="16"/>
      <c r="L4" s="16"/>
      <c r="M4" s="16"/>
    </row>
    <row r="5" spans="1:14">
      <c r="A5" s="1" t="s">
        <v>7</v>
      </c>
      <c r="B5" s="5">
        <f>B4*2*PI()/60</f>
        <v>314.15926535897933</v>
      </c>
      <c r="D5" s="25"/>
      <c r="E5" s="25"/>
      <c r="F5" s="16"/>
      <c r="G5" s="16"/>
      <c r="H5" s="16"/>
      <c r="I5" s="16"/>
      <c r="J5" s="16"/>
      <c r="K5" s="16"/>
      <c r="L5" s="16"/>
      <c r="M5" s="16"/>
    </row>
    <row r="6" spans="1:14">
      <c r="A6" s="1" t="s">
        <v>8</v>
      </c>
      <c r="B6" s="14">
        <v>0.108</v>
      </c>
      <c r="D6" s="25"/>
      <c r="E6" s="25"/>
      <c r="F6" s="16"/>
      <c r="G6" s="16"/>
      <c r="H6" s="16"/>
      <c r="I6" s="16"/>
      <c r="J6" s="16"/>
      <c r="K6" s="16"/>
      <c r="L6" s="16"/>
      <c r="M6" s="16"/>
    </row>
    <row r="7" spans="1:14">
      <c r="A7" s="1" t="s">
        <v>0</v>
      </c>
      <c r="B7" s="13" t="s">
        <v>1</v>
      </c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4"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4">
      <c r="A9" s="26" t="s">
        <v>9</v>
      </c>
    </row>
    <row r="10" spans="1:14" s="16" customFormat="1" ht="16.8">
      <c r="A10" s="8" t="s">
        <v>12</v>
      </c>
      <c r="B10" s="8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18" t="s">
        <v>20</v>
      </c>
      <c r="J10" s="18" t="s">
        <v>21</v>
      </c>
      <c r="K10" s="19" t="s">
        <v>22</v>
      </c>
      <c r="L10" s="17" t="s">
        <v>23</v>
      </c>
      <c r="M10" s="17" t="s">
        <v>24</v>
      </c>
      <c r="N10" s="22"/>
    </row>
    <row r="11" spans="1:14" s="16" customFormat="1">
      <c r="A11" s="8" t="s">
        <v>25</v>
      </c>
      <c r="B11" s="8" t="s">
        <v>26</v>
      </c>
      <c r="C11" s="8" t="s">
        <v>26</v>
      </c>
      <c r="D11" s="8" t="s">
        <v>26</v>
      </c>
      <c r="E11" s="8" t="s">
        <v>26</v>
      </c>
      <c r="F11" s="8" t="s">
        <v>27</v>
      </c>
      <c r="G11" s="8" t="s">
        <v>27</v>
      </c>
      <c r="H11" s="8" t="s">
        <v>28</v>
      </c>
      <c r="I11" s="18" t="s">
        <v>26</v>
      </c>
      <c r="J11" s="18" t="s">
        <v>26</v>
      </c>
      <c r="K11" s="19" t="s">
        <v>29</v>
      </c>
      <c r="L11" s="17" t="s">
        <v>30</v>
      </c>
      <c r="M11" s="17" t="s">
        <v>30</v>
      </c>
      <c r="N11" s="22"/>
    </row>
    <row r="12" spans="1:14">
      <c r="A12" s="7">
        <v>37587.978534000002</v>
      </c>
      <c r="B12" s="7">
        <v>18.769065999999999</v>
      </c>
      <c r="C12" s="7">
        <v>18.839033000000001</v>
      </c>
      <c r="D12" s="7">
        <v>19.321770999999998</v>
      </c>
      <c r="E12" s="7">
        <v>19.280298999999999</v>
      </c>
      <c r="F12" s="7">
        <v>4.3588709999999997</v>
      </c>
      <c r="G12" s="7">
        <v>5.6740680000000001</v>
      </c>
      <c r="H12" s="7">
        <v>39.294618</v>
      </c>
      <c r="I12" s="20">
        <f t="shared" ref="I12:I39" si="0">(B12+C12)/2</f>
        <v>18.804049499999998</v>
      </c>
      <c r="J12" s="20">
        <f t="shared" ref="J12:J39" si="1">(D12+E12)/2</f>
        <v>19.301034999999999</v>
      </c>
      <c r="K12" s="21">
        <f>-0.6*I12+1259.5</f>
        <v>1248.2175703</v>
      </c>
      <c r="L12" s="21">
        <f>0.00159*I12^4-0.27101*I12^3+17.72234*I12^2-540.89799*I12+6780.11105</f>
        <v>1272.3782967514389</v>
      </c>
      <c r="M12" s="21">
        <f>0.00159*J12^4-0.27101*J12^3+17.72234*J12^2-540.89799*J12+6780.11105</f>
        <v>1214.3606035045332</v>
      </c>
    </row>
    <row r="13" spans="1:14" s="15" customFormat="1">
      <c r="A13" s="7">
        <v>35901.004107000001</v>
      </c>
      <c r="B13" s="7">
        <v>18.821697</v>
      </c>
      <c r="C13" s="7">
        <v>18.887550000000001</v>
      </c>
      <c r="D13" s="7">
        <v>19.370947000000001</v>
      </c>
      <c r="E13" s="7">
        <v>19.311703000000001</v>
      </c>
      <c r="F13" s="7">
        <v>3.793536</v>
      </c>
      <c r="G13" s="7">
        <v>5.2689180000000002</v>
      </c>
      <c r="H13" s="7">
        <v>38.718692999999995</v>
      </c>
      <c r="I13" s="20">
        <f t="shared" si="0"/>
        <v>18.854623500000002</v>
      </c>
      <c r="J13" s="20">
        <f t="shared" si="1"/>
        <v>19.341325000000001</v>
      </c>
      <c r="K13" s="21">
        <f t="shared" ref="K13:K19" si="2">-0.6*I13+1259.5</f>
        <v>1248.1872258999999</v>
      </c>
      <c r="L13" s="21">
        <f t="shared" ref="L13:L19" si="3">0.00159*I13^4-0.27101*I13^3+17.72234*I13^2-540.89799*I13+6780.11105</f>
        <v>1266.3450785004006</v>
      </c>
      <c r="M13" s="21">
        <f t="shared" ref="M13:M19" si="4">0.00159*J13^4-0.27101*J13^3+17.72234*J13^2-540.89799*J13+6780.11105</f>
        <v>1209.779529299457</v>
      </c>
    </row>
    <row r="14" spans="1:14" s="15" customFormat="1">
      <c r="A14" s="7">
        <v>35188.453750000001</v>
      </c>
      <c r="B14" s="7">
        <v>18.706439</v>
      </c>
      <c r="C14" s="7">
        <v>18.765703999999999</v>
      </c>
      <c r="D14" s="7">
        <v>19.306176000000001</v>
      </c>
      <c r="E14" s="7">
        <v>19.243645000000001</v>
      </c>
      <c r="F14" s="7">
        <v>3.6041970000000001</v>
      </c>
      <c r="G14" s="7">
        <v>5.1259610000000002</v>
      </c>
      <c r="H14" s="7">
        <v>38.531759999999998</v>
      </c>
      <c r="I14" s="20">
        <f t="shared" si="0"/>
        <v>18.736071500000001</v>
      </c>
      <c r="J14" s="20">
        <f t="shared" si="1"/>
        <v>19.274910500000001</v>
      </c>
      <c r="K14" s="21">
        <f t="shared" si="2"/>
        <v>1248.2583571</v>
      </c>
      <c r="L14" s="21">
        <f t="shared" si="3"/>
        <v>1280.5345450782324</v>
      </c>
      <c r="M14" s="21">
        <f t="shared" si="4"/>
        <v>1217.3407095537659</v>
      </c>
    </row>
    <row r="15" spans="1:14" s="15" customFormat="1">
      <c r="A15" s="7">
        <v>33898.384977000002</v>
      </c>
      <c r="B15" s="7">
        <v>18.733131</v>
      </c>
      <c r="C15" s="7">
        <v>18.792411999999999</v>
      </c>
      <c r="D15" s="7">
        <v>19.304321000000002</v>
      </c>
      <c r="E15" s="7">
        <v>19.256788</v>
      </c>
      <c r="F15" s="7">
        <v>3.2061120000000001</v>
      </c>
      <c r="G15" s="7">
        <v>4.8601239999999999</v>
      </c>
      <c r="H15" s="7">
        <v>38.130431000000002</v>
      </c>
      <c r="I15" s="20">
        <f t="shared" si="0"/>
        <v>18.762771499999999</v>
      </c>
      <c r="J15" s="20">
        <f t="shared" si="1"/>
        <v>19.280554500000001</v>
      </c>
      <c r="K15" s="21">
        <f t="shared" si="2"/>
        <v>1248.2423371</v>
      </c>
      <c r="L15" s="21">
        <f t="shared" si="3"/>
        <v>1277.3245630501006</v>
      </c>
      <c r="M15" s="21">
        <f t="shared" si="4"/>
        <v>1216.6962339947868</v>
      </c>
    </row>
    <row r="16" spans="1:14" s="15" customFormat="1">
      <c r="A16" s="7">
        <v>34188.062957000002</v>
      </c>
      <c r="B16" s="7">
        <v>18.825327000000001</v>
      </c>
      <c r="C16" s="7">
        <v>18.862155999999999</v>
      </c>
      <c r="D16" s="7">
        <v>19.265972000000001</v>
      </c>
      <c r="E16" s="7">
        <v>19.222051</v>
      </c>
      <c r="F16" s="7">
        <v>3.3304049999999998</v>
      </c>
      <c r="G16" s="7">
        <v>4.9529449999999997</v>
      </c>
      <c r="H16" s="7">
        <v>38.284278</v>
      </c>
      <c r="I16" s="20">
        <f t="shared" si="0"/>
        <v>18.8437415</v>
      </c>
      <c r="J16" s="20">
        <f t="shared" si="1"/>
        <v>19.244011499999999</v>
      </c>
      <c r="K16" s="21">
        <f t="shared" si="2"/>
        <v>1248.1937551000001</v>
      </c>
      <c r="L16" s="21">
        <f t="shared" si="3"/>
        <v>1267.6407427057084</v>
      </c>
      <c r="M16" s="21">
        <f t="shared" si="4"/>
        <v>1220.8753187228849</v>
      </c>
    </row>
    <row r="17" spans="1:13" s="15" customFormat="1">
      <c r="A17" s="7">
        <v>32820.817859000002</v>
      </c>
      <c r="B17" s="7">
        <v>18.819603000000001</v>
      </c>
      <c r="C17" s="7">
        <v>18.839918999999998</v>
      </c>
      <c r="D17" s="7">
        <v>19.174565999999999</v>
      </c>
      <c r="E17" s="7">
        <v>19.132149999999999</v>
      </c>
      <c r="F17" s="7">
        <v>2.957649</v>
      </c>
      <c r="G17" s="7">
        <v>4.7075940000000003</v>
      </c>
      <c r="H17" s="7">
        <v>37.830247</v>
      </c>
      <c r="I17" s="20">
        <f t="shared" si="0"/>
        <v>18.829760999999998</v>
      </c>
      <c r="J17" s="20">
        <f t="shared" si="1"/>
        <v>19.153357999999997</v>
      </c>
      <c r="K17" s="21">
        <f t="shared" si="2"/>
        <v>1248.2021434000001</v>
      </c>
      <c r="L17" s="21">
        <f t="shared" si="3"/>
        <v>1269.3073419735456</v>
      </c>
      <c r="M17" s="21">
        <f t="shared" si="4"/>
        <v>1231.3072937400366</v>
      </c>
    </row>
    <row r="18" spans="1:13" s="15" customFormat="1">
      <c r="A18" s="7">
        <v>31148.326659999999</v>
      </c>
      <c r="B18" s="7">
        <v>18.715522</v>
      </c>
      <c r="C18" s="7">
        <v>18.716394000000001</v>
      </c>
      <c r="D18" s="7">
        <v>19.075312</v>
      </c>
      <c r="E18" s="7">
        <v>19.038229000000001</v>
      </c>
      <c r="F18" s="7">
        <v>2.497976</v>
      </c>
      <c r="G18" s="7">
        <v>4.3899590000000002</v>
      </c>
      <c r="H18" s="7">
        <v>37.302661000000001</v>
      </c>
      <c r="I18" s="20">
        <f t="shared" si="0"/>
        <v>18.715958000000001</v>
      </c>
      <c r="J18" s="20">
        <f t="shared" si="1"/>
        <v>19.056770499999999</v>
      </c>
      <c r="K18" s="21">
        <f t="shared" si="2"/>
        <v>1248.2704252000001</v>
      </c>
      <c r="L18" s="21">
        <f t="shared" si="3"/>
        <v>1282.9581677108272</v>
      </c>
      <c r="M18" s="21">
        <f t="shared" si="4"/>
        <v>1242.5243198490089</v>
      </c>
    </row>
    <row r="19" spans="1:13" s="15" customFormat="1">
      <c r="A19" s="7">
        <v>30012.308430000001</v>
      </c>
      <c r="B19" s="7">
        <v>18.717586000000001</v>
      </c>
      <c r="C19" s="7">
        <v>18.761309000000001</v>
      </c>
      <c r="D19" s="7">
        <v>19.124136</v>
      </c>
      <c r="E19" s="7">
        <v>19.081268000000001</v>
      </c>
      <c r="F19" s="7">
        <v>2.129302</v>
      </c>
      <c r="G19" s="7">
        <v>4.1294680000000001</v>
      </c>
      <c r="H19" s="7">
        <v>36.806421999999998</v>
      </c>
      <c r="I19" s="20">
        <f t="shared" si="0"/>
        <v>18.739447500000001</v>
      </c>
      <c r="J19" s="20">
        <f t="shared" si="1"/>
        <v>19.102702000000001</v>
      </c>
      <c r="K19" s="21">
        <f t="shared" si="2"/>
        <v>1248.2563315</v>
      </c>
      <c r="L19" s="21">
        <f t="shared" si="3"/>
        <v>1280.1282093418786</v>
      </c>
      <c r="M19" s="21">
        <f t="shared" si="4"/>
        <v>1237.1769460029864</v>
      </c>
    </row>
    <row r="20" spans="1:13" ht="14.4" customHeight="1">
      <c r="A20" s="7">
        <v>28639.986789999999</v>
      </c>
      <c r="B20" s="7">
        <v>18.739650000000001</v>
      </c>
      <c r="C20" s="7">
        <v>18.786133</v>
      </c>
      <c r="D20" s="7">
        <v>19.182531000000001</v>
      </c>
      <c r="E20" s="7">
        <v>19.13936</v>
      </c>
      <c r="F20" s="7">
        <v>1.7103029999999999</v>
      </c>
      <c r="G20" s="7">
        <v>3.8426999999999998</v>
      </c>
      <c r="H20" s="7">
        <v>36.296295000000001</v>
      </c>
      <c r="I20" s="20">
        <f t="shared" si="0"/>
        <v>18.762891500000002</v>
      </c>
      <c r="J20" s="20">
        <f t="shared" si="1"/>
        <v>19.1609455</v>
      </c>
      <c r="K20" s="21">
        <f t="shared" ref="K20:K25" si="5">-0.6*I20+1259.5</f>
        <v>1248.2422650999999</v>
      </c>
      <c r="L20" s="21">
        <f t="shared" ref="L20:L25" si="6">0.00159*I20^4-0.27101*I20^3+17.72234*I20^2-540.89799*I20+6780.11105</f>
        <v>1277.3101549283465</v>
      </c>
      <c r="M20" s="21">
        <f t="shared" ref="M20:M25" si="7">0.00159*J20^4-0.27101*J20^3+17.72234*J20^2-540.89799*J20+6780.11105</f>
        <v>1230.4306085492053</v>
      </c>
    </row>
    <row r="21" spans="1:13">
      <c r="A21" s="7">
        <v>27740.973567000001</v>
      </c>
      <c r="B21" s="7">
        <v>18.700192999999999</v>
      </c>
      <c r="C21" s="7">
        <v>18.762429000000001</v>
      </c>
      <c r="D21" s="7">
        <v>19.2638</v>
      </c>
      <c r="E21" s="7">
        <v>19.22269</v>
      </c>
      <c r="F21" s="7">
        <v>1.4108540000000001</v>
      </c>
      <c r="G21" s="7">
        <v>3.6329349999999998</v>
      </c>
      <c r="H21" s="7">
        <v>35.897421999999999</v>
      </c>
      <c r="I21" s="20">
        <f t="shared" si="0"/>
        <v>18.731310999999998</v>
      </c>
      <c r="J21" s="20">
        <f t="shared" si="1"/>
        <v>19.243245000000002</v>
      </c>
      <c r="K21" s="21">
        <f t="shared" si="5"/>
        <v>1248.2612134000001</v>
      </c>
      <c r="L21" s="21">
        <f t="shared" si="6"/>
        <v>1281.1077455357727</v>
      </c>
      <c r="M21" s="21">
        <f t="shared" si="7"/>
        <v>1220.9631364970664</v>
      </c>
    </row>
    <row r="22" spans="1:13">
      <c r="A22" s="7">
        <v>26067.056926000001</v>
      </c>
      <c r="B22" s="7">
        <v>18.718036999999999</v>
      </c>
      <c r="C22" s="7">
        <v>18.766266999999999</v>
      </c>
      <c r="D22" s="7">
        <v>19.363233999999999</v>
      </c>
      <c r="E22" s="7">
        <v>19.313997000000001</v>
      </c>
      <c r="F22" s="7">
        <v>0.93101500000000004</v>
      </c>
      <c r="G22" s="7">
        <v>3.2964030000000002</v>
      </c>
      <c r="H22" s="7">
        <v>35.118097999999996</v>
      </c>
      <c r="I22" s="20">
        <f t="shared" si="0"/>
        <v>18.742151999999997</v>
      </c>
      <c r="J22" s="20">
        <f t="shared" si="1"/>
        <v>19.3386155</v>
      </c>
      <c r="K22" s="21">
        <f t="shared" si="5"/>
        <v>1248.2547087999999</v>
      </c>
      <c r="L22" s="21">
        <f t="shared" si="6"/>
        <v>1279.8027914055574</v>
      </c>
      <c r="M22" s="21">
        <f t="shared" si="7"/>
        <v>1210.0870388475932</v>
      </c>
    </row>
    <row r="23" spans="1:13">
      <c r="A23" s="7">
        <v>24233.558965</v>
      </c>
      <c r="B23" s="7">
        <v>18.712454999999999</v>
      </c>
      <c r="C23" s="7">
        <v>18.782748000000002</v>
      </c>
      <c r="D23" s="7">
        <v>19.412158000000002</v>
      </c>
      <c r="E23" s="7">
        <v>19.350725000000001</v>
      </c>
      <c r="F23" s="7">
        <v>0.65059299999999998</v>
      </c>
      <c r="G23" s="7">
        <v>3.161931</v>
      </c>
      <c r="H23" s="7">
        <v>34.421757999999997</v>
      </c>
      <c r="I23" s="20">
        <f t="shared" si="0"/>
        <v>18.747601500000002</v>
      </c>
      <c r="J23" s="20">
        <f t="shared" si="1"/>
        <v>19.381441500000001</v>
      </c>
      <c r="K23" s="21">
        <f t="shared" si="5"/>
        <v>1248.2514391</v>
      </c>
      <c r="L23" s="21">
        <f t="shared" si="6"/>
        <v>1279.1473416693361</v>
      </c>
      <c r="M23" s="21">
        <f t="shared" si="7"/>
        <v>1205.2361365780471</v>
      </c>
    </row>
    <row r="24" spans="1:13">
      <c r="A24" s="7">
        <v>23214.972849999998</v>
      </c>
      <c r="B24" s="7">
        <v>18.780861999999999</v>
      </c>
      <c r="C24" s="7">
        <v>18.847721</v>
      </c>
      <c r="D24" s="7">
        <v>19.459821999999999</v>
      </c>
      <c r="E24" s="7">
        <v>19.398023999999999</v>
      </c>
      <c r="F24" s="7">
        <v>0.93507300000000004</v>
      </c>
      <c r="G24" s="7">
        <v>3.5266299999999999</v>
      </c>
      <c r="H24" s="7">
        <v>34.041419999999995</v>
      </c>
      <c r="I24" s="20">
        <f t="shared" si="0"/>
        <v>18.8142915</v>
      </c>
      <c r="J24" s="20">
        <f t="shared" si="1"/>
        <v>19.428922999999998</v>
      </c>
      <c r="K24" s="21">
        <f t="shared" si="5"/>
        <v>1248.2114251</v>
      </c>
      <c r="L24" s="21">
        <f t="shared" si="6"/>
        <v>1271.1540836930371</v>
      </c>
      <c r="M24" s="21">
        <f t="shared" si="7"/>
        <v>1199.8816933115604</v>
      </c>
    </row>
    <row r="25" spans="1:13">
      <c r="A25" s="7">
        <v>21895.562629</v>
      </c>
      <c r="B25" s="7">
        <v>18.798105</v>
      </c>
      <c r="C25" s="7">
        <v>18.842134999999999</v>
      </c>
      <c r="D25" s="7">
        <v>19.431802999999999</v>
      </c>
      <c r="E25" s="7">
        <v>19.379117000000001</v>
      </c>
      <c r="F25" s="7">
        <v>0.77669900000000003</v>
      </c>
      <c r="G25" s="7">
        <v>3.450914</v>
      </c>
      <c r="H25" s="7">
        <v>33.561209999999996</v>
      </c>
      <c r="I25" s="20">
        <f t="shared" si="0"/>
        <v>18.820119999999999</v>
      </c>
      <c r="J25" s="20">
        <f t="shared" si="1"/>
        <v>19.405459999999998</v>
      </c>
      <c r="K25" s="21">
        <f t="shared" si="5"/>
        <v>1248.207928</v>
      </c>
      <c r="L25" s="21">
        <f t="shared" si="6"/>
        <v>1270.4579541845742</v>
      </c>
      <c r="M25" s="21">
        <f t="shared" si="7"/>
        <v>1202.5244725957837</v>
      </c>
    </row>
    <row r="26" spans="1:13">
      <c r="A26" s="7">
        <v>20886.693300999999</v>
      </c>
      <c r="B26" s="7">
        <v>18.772324999999999</v>
      </c>
      <c r="C26" s="7">
        <v>18.818763000000001</v>
      </c>
      <c r="D26" s="7">
        <v>19.396923999999999</v>
      </c>
      <c r="E26" s="7">
        <v>19.352806999999999</v>
      </c>
      <c r="F26" s="7">
        <v>1.0626119999999999</v>
      </c>
      <c r="G26" s="7">
        <v>3.8061889999999998</v>
      </c>
      <c r="H26" s="7">
        <v>33.177928000000001</v>
      </c>
      <c r="I26" s="20">
        <f t="shared" si="0"/>
        <v>18.795544</v>
      </c>
      <c r="J26" s="20">
        <f t="shared" si="1"/>
        <v>19.374865499999999</v>
      </c>
      <c r="K26" s="21">
        <f t="shared" ref="K26:K39" si="8">-0.6*I26+1259.5</f>
        <v>1248.2226736</v>
      </c>
      <c r="L26" s="21">
        <f t="shared" ref="L26:L39" si="9">0.00159*I26^4-0.27101*I26^3+17.72234*I26^2-540.89799*I26+6780.11105</f>
        <v>1273.3958741836641</v>
      </c>
      <c r="M26" s="21">
        <f t="shared" ref="M26:M39" si="10">0.00159*J26^4-0.27101*J26^3+17.72234*J26^2-540.89799*J26+6780.11105</f>
        <v>1205.9796759562105</v>
      </c>
    </row>
    <row r="27" spans="1:13">
      <c r="A27" s="7">
        <v>19536.170005</v>
      </c>
      <c r="B27" s="7">
        <v>18.831242</v>
      </c>
      <c r="C27" s="7">
        <v>18.875257999999999</v>
      </c>
      <c r="D27" s="7">
        <v>19.484417000000001</v>
      </c>
      <c r="E27" s="7">
        <v>19.451378999999999</v>
      </c>
      <c r="F27" s="7">
        <v>0.83425899999999997</v>
      </c>
      <c r="G27" s="7">
        <v>3.6869900000000002</v>
      </c>
      <c r="H27" s="7">
        <v>32.622622999999997</v>
      </c>
      <c r="I27" s="20">
        <f t="shared" si="0"/>
        <v>18.853249999999999</v>
      </c>
      <c r="J27" s="20">
        <f t="shared" si="1"/>
        <v>19.467897999999998</v>
      </c>
      <c r="K27" s="21">
        <f t="shared" si="8"/>
        <v>1248.18805</v>
      </c>
      <c r="L27" s="21">
        <f t="shared" si="9"/>
        <v>1266.5085385678622</v>
      </c>
      <c r="M27" s="21">
        <f t="shared" si="10"/>
        <v>1195.5051489274583</v>
      </c>
    </row>
    <row r="28" spans="1:13">
      <c r="A28" s="7">
        <v>18031.716107</v>
      </c>
      <c r="B28" s="7">
        <v>18.822330000000001</v>
      </c>
      <c r="C28" s="7">
        <v>18.872001000000001</v>
      </c>
      <c r="D28" s="7">
        <v>19.556553000000001</v>
      </c>
      <c r="E28" s="7">
        <v>19.526962000000001</v>
      </c>
      <c r="F28" s="7">
        <v>0.86059200000000002</v>
      </c>
      <c r="G28" s="7">
        <v>3.8324609999999999</v>
      </c>
      <c r="H28" s="7">
        <v>32.115862999999997</v>
      </c>
      <c r="I28" s="20">
        <f t="shared" si="0"/>
        <v>18.847165500000003</v>
      </c>
      <c r="J28" s="20">
        <f t="shared" si="1"/>
        <v>19.541757500000003</v>
      </c>
      <c r="K28" s="21">
        <f t="shared" si="8"/>
        <v>1248.1917007</v>
      </c>
      <c r="L28" s="21">
        <f t="shared" si="9"/>
        <v>1267.2329167171356</v>
      </c>
      <c r="M28" s="21">
        <f t="shared" si="10"/>
        <v>1187.2572638716301</v>
      </c>
    </row>
    <row r="29" spans="1:13">
      <c r="A29" s="7">
        <v>16486.410919000002</v>
      </c>
      <c r="B29" s="7">
        <v>18.871123000000001</v>
      </c>
      <c r="C29" s="7">
        <v>18.899674000000001</v>
      </c>
      <c r="D29" s="7">
        <v>19.582279</v>
      </c>
      <c r="E29" s="7">
        <v>19.556121000000001</v>
      </c>
      <c r="F29" s="7">
        <v>0.78898400000000002</v>
      </c>
      <c r="G29" s="7">
        <v>3.8628459999999998</v>
      </c>
      <c r="H29" s="7">
        <v>31.659797999999995</v>
      </c>
      <c r="I29" s="20">
        <f t="shared" si="0"/>
        <v>18.885398500000001</v>
      </c>
      <c r="J29" s="20">
        <f t="shared" si="1"/>
        <v>19.569200000000002</v>
      </c>
      <c r="K29" s="21">
        <f t="shared" si="8"/>
        <v>1248.1687609000001</v>
      </c>
      <c r="L29" s="21">
        <f t="shared" si="9"/>
        <v>1262.6882680280314</v>
      </c>
      <c r="M29" s="21">
        <f t="shared" si="10"/>
        <v>1184.2080080030701</v>
      </c>
    </row>
    <row r="30" spans="1:13">
      <c r="A30" s="7">
        <v>14760.253704000001</v>
      </c>
      <c r="B30" s="7">
        <v>18.856062000000001</v>
      </c>
      <c r="C30" s="7">
        <v>18.885365</v>
      </c>
      <c r="D30" s="7">
        <v>19.631710999999999</v>
      </c>
      <c r="E30" s="7">
        <v>19.588308999999999</v>
      </c>
      <c r="F30" s="7">
        <v>0.85545199999999999</v>
      </c>
      <c r="G30" s="7">
        <v>4.0360829999999996</v>
      </c>
      <c r="H30" s="7">
        <v>31.258840999999997</v>
      </c>
      <c r="I30" s="20">
        <f t="shared" si="0"/>
        <v>18.870713500000001</v>
      </c>
      <c r="J30" s="20">
        <f t="shared" si="1"/>
        <v>19.610009999999999</v>
      </c>
      <c r="K30" s="21">
        <f t="shared" si="8"/>
        <v>1248.1775719</v>
      </c>
      <c r="L30" s="21">
        <f t="shared" si="9"/>
        <v>1264.4318342851557</v>
      </c>
      <c r="M30" s="21">
        <f t="shared" si="10"/>
        <v>1179.6886486133963</v>
      </c>
    </row>
    <row r="31" spans="1:13">
      <c r="A31" s="7">
        <v>13164.192432</v>
      </c>
      <c r="B31" s="7">
        <v>18.890661999999999</v>
      </c>
      <c r="C31" s="7">
        <v>18.897849000000001</v>
      </c>
      <c r="D31" s="7">
        <v>19.666929</v>
      </c>
      <c r="E31" s="7">
        <v>19.613515</v>
      </c>
      <c r="F31" s="7">
        <v>1.098452</v>
      </c>
      <c r="G31" s="7">
        <v>4.395931</v>
      </c>
      <c r="H31" s="7">
        <v>30.936518</v>
      </c>
      <c r="I31" s="20">
        <f t="shared" si="0"/>
        <v>18.8942555</v>
      </c>
      <c r="J31" s="20">
        <f t="shared" si="1"/>
        <v>19.640222000000001</v>
      </c>
      <c r="K31" s="21">
        <f t="shared" si="8"/>
        <v>1248.1634466999999</v>
      </c>
      <c r="L31" s="21">
        <f t="shared" si="9"/>
        <v>1261.6378700345731</v>
      </c>
      <c r="M31" s="21">
        <f t="shared" si="10"/>
        <v>1176.3546193258999</v>
      </c>
    </row>
    <row r="32" spans="1:13">
      <c r="A32" s="7">
        <v>11934.2893</v>
      </c>
      <c r="B32" s="7">
        <v>18.810580000000002</v>
      </c>
      <c r="C32" s="7">
        <v>18.830994</v>
      </c>
      <c r="D32" s="7">
        <v>19.689738999999999</v>
      </c>
      <c r="E32" s="7">
        <v>19.656987000000001</v>
      </c>
      <c r="F32" s="7">
        <v>0.81568499999999999</v>
      </c>
      <c r="G32" s="7">
        <v>4.1932140000000002</v>
      </c>
      <c r="H32" s="7">
        <v>30.653545999999999</v>
      </c>
      <c r="I32" s="20">
        <f t="shared" si="0"/>
        <v>18.820787000000003</v>
      </c>
      <c r="J32" s="20">
        <f t="shared" si="1"/>
        <v>19.673363000000002</v>
      </c>
      <c r="K32" s="21">
        <f t="shared" si="8"/>
        <v>1248.2075278</v>
      </c>
      <c r="L32" s="21">
        <f t="shared" si="9"/>
        <v>1270.3783158728993</v>
      </c>
      <c r="M32" s="21">
        <f t="shared" si="10"/>
        <v>1172.7087704312517</v>
      </c>
    </row>
    <row r="33" spans="1:14">
      <c r="A33" s="7">
        <v>10757.286822</v>
      </c>
      <c r="B33" s="7">
        <v>18.828982</v>
      </c>
      <c r="C33" s="7">
        <v>18.840011000000001</v>
      </c>
      <c r="D33" s="7">
        <v>19.826675000000002</v>
      </c>
      <c r="E33" s="7">
        <v>19.791492000000002</v>
      </c>
      <c r="F33" s="7">
        <v>0.75068400000000002</v>
      </c>
      <c r="G33" s="7">
        <v>4.2362950000000001</v>
      </c>
      <c r="H33" s="7">
        <v>30.316986</v>
      </c>
      <c r="I33" s="20">
        <f t="shared" si="0"/>
        <v>18.8344965</v>
      </c>
      <c r="J33" s="20">
        <f t="shared" si="1"/>
        <v>19.8090835</v>
      </c>
      <c r="K33" s="21">
        <f t="shared" si="8"/>
        <v>1248.1993021000001</v>
      </c>
      <c r="L33" s="21">
        <f t="shared" si="9"/>
        <v>1268.7425748753112</v>
      </c>
      <c r="M33" s="21">
        <f t="shared" si="10"/>
        <v>1157.901993175371</v>
      </c>
    </row>
    <row r="34" spans="1:14">
      <c r="A34" s="7">
        <v>9482.848806</v>
      </c>
      <c r="B34" s="7">
        <v>18.776695</v>
      </c>
      <c r="C34" s="7">
        <v>18.795120000000001</v>
      </c>
      <c r="D34" s="7">
        <v>20.199020000000001</v>
      </c>
      <c r="E34" s="7">
        <v>20.140127</v>
      </c>
      <c r="F34" s="7">
        <v>0.52233499999999999</v>
      </c>
      <c r="G34" s="7">
        <v>4.1295960000000003</v>
      </c>
      <c r="H34" s="7">
        <v>29.887450000000001</v>
      </c>
      <c r="I34" s="20">
        <f t="shared" si="0"/>
        <v>18.7859075</v>
      </c>
      <c r="J34" s="20">
        <f t="shared" si="1"/>
        <v>20.169573499999998</v>
      </c>
      <c r="K34" s="21">
        <f t="shared" si="8"/>
        <v>1248.2284555000001</v>
      </c>
      <c r="L34" s="21">
        <f t="shared" si="9"/>
        <v>1274.5497776967059</v>
      </c>
      <c r="M34" s="21">
        <f t="shared" si="10"/>
        <v>1119.5264785718782</v>
      </c>
    </row>
    <row r="35" spans="1:14">
      <c r="A35" s="7">
        <v>8040.3442720000003</v>
      </c>
      <c r="B35" s="7">
        <v>18.744990999999999</v>
      </c>
      <c r="C35" s="7">
        <v>18.819116999999999</v>
      </c>
      <c r="D35" s="7">
        <v>20.453233000000001</v>
      </c>
      <c r="E35" s="7">
        <v>20.388701000000001</v>
      </c>
      <c r="F35" s="7">
        <v>1.00054</v>
      </c>
      <c r="G35" s="7">
        <v>4.6884740000000003</v>
      </c>
      <c r="H35" s="7">
        <v>29.654397000000003</v>
      </c>
      <c r="I35" s="20">
        <f t="shared" si="0"/>
        <v>18.782053999999999</v>
      </c>
      <c r="J35" s="20">
        <f t="shared" si="1"/>
        <v>20.420967000000001</v>
      </c>
      <c r="K35" s="21">
        <f t="shared" si="8"/>
        <v>1248.2307676</v>
      </c>
      <c r="L35" s="21">
        <f t="shared" si="9"/>
        <v>1275.0115096554573</v>
      </c>
      <c r="M35" s="21">
        <f t="shared" si="10"/>
        <v>1093.5677457602042</v>
      </c>
    </row>
    <row r="36" spans="1:14">
      <c r="A36" s="7">
        <v>6379.9302200000002</v>
      </c>
      <c r="B36" s="7">
        <v>18.762346999999998</v>
      </c>
      <c r="C36" s="7">
        <v>18.802340000000001</v>
      </c>
      <c r="D36" s="7">
        <v>20.651679999999999</v>
      </c>
      <c r="E36" s="7">
        <v>20.576684</v>
      </c>
      <c r="F36" s="7">
        <v>0.80376000000000003</v>
      </c>
      <c r="G36" s="7">
        <v>4.6040989999999997</v>
      </c>
      <c r="H36" s="7">
        <v>29.141074000000003</v>
      </c>
      <c r="I36" s="20">
        <f t="shared" si="0"/>
        <v>18.7823435</v>
      </c>
      <c r="J36" s="20">
        <f t="shared" si="1"/>
        <v>20.614182</v>
      </c>
      <c r="K36" s="21">
        <f t="shared" si="8"/>
        <v>1248.2305939</v>
      </c>
      <c r="L36" s="21">
        <f t="shared" si="9"/>
        <v>1274.9768153440291</v>
      </c>
      <c r="M36" s="21">
        <f t="shared" si="10"/>
        <v>1074.0551280544478</v>
      </c>
    </row>
    <row r="37" spans="1:14">
      <c r="A37" s="7">
        <v>4507.5518339999999</v>
      </c>
      <c r="B37" s="7">
        <v>18.760498999999999</v>
      </c>
      <c r="C37" s="7">
        <v>18.807079999999999</v>
      </c>
      <c r="D37" s="7">
        <v>21.309183000000001</v>
      </c>
      <c r="E37" s="7">
        <v>21.268692999999999</v>
      </c>
      <c r="F37" s="7">
        <v>0.914663</v>
      </c>
      <c r="G37" s="7">
        <v>4.818149</v>
      </c>
      <c r="H37" s="7">
        <v>28.639023000000002</v>
      </c>
      <c r="I37" s="20">
        <f t="shared" si="0"/>
        <v>18.783789499999997</v>
      </c>
      <c r="J37" s="20">
        <f t="shared" si="1"/>
        <v>21.288938000000002</v>
      </c>
      <c r="K37" s="21">
        <f t="shared" si="8"/>
        <v>1248.2297263</v>
      </c>
      <c r="L37" s="21">
        <f t="shared" si="9"/>
        <v>1274.803538148215</v>
      </c>
      <c r="M37" s="21">
        <f t="shared" si="10"/>
        <v>1008.8109035109292</v>
      </c>
    </row>
    <row r="38" spans="1:14">
      <c r="A38" s="7">
        <v>2410.6154350000002</v>
      </c>
      <c r="B38" s="7">
        <v>18.756481999999998</v>
      </c>
      <c r="C38" s="7">
        <v>18.805855000000001</v>
      </c>
      <c r="D38" s="7">
        <v>23.710283</v>
      </c>
      <c r="E38" s="7">
        <v>23.663664000000001</v>
      </c>
      <c r="F38" s="7">
        <v>0.71813099999999996</v>
      </c>
      <c r="G38" s="7">
        <v>4.7870860000000004</v>
      </c>
      <c r="H38" s="7">
        <v>27.944755999999998</v>
      </c>
      <c r="I38" s="20">
        <f t="shared" si="0"/>
        <v>18.7811685</v>
      </c>
      <c r="J38" s="20">
        <f t="shared" si="1"/>
        <v>23.686973500000001</v>
      </c>
      <c r="K38" s="21">
        <f t="shared" si="8"/>
        <v>1248.2312989</v>
      </c>
      <c r="L38" s="21">
        <f t="shared" si="9"/>
        <v>1275.1176359596529</v>
      </c>
      <c r="M38" s="21">
        <f t="shared" si="10"/>
        <v>810.17827741867222</v>
      </c>
    </row>
    <row r="39" spans="1:14">
      <c r="A39" s="7">
        <v>455.39756499999999</v>
      </c>
      <c r="B39" s="7">
        <v>18.980398999999998</v>
      </c>
      <c r="C39" s="7">
        <v>18.991803999999998</v>
      </c>
      <c r="D39" s="7">
        <v>23.723013000000002</v>
      </c>
      <c r="E39" s="7">
        <v>23.657133000000002</v>
      </c>
      <c r="F39" s="7">
        <v>1.0103169999999999</v>
      </c>
      <c r="G39" s="7">
        <v>5.426361</v>
      </c>
      <c r="H39" s="7">
        <v>26.909894999999999</v>
      </c>
      <c r="I39" s="20">
        <f t="shared" si="0"/>
        <v>18.986101499999997</v>
      </c>
      <c r="J39" s="20">
        <f t="shared" si="1"/>
        <v>23.690073000000002</v>
      </c>
      <c r="K39" s="21">
        <f t="shared" si="8"/>
        <v>1248.1083391</v>
      </c>
      <c r="L39" s="21">
        <f t="shared" si="9"/>
        <v>1250.7985913562397</v>
      </c>
      <c r="M39" s="21">
        <f t="shared" si="10"/>
        <v>809.9521602604118</v>
      </c>
    </row>
    <row r="40" spans="1:14">
      <c r="A40" s="11"/>
      <c r="B40" s="11"/>
      <c r="C40" s="11"/>
      <c r="D40" s="11"/>
      <c r="E40" s="11"/>
      <c r="F40" s="11"/>
      <c r="G40" s="11"/>
      <c r="H40" s="29"/>
      <c r="I40" s="30"/>
      <c r="J40" s="11"/>
      <c r="K40" s="9">
        <f>AVERAGE(K12:K37)</f>
        <v>1248.2190654653848</v>
      </c>
      <c r="L40" s="9">
        <f>AVERAGE(L12:L37)</f>
        <v>1272.6905711514539</v>
      </c>
      <c r="M40" s="9">
        <f>AVERAGE(M12:M37)</f>
        <v>1185.1826317403256</v>
      </c>
    </row>
    <row r="41" spans="1:14">
      <c r="A41" s="11"/>
      <c r="B41" s="11"/>
      <c r="C41" s="11"/>
      <c r="D41" s="11"/>
      <c r="E41" s="11"/>
      <c r="F41" s="11"/>
      <c r="G41" s="11"/>
      <c r="H41" s="29"/>
      <c r="I41" s="30"/>
      <c r="J41" s="11"/>
      <c r="K41" s="11"/>
      <c r="L41" s="11"/>
      <c r="M41" s="11"/>
    </row>
    <row r="42" spans="1:14">
      <c r="A42" s="11"/>
      <c r="B42" s="11"/>
      <c r="C42" s="11"/>
      <c r="D42" s="11"/>
      <c r="E42" s="11"/>
      <c r="F42" s="11"/>
      <c r="G42" s="11"/>
      <c r="H42" s="29"/>
      <c r="I42" s="30"/>
      <c r="J42" s="11"/>
      <c r="K42" s="11"/>
      <c r="L42" s="11"/>
      <c r="M42" s="11"/>
    </row>
    <row r="43" spans="1:14" s="16" customFormat="1" ht="16.8">
      <c r="A43" s="8" t="s">
        <v>12</v>
      </c>
      <c r="B43" s="8" t="s">
        <v>13</v>
      </c>
      <c r="C43" s="8" t="s">
        <v>14</v>
      </c>
      <c r="D43" s="8" t="s">
        <v>15</v>
      </c>
      <c r="E43" s="8" t="s">
        <v>16</v>
      </c>
      <c r="F43" s="8" t="s">
        <v>17</v>
      </c>
      <c r="G43" s="8" t="s">
        <v>18</v>
      </c>
      <c r="H43" s="8" t="s">
        <v>19</v>
      </c>
      <c r="I43" s="18" t="s">
        <v>20</v>
      </c>
      <c r="J43" s="18" t="s">
        <v>21</v>
      </c>
      <c r="K43" s="19" t="s">
        <v>22</v>
      </c>
      <c r="L43" s="17" t="s">
        <v>23</v>
      </c>
      <c r="M43" s="17" t="s">
        <v>24</v>
      </c>
      <c r="N43" s="22"/>
    </row>
    <row r="44" spans="1:14" s="16" customFormat="1">
      <c r="A44" s="8" t="s">
        <v>25</v>
      </c>
      <c r="B44" s="8" t="s">
        <v>26</v>
      </c>
      <c r="C44" s="8" t="s">
        <v>26</v>
      </c>
      <c r="D44" s="8" t="s">
        <v>26</v>
      </c>
      <c r="E44" s="8" t="s">
        <v>26</v>
      </c>
      <c r="F44" s="8" t="s">
        <v>27</v>
      </c>
      <c r="G44" s="8" t="s">
        <v>27</v>
      </c>
      <c r="H44" s="8" t="s">
        <v>28</v>
      </c>
      <c r="I44" s="18" t="s">
        <v>26</v>
      </c>
      <c r="J44" s="18" t="s">
        <v>26</v>
      </c>
      <c r="K44" s="19" t="s">
        <v>29</v>
      </c>
      <c r="L44" s="17" t="s">
        <v>30</v>
      </c>
      <c r="M44" s="17" t="s">
        <v>30</v>
      </c>
      <c r="N44" s="22"/>
    </row>
    <row r="45" spans="1:14">
      <c r="A45" s="7">
        <v>41893.124639000001</v>
      </c>
      <c r="B45" s="7">
        <v>21.004677999999998</v>
      </c>
      <c r="C45" s="7">
        <v>21.042477000000002</v>
      </c>
      <c r="D45" s="7">
        <v>21.490248000000001</v>
      </c>
      <c r="E45" s="7">
        <v>21.438579000000001</v>
      </c>
      <c r="F45" s="7">
        <v>4.3457220000000003</v>
      </c>
      <c r="G45" s="7">
        <v>5.6176830000000004</v>
      </c>
      <c r="H45" s="7">
        <v>37.014634000000001</v>
      </c>
      <c r="I45" s="20">
        <f t="shared" ref="I45:I72" si="11">(B45+C45)/2</f>
        <v>21.023577500000002</v>
      </c>
      <c r="J45" s="20">
        <f t="shared" ref="J45:J72" si="12">(D45+E45)/2</f>
        <v>21.464413499999999</v>
      </c>
      <c r="K45" s="21">
        <f>-0.6*I45+1259.5</f>
        <v>1246.8858534999999</v>
      </c>
      <c r="L45" s="21">
        <f>0.00159*I45^4-0.27101*I45^3+17.72234*I45^2-540.89799*I45+6780.11105</f>
        <v>1033.9407810652856</v>
      </c>
      <c r="M45" s="21">
        <f>0.00159*J45^4-0.27101*J45^3+17.72234*J45^2-540.89799*J45+6780.11105</f>
        <v>992.5606396760013</v>
      </c>
    </row>
    <row r="46" spans="1:14">
      <c r="A46" s="7">
        <v>40645.126134999999</v>
      </c>
      <c r="B46" s="7">
        <v>21.028141999999999</v>
      </c>
      <c r="C46" s="7">
        <v>21.058150999999999</v>
      </c>
      <c r="D46" s="7">
        <v>21.503454999999999</v>
      </c>
      <c r="E46" s="7">
        <v>21.459091000000001</v>
      </c>
      <c r="F46" s="7">
        <v>3.954755</v>
      </c>
      <c r="G46" s="7">
        <v>5.3618629999999996</v>
      </c>
      <c r="H46" s="7">
        <v>36.718026999999999</v>
      </c>
      <c r="I46" s="20">
        <f t="shared" si="11"/>
        <v>21.043146499999999</v>
      </c>
      <c r="J46" s="20">
        <f t="shared" si="12"/>
        <v>21.481273000000002</v>
      </c>
      <c r="K46" s="21">
        <f t="shared" ref="K46:K60" si="13">-0.6*I46+1259.5</f>
        <v>1246.8741121</v>
      </c>
      <c r="L46" s="21">
        <f t="shared" ref="L46:L60" si="14">0.00159*I46^4-0.27101*I46^3+17.72234*I46^2-540.89799*I46+6780.11105</f>
        <v>1032.0644573988457</v>
      </c>
      <c r="M46" s="21">
        <f t="shared" ref="M46:M60" si="15">0.00159*J46^4-0.27101*J46^3+17.72234*J46^2-540.89799*J46+6780.11105</f>
        <v>991.0145325030835</v>
      </c>
    </row>
    <row r="47" spans="1:14">
      <c r="A47" s="7">
        <v>39116.272423000002</v>
      </c>
      <c r="B47" s="7">
        <v>20.981639000000001</v>
      </c>
      <c r="C47" s="7">
        <v>21.025158999999999</v>
      </c>
      <c r="D47" s="7">
        <v>21.462569999999999</v>
      </c>
      <c r="E47" s="7">
        <v>21.426269000000001</v>
      </c>
      <c r="F47" s="7">
        <v>3.5006740000000001</v>
      </c>
      <c r="G47" s="7">
        <v>5.0452959999999996</v>
      </c>
      <c r="H47" s="7">
        <v>36.358387</v>
      </c>
      <c r="I47" s="20">
        <f t="shared" si="11"/>
        <v>21.003399000000002</v>
      </c>
      <c r="J47" s="20">
        <f t="shared" si="12"/>
        <v>21.444419500000002</v>
      </c>
      <c r="K47" s="21">
        <f t="shared" si="13"/>
        <v>1246.8979606</v>
      </c>
      <c r="L47" s="21">
        <f t="shared" si="14"/>
        <v>1035.8794319691924</v>
      </c>
      <c r="M47" s="21">
        <f t="shared" si="15"/>
        <v>994.39763616938126</v>
      </c>
    </row>
    <row r="48" spans="1:14">
      <c r="A48" s="7">
        <v>37749.183247000001</v>
      </c>
      <c r="B48" s="7">
        <v>20.932154000000001</v>
      </c>
      <c r="C48" s="7">
        <v>20.980658999999999</v>
      </c>
      <c r="D48" s="7">
        <v>21.426089999999999</v>
      </c>
      <c r="E48" s="7">
        <v>21.396787</v>
      </c>
      <c r="F48" s="7">
        <v>3.1183070000000002</v>
      </c>
      <c r="G48" s="7">
        <v>4.7956289999999999</v>
      </c>
      <c r="H48" s="7">
        <v>36.033366999999998</v>
      </c>
      <c r="I48" s="20">
        <f t="shared" si="11"/>
        <v>20.9564065</v>
      </c>
      <c r="J48" s="20">
        <f t="shared" si="12"/>
        <v>21.411438499999999</v>
      </c>
      <c r="K48" s="21">
        <f t="shared" si="13"/>
        <v>1246.9261561000001</v>
      </c>
      <c r="L48" s="21">
        <f t="shared" si="14"/>
        <v>1040.4095748064137</v>
      </c>
      <c r="M48" s="21">
        <f t="shared" si="15"/>
        <v>997.43601445653712</v>
      </c>
    </row>
    <row r="49" spans="1:13">
      <c r="A49" s="7">
        <v>36292.094511000003</v>
      </c>
      <c r="B49" s="7">
        <v>20.935438000000001</v>
      </c>
      <c r="C49" s="7">
        <v>20.978391999999999</v>
      </c>
      <c r="D49" s="7">
        <v>21.423559999999998</v>
      </c>
      <c r="E49" s="7">
        <v>21.404211</v>
      </c>
      <c r="F49" s="7">
        <v>2.6993450000000001</v>
      </c>
      <c r="G49" s="7">
        <v>4.5380969999999996</v>
      </c>
      <c r="H49" s="7">
        <v>35.621027999999995</v>
      </c>
      <c r="I49" s="20">
        <f t="shared" si="11"/>
        <v>20.956915000000002</v>
      </c>
      <c r="J49" s="20">
        <f t="shared" si="12"/>
        <v>21.413885499999999</v>
      </c>
      <c r="K49" s="21">
        <f t="shared" si="13"/>
        <v>1246.925851</v>
      </c>
      <c r="L49" s="21">
        <f t="shared" si="14"/>
        <v>1040.3604396449473</v>
      </c>
      <c r="M49" s="21">
        <f t="shared" si="15"/>
        <v>997.21023440904264</v>
      </c>
    </row>
    <row r="50" spans="1:13" s="15" customFormat="1">
      <c r="A50" s="7">
        <v>34779.533071999998</v>
      </c>
      <c r="B50" s="7">
        <v>20.952504999999999</v>
      </c>
      <c r="C50" s="7">
        <v>20.990867000000001</v>
      </c>
      <c r="D50" s="7">
        <v>21.447046</v>
      </c>
      <c r="E50" s="7">
        <v>21.432445999999999</v>
      </c>
      <c r="F50" s="7">
        <v>2.2618279999999999</v>
      </c>
      <c r="G50" s="7">
        <v>4.2270329999999996</v>
      </c>
      <c r="H50" s="7">
        <v>35.166893999999999</v>
      </c>
      <c r="I50" s="20">
        <f t="shared" si="11"/>
        <v>20.971685999999998</v>
      </c>
      <c r="J50" s="20">
        <f t="shared" si="12"/>
        <v>21.439746</v>
      </c>
      <c r="K50" s="21">
        <f>-0.6*I50+1259.5</f>
        <v>1246.9169884</v>
      </c>
      <c r="L50" s="21">
        <f>0.00159*I50^4-0.27101*I50^3+17.72234*I50^2-540.89799*I50+6780.11105</f>
        <v>1038.9342520891296</v>
      </c>
      <c r="M50" s="21">
        <f>0.00159*J50^4-0.27101*J50^3+17.72234*J50^2-540.89799*J50+6780.11105</f>
        <v>994.82756379440434</v>
      </c>
    </row>
    <row r="51" spans="1:13" s="15" customFormat="1">
      <c r="A51" s="7">
        <v>33573.163416000003</v>
      </c>
      <c r="B51" s="7">
        <v>20.941595</v>
      </c>
      <c r="C51" s="7">
        <v>20.985834000000001</v>
      </c>
      <c r="D51" s="7">
        <v>21.454979000000002</v>
      </c>
      <c r="E51" s="7">
        <v>21.453044999999999</v>
      </c>
      <c r="F51" s="7">
        <v>1.930137</v>
      </c>
      <c r="G51" s="7">
        <v>4.0071310000000002</v>
      </c>
      <c r="H51" s="7">
        <v>34.787132999999997</v>
      </c>
      <c r="I51" s="20">
        <f t="shared" si="11"/>
        <v>20.963714500000002</v>
      </c>
      <c r="J51" s="20">
        <f t="shared" si="12"/>
        <v>21.454011999999999</v>
      </c>
      <c r="K51" s="21">
        <f>-0.6*I51+1259.5</f>
        <v>1246.9217713</v>
      </c>
      <c r="L51" s="21">
        <f>0.00159*I51^4-0.27101*I51^3+17.72234*I51^2-540.89799*I51+6780.11105</f>
        <v>1039.7036620509525</v>
      </c>
      <c r="M51" s="21">
        <f>0.00159*J51^4-0.27101*J51^3+17.72234*J51^2-540.89799*J51+6780.11105</f>
        <v>993.51583632087659</v>
      </c>
    </row>
    <row r="52" spans="1:13">
      <c r="A52" s="7">
        <v>32010.724736</v>
      </c>
      <c r="B52" s="7">
        <v>20.935791999999999</v>
      </c>
      <c r="C52" s="7">
        <v>21.025454</v>
      </c>
      <c r="D52" s="7">
        <v>21.459720000000001</v>
      </c>
      <c r="E52" s="7">
        <v>21.463111000000001</v>
      </c>
      <c r="F52" s="7">
        <v>1.4947569999999999</v>
      </c>
      <c r="G52" s="7">
        <v>3.6987739999999998</v>
      </c>
      <c r="H52" s="7">
        <v>34.245318999999995</v>
      </c>
      <c r="I52" s="20">
        <f t="shared" si="11"/>
        <v>20.980623000000001</v>
      </c>
      <c r="J52" s="20">
        <f t="shared" si="12"/>
        <v>21.461415500000001</v>
      </c>
      <c r="K52" s="21">
        <f t="shared" si="13"/>
        <v>1246.9116262</v>
      </c>
      <c r="L52" s="21">
        <f t="shared" si="14"/>
        <v>1038.0723874916075</v>
      </c>
      <c r="M52" s="21">
        <f t="shared" si="15"/>
        <v>992.83585015515473</v>
      </c>
    </row>
    <row r="53" spans="1:13" ht="14.4" customHeight="1">
      <c r="A53" s="7">
        <v>30546.417451000001</v>
      </c>
      <c r="B53" s="7">
        <v>20.968271000000001</v>
      </c>
      <c r="C53" s="7">
        <v>21.064315000000001</v>
      </c>
      <c r="D53" s="7">
        <v>21.471260000000001</v>
      </c>
      <c r="E53" s="7">
        <v>21.474352</v>
      </c>
      <c r="F53" s="7">
        <v>1.103388</v>
      </c>
      <c r="G53" s="7">
        <v>3.4383750000000002</v>
      </c>
      <c r="H53" s="7">
        <v>33.784416</v>
      </c>
      <c r="I53" s="20">
        <f t="shared" si="11"/>
        <v>21.016293000000001</v>
      </c>
      <c r="J53" s="20">
        <f t="shared" si="12"/>
        <v>21.472805999999999</v>
      </c>
      <c r="K53" s="21">
        <f t="shared" si="13"/>
        <v>1246.8902241999999</v>
      </c>
      <c r="L53" s="21">
        <f t="shared" si="14"/>
        <v>1034.6401844163956</v>
      </c>
      <c r="M53" s="21">
        <f t="shared" si="15"/>
        <v>991.79067076535375</v>
      </c>
    </row>
    <row r="54" spans="1:13">
      <c r="A54" s="7">
        <v>28977.109894000001</v>
      </c>
      <c r="B54" s="7">
        <v>21.025010999999999</v>
      </c>
      <c r="C54" s="7">
        <v>21.090330000000002</v>
      </c>
      <c r="D54" s="7">
        <v>21.480757000000001</v>
      </c>
      <c r="E54" s="7">
        <v>21.467786</v>
      </c>
      <c r="F54" s="7">
        <v>0.71719900000000003</v>
      </c>
      <c r="G54" s="7">
        <v>3.1627230000000002</v>
      </c>
      <c r="H54" s="7">
        <v>33.121977000000001</v>
      </c>
      <c r="I54" s="20">
        <f t="shared" si="11"/>
        <v>21.0576705</v>
      </c>
      <c r="J54" s="20">
        <f t="shared" si="12"/>
        <v>21.4742715</v>
      </c>
      <c r="K54" s="21">
        <f t="shared" si="13"/>
        <v>1246.8653976999999</v>
      </c>
      <c r="L54" s="21">
        <f t="shared" si="14"/>
        <v>1030.6742566906269</v>
      </c>
      <c r="M54" s="21">
        <f t="shared" si="15"/>
        <v>991.65628602244669</v>
      </c>
    </row>
    <row r="55" spans="1:13">
      <c r="A55" s="7">
        <v>27500.473588000001</v>
      </c>
      <c r="B55" s="7">
        <v>21.032551999999999</v>
      </c>
      <c r="C55" s="7">
        <v>21.082592000000002</v>
      </c>
      <c r="D55" s="7">
        <v>21.410814999999999</v>
      </c>
      <c r="E55" s="7">
        <v>21.382052000000002</v>
      </c>
      <c r="F55" s="7">
        <v>0.88406300000000004</v>
      </c>
      <c r="G55" s="7">
        <v>3.4421140000000001</v>
      </c>
      <c r="H55" s="7">
        <v>32.632722000000001</v>
      </c>
      <c r="I55" s="20">
        <f t="shared" si="11"/>
        <v>21.057572</v>
      </c>
      <c r="J55" s="20">
        <f t="shared" si="12"/>
        <v>21.396433500000001</v>
      </c>
      <c r="K55" s="21">
        <f t="shared" si="13"/>
        <v>1246.8654567999999</v>
      </c>
      <c r="L55" s="21">
        <f t="shared" si="14"/>
        <v>1030.683677993763</v>
      </c>
      <c r="M55" s="21">
        <f t="shared" si="15"/>
        <v>998.82172536569215</v>
      </c>
    </row>
    <row r="56" spans="1:13">
      <c r="A56" s="7">
        <v>25838.768693000002</v>
      </c>
      <c r="B56" s="7">
        <v>21.023498</v>
      </c>
      <c r="C56" s="7">
        <v>21.083355999999998</v>
      </c>
      <c r="D56" s="7">
        <v>21.424911999999999</v>
      </c>
      <c r="E56" s="7">
        <v>21.379836999999998</v>
      </c>
      <c r="F56" s="7">
        <v>0.76132900000000003</v>
      </c>
      <c r="G56" s="7">
        <v>3.3972419999999999</v>
      </c>
      <c r="H56" s="7">
        <v>33.547908999999997</v>
      </c>
      <c r="I56" s="20">
        <f t="shared" si="11"/>
        <v>21.053426999999999</v>
      </c>
      <c r="J56" s="20">
        <f t="shared" si="12"/>
        <v>21.402374500000001</v>
      </c>
      <c r="K56" s="21">
        <f t="shared" si="13"/>
        <v>1246.8679437999999</v>
      </c>
      <c r="L56" s="21">
        <f t="shared" si="14"/>
        <v>1031.0802229112605</v>
      </c>
      <c r="M56" s="21">
        <f t="shared" si="15"/>
        <v>998.27282173897947</v>
      </c>
    </row>
    <row r="57" spans="1:13">
      <c r="A57" s="7">
        <v>24442.054416999999</v>
      </c>
      <c r="B57" s="7">
        <v>20.989688999999998</v>
      </c>
      <c r="C57" s="7">
        <v>21.036815000000001</v>
      </c>
      <c r="D57" s="7">
        <v>21.470293999999999</v>
      </c>
      <c r="E57" s="7">
        <v>21.419412999999999</v>
      </c>
      <c r="F57" s="7">
        <v>0.66159199999999996</v>
      </c>
      <c r="G57" s="7">
        <v>3.3979059999999999</v>
      </c>
      <c r="H57" s="7">
        <v>32.635373000000001</v>
      </c>
      <c r="I57" s="20">
        <f t="shared" si="11"/>
        <v>21.013252000000001</v>
      </c>
      <c r="J57" s="20">
        <f t="shared" si="12"/>
        <v>21.444853500000001</v>
      </c>
      <c r="K57" s="21">
        <f t="shared" si="13"/>
        <v>1246.8920488000001</v>
      </c>
      <c r="L57" s="21">
        <f t="shared" si="14"/>
        <v>1034.9323107957516</v>
      </c>
      <c r="M57" s="21">
        <f t="shared" si="15"/>
        <v>994.35772172454745</v>
      </c>
    </row>
    <row r="58" spans="1:13">
      <c r="A58" s="7">
        <v>22974.561544</v>
      </c>
      <c r="B58" s="7">
        <v>20.953617999999999</v>
      </c>
      <c r="C58" s="7">
        <v>21.000734000000001</v>
      </c>
      <c r="D58" s="7">
        <v>21.546178000000001</v>
      </c>
      <c r="E58" s="7">
        <v>21.503571999999998</v>
      </c>
      <c r="F58" s="7">
        <v>0.84040400000000004</v>
      </c>
      <c r="G58" s="7">
        <v>3.6980490000000001</v>
      </c>
      <c r="H58" s="7">
        <v>32.033881999999998</v>
      </c>
      <c r="I58" s="20">
        <f t="shared" si="11"/>
        <v>20.977176</v>
      </c>
      <c r="J58" s="20">
        <f t="shared" si="12"/>
        <v>21.524875000000002</v>
      </c>
      <c r="K58" s="21">
        <f t="shared" si="13"/>
        <v>1246.9136943999999</v>
      </c>
      <c r="L58" s="21">
        <f t="shared" si="14"/>
        <v>1038.4047165043094</v>
      </c>
      <c r="M58" s="21">
        <f t="shared" si="15"/>
        <v>987.02826808407826</v>
      </c>
    </row>
    <row r="59" spans="1:13">
      <c r="A59" s="7">
        <v>21644.835553000001</v>
      </c>
      <c r="B59" s="7">
        <v>20.899436000000001</v>
      </c>
      <c r="C59" s="7">
        <v>20.976265999999999</v>
      </c>
      <c r="D59" s="7">
        <v>21.605080000000001</v>
      </c>
      <c r="E59" s="7">
        <v>21.562169999999998</v>
      </c>
      <c r="F59" s="7">
        <v>0.98276600000000003</v>
      </c>
      <c r="G59" s="7">
        <v>3.9419870000000001</v>
      </c>
      <c r="H59" s="7">
        <v>31.561346</v>
      </c>
      <c r="I59" s="20">
        <f t="shared" si="11"/>
        <v>20.937851000000002</v>
      </c>
      <c r="J59" s="20">
        <f t="shared" si="12"/>
        <v>21.583624999999998</v>
      </c>
      <c r="K59" s="21">
        <f t="shared" si="13"/>
        <v>1246.9372894000001</v>
      </c>
      <c r="L59" s="21">
        <f t="shared" si="14"/>
        <v>1042.2042741815558</v>
      </c>
      <c r="M59" s="21">
        <f t="shared" si="15"/>
        <v>981.68501585968716</v>
      </c>
    </row>
    <row r="60" spans="1:13">
      <c r="A60" s="7">
        <v>19914.388788</v>
      </c>
      <c r="B60" s="7">
        <v>20.925346000000001</v>
      </c>
      <c r="C60" s="7">
        <v>20.989432000000001</v>
      </c>
      <c r="D60" s="7">
        <v>21.692572999999999</v>
      </c>
      <c r="E60" s="7">
        <v>21.647677000000002</v>
      </c>
      <c r="F60" s="7">
        <v>0.88173199999999996</v>
      </c>
      <c r="G60" s="7">
        <v>3.9639009999999999</v>
      </c>
      <c r="H60" s="7">
        <v>30.958528000000001</v>
      </c>
      <c r="I60" s="20">
        <f t="shared" si="11"/>
        <v>20.957388999999999</v>
      </c>
      <c r="J60" s="20">
        <f t="shared" si="12"/>
        <v>21.670124999999999</v>
      </c>
      <c r="K60" s="21">
        <f t="shared" si="13"/>
        <v>1246.9255665999999</v>
      </c>
      <c r="L60" s="21">
        <f t="shared" si="14"/>
        <v>1040.3146404071813</v>
      </c>
      <c r="M60" s="21">
        <f t="shared" si="15"/>
        <v>973.87590977358832</v>
      </c>
    </row>
    <row r="61" spans="1:13">
      <c r="A61" s="7">
        <v>18607.927484</v>
      </c>
      <c r="B61" s="7">
        <v>21.027698999999998</v>
      </c>
      <c r="C61" s="7">
        <v>21.095199999999998</v>
      </c>
      <c r="D61" s="7">
        <v>21.755019999999998</v>
      </c>
      <c r="E61" s="7">
        <v>21.721824000000002</v>
      </c>
      <c r="F61" s="7">
        <v>1.183622</v>
      </c>
      <c r="G61" s="7">
        <v>4.3618579999999998</v>
      </c>
      <c r="H61" s="7">
        <v>30.734054999999998</v>
      </c>
      <c r="I61" s="20">
        <f t="shared" si="11"/>
        <v>21.061449499999998</v>
      </c>
      <c r="J61" s="20">
        <f t="shared" si="12"/>
        <v>21.738422</v>
      </c>
      <c r="K61" s="21">
        <f t="shared" ref="K61:K72" si="16">-0.6*I61+1259.5</f>
        <v>1246.8631303</v>
      </c>
      <c r="L61" s="21">
        <f t="shared" ref="L61:L72" si="17">0.00159*I61^4-0.27101*I61^3+17.72234*I61^2-540.89799*I61+6780.11105</f>
        <v>1030.3128746502689</v>
      </c>
      <c r="M61" s="21">
        <f t="shared" ref="M61:M72" si="18">0.00159*J61^4-0.27101*J61^3+17.72234*J61^2-540.89799*J61+6780.11105</f>
        <v>967.75863309310807</v>
      </c>
    </row>
    <row r="62" spans="1:13">
      <c r="A62" s="7">
        <v>16881.495943999998</v>
      </c>
      <c r="B62" s="7">
        <v>21.017938000000001</v>
      </c>
      <c r="C62" s="7">
        <v>21.087834999999998</v>
      </c>
      <c r="D62" s="7">
        <v>21.720091</v>
      </c>
      <c r="E62" s="7">
        <v>21.708183999999999</v>
      </c>
      <c r="F62" s="7">
        <v>0.89976800000000001</v>
      </c>
      <c r="G62" s="7">
        <v>4.1794000000000002</v>
      </c>
      <c r="H62" s="7">
        <v>30.265569999999997</v>
      </c>
      <c r="I62" s="20">
        <f t="shared" si="11"/>
        <v>21.0528865</v>
      </c>
      <c r="J62" s="20">
        <f t="shared" si="12"/>
        <v>21.7141375</v>
      </c>
      <c r="K62" s="21">
        <f t="shared" si="16"/>
        <v>1246.8682681</v>
      </c>
      <c r="L62" s="21">
        <f t="shared" si="17"/>
        <v>1031.1319438436813</v>
      </c>
      <c r="M62" s="21">
        <f t="shared" si="18"/>
        <v>969.92888201629921</v>
      </c>
    </row>
    <row r="63" spans="1:13">
      <c r="A63" s="7">
        <v>15328.703009999999</v>
      </c>
      <c r="B63" s="7">
        <v>21.003931000000001</v>
      </c>
      <c r="C63" s="7">
        <v>21.078969000000001</v>
      </c>
      <c r="D63" s="7">
        <v>21.754217000000001</v>
      </c>
      <c r="E63" s="7">
        <v>21.738643</v>
      </c>
      <c r="F63" s="7">
        <v>1.1019300000000001</v>
      </c>
      <c r="G63" s="7">
        <v>4.5061739999999997</v>
      </c>
      <c r="H63" s="7">
        <v>30.014918000000002</v>
      </c>
      <c r="I63" s="20">
        <f t="shared" si="11"/>
        <v>21.041450000000001</v>
      </c>
      <c r="J63" s="20">
        <f t="shared" si="12"/>
        <v>21.74643</v>
      </c>
      <c r="K63" s="21">
        <f t="shared" si="16"/>
        <v>1246.8751299999999</v>
      </c>
      <c r="L63" s="21">
        <f t="shared" si="17"/>
        <v>1032.2269751931681</v>
      </c>
      <c r="M63" s="21">
        <f t="shared" si="18"/>
        <v>967.04415575585699</v>
      </c>
    </row>
    <row r="64" spans="1:13">
      <c r="A64" s="7">
        <v>13968.17958</v>
      </c>
      <c r="B64" s="7">
        <v>20.977992</v>
      </c>
      <c r="C64" s="7">
        <v>21.046710000000001</v>
      </c>
      <c r="D64" s="7">
        <v>21.831240000000001</v>
      </c>
      <c r="E64" s="7">
        <v>21.802817000000001</v>
      </c>
      <c r="F64" s="7">
        <v>0.89017599999999997</v>
      </c>
      <c r="G64" s="7">
        <v>4.3949540000000002</v>
      </c>
      <c r="H64" s="7">
        <v>29.748823999999999</v>
      </c>
      <c r="I64" s="20">
        <f t="shared" si="11"/>
        <v>21.012351000000002</v>
      </c>
      <c r="J64" s="20">
        <f t="shared" si="12"/>
        <v>21.817028499999999</v>
      </c>
      <c r="K64" s="21">
        <f t="shared" si="16"/>
        <v>1246.8925893999999</v>
      </c>
      <c r="L64" s="21">
        <f t="shared" si="17"/>
        <v>1035.0188804284116</v>
      </c>
      <c r="M64" s="21">
        <f t="shared" si="18"/>
        <v>960.77054895298443</v>
      </c>
    </row>
    <row r="65" spans="1:14">
      <c r="A65" s="7">
        <v>12327.692293</v>
      </c>
      <c r="B65" s="7">
        <v>21.048611000000001</v>
      </c>
      <c r="C65" s="7">
        <v>21.086168000000001</v>
      </c>
      <c r="D65" s="7">
        <v>21.959705</v>
      </c>
      <c r="E65" s="7">
        <v>21.920739999999999</v>
      </c>
      <c r="F65" s="7">
        <v>0.940446</v>
      </c>
      <c r="G65" s="7">
        <v>4.5725470000000001</v>
      </c>
      <c r="H65" s="7">
        <v>29.442838000000002</v>
      </c>
      <c r="I65" s="20">
        <f t="shared" si="11"/>
        <v>21.067389500000001</v>
      </c>
      <c r="J65" s="20">
        <f t="shared" si="12"/>
        <v>21.940222499999997</v>
      </c>
      <c r="K65" s="21">
        <f t="shared" si="16"/>
        <v>1246.8595663000001</v>
      </c>
      <c r="L65" s="21">
        <f t="shared" si="17"/>
        <v>1029.7451171672392</v>
      </c>
      <c r="M65" s="21">
        <f t="shared" si="18"/>
        <v>949.93101118010873</v>
      </c>
    </row>
    <row r="66" spans="1:14">
      <c r="A66" s="7">
        <v>11003.558175</v>
      </c>
      <c r="B66" s="7">
        <v>21.041049000000001</v>
      </c>
      <c r="C66" s="7">
        <v>21.077546000000002</v>
      </c>
      <c r="D66" s="7">
        <v>21.963134</v>
      </c>
      <c r="E66" s="7">
        <v>21.936910000000001</v>
      </c>
      <c r="F66" s="7">
        <v>0.90305999999999997</v>
      </c>
      <c r="G66" s="7">
        <v>4.6143159999999996</v>
      </c>
      <c r="H66" s="7">
        <v>29.156968999999997</v>
      </c>
      <c r="I66" s="20">
        <f t="shared" si="11"/>
        <v>21.0592975</v>
      </c>
      <c r="J66" s="20">
        <f t="shared" si="12"/>
        <v>21.950022000000001</v>
      </c>
      <c r="K66" s="21">
        <f t="shared" si="16"/>
        <v>1246.8644214999999</v>
      </c>
      <c r="L66" s="21">
        <f t="shared" si="17"/>
        <v>1030.5186513703147</v>
      </c>
      <c r="M66" s="21">
        <f t="shared" si="18"/>
        <v>949.07463087407723</v>
      </c>
    </row>
    <row r="67" spans="1:14">
      <c r="A67" s="7">
        <v>9582.7973459999994</v>
      </c>
      <c r="B67" s="7">
        <v>21.036940000000001</v>
      </c>
      <c r="C67" s="7">
        <v>21.073081999999999</v>
      </c>
      <c r="D67" s="7">
        <v>22.083995999999999</v>
      </c>
      <c r="E67" s="7">
        <v>22.037248999999999</v>
      </c>
      <c r="F67" s="7">
        <v>1.267045</v>
      </c>
      <c r="G67" s="7">
        <v>5.058732</v>
      </c>
      <c r="H67" s="7">
        <v>28.851215000000003</v>
      </c>
      <c r="I67" s="20">
        <f t="shared" si="11"/>
        <v>21.055011</v>
      </c>
      <c r="J67" s="20">
        <f t="shared" si="12"/>
        <v>22.060622500000001</v>
      </c>
      <c r="K67" s="21">
        <f t="shared" si="16"/>
        <v>1246.8669934</v>
      </c>
      <c r="L67" s="21">
        <f t="shared" si="17"/>
        <v>1030.9286647892304</v>
      </c>
      <c r="M67" s="21">
        <f t="shared" si="18"/>
        <v>939.46861450913548</v>
      </c>
    </row>
    <row r="68" spans="1:14">
      <c r="A68" s="7">
        <v>8144.5865649999996</v>
      </c>
      <c r="B68" s="7">
        <v>20.980532</v>
      </c>
      <c r="C68" s="7">
        <v>21.026285999999999</v>
      </c>
      <c r="D68" s="7">
        <v>22.320603999999999</v>
      </c>
      <c r="E68" s="7">
        <v>22.278925000000001</v>
      </c>
      <c r="F68" s="7">
        <v>0.72063699999999997</v>
      </c>
      <c r="G68" s="7">
        <v>4.5722810000000003</v>
      </c>
      <c r="H68" s="7">
        <v>28.280807000000003</v>
      </c>
      <c r="I68" s="20">
        <f t="shared" si="11"/>
        <v>21.003408999999998</v>
      </c>
      <c r="J68" s="20">
        <f t="shared" si="12"/>
        <v>22.299764500000002</v>
      </c>
      <c r="K68" s="21">
        <f t="shared" si="16"/>
        <v>1246.8979546</v>
      </c>
      <c r="L68" s="21">
        <f t="shared" si="17"/>
        <v>1035.8784702399316</v>
      </c>
      <c r="M68" s="21">
        <f t="shared" si="18"/>
        <v>919.06740038342195</v>
      </c>
    </row>
    <row r="69" spans="1:14">
      <c r="A69" s="7">
        <v>6410.1032519999999</v>
      </c>
      <c r="B69" s="7">
        <v>20.969584000000001</v>
      </c>
      <c r="C69" s="7">
        <v>20.996214999999999</v>
      </c>
      <c r="D69" s="7">
        <v>22.802865000000001</v>
      </c>
      <c r="E69" s="7">
        <v>22.745135999999999</v>
      </c>
      <c r="F69" s="7">
        <v>1.082918</v>
      </c>
      <c r="G69" s="7">
        <v>5.0432360000000003</v>
      </c>
      <c r="H69" s="7">
        <v>27.839613999999997</v>
      </c>
      <c r="I69" s="20">
        <f t="shared" si="11"/>
        <v>20.982899500000002</v>
      </c>
      <c r="J69" s="20">
        <f t="shared" si="12"/>
        <v>22.7740005</v>
      </c>
      <c r="K69" s="21">
        <f t="shared" si="16"/>
        <v>1246.9102602999999</v>
      </c>
      <c r="L69" s="21">
        <f t="shared" si="17"/>
        <v>1037.8529710306002</v>
      </c>
      <c r="M69" s="21">
        <f t="shared" si="18"/>
        <v>880.06703648601979</v>
      </c>
    </row>
    <row r="70" spans="1:14">
      <c r="A70" s="7">
        <v>5173.8993010000004</v>
      </c>
      <c r="B70" s="7">
        <v>20.968427999999999</v>
      </c>
      <c r="C70" s="7">
        <v>21.006775000000001</v>
      </c>
      <c r="D70" s="7">
        <v>23.310438999999999</v>
      </c>
      <c r="E70" s="7">
        <v>23.263126</v>
      </c>
      <c r="F70" s="7">
        <v>0.66321300000000005</v>
      </c>
      <c r="G70" s="7">
        <v>4.6725399999999997</v>
      </c>
      <c r="H70" s="7">
        <v>27.397643000000002</v>
      </c>
      <c r="I70" s="20">
        <f t="shared" si="11"/>
        <v>20.9876015</v>
      </c>
      <c r="J70" s="20">
        <f t="shared" si="12"/>
        <v>23.286782500000001</v>
      </c>
      <c r="K70" s="21">
        <f t="shared" si="16"/>
        <v>1246.9074390999999</v>
      </c>
      <c r="L70" s="21">
        <f t="shared" si="17"/>
        <v>1037.3999365599066</v>
      </c>
      <c r="M70" s="21">
        <f t="shared" si="18"/>
        <v>839.99707819259947</v>
      </c>
    </row>
    <row r="71" spans="1:14">
      <c r="A71" s="7">
        <v>3104.380948</v>
      </c>
      <c r="B71" s="7">
        <v>21.041736</v>
      </c>
      <c r="C71" s="7">
        <v>21.052422</v>
      </c>
      <c r="D71" s="7">
        <v>24.601272000000002</v>
      </c>
      <c r="E71" s="7">
        <v>24.542824</v>
      </c>
      <c r="F71" s="7">
        <v>0.98333800000000005</v>
      </c>
      <c r="G71" s="7">
        <v>5.1034030000000001</v>
      </c>
      <c r="H71" s="7">
        <v>27.427979999999998</v>
      </c>
      <c r="I71" s="20">
        <f t="shared" si="11"/>
        <v>21.047079</v>
      </c>
      <c r="J71" s="20">
        <f t="shared" si="12"/>
        <v>24.572048000000002</v>
      </c>
      <c r="K71" s="21">
        <f t="shared" si="16"/>
        <v>1246.8717526</v>
      </c>
      <c r="L71" s="21">
        <f t="shared" si="17"/>
        <v>1031.6878469953353</v>
      </c>
      <c r="M71" s="21">
        <f t="shared" si="18"/>
        <v>748.5065641331239</v>
      </c>
    </row>
    <row r="72" spans="1:14">
      <c r="A72" s="7">
        <v>281.36702500000001</v>
      </c>
      <c r="B72" s="7">
        <v>20.983046999999999</v>
      </c>
      <c r="C72" s="7">
        <v>21.040358000000001</v>
      </c>
      <c r="D72" s="7">
        <v>26.003768999999998</v>
      </c>
      <c r="E72" s="7">
        <v>25.908892000000002</v>
      </c>
      <c r="F72" s="7">
        <v>1.2724789999999999</v>
      </c>
      <c r="G72" s="7">
        <v>5.7662529999999999</v>
      </c>
      <c r="H72" s="7">
        <v>24.839328000000002</v>
      </c>
      <c r="I72" s="20">
        <f t="shared" si="11"/>
        <v>21.011702499999998</v>
      </c>
      <c r="J72" s="20">
        <f t="shared" si="12"/>
        <v>25.9563305</v>
      </c>
      <c r="K72" s="21">
        <f t="shared" si="16"/>
        <v>1246.8929785</v>
      </c>
      <c r="L72" s="21">
        <f t="shared" si="17"/>
        <v>1035.0811943002</v>
      </c>
      <c r="M72" s="21">
        <f t="shared" si="18"/>
        <v>662.88722438238983</v>
      </c>
    </row>
    <row r="73" spans="1:14">
      <c r="A73" s="11"/>
      <c r="B73" s="11"/>
      <c r="C73" s="11"/>
      <c r="D73" s="11"/>
      <c r="E73" s="11"/>
      <c r="F73" s="11"/>
      <c r="G73" s="11"/>
      <c r="H73" s="29"/>
      <c r="I73" s="30"/>
      <c r="J73" s="11"/>
      <c r="K73" s="9">
        <f>AVERAGE(K45:K70)</f>
        <v>1246.8932189961538</v>
      </c>
      <c r="L73" s="9">
        <f>AVERAGE(L45:L70)</f>
        <v>1035.127452141922</v>
      </c>
      <c r="M73" s="9">
        <f>AVERAGE(M45:M70)</f>
        <v>969.78441224086396</v>
      </c>
    </row>
    <row r="74" spans="1:14">
      <c r="A74" s="11"/>
      <c r="B74" s="11"/>
      <c r="C74" s="11"/>
      <c r="D74" s="11"/>
      <c r="E74" s="11"/>
      <c r="F74" s="11"/>
      <c r="G74" s="11"/>
      <c r="H74" s="29"/>
      <c r="I74" s="30"/>
      <c r="J74" s="11"/>
      <c r="K74" s="11"/>
      <c r="L74" s="11"/>
      <c r="M74" s="11"/>
    </row>
    <row r="75" spans="1:14">
      <c r="A75" s="11"/>
      <c r="B75" s="11"/>
      <c r="C75" s="11"/>
      <c r="D75" s="11"/>
      <c r="E75" s="11"/>
      <c r="F75" s="11"/>
      <c r="G75" s="11"/>
      <c r="H75" s="29"/>
      <c r="I75" s="30"/>
      <c r="J75" s="11"/>
      <c r="K75" s="11"/>
      <c r="L75" s="11"/>
      <c r="M75" s="11"/>
    </row>
    <row r="76" spans="1:14" s="16" customFormat="1" ht="16.8">
      <c r="A76" s="8" t="s">
        <v>12</v>
      </c>
      <c r="B76" s="8" t="s">
        <v>13</v>
      </c>
      <c r="C76" s="8" t="s">
        <v>14</v>
      </c>
      <c r="D76" s="8" t="s">
        <v>15</v>
      </c>
      <c r="E76" s="8" t="s">
        <v>16</v>
      </c>
      <c r="F76" s="8" t="s">
        <v>17</v>
      </c>
      <c r="G76" s="8" t="s">
        <v>18</v>
      </c>
      <c r="H76" s="8" t="s">
        <v>19</v>
      </c>
      <c r="I76" s="18" t="s">
        <v>20</v>
      </c>
      <c r="J76" s="18" t="s">
        <v>21</v>
      </c>
      <c r="K76" s="19" t="s">
        <v>22</v>
      </c>
      <c r="L76" s="17" t="s">
        <v>23</v>
      </c>
      <c r="M76" s="17" t="s">
        <v>24</v>
      </c>
      <c r="N76" s="22"/>
    </row>
    <row r="77" spans="1:14" s="16" customFormat="1">
      <c r="A77" s="8" t="s">
        <v>25</v>
      </c>
      <c r="B77" s="8" t="s">
        <v>26</v>
      </c>
      <c r="C77" s="8" t="s">
        <v>26</v>
      </c>
      <c r="D77" s="8" t="s">
        <v>26</v>
      </c>
      <c r="E77" s="8" t="s">
        <v>26</v>
      </c>
      <c r="F77" s="8" t="s">
        <v>27</v>
      </c>
      <c r="G77" s="8" t="s">
        <v>27</v>
      </c>
      <c r="H77" s="8" t="s">
        <v>28</v>
      </c>
      <c r="I77" s="18" t="s">
        <v>26</v>
      </c>
      <c r="J77" s="18" t="s">
        <v>26</v>
      </c>
      <c r="K77" s="19" t="s">
        <v>29</v>
      </c>
      <c r="L77" s="17" t="s">
        <v>30</v>
      </c>
      <c r="M77" s="17" t="s">
        <v>30</v>
      </c>
      <c r="N77" s="22"/>
    </row>
    <row r="78" spans="1:14">
      <c r="A78" s="7">
        <v>45861.769279</v>
      </c>
      <c r="B78" s="7">
        <v>23.229192999999999</v>
      </c>
      <c r="C78" s="7">
        <v>23.283705999999999</v>
      </c>
      <c r="D78" s="7">
        <v>23.705234000000001</v>
      </c>
      <c r="E78" s="7">
        <v>23.624635000000001</v>
      </c>
      <c r="F78" s="7">
        <v>4.3774329999999999</v>
      </c>
      <c r="G78" s="7">
        <v>5.5978079999999997</v>
      </c>
      <c r="H78" s="7">
        <v>36.774049999999995</v>
      </c>
      <c r="I78" s="20">
        <f t="shared" ref="I78:I108" si="19">(B78+C78)/2</f>
        <v>23.256449499999999</v>
      </c>
      <c r="J78" s="20">
        <f t="shared" ref="J78:J108" si="20">(D78+E78)/2</f>
        <v>23.664934500000001</v>
      </c>
      <c r="K78" s="21">
        <f>-0.6*I78+1259.5</f>
        <v>1245.5461303</v>
      </c>
      <c r="L78" s="21">
        <f>0.00159*I78^4-0.27101*I78^3+17.72234*I78^2-540.89799*I78+6780.11105</f>
        <v>842.3083929577142</v>
      </c>
      <c r="M78" s="21">
        <f>0.00159*J78^4-0.27101*J78^3+17.72234*J78^2-540.89799*J78+6780.11105</f>
        <v>811.78819970491531</v>
      </c>
    </row>
    <row r="79" spans="1:14" s="15" customFormat="1">
      <c r="A79" s="7">
        <v>43999.863456999999</v>
      </c>
      <c r="B79" s="7">
        <v>23.205784000000001</v>
      </c>
      <c r="C79" s="7">
        <v>23.249601999999999</v>
      </c>
      <c r="D79" s="7">
        <v>23.672668000000002</v>
      </c>
      <c r="E79" s="7">
        <v>23.595756999999999</v>
      </c>
      <c r="F79" s="7">
        <v>3.8493889999999999</v>
      </c>
      <c r="G79" s="7">
        <v>5.24139</v>
      </c>
      <c r="H79" s="7">
        <v>36.382624999999997</v>
      </c>
      <c r="I79" s="20">
        <f t="shared" si="19"/>
        <v>23.227693000000002</v>
      </c>
      <c r="J79" s="20">
        <f t="shared" si="20"/>
        <v>23.6342125</v>
      </c>
      <c r="K79" s="21">
        <f t="shared" ref="K79:K85" si="21">-0.6*I79+1259.5</f>
        <v>1245.5633842</v>
      </c>
      <c r="L79" s="21">
        <f t="shared" ref="L79:L85" si="22">0.00159*I79^4-0.27101*I79^3+17.72234*I79^2-540.89799*I79+6780.11105</f>
        <v>844.50633381487023</v>
      </c>
      <c r="M79" s="21">
        <f t="shared" ref="M79:M85" si="23">0.00159*J79^4-0.27101*J79^3+17.72234*J79^2-540.89799*J79+6780.11105</f>
        <v>814.0386059060811</v>
      </c>
    </row>
    <row r="80" spans="1:14" s="15" customFormat="1">
      <c r="A80" s="7">
        <v>43000.597844999997</v>
      </c>
      <c r="B80" s="7">
        <v>23.203513999999998</v>
      </c>
      <c r="C80" s="7">
        <v>23.235887999999999</v>
      </c>
      <c r="D80" s="7">
        <v>23.670078</v>
      </c>
      <c r="E80" s="7">
        <v>23.601783000000001</v>
      </c>
      <c r="F80" s="7">
        <v>3.5476939999999999</v>
      </c>
      <c r="G80" s="7">
        <v>5.0513079999999997</v>
      </c>
      <c r="H80" s="7">
        <v>36.145201999999998</v>
      </c>
      <c r="I80" s="20">
        <f t="shared" si="19"/>
        <v>23.219701000000001</v>
      </c>
      <c r="J80" s="20">
        <f t="shared" si="20"/>
        <v>23.635930500000001</v>
      </c>
      <c r="K80" s="21">
        <f t="shared" si="21"/>
        <v>1245.5681794</v>
      </c>
      <c r="L80" s="21">
        <f t="shared" si="22"/>
        <v>845.11835454546872</v>
      </c>
      <c r="M80" s="21">
        <f t="shared" si="23"/>
        <v>813.91257036425031</v>
      </c>
    </row>
    <row r="81" spans="1:13" s="15" customFormat="1">
      <c r="A81" s="7">
        <v>41424.417925000002</v>
      </c>
      <c r="B81" s="7">
        <v>23.246309</v>
      </c>
      <c r="C81" s="7">
        <v>23.274965000000002</v>
      </c>
      <c r="D81" s="7">
        <v>23.702248000000001</v>
      </c>
      <c r="E81" s="7">
        <v>23.648285000000001</v>
      </c>
      <c r="F81" s="7">
        <v>3.0733649999999999</v>
      </c>
      <c r="G81" s="7">
        <v>4.7274390000000004</v>
      </c>
      <c r="H81" s="7">
        <v>35.688251999999999</v>
      </c>
      <c r="I81" s="20">
        <f t="shared" si="19"/>
        <v>23.260637000000003</v>
      </c>
      <c r="J81" s="20">
        <f t="shared" si="20"/>
        <v>23.675266499999999</v>
      </c>
      <c r="K81" s="21">
        <f t="shared" si="21"/>
        <v>1245.5436178</v>
      </c>
      <c r="L81" s="21">
        <f t="shared" si="22"/>
        <v>841.98887909506993</v>
      </c>
      <c r="M81" s="21">
        <f t="shared" si="23"/>
        <v>811.03299745155255</v>
      </c>
    </row>
    <row r="82" spans="1:13" s="15" customFormat="1">
      <c r="A82" s="7">
        <v>39765.509991999999</v>
      </c>
      <c r="B82" s="7">
        <v>23.228287999999999</v>
      </c>
      <c r="C82" s="7">
        <v>23.268640999999999</v>
      </c>
      <c r="D82" s="7">
        <v>23.691151999999999</v>
      </c>
      <c r="E82" s="7">
        <v>23.628436000000001</v>
      </c>
      <c r="F82" s="7">
        <v>2.622436</v>
      </c>
      <c r="G82" s="7">
        <v>4.4366260000000004</v>
      </c>
      <c r="H82" s="7">
        <v>35.248272</v>
      </c>
      <c r="I82" s="20">
        <f t="shared" si="19"/>
        <v>23.248464499999997</v>
      </c>
      <c r="J82" s="20">
        <f t="shared" si="20"/>
        <v>23.659793999999998</v>
      </c>
      <c r="K82" s="21">
        <f t="shared" si="21"/>
        <v>1245.5509213</v>
      </c>
      <c r="L82" s="21">
        <f t="shared" si="22"/>
        <v>842.91804927968587</v>
      </c>
      <c r="M82" s="21">
        <f t="shared" si="23"/>
        <v>812.16424110117896</v>
      </c>
    </row>
    <row r="83" spans="1:13" s="15" customFormat="1">
      <c r="A83" s="7">
        <v>38379.477971</v>
      </c>
      <c r="B83" s="7">
        <v>23.235638999999999</v>
      </c>
      <c r="C83" s="7">
        <v>23.271308999999999</v>
      </c>
      <c r="D83" s="7">
        <v>23.695153999999999</v>
      </c>
      <c r="E83" s="7">
        <v>23.637900999999999</v>
      </c>
      <c r="F83" s="7">
        <v>2.2411970000000001</v>
      </c>
      <c r="G83" s="7">
        <v>4.1940980000000003</v>
      </c>
      <c r="H83" s="7">
        <v>34.857979999999998</v>
      </c>
      <c r="I83" s="20">
        <f t="shared" si="19"/>
        <v>23.253473999999997</v>
      </c>
      <c r="J83" s="20">
        <f t="shared" si="20"/>
        <v>23.666527500000001</v>
      </c>
      <c r="K83" s="21">
        <f t="shared" si="21"/>
        <v>1245.5479155999999</v>
      </c>
      <c r="L83" s="21">
        <f t="shared" si="22"/>
        <v>842.53551371320464</v>
      </c>
      <c r="M83" s="21">
        <f t="shared" si="23"/>
        <v>811.67170850208549</v>
      </c>
    </row>
    <row r="84" spans="1:13" s="15" customFormat="1">
      <c r="A84" s="7">
        <v>36874.898903000001</v>
      </c>
      <c r="B84" s="7">
        <v>23.216339999999999</v>
      </c>
      <c r="C84" s="7">
        <v>23.260193000000001</v>
      </c>
      <c r="D84" s="7">
        <v>23.673074</v>
      </c>
      <c r="E84" s="7">
        <v>23.629926000000001</v>
      </c>
      <c r="F84" s="7">
        <v>1.8434839999999999</v>
      </c>
      <c r="G84" s="7">
        <v>3.9205770000000002</v>
      </c>
      <c r="H84" s="7">
        <v>34.460794999999997</v>
      </c>
      <c r="I84" s="20">
        <f t="shared" si="19"/>
        <v>23.238266500000002</v>
      </c>
      <c r="J84" s="20">
        <f t="shared" si="20"/>
        <v>23.651499999999999</v>
      </c>
      <c r="K84" s="21">
        <f t="shared" si="21"/>
        <v>1245.5570401</v>
      </c>
      <c r="L84" s="21">
        <f t="shared" si="22"/>
        <v>843.69740608020493</v>
      </c>
      <c r="M84" s="21">
        <f t="shared" si="23"/>
        <v>812.77139592255207</v>
      </c>
    </row>
    <row r="85" spans="1:13" s="15" customFormat="1">
      <c r="A85" s="7">
        <v>35599.854727999998</v>
      </c>
      <c r="B85" s="7">
        <v>23.169551999999999</v>
      </c>
      <c r="C85" s="7">
        <v>23.214441000000001</v>
      </c>
      <c r="D85" s="7">
        <v>23.635123</v>
      </c>
      <c r="E85" s="7">
        <v>23.577058000000001</v>
      </c>
      <c r="F85" s="7">
        <v>1.528624</v>
      </c>
      <c r="G85" s="7">
        <v>3.7127859999999999</v>
      </c>
      <c r="H85" s="7">
        <v>34.068835</v>
      </c>
      <c r="I85" s="20">
        <f t="shared" si="19"/>
        <v>23.191996500000002</v>
      </c>
      <c r="J85" s="20">
        <f t="shared" si="20"/>
        <v>23.606090500000001</v>
      </c>
      <c r="K85" s="21">
        <f t="shared" si="21"/>
        <v>1245.5848020999999</v>
      </c>
      <c r="L85" s="21">
        <f t="shared" si="22"/>
        <v>847.24388809247557</v>
      </c>
      <c r="M85" s="21">
        <f t="shared" si="23"/>
        <v>816.1049074985649</v>
      </c>
    </row>
    <row r="86" spans="1:13" ht="14.4" customHeight="1">
      <c r="A86" s="7">
        <v>33923.616886999996</v>
      </c>
      <c r="B86" s="7">
        <v>23.244731999999999</v>
      </c>
      <c r="C86" s="7">
        <v>23.285278999999999</v>
      </c>
      <c r="D86" s="7">
        <v>23.717305</v>
      </c>
      <c r="E86" s="7">
        <v>23.672668000000002</v>
      </c>
      <c r="F86" s="7">
        <v>1.069418</v>
      </c>
      <c r="G86" s="7">
        <v>3.4002490000000001</v>
      </c>
      <c r="H86" s="7">
        <v>33.488287999999997</v>
      </c>
      <c r="I86" s="20">
        <f t="shared" si="19"/>
        <v>23.265005500000001</v>
      </c>
      <c r="J86" s="20">
        <f t="shared" si="20"/>
        <v>23.694986499999999</v>
      </c>
      <c r="K86" s="21">
        <f t="shared" ref="K86:K93" si="24">-0.6*I86+1259.5</f>
        <v>1245.5409967000001</v>
      </c>
      <c r="L86" s="21">
        <f t="shared" ref="L86:L93" si="25">0.00159*I86^4-0.27101*I86^3+17.72234*I86^2-540.89799*I86+6780.11105</f>
        <v>841.65570307962207</v>
      </c>
      <c r="M86" s="21">
        <f t="shared" ref="M86:M93" si="26">0.00159*J86^4-0.27101*J86^3+17.72234*J86^2-540.89799*J86+6780.11105</f>
        <v>809.59385696957634</v>
      </c>
    </row>
    <row r="87" spans="1:13">
      <c r="A87" s="7">
        <v>32580.19917</v>
      </c>
      <c r="B87" s="7">
        <v>23.197586000000001</v>
      </c>
      <c r="C87" s="7">
        <v>23.235745999999999</v>
      </c>
      <c r="D87" s="7">
        <v>23.683646</v>
      </c>
      <c r="E87" s="7">
        <v>23.662292999999998</v>
      </c>
      <c r="F87" s="7">
        <v>0.79619600000000001</v>
      </c>
      <c r="G87" s="7">
        <v>3.2079930000000001</v>
      </c>
      <c r="H87" s="7">
        <v>34.037255999999999</v>
      </c>
      <c r="I87" s="20">
        <f t="shared" si="19"/>
        <v>23.216666</v>
      </c>
      <c r="J87" s="20">
        <f t="shared" si="20"/>
        <v>23.672969500000001</v>
      </c>
      <c r="K87" s="21">
        <f t="shared" si="24"/>
        <v>1245.5700004</v>
      </c>
      <c r="L87" s="21">
        <f t="shared" si="25"/>
        <v>845.35090575893719</v>
      </c>
      <c r="M87" s="21">
        <f t="shared" si="26"/>
        <v>811.20082271841147</v>
      </c>
    </row>
    <row r="88" spans="1:13">
      <c r="A88" s="7">
        <v>30919.314789</v>
      </c>
      <c r="B88" s="7">
        <v>23.126953</v>
      </c>
      <c r="C88" s="7">
        <v>23.173466000000001</v>
      </c>
      <c r="D88" s="7">
        <v>23.642447000000001</v>
      </c>
      <c r="E88" s="7">
        <v>23.628988</v>
      </c>
      <c r="F88" s="7">
        <v>0.86418799999999996</v>
      </c>
      <c r="G88" s="7">
        <v>3.381246</v>
      </c>
      <c r="H88" s="7">
        <v>33.586931</v>
      </c>
      <c r="I88" s="20">
        <f t="shared" si="19"/>
        <v>23.150209500000003</v>
      </c>
      <c r="J88" s="20">
        <f t="shared" si="20"/>
        <v>23.635717499999998</v>
      </c>
      <c r="K88" s="21">
        <f t="shared" si="24"/>
        <v>1245.6098743</v>
      </c>
      <c r="L88" s="21">
        <f t="shared" si="25"/>
        <v>850.46146764867717</v>
      </c>
      <c r="M88" s="21">
        <f t="shared" si="26"/>
        <v>813.92819519435398</v>
      </c>
    </row>
    <row r="89" spans="1:13">
      <c r="A89" s="7">
        <v>29661.937482000001</v>
      </c>
      <c r="B89" s="7">
        <v>23.205494000000002</v>
      </c>
      <c r="C89" s="7">
        <v>23.248405999999999</v>
      </c>
      <c r="D89" s="7">
        <v>23.724146999999999</v>
      </c>
      <c r="E89" s="7">
        <v>23.710833000000001</v>
      </c>
      <c r="F89" s="7">
        <v>0.675234</v>
      </c>
      <c r="G89" s="7">
        <v>3.3007330000000001</v>
      </c>
      <c r="H89" s="7">
        <v>33.131318999999998</v>
      </c>
      <c r="I89" s="20">
        <f t="shared" si="19"/>
        <v>23.226950000000002</v>
      </c>
      <c r="J89" s="20">
        <f t="shared" si="20"/>
        <v>23.717489999999998</v>
      </c>
      <c r="K89" s="21">
        <f t="shared" si="24"/>
        <v>1245.5638300000001</v>
      </c>
      <c r="L89" s="21">
        <f t="shared" si="25"/>
        <v>844.56321067164208</v>
      </c>
      <c r="M89" s="21">
        <f t="shared" si="26"/>
        <v>807.95520372662941</v>
      </c>
    </row>
    <row r="90" spans="1:13">
      <c r="A90" s="7">
        <v>28217.882132999999</v>
      </c>
      <c r="B90" s="7">
        <v>23.122586999999999</v>
      </c>
      <c r="C90" s="7">
        <v>23.165400000000002</v>
      </c>
      <c r="D90" s="7">
        <v>23.651287</v>
      </c>
      <c r="E90" s="7">
        <v>23.652491000000001</v>
      </c>
      <c r="F90" s="7">
        <v>0.97381300000000004</v>
      </c>
      <c r="G90" s="7">
        <v>3.6906880000000002</v>
      </c>
      <c r="H90" s="7">
        <v>32.763709999999996</v>
      </c>
      <c r="I90" s="20">
        <f t="shared" si="19"/>
        <v>23.143993500000001</v>
      </c>
      <c r="J90" s="20">
        <f t="shared" si="20"/>
        <v>23.651889000000001</v>
      </c>
      <c r="K90" s="21">
        <f t="shared" si="24"/>
        <v>1245.6136039</v>
      </c>
      <c r="L90" s="21">
        <f t="shared" si="25"/>
        <v>850.94129296392748</v>
      </c>
      <c r="M90" s="21">
        <f t="shared" si="26"/>
        <v>812.74290775401005</v>
      </c>
    </row>
    <row r="91" spans="1:13">
      <c r="A91" s="7">
        <v>26673.145688000001</v>
      </c>
      <c r="B91" s="7">
        <v>23.220171000000001</v>
      </c>
      <c r="C91" s="7">
        <v>23.244475000000001</v>
      </c>
      <c r="D91" s="7">
        <v>23.742356000000001</v>
      </c>
      <c r="E91" s="7">
        <v>23.754254</v>
      </c>
      <c r="F91" s="7">
        <v>0.91364500000000004</v>
      </c>
      <c r="G91" s="7">
        <v>3.7356630000000002</v>
      </c>
      <c r="H91" s="7">
        <v>32.221917999999995</v>
      </c>
      <c r="I91" s="20">
        <f t="shared" si="19"/>
        <v>23.232323000000001</v>
      </c>
      <c r="J91" s="20">
        <f t="shared" si="20"/>
        <v>23.748305000000002</v>
      </c>
      <c r="K91" s="21">
        <f t="shared" si="24"/>
        <v>1245.5606061999999</v>
      </c>
      <c r="L91" s="21">
        <f t="shared" si="25"/>
        <v>844.15200513940999</v>
      </c>
      <c r="M91" s="21">
        <f t="shared" si="26"/>
        <v>805.71757735582833</v>
      </c>
    </row>
    <row r="92" spans="1:13">
      <c r="A92" s="7">
        <v>25126.642329999999</v>
      </c>
      <c r="B92" s="7">
        <v>23.136676999999999</v>
      </c>
      <c r="C92" s="7">
        <v>23.190707</v>
      </c>
      <c r="D92" s="7">
        <v>23.698626000000001</v>
      </c>
      <c r="E92" s="7">
        <v>23.708758</v>
      </c>
      <c r="F92" s="7">
        <v>0.72976099999999999</v>
      </c>
      <c r="G92" s="7">
        <v>3.6597789999999999</v>
      </c>
      <c r="H92" s="7">
        <v>31.685488999999997</v>
      </c>
      <c r="I92" s="20">
        <f t="shared" si="19"/>
        <v>23.163691999999998</v>
      </c>
      <c r="J92" s="20">
        <f t="shared" si="20"/>
        <v>23.703692</v>
      </c>
      <c r="K92" s="21">
        <f t="shared" si="24"/>
        <v>1245.6017847999999</v>
      </c>
      <c r="L92" s="21">
        <f t="shared" si="25"/>
        <v>849.42179248711363</v>
      </c>
      <c r="M92" s="21">
        <f t="shared" si="26"/>
        <v>808.9594847672106</v>
      </c>
    </row>
    <row r="93" spans="1:13">
      <c r="A93" s="7">
        <v>23717.008044999999</v>
      </c>
      <c r="B93" s="7">
        <v>23.147797000000001</v>
      </c>
      <c r="C93" s="7">
        <v>23.228960000000001</v>
      </c>
      <c r="D93" s="7">
        <v>23.676221999999999</v>
      </c>
      <c r="E93" s="7">
        <v>23.685613</v>
      </c>
      <c r="F93" s="7">
        <v>0.75039900000000004</v>
      </c>
      <c r="G93" s="7">
        <v>3.7587709999999999</v>
      </c>
      <c r="H93" s="7">
        <v>31.273247999999995</v>
      </c>
      <c r="I93" s="20">
        <f t="shared" si="19"/>
        <v>23.188378499999999</v>
      </c>
      <c r="J93" s="20">
        <f t="shared" si="20"/>
        <v>23.6809175</v>
      </c>
      <c r="K93" s="21">
        <f t="shared" si="24"/>
        <v>1245.5869729000001</v>
      </c>
      <c r="L93" s="21">
        <f t="shared" si="25"/>
        <v>847.52191955363287</v>
      </c>
      <c r="M93" s="21">
        <f t="shared" si="26"/>
        <v>810.62029112923028</v>
      </c>
    </row>
    <row r="94" spans="1:13">
      <c r="A94" s="7">
        <v>21471.978403000001</v>
      </c>
      <c r="B94" s="7">
        <v>23.251525999999998</v>
      </c>
      <c r="C94" s="7">
        <v>23.277875999999999</v>
      </c>
      <c r="D94" s="7">
        <v>23.734812999999999</v>
      </c>
      <c r="E94" s="7">
        <v>23.723800000000001</v>
      </c>
      <c r="F94" s="7">
        <v>1.207257</v>
      </c>
      <c r="G94" s="7">
        <v>4.3725290000000001</v>
      </c>
      <c r="H94" s="7">
        <v>30.708379999999998</v>
      </c>
      <c r="I94" s="20">
        <f t="shared" si="19"/>
        <v>23.264700999999999</v>
      </c>
      <c r="J94" s="20">
        <f t="shared" si="20"/>
        <v>23.7293065</v>
      </c>
      <c r="K94" s="21">
        <f t="shared" ref="K94:K108" si="27">-0.6*I94+1259.5</f>
        <v>1245.5411793999999</v>
      </c>
      <c r="L94" s="21">
        <f t="shared" ref="L94:L108" si="28">0.00159*I94^4-0.27101*I94^3+17.72234*I94^2-540.89799*I94+6780.11105</f>
        <v>841.67892171931089</v>
      </c>
      <c r="M94" s="21">
        <f t="shared" ref="M94:M108" si="29">0.00159*J94^4-0.27101*J94^3+17.72234*J94^2-540.89799*J94+6780.11105</f>
        <v>807.09629721675537</v>
      </c>
    </row>
    <row r="95" spans="1:13">
      <c r="A95" s="7">
        <v>19953.555891</v>
      </c>
      <c r="B95" s="7">
        <v>23.226927</v>
      </c>
      <c r="C95" s="7">
        <v>23.266548</v>
      </c>
      <c r="D95" s="7">
        <v>23.805263</v>
      </c>
      <c r="E95" s="7">
        <v>23.798628000000001</v>
      </c>
      <c r="F95" s="7">
        <v>0.78010400000000002</v>
      </c>
      <c r="G95" s="7">
        <v>4.0626189999999998</v>
      </c>
      <c r="H95" s="7">
        <v>30.296669000000001</v>
      </c>
      <c r="I95" s="20">
        <f t="shared" si="19"/>
        <v>23.246737500000002</v>
      </c>
      <c r="J95" s="20">
        <f t="shared" si="20"/>
        <v>23.801945500000002</v>
      </c>
      <c r="K95" s="21">
        <f t="shared" si="27"/>
        <v>1245.5519575000001</v>
      </c>
      <c r="L95" s="21">
        <f t="shared" si="28"/>
        <v>843.04997276023369</v>
      </c>
      <c r="M95" s="21">
        <f t="shared" si="29"/>
        <v>801.83965913724296</v>
      </c>
    </row>
    <row r="96" spans="1:13">
      <c r="A96" s="7">
        <v>18553.416249000002</v>
      </c>
      <c r="B96" s="7">
        <v>23.128902</v>
      </c>
      <c r="C96" s="7">
        <v>23.192211</v>
      </c>
      <c r="D96" s="7">
        <v>23.840959000000002</v>
      </c>
      <c r="E96" s="7">
        <v>23.838082</v>
      </c>
      <c r="F96" s="7">
        <v>0.91464299999999998</v>
      </c>
      <c r="G96" s="7">
        <v>4.2880830000000003</v>
      </c>
      <c r="H96" s="7">
        <v>30.072308</v>
      </c>
      <c r="I96" s="20">
        <f t="shared" si="19"/>
        <v>23.160556499999998</v>
      </c>
      <c r="J96" s="20">
        <f t="shared" si="20"/>
        <v>23.839520499999999</v>
      </c>
      <c r="K96" s="21">
        <f t="shared" si="27"/>
        <v>1245.6036661000001</v>
      </c>
      <c r="L96" s="21">
        <f t="shared" si="28"/>
        <v>849.66344998990189</v>
      </c>
      <c r="M96" s="21">
        <f t="shared" si="29"/>
        <v>799.13613610466473</v>
      </c>
    </row>
    <row r="97" spans="1:14">
      <c r="A97" s="7">
        <v>17300.462989</v>
      </c>
      <c r="B97" s="7">
        <v>23.206842999999999</v>
      </c>
      <c r="C97" s="7">
        <v>23.266850000000002</v>
      </c>
      <c r="D97" s="7">
        <v>24.054338999999999</v>
      </c>
      <c r="E97" s="7">
        <v>24.049824999999998</v>
      </c>
      <c r="F97" s="7">
        <v>0.87070899999999996</v>
      </c>
      <c r="G97" s="7">
        <v>4.3606059999999998</v>
      </c>
      <c r="H97" s="7">
        <v>29.800693000000003</v>
      </c>
      <c r="I97" s="20">
        <f t="shared" si="19"/>
        <v>23.236846499999999</v>
      </c>
      <c r="J97" s="20">
        <f t="shared" si="20"/>
        <v>24.052081999999999</v>
      </c>
      <c r="K97" s="21">
        <f t="shared" si="27"/>
        <v>1245.5578920999999</v>
      </c>
      <c r="L97" s="21">
        <f t="shared" si="28"/>
        <v>843.80599170437745</v>
      </c>
      <c r="M97" s="21">
        <f t="shared" si="29"/>
        <v>784.04123614253604</v>
      </c>
    </row>
    <row r="98" spans="1:14">
      <c r="A98" s="7">
        <v>16109.147865000001</v>
      </c>
      <c r="B98" s="7">
        <v>23.165044000000002</v>
      </c>
      <c r="C98" s="7">
        <v>23.227246000000001</v>
      </c>
      <c r="D98" s="7">
        <v>24.026508</v>
      </c>
      <c r="E98" s="7">
        <v>24.018073000000001</v>
      </c>
      <c r="F98" s="7">
        <v>0.95791599999999999</v>
      </c>
      <c r="G98" s="7">
        <v>4.5244730000000004</v>
      </c>
      <c r="H98" s="7">
        <v>29.665782999999998</v>
      </c>
      <c r="I98" s="20">
        <f t="shared" si="19"/>
        <v>23.196145000000001</v>
      </c>
      <c r="J98" s="20">
        <f t="shared" si="20"/>
        <v>24.0222905</v>
      </c>
      <c r="K98" s="21">
        <f t="shared" si="27"/>
        <v>1245.5823129999999</v>
      </c>
      <c r="L98" s="21">
        <f t="shared" si="28"/>
        <v>846.92521824712639</v>
      </c>
      <c r="M98" s="21">
        <f t="shared" si="29"/>
        <v>786.13663029538384</v>
      </c>
    </row>
    <row r="99" spans="1:14">
      <c r="A99" s="7">
        <v>14658.843124999999</v>
      </c>
      <c r="B99" s="7">
        <v>23.204438</v>
      </c>
      <c r="C99" s="7">
        <v>23.251024000000001</v>
      </c>
      <c r="D99" s="7">
        <v>24.100646000000001</v>
      </c>
      <c r="E99" s="7">
        <v>24.070408</v>
      </c>
      <c r="F99" s="7">
        <v>0.80745299999999998</v>
      </c>
      <c r="G99" s="7">
        <v>4.4903269999999997</v>
      </c>
      <c r="H99" s="7">
        <v>29.495372000000003</v>
      </c>
      <c r="I99" s="20">
        <f t="shared" si="19"/>
        <v>23.227730999999999</v>
      </c>
      <c r="J99" s="20">
        <f t="shared" si="20"/>
        <v>24.085526999999999</v>
      </c>
      <c r="K99" s="21">
        <f t="shared" si="27"/>
        <v>1245.5633614000001</v>
      </c>
      <c r="L99" s="21">
        <f t="shared" si="28"/>
        <v>844.50342502255353</v>
      </c>
      <c r="M99" s="21">
        <f t="shared" si="29"/>
        <v>781.69666714510095</v>
      </c>
    </row>
    <row r="100" spans="1:14">
      <c r="A100" s="7">
        <v>13035.648636</v>
      </c>
      <c r="B100" s="7">
        <v>23.238087</v>
      </c>
      <c r="C100" s="7">
        <v>23.299160000000001</v>
      </c>
      <c r="D100" s="7">
        <v>24.188863000000001</v>
      </c>
      <c r="E100" s="7">
        <v>24.156361</v>
      </c>
      <c r="F100" s="7">
        <v>0.67874599999999996</v>
      </c>
      <c r="G100" s="7">
        <v>4.4753160000000003</v>
      </c>
      <c r="H100" s="7">
        <v>29.267242000000003</v>
      </c>
      <c r="I100" s="20">
        <f t="shared" si="19"/>
        <v>23.2686235</v>
      </c>
      <c r="J100" s="20">
        <f t="shared" si="20"/>
        <v>24.172612000000001</v>
      </c>
      <c r="K100" s="21">
        <f t="shared" si="27"/>
        <v>1245.5388258999999</v>
      </c>
      <c r="L100" s="21">
        <f t="shared" si="28"/>
        <v>841.37988081067033</v>
      </c>
      <c r="M100" s="21">
        <f t="shared" si="29"/>
        <v>775.63031579353355</v>
      </c>
    </row>
    <row r="101" spans="1:14">
      <c r="A101" s="7">
        <v>11599.939683000001</v>
      </c>
      <c r="B101" s="7">
        <v>23.257231999999998</v>
      </c>
      <c r="C101" s="7">
        <v>23.305834999999998</v>
      </c>
      <c r="D101" s="7">
        <v>24.228531</v>
      </c>
      <c r="E101" s="7">
        <v>24.200956999999999</v>
      </c>
      <c r="F101" s="7">
        <v>0.96554099999999998</v>
      </c>
      <c r="G101" s="7">
        <v>4.8611339999999998</v>
      </c>
      <c r="H101" s="7">
        <v>29.011949000000001</v>
      </c>
      <c r="I101" s="20">
        <f t="shared" si="19"/>
        <v>23.281533499999998</v>
      </c>
      <c r="J101" s="20">
        <f t="shared" si="20"/>
        <v>24.214744</v>
      </c>
      <c r="K101" s="21">
        <f t="shared" si="27"/>
        <v>1245.5310798999999</v>
      </c>
      <c r="L101" s="21">
        <f t="shared" si="28"/>
        <v>840.39651929886804</v>
      </c>
      <c r="M101" s="21">
        <f t="shared" si="29"/>
        <v>772.71526110473678</v>
      </c>
    </row>
    <row r="102" spans="1:14">
      <c r="A102" s="7">
        <v>10036.742715</v>
      </c>
      <c r="B102" s="7">
        <v>23.257708999999998</v>
      </c>
      <c r="C102" s="7">
        <v>23.300742</v>
      </c>
      <c r="D102" s="7">
        <v>24.406362000000001</v>
      </c>
      <c r="E102" s="7">
        <v>24.360496999999999</v>
      </c>
      <c r="F102" s="7">
        <v>0.45192599999999999</v>
      </c>
      <c r="G102" s="7">
        <v>4.4246489999999996</v>
      </c>
      <c r="H102" s="7">
        <v>28.393776000000003</v>
      </c>
      <c r="I102" s="20">
        <f t="shared" si="19"/>
        <v>23.279225499999999</v>
      </c>
      <c r="J102" s="20">
        <f t="shared" si="20"/>
        <v>24.383429499999998</v>
      </c>
      <c r="K102" s="21">
        <f t="shared" si="27"/>
        <v>1245.5324647</v>
      </c>
      <c r="L102" s="21">
        <f t="shared" si="28"/>
        <v>840.57222381650627</v>
      </c>
      <c r="M102" s="21">
        <f t="shared" si="29"/>
        <v>761.1726682367962</v>
      </c>
    </row>
    <row r="103" spans="1:14">
      <c r="A103" s="7">
        <v>8500.6932120000001</v>
      </c>
      <c r="B103" s="7">
        <v>23.263856000000001</v>
      </c>
      <c r="C103" s="7">
        <v>23.302160000000001</v>
      </c>
      <c r="D103" s="7">
        <v>24.568715999999998</v>
      </c>
      <c r="E103" s="7">
        <v>24.544743</v>
      </c>
      <c r="F103" s="7">
        <v>0.76688800000000001</v>
      </c>
      <c r="G103" s="7">
        <v>4.7948529999999998</v>
      </c>
      <c r="H103" s="7">
        <v>28.083261</v>
      </c>
      <c r="I103" s="20">
        <f t="shared" si="19"/>
        <v>23.283008000000002</v>
      </c>
      <c r="J103" s="20">
        <f t="shared" si="20"/>
        <v>24.556729499999999</v>
      </c>
      <c r="K103" s="21">
        <f t="shared" si="27"/>
        <v>1245.5301952</v>
      </c>
      <c r="L103" s="21">
        <f t="shared" si="28"/>
        <v>840.2842899771631</v>
      </c>
      <c r="M103" s="21">
        <f t="shared" si="29"/>
        <v>749.52586556882397</v>
      </c>
    </row>
    <row r="104" spans="1:14">
      <c r="A104" s="7">
        <v>7034.4790849999999</v>
      </c>
      <c r="B104" s="7">
        <v>23.212537000000001</v>
      </c>
      <c r="C104" s="7">
        <v>23.248920999999999</v>
      </c>
      <c r="D104" s="7">
        <v>24.822756999999999</v>
      </c>
      <c r="E104" s="7">
        <v>24.814465999999999</v>
      </c>
      <c r="F104" s="7">
        <v>1.0648340000000001</v>
      </c>
      <c r="G104" s="7">
        <v>5.1387669999999996</v>
      </c>
      <c r="H104" s="7">
        <v>27.737800999999997</v>
      </c>
      <c r="I104" s="20">
        <f t="shared" si="19"/>
        <v>23.230729</v>
      </c>
      <c r="J104" s="20">
        <f t="shared" si="20"/>
        <v>24.818611499999999</v>
      </c>
      <c r="K104" s="21">
        <f t="shared" si="27"/>
        <v>1245.5615625999999</v>
      </c>
      <c r="L104" s="21">
        <f t="shared" si="28"/>
        <v>844.27397288226803</v>
      </c>
      <c r="M104" s="21">
        <f t="shared" si="29"/>
        <v>732.32468227838126</v>
      </c>
    </row>
    <row r="105" spans="1:14">
      <c r="A105" s="7">
        <v>5444.0427989999998</v>
      </c>
      <c r="B105" s="7">
        <v>23.183168999999999</v>
      </c>
      <c r="C105" s="7">
        <v>23.227112999999999</v>
      </c>
      <c r="D105" s="7">
        <v>25.241275999999999</v>
      </c>
      <c r="E105" s="7">
        <v>25.188168000000001</v>
      </c>
      <c r="F105" s="7">
        <v>1.3390960000000001</v>
      </c>
      <c r="G105" s="7">
        <v>5.4689899999999998</v>
      </c>
      <c r="H105" s="7">
        <v>27.321174999999997</v>
      </c>
      <c r="I105" s="20">
        <f t="shared" si="19"/>
        <v>23.205140999999998</v>
      </c>
      <c r="J105" s="20">
        <f t="shared" si="20"/>
        <v>25.214722000000002</v>
      </c>
      <c r="K105" s="21">
        <f t="shared" si="27"/>
        <v>1245.5769154</v>
      </c>
      <c r="L105" s="21">
        <f t="shared" si="28"/>
        <v>846.23465687785847</v>
      </c>
      <c r="M105" s="21">
        <f t="shared" si="29"/>
        <v>707.19453987205361</v>
      </c>
    </row>
    <row r="106" spans="1:14">
      <c r="A106" s="7">
        <v>4071.1918190000001</v>
      </c>
      <c r="B106" s="7">
        <v>23.183759999999999</v>
      </c>
      <c r="C106" s="7">
        <v>23.239107000000001</v>
      </c>
      <c r="D106" s="7">
        <v>25.934591000000001</v>
      </c>
      <c r="E106" s="7">
        <v>25.885266999999999</v>
      </c>
      <c r="F106" s="7">
        <v>0.94415000000000004</v>
      </c>
      <c r="G106" s="7">
        <v>5.114223</v>
      </c>
      <c r="H106" s="7">
        <v>26.857173000000003</v>
      </c>
      <c r="I106" s="20">
        <f t="shared" si="19"/>
        <v>23.211433499999998</v>
      </c>
      <c r="J106" s="20">
        <f t="shared" si="20"/>
        <v>25.909928999999998</v>
      </c>
      <c r="K106" s="21">
        <f t="shared" si="27"/>
        <v>1245.5731399000001</v>
      </c>
      <c r="L106" s="21">
        <f t="shared" si="28"/>
        <v>845.75200887161282</v>
      </c>
      <c r="M106" s="21">
        <f t="shared" si="29"/>
        <v>665.55847928516687</v>
      </c>
    </row>
    <row r="107" spans="1:14">
      <c r="A107" s="7">
        <v>2431.6296699999998</v>
      </c>
      <c r="B107" s="7">
        <v>23.11196</v>
      </c>
      <c r="C107" s="7">
        <v>23.205501000000002</v>
      </c>
      <c r="D107" s="7">
        <v>27.902245000000001</v>
      </c>
      <c r="E107" s="7">
        <v>27.854308</v>
      </c>
      <c r="F107" s="7">
        <v>0.49800299999999997</v>
      </c>
      <c r="G107" s="7">
        <v>4.7302710000000001</v>
      </c>
      <c r="H107" s="7">
        <v>26.24127</v>
      </c>
      <c r="I107" s="20">
        <f t="shared" si="19"/>
        <v>23.158730500000001</v>
      </c>
      <c r="J107" s="20">
        <f t="shared" si="20"/>
        <v>27.878276499999998</v>
      </c>
      <c r="K107" s="21">
        <f t="shared" si="27"/>
        <v>1245.6047616999999</v>
      </c>
      <c r="L107" s="21">
        <f t="shared" si="28"/>
        <v>849.80421876408218</v>
      </c>
      <c r="M107" s="21">
        <f t="shared" si="29"/>
        <v>563.03912195354042</v>
      </c>
    </row>
    <row r="108" spans="1:14">
      <c r="A108" s="7">
        <v>249.88316599999999</v>
      </c>
      <c r="B108" s="7">
        <v>23.144539000000002</v>
      </c>
      <c r="C108" s="7">
        <v>23.231228999999999</v>
      </c>
      <c r="D108" s="7">
        <v>28.699936999999998</v>
      </c>
      <c r="E108" s="7">
        <v>28.575984999999999</v>
      </c>
      <c r="F108" s="7">
        <v>1.1072679999999999</v>
      </c>
      <c r="G108" s="7">
        <v>5.627097</v>
      </c>
      <c r="H108" s="7">
        <v>24.486262000000004</v>
      </c>
      <c r="I108" s="20">
        <f t="shared" si="19"/>
        <v>23.187884</v>
      </c>
      <c r="J108" s="20">
        <f t="shared" si="20"/>
        <v>28.637960999999997</v>
      </c>
      <c r="K108" s="21">
        <f t="shared" si="27"/>
        <v>1245.5872695999999</v>
      </c>
      <c r="L108" s="21">
        <f t="shared" si="28"/>
        <v>847.55992839255578</v>
      </c>
      <c r="M108" s="21">
        <f t="shared" si="29"/>
        <v>528.83707156967921</v>
      </c>
    </row>
    <row r="109" spans="1:14">
      <c r="A109" s="11"/>
      <c r="B109" s="11"/>
      <c r="C109" s="11"/>
      <c r="D109" s="11"/>
      <c r="E109" s="11"/>
      <c r="F109" s="11"/>
      <c r="G109" s="11"/>
      <c r="H109" s="29"/>
      <c r="I109" s="30"/>
      <c r="J109" s="11"/>
      <c r="K109" s="9">
        <f>AVERAGE(K78:K106)</f>
        <v>1245.5639383827586</v>
      </c>
      <c r="L109" s="9">
        <f>AVERAGE(L78:L106)</f>
        <v>844.58295334000366</v>
      </c>
      <c r="M109" s="9">
        <f>AVERAGE(M78:M106)</f>
        <v>789.94039324991752</v>
      </c>
    </row>
    <row r="110" spans="1:14">
      <c r="A110" s="11"/>
      <c r="B110" s="11"/>
      <c r="C110" s="11"/>
      <c r="D110" s="11"/>
      <c r="E110" s="11"/>
      <c r="F110" s="11"/>
      <c r="G110" s="11"/>
      <c r="H110" s="29"/>
      <c r="I110" s="30"/>
      <c r="J110" s="11"/>
      <c r="K110" s="11"/>
      <c r="L110" s="11"/>
      <c r="M110" s="11"/>
    </row>
    <row r="111" spans="1:14">
      <c r="A111" s="11"/>
      <c r="B111" s="11"/>
      <c r="C111" s="11"/>
      <c r="D111" s="11"/>
      <c r="E111" s="11"/>
      <c r="F111" s="11"/>
      <c r="G111" s="11"/>
      <c r="H111" s="29"/>
      <c r="I111" s="30"/>
      <c r="J111" s="11"/>
      <c r="K111" s="11"/>
      <c r="L111" s="11"/>
      <c r="M111" s="11"/>
    </row>
    <row r="112" spans="1:14" s="16" customFormat="1" ht="16.8">
      <c r="A112" s="8" t="s">
        <v>12</v>
      </c>
      <c r="B112" s="8" t="s">
        <v>13</v>
      </c>
      <c r="C112" s="8" t="s">
        <v>14</v>
      </c>
      <c r="D112" s="8" t="s">
        <v>15</v>
      </c>
      <c r="E112" s="8" t="s">
        <v>16</v>
      </c>
      <c r="F112" s="8" t="s">
        <v>17</v>
      </c>
      <c r="G112" s="8" t="s">
        <v>18</v>
      </c>
      <c r="H112" s="8" t="s">
        <v>19</v>
      </c>
      <c r="I112" s="18" t="s">
        <v>20</v>
      </c>
      <c r="J112" s="18" t="s">
        <v>21</v>
      </c>
      <c r="K112" s="19" t="s">
        <v>22</v>
      </c>
      <c r="L112" s="17" t="s">
        <v>23</v>
      </c>
      <c r="M112" s="17" t="s">
        <v>24</v>
      </c>
      <c r="N112" s="22"/>
    </row>
    <row r="113" spans="1:14" s="16" customFormat="1">
      <c r="A113" s="8" t="s">
        <v>25</v>
      </c>
      <c r="B113" s="8" t="s">
        <v>26</v>
      </c>
      <c r="C113" s="8" t="s">
        <v>26</v>
      </c>
      <c r="D113" s="8" t="s">
        <v>26</v>
      </c>
      <c r="E113" s="8" t="s">
        <v>26</v>
      </c>
      <c r="F113" s="8" t="s">
        <v>27</v>
      </c>
      <c r="G113" s="8" t="s">
        <v>27</v>
      </c>
      <c r="H113" s="8" t="s">
        <v>28</v>
      </c>
      <c r="I113" s="18" t="s">
        <v>26</v>
      </c>
      <c r="J113" s="18" t="s">
        <v>26</v>
      </c>
      <c r="K113" s="19" t="s">
        <v>29</v>
      </c>
      <c r="L113" s="17" t="s">
        <v>30</v>
      </c>
      <c r="M113" s="17" t="s">
        <v>30</v>
      </c>
      <c r="N113" s="22"/>
    </row>
    <row r="114" spans="1:14">
      <c r="A114" s="7">
        <v>49950.345197000002</v>
      </c>
      <c r="B114" s="7">
        <v>26.088045999999999</v>
      </c>
      <c r="C114" s="7">
        <v>26.111657999999998</v>
      </c>
      <c r="D114" s="7">
        <v>26.506036999999999</v>
      </c>
      <c r="E114" s="7">
        <v>26.477747000000001</v>
      </c>
      <c r="F114" s="7">
        <v>4.268732</v>
      </c>
      <c r="G114" s="7">
        <v>5.475994</v>
      </c>
      <c r="H114" s="7">
        <v>36.569471999999998</v>
      </c>
      <c r="I114" s="20">
        <f t="shared" ref="I114:I150" si="30">(B114+C114)/2</f>
        <v>26.099851999999998</v>
      </c>
      <c r="J114" s="20">
        <f t="shared" ref="J114:J150" si="31">(D114+E114)/2</f>
        <v>26.491892</v>
      </c>
      <c r="K114" s="21">
        <f>-0.6*I114+1259.5</f>
        <v>1243.8400888000001</v>
      </c>
      <c r="L114" s="21">
        <f>0.00159*I114^4-0.27101*I114^3+17.72234*I114^2-540.89799*I114+6780.11105</f>
        <v>654.70769813995776</v>
      </c>
      <c r="M114" s="21">
        <f>0.00159*J114^4-0.27101*J114^3+17.72234*J114^2-540.89799*J114+6780.11105</f>
        <v>632.98935822425392</v>
      </c>
    </row>
    <row r="115" spans="1:14" s="15" customFormat="1">
      <c r="A115" s="7">
        <v>49175.545112</v>
      </c>
      <c r="B115" s="7">
        <v>26.022480999999999</v>
      </c>
      <c r="C115" s="7">
        <v>26.038544000000002</v>
      </c>
      <c r="D115" s="7">
        <v>26.439672000000002</v>
      </c>
      <c r="E115" s="7">
        <v>26.416848000000002</v>
      </c>
      <c r="F115" s="7">
        <v>4.0555659999999998</v>
      </c>
      <c r="G115" s="7">
        <v>5.3367259999999996</v>
      </c>
      <c r="H115" s="7">
        <v>36.412602999999997</v>
      </c>
      <c r="I115" s="20">
        <f t="shared" si="30"/>
        <v>26.0305125</v>
      </c>
      <c r="J115" s="20">
        <f t="shared" si="31"/>
        <v>26.428260000000002</v>
      </c>
      <c r="K115" s="21">
        <f t="shared" ref="K115:K122" si="32">-0.6*I115+1259.5</f>
        <v>1243.8816925000001</v>
      </c>
      <c r="L115" s="21">
        <f t="shared" ref="L115:L122" si="33">0.00159*I115^4-0.27101*I115^3+17.72234*I115^2-540.89799*I115+6780.11105</f>
        <v>658.64391835872811</v>
      </c>
      <c r="M115" s="21">
        <f t="shared" ref="M115:M122" si="34">0.00159*J115^4-0.27101*J115^3+17.72234*J115^2-540.89799*J115+6780.11105</f>
        <v>636.45331570789949</v>
      </c>
    </row>
    <row r="116" spans="1:14" s="15" customFormat="1">
      <c r="A116" s="7">
        <v>47580.783601000003</v>
      </c>
      <c r="B116" s="7">
        <v>26.132926000000001</v>
      </c>
      <c r="C116" s="7">
        <v>26.149213</v>
      </c>
      <c r="D116" s="7">
        <v>26.538485999999999</v>
      </c>
      <c r="E116" s="7">
        <v>26.525811000000001</v>
      </c>
      <c r="F116" s="7">
        <v>3.5584750000000001</v>
      </c>
      <c r="G116" s="7">
        <v>5.0261339999999999</v>
      </c>
      <c r="H116" s="7">
        <v>36.085811999999997</v>
      </c>
      <c r="I116" s="20">
        <f t="shared" si="30"/>
        <v>26.1410695</v>
      </c>
      <c r="J116" s="20">
        <f t="shared" si="31"/>
        <v>26.532148499999998</v>
      </c>
      <c r="K116" s="21">
        <f t="shared" si="32"/>
        <v>1243.8153583000001</v>
      </c>
      <c r="L116" s="21">
        <f t="shared" si="33"/>
        <v>652.38157846692957</v>
      </c>
      <c r="M116" s="21">
        <f t="shared" si="34"/>
        <v>630.80995159975555</v>
      </c>
    </row>
    <row r="117" spans="1:14" s="15" customFormat="1">
      <c r="A117" s="7">
        <v>46033.431948999998</v>
      </c>
      <c r="B117" s="7">
        <v>26.114830000000001</v>
      </c>
      <c r="C117" s="7">
        <v>26.129314999999998</v>
      </c>
      <c r="D117" s="7">
        <v>26.515657000000001</v>
      </c>
      <c r="E117" s="7">
        <v>26.495398999999999</v>
      </c>
      <c r="F117" s="7">
        <v>3.119872</v>
      </c>
      <c r="G117" s="7">
        <v>4.741606</v>
      </c>
      <c r="H117" s="7">
        <v>35.726357</v>
      </c>
      <c r="I117" s="20">
        <f t="shared" si="30"/>
        <v>26.122072500000002</v>
      </c>
      <c r="J117" s="20">
        <f t="shared" si="31"/>
        <v>26.505527999999998</v>
      </c>
      <c r="K117" s="21">
        <f t="shared" si="32"/>
        <v>1243.8267565000001</v>
      </c>
      <c r="L117" s="21">
        <f t="shared" si="33"/>
        <v>653.45241479837114</v>
      </c>
      <c r="M117" s="21">
        <f t="shared" si="34"/>
        <v>632.25008931355842</v>
      </c>
    </row>
    <row r="118" spans="1:14" s="15" customFormat="1">
      <c r="A118" s="7">
        <v>45318.154647000003</v>
      </c>
      <c r="B118" s="7">
        <v>26.013227000000001</v>
      </c>
      <c r="C118" s="7">
        <v>26.031203999999999</v>
      </c>
      <c r="D118" s="7">
        <v>26.424251999999999</v>
      </c>
      <c r="E118" s="7">
        <v>26.394798000000002</v>
      </c>
      <c r="F118" s="7">
        <v>2.9675769999999999</v>
      </c>
      <c r="G118" s="7">
        <v>4.6390060000000002</v>
      </c>
      <c r="H118" s="7">
        <v>35.630956999999995</v>
      </c>
      <c r="I118" s="20">
        <f t="shared" si="30"/>
        <v>26.022215500000001</v>
      </c>
      <c r="J118" s="20">
        <f t="shared" si="31"/>
        <v>26.409525000000002</v>
      </c>
      <c r="K118" s="21">
        <f t="shared" si="32"/>
        <v>1243.8866707</v>
      </c>
      <c r="L118" s="21">
        <f t="shared" si="33"/>
        <v>659.11686021132482</v>
      </c>
      <c r="M118" s="21">
        <f t="shared" si="34"/>
        <v>637.47766532723836</v>
      </c>
    </row>
    <row r="119" spans="1:14" s="15" customFormat="1">
      <c r="A119" s="7">
        <v>43637.368616</v>
      </c>
      <c r="B119" s="7">
        <v>26.017378999999998</v>
      </c>
      <c r="C119" s="7">
        <v>26.046572999999999</v>
      </c>
      <c r="D119" s="7">
        <v>26.430506999999999</v>
      </c>
      <c r="E119" s="7">
        <v>26.394234000000001</v>
      </c>
      <c r="F119" s="7">
        <v>2.5038559999999999</v>
      </c>
      <c r="G119" s="7">
        <v>4.3422960000000002</v>
      </c>
      <c r="H119" s="7">
        <v>35.224033999999996</v>
      </c>
      <c r="I119" s="20">
        <f t="shared" si="30"/>
        <v>26.031976</v>
      </c>
      <c r="J119" s="20">
        <f t="shared" si="31"/>
        <v>26.412370500000002</v>
      </c>
      <c r="K119" s="21">
        <f t="shared" si="32"/>
        <v>1243.8808144</v>
      </c>
      <c r="L119" s="21">
        <f t="shared" si="33"/>
        <v>658.56053978309865</v>
      </c>
      <c r="M119" s="21">
        <f t="shared" si="34"/>
        <v>637.32195434736605</v>
      </c>
    </row>
    <row r="120" spans="1:14" s="15" customFormat="1">
      <c r="A120" s="7">
        <v>42904.453353999997</v>
      </c>
      <c r="B120" s="7">
        <v>26.048867999999999</v>
      </c>
      <c r="C120" s="7">
        <v>26.085574000000001</v>
      </c>
      <c r="D120" s="7">
        <v>26.471534999999999</v>
      </c>
      <c r="E120" s="7">
        <v>26.430295999999998</v>
      </c>
      <c r="F120" s="7">
        <v>2.288799</v>
      </c>
      <c r="G120" s="7">
        <v>4.1989109999999998</v>
      </c>
      <c r="H120" s="7">
        <v>35.055279999999996</v>
      </c>
      <c r="I120" s="20">
        <f t="shared" si="30"/>
        <v>26.067221</v>
      </c>
      <c r="J120" s="20">
        <f t="shared" si="31"/>
        <v>26.450915500000001</v>
      </c>
      <c r="K120" s="21">
        <f t="shared" si="32"/>
        <v>1243.8596674</v>
      </c>
      <c r="L120" s="21">
        <f t="shared" si="33"/>
        <v>656.55646619647905</v>
      </c>
      <c r="M120" s="21">
        <f t="shared" si="34"/>
        <v>635.21732764375247</v>
      </c>
    </row>
    <row r="121" spans="1:14" s="15" customFormat="1">
      <c r="A121" s="7">
        <v>41571.027774000002</v>
      </c>
      <c r="B121" s="7">
        <v>26.084702</v>
      </c>
      <c r="C121" s="7">
        <v>26.119437000000001</v>
      </c>
      <c r="D121" s="7">
        <v>26.51839</v>
      </c>
      <c r="E121" s="7">
        <v>26.467955</v>
      </c>
      <c r="F121" s="7">
        <v>1.927835</v>
      </c>
      <c r="G121" s="7">
        <v>3.9482949999999999</v>
      </c>
      <c r="H121" s="7">
        <v>34.720244000000001</v>
      </c>
      <c r="I121" s="20">
        <f t="shared" si="30"/>
        <v>26.102069499999999</v>
      </c>
      <c r="J121" s="20">
        <f t="shared" si="31"/>
        <v>26.4931725</v>
      </c>
      <c r="K121" s="21">
        <f t="shared" si="32"/>
        <v>1243.8387583000001</v>
      </c>
      <c r="L121" s="21">
        <f t="shared" si="33"/>
        <v>654.58229384238075</v>
      </c>
      <c r="M121" s="21">
        <f t="shared" si="34"/>
        <v>632.91989103292053</v>
      </c>
    </row>
    <row r="122" spans="1:14" s="15" customFormat="1" ht="14.4" customHeight="1">
      <c r="A122" s="7">
        <v>40144.594701000002</v>
      </c>
      <c r="B122" s="7">
        <v>26.056698000000001</v>
      </c>
      <c r="C122" s="7">
        <v>26.087883000000001</v>
      </c>
      <c r="D122" s="7">
        <v>26.479763999999999</v>
      </c>
      <c r="E122" s="7">
        <v>26.454481999999999</v>
      </c>
      <c r="F122" s="7">
        <v>1.579132</v>
      </c>
      <c r="G122" s="7">
        <v>3.7181310000000001</v>
      </c>
      <c r="H122" s="7">
        <v>34.386719999999997</v>
      </c>
      <c r="I122" s="20">
        <f t="shared" si="30"/>
        <v>26.072290500000001</v>
      </c>
      <c r="J122" s="20">
        <f t="shared" si="31"/>
        <v>26.467123000000001</v>
      </c>
      <c r="K122" s="21">
        <f t="shared" si="32"/>
        <v>1243.8566257</v>
      </c>
      <c r="L122" s="21">
        <f t="shared" si="33"/>
        <v>656.26882434726122</v>
      </c>
      <c r="M122" s="21">
        <f t="shared" si="34"/>
        <v>634.33493690227988</v>
      </c>
    </row>
    <row r="123" spans="1:14">
      <c r="A123" s="7">
        <v>38399.958919999997</v>
      </c>
      <c r="B123" s="7">
        <v>26.027626000000001</v>
      </c>
      <c r="C123" s="7">
        <v>26.055305000000001</v>
      </c>
      <c r="D123" s="7">
        <v>26.450631000000001</v>
      </c>
      <c r="E123" s="7">
        <v>26.426727</v>
      </c>
      <c r="F123" s="7">
        <v>1.1641550000000001</v>
      </c>
      <c r="G123" s="7">
        <v>3.4465370000000002</v>
      </c>
      <c r="H123" s="7">
        <v>33.916906999999995</v>
      </c>
      <c r="I123" s="20">
        <f t="shared" si="30"/>
        <v>26.041465500000001</v>
      </c>
      <c r="J123" s="20">
        <f t="shared" si="31"/>
        <v>26.438679</v>
      </c>
      <c r="K123" s="21">
        <f t="shared" ref="K123:K135" si="35">-0.6*I123+1259.5</f>
        <v>1243.8751207</v>
      </c>
      <c r="L123" s="21">
        <f t="shared" ref="L123:L135" si="36">0.00159*I123^4-0.27101*I123^3+17.72234*I123^2-540.89799*I123+6780.11105</f>
        <v>658.02021770489864</v>
      </c>
      <c r="M123" s="21">
        <f t="shared" ref="M123:M135" si="37">0.00159*J123^4-0.27101*J123^3+17.72234*J123^2-540.89799*J123+6780.11105</f>
        <v>635.88453010810827</v>
      </c>
    </row>
    <row r="124" spans="1:14">
      <c r="A124" s="7">
        <v>37179.736696</v>
      </c>
      <c r="B124" s="7">
        <v>26.016200000000001</v>
      </c>
      <c r="C124" s="7">
        <v>26.047464999999999</v>
      </c>
      <c r="D124" s="7">
        <v>26.445</v>
      </c>
      <c r="E124" s="7">
        <v>26.409846999999999</v>
      </c>
      <c r="F124" s="7">
        <v>0.87821199999999999</v>
      </c>
      <c r="G124" s="7">
        <v>3.2434460000000001</v>
      </c>
      <c r="H124" s="7">
        <v>33.568636999999995</v>
      </c>
      <c r="I124" s="20">
        <f t="shared" si="30"/>
        <v>26.0318325</v>
      </c>
      <c r="J124" s="20">
        <f t="shared" si="31"/>
        <v>26.4274235</v>
      </c>
      <c r="K124" s="21">
        <f t="shared" si="35"/>
        <v>1243.8809005000001</v>
      </c>
      <c r="L124" s="21">
        <f t="shared" si="36"/>
        <v>658.56871469780799</v>
      </c>
      <c r="M124" s="21">
        <f t="shared" si="37"/>
        <v>636.49900851943585</v>
      </c>
    </row>
    <row r="125" spans="1:14">
      <c r="A125" s="7">
        <v>35352.126666999997</v>
      </c>
      <c r="B125" s="7">
        <v>26.040538999999999</v>
      </c>
      <c r="C125" s="7">
        <v>26.050958999999999</v>
      </c>
      <c r="D125" s="7">
        <v>26.491325</v>
      </c>
      <c r="E125" s="7">
        <v>26.436463</v>
      </c>
      <c r="F125" s="7">
        <v>0.94237599999999999</v>
      </c>
      <c r="G125" s="7">
        <v>3.4392749999999999</v>
      </c>
      <c r="H125" s="7">
        <v>33.044751999999995</v>
      </c>
      <c r="I125" s="20">
        <f t="shared" si="30"/>
        <v>26.045749000000001</v>
      </c>
      <c r="J125" s="20">
        <f t="shared" si="31"/>
        <v>26.463894</v>
      </c>
      <c r="K125" s="21">
        <f t="shared" si="35"/>
        <v>1243.8725506000001</v>
      </c>
      <c r="L125" s="21">
        <f t="shared" si="36"/>
        <v>657.77649792342436</v>
      </c>
      <c r="M125" s="21">
        <f t="shared" si="37"/>
        <v>634.51061345338621</v>
      </c>
    </row>
    <row r="126" spans="1:14">
      <c r="A126" s="7">
        <v>34524.170465000003</v>
      </c>
      <c r="B126" s="7">
        <v>26.001776</v>
      </c>
      <c r="C126" s="7">
        <v>26.001653999999998</v>
      </c>
      <c r="D126" s="7">
        <v>26.453908999999999</v>
      </c>
      <c r="E126" s="7">
        <v>26.41018</v>
      </c>
      <c r="F126" s="7">
        <v>1.091664</v>
      </c>
      <c r="G126" s="7">
        <v>3.644298</v>
      </c>
      <c r="H126" s="7">
        <v>32.798325999999996</v>
      </c>
      <c r="I126" s="20">
        <f t="shared" si="30"/>
        <v>26.001714999999997</v>
      </c>
      <c r="J126" s="20">
        <f t="shared" si="31"/>
        <v>26.4320445</v>
      </c>
      <c r="K126" s="21">
        <f t="shared" si="35"/>
        <v>1243.8989710000001</v>
      </c>
      <c r="L126" s="21">
        <f t="shared" si="36"/>
        <v>660.28720740957488</v>
      </c>
      <c r="M126" s="21">
        <f t="shared" si="37"/>
        <v>636.24664261011094</v>
      </c>
    </row>
    <row r="127" spans="1:14">
      <c r="A127" s="7">
        <v>32998.509723000003</v>
      </c>
      <c r="B127" s="7">
        <v>26.047369</v>
      </c>
      <c r="C127" s="7">
        <v>26.053570000000001</v>
      </c>
      <c r="D127" s="7">
        <v>26.504201999999999</v>
      </c>
      <c r="E127" s="7">
        <v>26.468845999999999</v>
      </c>
      <c r="F127" s="7">
        <v>0.86273500000000003</v>
      </c>
      <c r="G127" s="7">
        <v>3.519752</v>
      </c>
      <c r="H127" s="7">
        <v>32.077500000000001</v>
      </c>
      <c r="I127" s="20">
        <f t="shared" si="30"/>
        <v>26.050469499999998</v>
      </c>
      <c r="J127" s="20">
        <f t="shared" si="31"/>
        <v>26.486523999999999</v>
      </c>
      <c r="K127" s="21">
        <f t="shared" si="35"/>
        <v>1243.8697182999999</v>
      </c>
      <c r="L127" s="21">
        <f t="shared" si="36"/>
        <v>657.50804228010202</v>
      </c>
      <c r="M127" s="21">
        <f t="shared" si="37"/>
        <v>633.28067526646009</v>
      </c>
    </row>
    <row r="128" spans="1:14">
      <c r="A128" s="7">
        <v>31743.875763</v>
      </c>
      <c r="B128" s="7">
        <v>26.079177000000001</v>
      </c>
      <c r="C128" s="7">
        <v>26.078620000000001</v>
      </c>
      <c r="D128" s="7">
        <v>26.543676999999999</v>
      </c>
      <c r="E128" s="7">
        <v>26.497323999999999</v>
      </c>
      <c r="F128" s="7">
        <v>0.72642399999999996</v>
      </c>
      <c r="G128" s="7">
        <v>3.4562590000000002</v>
      </c>
      <c r="H128" s="7">
        <v>31.932614999999998</v>
      </c>
      <c r="I128" s="20">
        <f t="shared" si="30"/>
        <v>26.078898500000001</v>
      </c>
      <c r="J128" s="20">
        <f t="shared" si="31"/>
        <v>26.520500499999997</v>
      </c>
      <c r="K128" s="21">
        <f t="shared" si="35"/>
        <v>1243.8526609</v>
      </c>
      <c r="L128" s="21">
        <f t="shared" si="36"/>
        <v>655.89412072144114</v>
      </c>
      <c r="M128" s="21">
        <f t="shared" si="37"/>
        <v>631.43959406493286</v>
      </c>
    </row>
    <row r="129" spans="1:13">
      <c r="A129" s="7">
        <v>30974.237613000001</v>
      </c>
      <c r="B129" s="7">
        <v>26.082864000000001</v>
      </c>
      <c r="C129" s="7">
        <v>26.097193000000001</v>
      </c>
      <c r="D129" s="7">
        <v>26.566794000000002</v>
      </c>
      <c r="E129" s="7">
        <v>26.521024000000001</v>
      </c>
      <c r="F129" s="7">
        <v>0.85554600000000003</v>
      </c>
      <c r="G129" s="7">
        <v>3.635024</v>
      </c>
      <c r="H129" s="7">
        <v>31.806351999999997</v>
      </c>
      <c r="I129" s="20">
        <f t="shared" si="30"/>
        <v>26.090028500000003</v>
      </c>
      <c r="J129" s="20">
        <f t="shared" si="31"/>
        <v>26.543908999999999</v>
      </c>
      <c r="K129" s="21">
        <f t="shared" si="35"/>
        <v>1243.8459829000001</v>
      </c>
      <c r="L129" s="21">
        <f t="shared" si="36"/>
        <v>655.26359283705551</v>
      </c>
      <c r="M129" s="21">
        <f t="shared" si="37"/>
        <v>630.17501702183563</v>
      </c>
    </row>
    <row r="130" spans="1:13">
      <c r="A130" s="7">
        <v>29724.553079000001</v>
      </c>
      <c r="B130" s="7">
        <v>26.013183000000001</v>
      </c>
      <c r="C130" s="7">
        <v>26.030135999999999</v>
      </c>
      <c r="D130" s="7">
        <v>26.518889000000001</v>
      </c>
      <c r="E130" s="7">
        <v>26.466311000000001</v>
      </c>
      <c r="F130" s="7">
        <v>1.0520860000000001</v>
      </c>
      <c r="G130" s="7">
        <v>3.911098</v>
      </c>
      <c r="H130" s="7">
        <v>31.419903999999995</v>
      </c>
      <c r="I130" s="20">
        <f t="shared" si="30"/>
        <v>26.021659499999998</v>
      </c>
      <c r="J130" s="20">
        <f t="shared" si="31"/>
        <v>26.492600000000003</v>
      </c>
      <c r="K130" s="21">
        <f t="shared" si="35"/>
        <v>1243.8870042999999</v>
      </c>
      <c r="L130" s="21">
        <f t="shared" si="36"/>
        <v>659.14856796121876</v>
      </c>
      <c r="M130" s="21">
        <f t="shared" si="37"/>
        <v>632.95094802071344</v>
      </c>
    </row>
    <row r="131" spans="1:13">
      <c r="A131" s="7">
        <v>28161.181735999999</v>
      </c>
      <c r="B131" s="7">
        <v>26.081457</v>
      </c>
      <c r="C131" s="7">
        <v>26.093119000000002</v>
      </c>
      <c r="D131" s="7">
        <v>26.574373999999999</v>
      </c>
      <c r="E131" s="7">
        <v>26.529420999999999</v>
      </c>
      <c r="F131" s="7">
        <v>0.93515000000000004</v>
      </c>
      <c r="G131" s="7">
        <v>3.901087</v>
      </c>
      <c r="H131" s="7">
        <v>30.980167000000002</v>
      </c>
      <c r="I131" s="20">
        <f t="shared" si="30"/>
        <v>26.087288000000001</v>
      </c>
      <c r="J131" s="20">
        <f t="shared" si="31"/>
        <v>26.551897499999999</v>
      </c>
      <c r="K131" s="21">
        <f t="shared" si="35"/>
        <v>1243.8476272</v>
      </c>
      <c r="L131" s="21">
        <f t="shared" si="36"/>
        <v>655.41877635460878</v>
      </c>
      <c r="M131" s="21">
        <f t="shared" si="37"/>
        <v>629.74417971806088</v>
      </c>
    </row>
    <row r="132" spans="1:13">
      <c r="A132" s="7">
        <v>26361.575463000001</v>
      </c>
      <c r="B132" s="7">
        <v>26.116417999999999</v>
      </c>
      <c r="C132" s="7">
        <v>26.131537999999999</v>
      </c>
      <c r="D132" s="7">
        <v>26.627443</v>
      </c>
      <c r="E132" s="7">
        <v>26.554967999999999</v>
      </c>
      <c r="F132" s="7">
        <v>0.72508099999999998</v>
      </c>
      <c r="G132" s="7">
        <v>3.8134579999999998</v>
      </c>
      <c r="H132" s="7">
        <v>31.325035</v>
      </c>
      <c r="I132" s="20">
        <f t="shared" si="30"/>
        <v>26.123978000000001</v>
      </c>
      <c r="J132" s="20">
        <f t="shared" si="31"/>
        <v>26.591205500000001</v>
      </c>
      <c r="K132" s="21">
        <f t="shared" si="35"/>
        <v>1243.8256131999999</v>
      </c>
      <c r="L132" s="21">
        <f t="shared" si="36"/>
        <v>653.3449067882766</v>
      </c>
      <c r="M132" s="21">
        <f t="shared" si="37"/>
        <v>627.62952542652329</v>
      </c>
    </row>
    <row r="133" spans="1:13">
      <c r="A133" s="7">
        <v>25042.595386000001</v>
      </c>
      <c r="B133" s="7">
        <v>26.110621999999999</v>
      </c>
      <c r="C133" s="7">
        <v>26.121586000000001</v>
      </c>
      <c r="D133" s="7">
        <v>26.648917999999998</v>
      </c>
      <c r="E133" s="7">
        <v>26.574179999999998</v>
      </c>
      <c r="F133" s="7">
        <v>0.69242499999999996</v>
      </c>
      <c r="G133" s="7">
        <v>3.8566449999999999</v>
      </c>
      <c r="H133" s="7">
        <v>31.313421999999996</v>
      </c>
      <c r="I133" s="20">
        <f t="shared" si="30"/>
        <v>26.116104</v>
      </c>
      <c r="J133" s="20">
        <f t="shared" si="31"/>
        <v>26.611548999999997</v>
      </c>
      <c r="K133" s="21">
        <f t="shared" si="35"/>
        <v>1243.8303375999999</v>
      </c>
      <c r="L133" s="21">
        <f t="shared" si="36"/>
        <v>653.78929735736983</v>
      </c>
      <c r="M133" s="21">
        <f t="shared" si="37"/>
        <v>626.53856434001773</v>
      </c>
    </row>
    <row r="134" spans="1:13">
      <c r="A134" s="7">
        <v>23447.128074</v>
      </c>
      <c r="B134" s="7">
        <v>26.105069</v>
      </c>
      <c r="C134" s="7">
        <v>26.115182999999998</v>
      </c>
      <c r="D134" s="7">
        <v>26.665431000000002</v>
      </c>
      <c r="E134" s="7">
        <v>26.631371999999999</v>
      </c>
      <c r="F134" s="7">
        <v>0.82913999999999999</v>
      </c>
      <c r="G134" s="7">
        <v>4.0923550000000004</v>
      </c>
      <c r="H134" s="7">
        <v>31.067479999999996</v>
      </c>
      <c r="I134" s="20">
        <f t="shared" si="30"/>
        <v>26.110126000000001</v>
      </c>
      <c r="J134" s="20">
        <f t="shared" si="31"/>
        <v>26.648401499999999</v>
      </c>
      <c r="K134" s="21">
        <f t="shared" si="35"/>
        <v>1243.8339243999999</v>
      </c>
      <c r="L134" s="21">
        <f t="shared" si="36"/>
        <v>654.1269300867707</v>
      </c>
      <c r="M134" s="21">
        <f t="shared" si="37"/>
        <v>624.5682625239815</v>
      </c>
    </row>
    <row r="135" spans="1:13">
      <c r="A135" s="7">
        <v>21933.336992</v>
      </c>
      <c r="B135" s="7">
        <v>26.095755</v>
      </c>
      <c r="C135" s="7">
        <v>26.112195</v>
      </c>
      <c r="D135" s="7">
        <v>26.718734999999999</v>
      </c>
      <c r="E135" s="7">
        <v>26.700575000000001</v>
      </c>
      <c r="F135" s="7">
        <v>1.0801069999999999</v>
      </c>
      <c r="G135" s="7">
        <v>4.463139</v>
      </c>
      <c r="H135" s="7">
        <v>30.758803</v>
      </c>
      <c r="I135" s="20">
        <f t="shared" si="30"/>
        <v>26.103974999999998</v>
      </c>
      <c r="J135" s="20">
        <f t="shared" si="31"/>
        <v>26.709654999999998</v>
      </c>
      <c r="K135" s="21">
        <f t="shared" si="35"/>
        <v>1243.8376149999999</v>
      </c>
      <c r="L135" s="21">
        <f t="shared" si="36"/>
        <v>654.47455737435394</v>
      </c>
      <c r="M135" s="21">
        <f t="shared" si="37"/>
        <v>621.31037073380594</v>
      </c>
    </row>
    <row r="136" spans="1:13">
      <c r="A136" s="7">
        <v>20564.598179000001</v>
      </c>
      <c r="B136" s="7">
        <v>26.107341999999999</v>
      </c>
      <c r="C136" s="7">
        <v>26.133958</v>
      </c>
      <c r="D136" s="7">
        <v>26.770921999999999</v>
      </c>
      <c r="E136" s="7">
        <v>26.747601</v>
      </c>
      <c r="F136" s="7">
        <v>1.3176829999999999</v>
      </c>
      <c r="G136" s="7">
        <v>4.8019189999999998</v>
      </c>
      <c r="H136" s="7">
        <v>30.584665000000001</v>
      </c>
      <c r="I136" s="20">
        <f t="shared" si="30"/>
        <v>26.120649999999998</v>
      </c>
      <c r="J136" s="20">
        <f t="shared" si="31"/>
        <v>26.759261500000001</v>
      </c>
      <c r="K136" s="21">
        <f t="shared" ref="K136:K150" si="38">-0.6*I136+1259.5</f>
        <v>1243.82761</v>
      </c>
      <c r="L136" s="21">
        <f t="shared" ref="L136:L150" si="39">0.00159*I136^4-0.27101*I136^3+17.72234*I136^2-540.89799*I136+6780.11105</f>
        <v>653.5326861983267</v>
      </c>
      <c r="M136" s="21">
        <f t="shared" ref="M136:M150" si="40">0.00159*J136^4-0.27101*J136^3+17.72234*J136^2-540.89799*J136+6780.11105</f>
        <v>618.68742167962318</v>
      </c>
    </row>
    <row r="137" spans="1:13">
      <c r="A137" s="7">
        <v>19038.636869000002</v>
      </c>
      <c r="B137" s="7">
        <v>26.064990000000002</v>
      </c>
      <c r="C137" s="7">
        <v>26.095471</v>
      </c>
      <c r="D137" s="7">
        <v>26.710875999999999</v>
      </c>
      <c r="E137" s="7">
        <v>26.698193</v>
      </c>
      <c r="F137" s="7">
        <v>0.553149</v>
      </c>
      <c r="G137" s="7">
        <v>4.1338179999999998</v>
      </c>
      <c r="H137" s="7">
        <v>30.200575000000001</v>
      </c>
      <c r="I137" s="20">
        <f t="shared" si="30"/>
        <v>26.080230499999999</v>
      </c>
      <c r="J137" s="20">
        <f t="shared" si="31"/>
        <v>26.704534500000001</v>
      </c>
      <c r="K137" s="21">
        <f t="shared" si="38"/>
        <v>1243.8518617</v>
      </c>
      <c r="L137" s="21">
        <f t="shared" si="39"/>
        <v>655.81862208406255</v>
      </c>
      <c r="M137" s="21">
        <f t="shared" si="40"/>
        <v>621.58190460542119</v>
      </c>
    </row>
    <row r="138" spans="1:13">
      <c r="A138" s="7">
        <v>17357.116436</v>
      </c>
      <c r="B138" s="7">
        <v>26.133687999999999</v>
      </c>
      <c r="C138" s="7">
        <v>26.160629</v>
      </c>
      <c r="D138" s="7">
        <v>26.776440999999998</v>
      </c>
      <c r="E138" s="7">
        <v>26.747112000000001</v>
      </c>
      <c r="F138" s="7">
        <v>0.83358699999999997</v>
      </c>
      <c r="G138" s="7">
        <v>4.5308440000000001</v>
      </c>
      <c r="H138" s="7">
        <v>30.228133</v>
      </c>
      <c r="I138" s="20">
        <f t="shared" si="30"/>
        <v>26.1471585</v>
      </c>
      <c r="J138" s="20">
        <f t="shared" si="31"/>
        <v>26.7617765</v>
      </c>
      <c r="K138" s="21">
        <f t="shared" si="38"/>
        <v>1243.8117049</v>
      </c>
      <c r="L138" s="21">
        <f t="shared" si="39"/>
        <v>652.03880604002461</v>
      </c>
      <c r="M138" s="21">
        <f t="shared" si="40"/>
        <v>618.55480811094912</v>
      </c>
    </row>
    <row r="139" spans="1:13">
      <c r="A139" s="7">
        <v>15803.782028</v>
      </c>
      <c r="B139" s="7">
        <v>26.092784999999999</v>
      </c>
      <c r="C139" s="7">
        <v>26.122282999999999</v>
      </c>
      <c r="D139" s="7">
        <v>26.868967000000001</v>
      </c>
      <c r="E139" s="7">
        <v>26.829024</v>
      </c>
      <c r="F139" s="7">
        <v>1.0897559999999999</v>
      </c>
      <c r="G139" s="7">
        <v>4.9343360000000001</v>
      </c>
      <c r="H139" s="7">
        <v>30.225116999999997</v>
      </c>
      <c r="I139" s="20">
        <f t="shared" si="30"/>
        <v>26.107534000000001</v>
      </c>
      <c r="J139" s="20">
        <f t="shared" si="31"/>
        <v>26.848995500000001</v>
      </c>
      <c r="K139" s="21">
        <f t="shared" si="38"/>
        <v>1243.8354796000001</v>
      </c>
      <c r="L139" s="21">
        <f t="shared" si="39"/>
        <v>654.27339078811019</v>
      </c>
      <c r="M139" s="21">
        <f t="shared" si="40"/>
        <v>613.97765441845058</v>
      </c>
    </row>
    <row r="140" spans="1:13">
      <c r="A140" s="7">
        <v>14490.800800999999</v>
      </c>
      <c r="B140" s="7">
        <v>26.033394999999999</v>
      </c>
      <c r="C140" s="7">
        <v>26.073782999999999</v>
      </c>
      <c r="D140" s="7">
        <v>26.954128000000001</v>
      </c>
      <c r="E140" s="7">
        <v>26.908467999999999</v>
      </c>
      <c r="F140" s="7">
        <v>0.93508000000000002</v>
      </c>
      <c r="G140" s="7">
        <v>4.8724309999999997</v>
      </c>
      <c r="H140" s="7">
        <v>30.216943000000001</v>
      </c>
      <c r="I140" s="20">
        <f t="shared" si="30"/>
        <v>26.053588999999999</v>
      </c>
      <c r="J140" s="20">
        <f t="shared" si="31"/>
        <v>26.931297999999998</v>
      </c>
      <c r="K140" s="21">
        <f t="shared" si="38"/>
        <v>1243.8678465999999</v>
      </c>
      <c r="L140" s="21">
        <f t="shared" si="39"/>
        <v>657.33070956236315</v>
      </c>
      <c r="M140" s="21">
        <f t="shared" si="40"/>
        <v>609.69717264041446</v>
      </c>
    </row>
    <row r="141" spans="1:13">
      <c r="A141" s="7">
        <v>13016.208500000001</v>
      </c>
      <c r="B141" s="7">
        <v>26.034561</v>
      </c>
      <c r="C141" s="7">
        <v>26.073471000000001</v>
      </c>
      <c r="D141" s="7">
        <v>27.064056000000001</v>
      </c>
      <c r="E141" s="7">
        <v>27.002744</v>
      </c>
      <c r="F141" s="7">
        <v>0.92275499999999999</v>
      </c>
      <c r="G141" s="7">
        <v>4.9608590000000001</v>
      </c>
      <c r="H141" s="7">
        <v>30.012698999999998</v>
      </c>
      <c r="I141" s="20">
        <f t="shared" si="30"/>
        <v>26.054016000000001</v>
      </c>
      <c r="J141" s="20">
        <f t="shared" si="31"/>
        <v>27.0334</v>
      </c>
      <c r="K141" s="21">
        <f t="shared" si="38"/>
        <v>1243.8675903999999</v>
      </c>
      <c r="L141" s="21">
        <f t="shared" si="39"/>
        <v>657.30644066569857</v>
      </c>
      <c r="M141" s="21">
        <f t="shared" si="40"/>
        <v>604.43859530741702</v>
      </c>
    </row>
    <row r="142" spans="1:13">
      <c r="A142" s="7">
        <v>11769.869269999999</v>
      </c>
      <c r="B142" s="7">
        <v>26.001128000000001</v>
      </c>
      <c r="C142" s="7">
        <v>26.044630999999999</v>
      </c>
      <c r="D142" s="7">
        <v>27.117925</v>
      </c>
      <c r="E142" s="7">
        <v>27.045808999999998</v>
      </c>
      <c r="F142" s="7">
        <v>0.75794600000000001</v>
      </c>
      <c r="G142" s="7">
        <v>4.8453280000000003</v>
      </c>
      <c r="H142" s="7">
        <v>29.799638000000002</v>
      </c>
      <c r="I142" s="20">
        <f t="shared" si="30"/>
        <v>26.022879500000002</v>
      </c>
      <c r="J142" s="20">
        <f t="shared" si="31"/>
        <v>27.081866999999999</v>
      </c>
      <c r="K142" s="21">
        <f t="shared" si="38"/>
        <v>1243.8862723</v>
      </c>
      <c r="L142" s="21">
        <f t="shared" si="39"/>
        <v>659.07899585303585</v>
      </c>
      <c r="M142" s="21">
        <f t="shared" si="40"/>
        <v>601.96224461642396</v>
      </c>
    </row>
    <row r="143" spans="1:13">
      <c r="A143" s="7">
        <v>9973.6080949999996</v>
      </c>
      <c r="B143" s="7">
        <v>26.084088000000001</v>
      </c>
      <c r="C143" s="7">
        <v>26.112120999999998</v>
      </c>
      <c r="D143" s="7">
        <v>27.279330000000002</v>
      </c>
      <c r="E143" s="7">
        <v>27.204926</v>
      </c>
      <c r="F143" s="7">
        <v>1.0498700000000001</v>
      </c>
      <c r="G143" s="7">
        <v>5.2157559999999998</v>
      </c>
      <c r="H143" s="7">
        <v>29.374560000000002</v>
      </c>
      <c r="I143" s="20">
        <f t="shared" si="30"/>
        <v>26.098104499999998</v>
      </c>
      <c r="J143" s="20">
        <f t="shared" si="31"/>
        <v>27.242128000000001</v>
      </c>
      <c r="K143" s="21">
        <f t="shared" si="38"/>
        <v>1243.8411372999999</v>
      </c>
      <c r="L143" s="21">
        <f t="shared" si="39"/>
        <v>654.80654374060668</v>
      </c>
      <c r="M143" s="21">
        <f t="shared" si="40"/>
        <v>593.86392085984971</v>
      </c>
    </row>
    <row r="144" spans="1:13">
      <c r="A144" s="7">
        <v>8698.1370559999996</v>
      </c>
      <c r="B144" s="7">
        <v>26.018964</v>
      </c>
      <c r="C144" s="7">
        <v>26.052688</v>
      </c>
      <c r="D144" s="7">
        <v>27.319585</v>
      </c>
      <c r="E144" s="7">
        <v>27.266618999999999</v>
      </c>
      <c r="F144" s="7">
        <v>0.88927100000000003</v>
      </c>
      <c r="G144" s="7">
        <v>5.0817649999999999</v>
      </c>
      <c r="H144" s="7">
        <v>28.933072000000003</v>
      </c>
      <c r="I144" s="20">
        <f t="shared" si="30"/>
        <v>26.035826</v>
      </c>
      <c r="J144" s="20">
        <f t="shared" si="31"/>
        <v>27.293101999999998</v>
      </c>
      <c r="K144" s="21">
        <f t="shared" si="38"/>
        <v>1243.8785044000001</v>
      </c>
      <c r="L144" s="21">
        <f t="shared" si="39"/>
        <v>658.34125926756224</v>
      </c>
      <c r="M144" s="21">
        <f t="shared" si="40"/>
        <v>591.31678622841628</v>
      </c>
    </row>
    <row r="145" spans="1:14">
      <c r="A145" s="7">
        <v>7229.981745</v>
      </c>
      <c r="B145" s="7">
        <v>26.098282000000001</v>
      </c>
      <c r="C145" s="7">
        <v>26.122869999999999</v>
      </c>
      <c r="D145" s="7">
        <v>27.634247999999999</v>
      </c>
      <c r="E145" s="7">
        <v>27.570713999999999</v>
      </c>
      <c r="F145" s="7">
        <v>0.53401699999999996</v>
      </c>
      <c r="G145" s="7">
        <v>4.7488260000000002</v>
      </c>
      <c r="H145" s="7">
        <v>28.277106000000003</v>
      </c>
      <c r="I145" s="20">
        <f t="shared" si="30"/>
        <v>26.110576000000002</v>
      </c>
      <c r="J145" s="20">
        <f t="shared" si="31"/>
        <v>27.602480999999997</v>
      </c>
      <c r="K145" s="21">
        <f t="shared" si="38"/>
        <v>1243.8336543999999</v>
      </c>
      <c r="L145" s="21">
        <f t="shared" si="39"/>
        <v>654.10150698568759</v>
      </c>
      <c r="M145" s="21">
        <f t="shared" si="40"/>
        <v>576.14872249228847</v>
      </c>
    </row>
    <row r="146" spans="1:14">
      <c r="A146" s="7">
        <v>5456.7010920000002</v>
      </c>
      <c r="B146" s="7">
        <v>26.165917</v>
      </c>
      <c r="C146" s="7">
        <v>26.198202999999999</v>
      </c>
      <c r="D146" s="7">
        <v>28.250615</v>
      </c>
      <c r="E146" s="7">
        <v>28.191361000000001</v>
      </c>
      <c r="F146" s="7">
        <v>0.81359999999999999</v>
      </c>
      <c r="G146" s="7">
        <v>5.1005390000000004</v>
      </c>
      <c r="H146" s="7">
        <v>27.840617999999999</v>
      </c>
      <c r="I146" s="20">
        <f t="shared" si="30"/>
        <v>26.18206</v>
      </c>
      <c r="J146" s="20">
        <f t="shared" si="31"/>
        <v>28.220987999999998</v>
      </c>
      <c r="K146" s="21">
        <f t="shared" si="38"/>
        <v>1243.7907640000001</v>
      </c>
      <c r="L146" s="21">
        <f t="shared" si="39"/>
        <v>650.07833875001324</v>
      </c>
      <c r="M146" s="21">
        <f t="shared" si="40"/>
        <v>547.27121885942051</v>
      </c>
    </row>
    <row r="147" spans="1:14">
      <c r="A147" s="7">
        <v>5603.2395919999999</v>
      </c>
      <c r="B147" s="7">
        <v>26.174488</v>
      </c>
      <c r="C147" s="7">
        <v>26.204874</v>
      </c>
      <c r="D147" s="7">
        <v>28.248439999999999</v>
      </c>
      <c r="E147" s="7">
        <v>28.190218000000002</v>
      </c>
      <c r="F147" s="7">
        <v>0.79270700000000005</v>
      </c>
      <c r="G147" s="7">
        <v>5.0720580000000002</v>
      </c>
      <c r="H147" s="7">
        <v>27.859271999999997</v>
      </c>
      <c r="I147" s="20">
        <f t="shared" si="30"/>
        <v>26.189681</v>
      </c>
      <c r="J147" s="20">
        <f t="shared" si="31"/>
        <v>28.219329000000002</v>
      </c>
      <c r="K147" s="21">
        <f t="shared" si="38"/>
        <v>1243.7861914</v>
      </c>
      <c r="L147" s="21">
        <f t="shared" si="39"/>
        <v>649.65122133791192</v>
      </c>
      <c r="M147" s="21">
        <f t="shared" si="40"/>
        <v>547.34618609018162</v>
      </c>
    </row>
    <row r="148" spans="1:14">
      <c r="A148" s="7">
        <v>4045.3521609999998</v>
      </c>
      <c r="B148" s="7">
        <v>26.157997999999999</v>
      </c>
      <c r="C148" s="7">
        <v>26.196646999999999</v>
      </c>
      <c r="D148" s="7">
        <v>28.804466999999999</v>
      </c>
      <c r="E148" s="7">
        <v>28.733961999999998</v>
      </c>
      <c r="F148" s="7">
        <v>1.062484</v>
      </c>
      <c r="G148" s="7">
        <v>5.3887520000000002</v>
      </c>
      <c r="H148" s="7">
        <v>27.373953999999998</v>
      </c>
      <c r="I148" s="20">
        <f t="shared" si="30"/>
        <v>26.177322499999999</v>
      </c>
      <c r="J148" s="20">
        <f t="shared" si="31"/>
        <v>28.769214499999997</v>
      </c>
      <c r="K148" s="21">
        <f t="shared" si="38"/>
        <v>1243.7936064999999</v>
      </c>
      <c r="L148" s="21">
        <f t="shared" si="39"/>
        <v>650.34402516087266</v>
      </c>
      <c r="M148" s="21">
        <f t="shared" si="40"/>
        <v>523.1990988596599</v>
      </c>
    </row>
    <row r="149" spans="1:14">
      <c r="A149" s="7">
        <v>2237.7956979999999</v>
      </c>
      <c r="B149" s="7">
        <v>25.955335000000002</v>
      </c>
      <c r="C149" s="7">
        <v>26.055309999999999</v>
      </c>
      <c r="D149" s="7">
        <v>31.156109000000001</v>
      </c>
      <c r="E149" s="7">
        <v>31.101064000000001</v>
      </c>
      <c r="F149" s="7">
        <v>0.63761500000000004</v>
      </c>
      <c r="G149" s="7">
        <v>4.9963680000000004</v>
      </c>
      <c r="H149" s="7">
        <v>26.639051000000002</v>
      </c>
      <c r="I149" s="20">
        <f t="shared" si="30"/>
        <v>26.005322499999998</v>
      </c>
      <c r="J149" s="20">
        <f t="shared" si="31"/>
        <v>31.128586500000001</v>
      </c>
      <c r="K149" s="21">
        <f t="shared" si="38"/>
        <v>1243.8968064999999</v>
      </c>
      <c r="L149" s="21">
        <f t="shared" si="39"/>
        <v>660.08107524793922</v>
      </c>
      <c r="M149" s="21">
        <f t="shared" si="40"/>
        <v>433.84199704085859</v>
      </c>
    </row>
    <row r="150" spans="1:14">
      <c r="A150" s="7">
        <v>252.60530900000001</v>
      </c>
      <c r="B150" s="7">
        <v>26.110702</v>
      </c>
      <c r="C150" s="7">
        <v>26.129556000000001</v>
      </c>
      <c r="D150" s="7">
        <v>33.318911999999997</v>
      </c>
      <c r="E150" s="7">
        <v>33.173758999999997</v>
      </c>
      <c r="F150" s="7">
        <v>1.1317680000000001</v>
      </c>
      <c r="G150" s="7">
        <v>5.6443680000000001</v>
      </c>
      <c r="H150" s="7">
        <v>24.204338</v>
      </c>
      <c r="I150" s="20">
        <f t="shared" si="30"/>
        <v>26.120128999999999</v>
      </c>
      <c r="J150" s="20">
        <f t="shared" si="31"/>
        <v>33.246335500000001</v>
      </c>
      <c r="K150" s="21">
        <f t="shared" si="38"/>
        <v>1243.8279226</v>
      </c>
      <c r="L150" s="21">
        <f t="shared" si="39"/>
        <v>653.56208915961452</v>
      </c>
      <c r="M150" s="21">
        <f t="shared" si="40"/>
        <v>369.59983807340814</v>
      </c>
    </row>
    <row r="151" spans="1:14">
      <c r="A151" s="11"/>
      <c r="B151" s="11"/>
      <c r="C151" s="11"/>
      <c r="D151" s="11"/>
      <c r="E151" s="11"/>
      <c r="F151" s="11"/>
      <c r="G151" s="11"/>
      <c r="H151" s="29"/>
      <c r="I151" s="30"/>
      <c r="J151" s="11"/>
      <c r="K151" s="9">
        <f>AVERAGE(K114:K148)</f>
        <v>1243.8490480771427</v>
      </c>
      <c r="L151" s="9">
        <f>AVERAGE(L114:L148)</f>
        <v>655.55984485930628</v>
      </c>
      <c r="M151" s="9">
        <f>AVERAGE(M114:M148)</f>
        <v>616.5313759049975</v>
      </c>
    </row>
    <row r="152" spans="1:14">
      <c r="A152" s="11"/>
      <c r="B152" s="11"/>
      <c r="C152" s="11"/>
      <c r="D152" s="11"/>
      <c r="E152" s="11"/>
      <c r="F152" s="11"/>
      <c r="G152" s="11"/>
      <c r="H152" s="29"/>
      <c r="I152" s="30"/>
      <c r="J152" s="11"/>
      <c r="K152" s="11"/>
      <c r="L152" s="11"/>
      <c r="M152" s="11"/>
    </row>
    <row r="153" spans="1:14">
      <c r="A153" s="11"/>
      <c r="B153" s="11"/>
      <c r="C153" s="11"/>
      <c r="D153" s="11"/>
      <c r="E153" s="11"/>
      <c r="F153" s="11"/>
      <c r="G153" s="11"/>
      <c r="H153" s="29"/>
      <c r="I153" s="30"/>
      <c r="J153" s="11"/>
      <c r="K153" s="11"/>
      <c r="L153" s="11"/>
      <c r="M153" s="11"/>
    </row>
    <row r="154" spans="1:14" s="16" customFormat="1" ht="16.8">
      <c r="A154" s="8" t="s">
        <v>12</v>
      </c>
      <c r="B154" s="8" t="s">
        <v>13</v>
      </c>
      <c r="C154" s="8" t="s">
        <v>14</v>
      </c>
      <c r="D154" s="8" t="s">
        <v>15</v>
      </c>
      <c r="E154" s="8" t="s">
        <v>16</v>
      </c>
      <c r="F154" s="8" t="s">
        <v>17</v>
      </c>
      <c r="G154" s="8" t="s">
        <v>18</v>
      </c>
      <c r="H154" s="8" t="s">
        <v>19</v>
      </c>
      <c r="I154" s="18" t="s">
        <v>20</v>
      </c>
      <c r="J154" s="18" t="s">
        <v>21</v>
      </c>
      <c r="K154" s="19" t="s">
        <v>22</v>
      </c>
      <c r="L154" s="17" t="s">
        <v>23</v>
      </c>
      <c r="M154" s="17" t="s">
        <v>24</v>
      </c>
      <c r="N154" s="22"/>
    </row>
    <row r="155" spans="1:14" s="16" customFormat="1">
      <c r="A155" s="8" t="s">
        <v>25</v>
      </c>
      <c r="B155" s="8" t="s">
        <v>26</v>
      </c>
      <c r="C155" s="8" t="s">
        <v>26</v>
      </c>
      <c r="D155" s="8" t="s">
        <v>26</v>
      </c>
      <c r="E155" s="8" t="s">
        <v>26</v>
      </c>
      <c r="F155" s="8" t="s">
        <v>27</v>
      </c>
      <c r="G155" s="8" t="s">
        <v>27</v>
      </c>
      <c r="H155" s="8" t="s">
        <v>28</v>
      </c>
      <c r="I155" s="18" t="s">
        <v>26</v>
      </c>
      <c r="J155" s="18" t="s">
        <v>26</v>
      </c>
      <c r="K155" s="19" t="s">
        <v>29</v>
      </c>
      <c r="L155" s="17" t="s">
        <v>30</v>
      </c>
      <c r="M155" s="17" t="s">
        <v>30</v>
      </c>
      <c r="N155" s="22"/>
    </row>
    <row r="156" spans="1:14">
      <c r="A156" s="7">
        <v>58006.534474</v>
      </c>
      <c r="B156" s="7">
        <v>29.921157999999998</v>
      </c>
      <c r="C156" s="7">
        <v>29.950164000000001</v>
      </c>
      <c r="D156" s="7">
        <v>30.35698</v>
      </c>
      <c r="E156" s="7">
        <v>30.300193</v>
      </c>
      <c r="F156" s="7">
        <v>4.7523549999999997</v>
      </c>
      <c r="G156" s="7">
        <v>5.6098860000000004</v>
      </c>
      <c r="H156" s="7">
        <v>35.734490000000001</v>
      </c>
      <c r="I156" s="20">
        <f t="shared" ref="I156:I194" si="41">(B156+C156)/2</f>
        <v>29.935661</v>
      </c>
      <c r="J156" s="20">
        <f t="shared" ref="J156:J194" si="42">(D156+E156)/2</f>
        <v>30.3285865</v>
      </c>
      <c r="K156" s="21">
        <f>-0.6*I156+1259.5</f>
        <v>1241.5386034000001</v>
      </c>
      <c r="L156" s="21">
        <f>0.00159*I156^4-0.27101*I156^3+17.72234*I156^2-540.89799*I156+6780.11105</f>
        <v>476.33217680187499</v>
      </c>
      <c r="M156" s="21">
        <f>0.00159*J156^4-0.27101*J156^3+17.72234*J156^2-540.89799*J156+6780.11105</f>
        <v>461.7683300061808</v>
      </c>
    </row>
    <row r="157" spans="1:14">
      <c r="A157" s="7">
        <v>57512.224241000004</v>
      </c>
      <c r="B157" s="7">
        <v>30.017726</v>
      </c>
      <c r="C157" s="7">
        <v>30.045310000000001</v>
      </c>
      <c r="D157" s="7">
        <v>30.451582999999999</v>
      </c>
      <c r="E157" s="7">
        <v>30.394698000000002</v>
      </c>
      <c r="F157" s="7">
        <v>4.5894029999999999</v>
      </c>
      <c r="G157" s="7">
        <v>5.4982810000000004</v>
      </c>
      <c r="H157" s="7">
        <v>35.685353999999997</v>
      </c>
      <c r="I157" s="20">
        <f t="shared" si="41"/>
        <v>30.031517999999998</v>
      </c>
      <c r="J157" s="20">
        <f t="shared" si="42"/>
        <v>30.423140500000002</v>
      </c>
      <c r="K157" s="21">
        <f t="shared" ref="K157:K194" si="43">-0.6*I157+1259.5</f>
        <v>1241.4810892</v>
      </c>
      <c r="L157" s="21">
        <f t="shared" ref="L157:L194" si="44">0.00159*I157^4-0.27101*I157^3+17.72234*I157^2-540.89799*I157+6780.11105</f>
        <v>472.72529149745333</v>
      </c>
      <c r="M157" s="21">
        <f t="shared" ref="M157:M194" si="45">0.00159*J157^4-0.27101*J157^3+17.72234*J157^2-540.89799*J157+6780.11105</f>
        <v>458.34953824687636</v>
      </c>
    </row>
    <row r="158" spans="1:14">
      <c r="A158" s="7">
        <v>56473.834888999998</v>
      </c>
      <c r="B158" s="7">
        <v>30.073132000000001</v>
      </c>
      <c r="C158" s="7">
        <v>30.097569</v>
      </c>
      <c r="D158" s="7">
        <v>30.501712000000001</v>
      </c>
      <c r="E158" s="7">
        <v>30.448181999999999</v>
      </c>
      <c r="F158" s="7">
        <v>4.319369</v>
      </c>
      <c r="G158" s="7">
        <v>5.3458439999999996</v>
      </c>
      <c r="H158" s="7">
        <v>35.498595000000002</v>
      </c>
      <c r="I158" s="20">
        <f t="shared" si="41"/>
        <v>30.085350500000001</v>
      </c>
      <c r="J158" s="20">
        <f t="shared" si="42"/>
        <v>30.474947</v>
      </c>
      <c r="K158" s="21">
        <f t="shared" si="43"/>
        <v>1241.4487896999999</v>
      </c>
      <c r="L158" s="21">
        <f t="shared" si="44"/>
        <v>470.71511166495566</v>
      </c>
      <c r="M158" s="21">
        <f t="shared" si="45"/>
        <v>456.49017406205985</v>
      </c>
    </row>
    <row r="159" spans="1:14" s="15" customFormat="1">
      <c r="A159" s="7">
        <v>54221.855794000003</v>
      </c>
      <c r="B159" s="7">
        <v>29.97982</v>
      </c>
      <c r="C159" s="7">
        <v>29.989522000000001</v>
      </c>
      <c r="D159" s="7">
        <v>30.39791</v>
      </c>
      <c r="E159" s="7">
        <v>30.349240999999999</v>
      </c>
      <c r="F159" s="7">
        <v>3.7618909999999999</v>
      </c>
      <c r="G159" s="7">
        <v>4.9717229999999999</v>
      </c>
      <c r="H159" s="7">
        <v>35.249997</v>
      </c>
      <c r="I159" s="20">
        <f t="shared" si="41"/>
        <v>29.984670999999999</v>
      </c>
      <c r="J159" s="20">
        <f t="shared" si="42"/>
        <v>30.373575500000001</v>
      </c>
      <c r="K159" s="21">
        <f t="shared" si="43"/>
        <v>1241.5091973999999</v>
      </c>
      <c r="L159" s="21">
        <f t="shared" si="44"/>
        <v>474.48362844578787</v>
      </c>
      <c r="M159" s="21">
        <f t="shared" si="45"/>
        <v>460.13758401816722</v>
      </c>
    </row>
    <row r="160" spans="1:14" s="15" customFormat="1">
      <c r="A160" s="7">
        <v>52945.726725</v>
      </c>
      <c r="B160" s="7">
        <v>30.047834999999999</v>
      </c>
      <c r="C160" s="7">
        <v>30.062708000000001</v>
      </c>
      <c r="D160" s="7">
        <v>30.4724</v>
      </c>
      <c r="E160" s="7">
        <v>30.418623</v>
      </c>
      <c r="F160" s="7">
        <v>3.380163</v>
      </c>
      <c r="G160" s="7">
        <v>4.7473489999999998</v>
      </c>
      <c r="H160" s="7">
        <v>35.017385999999995</v>
      </c>
      <c r="I160" s="20">
        <f t="shared" si="41"/>
        <v>30.0552715</v>
      </c>
      <c r="J160" s="20">
        <f t="shared" si="42"/>
        <v>30.445511500000002</v>
      </c>
      <c r="K160" s="21">
        <f t="shared" ref="K160:K165" si="46">-0.6*I160+1259.5</f>
        <v>1241.4668371</v>
      </c>
      <c r="L160" s="21">
        <f t="shared" ref="L160:L165" si="47">0.00159*I160^4-0.27101*I160^3+17.72234*I160^2-540.89799*I160+6780.11105</f>
        <v>471.83694289679534</v>
      </c>
      <c r="M160" s="21">
        <f t="shared" ref="M160:M165" si="48">0.00159*J160^4-0.27101*J160^3+17.72234*J160^2-540.89799*J160+6780.11105</f>
        <v>457.54543764611753</v>
      </c>
    </row>
    <row r="161" spans="1:13" s="15" customFormat="1">
      <c r="A161" s="7">
        <v>50646.263962999998</v>
      </c>
      <c r="B161" s="7">
        <v>29.956348999999999</v>
      </c>
      <c r="C161" s="7">
        <v>29.982288</v>
      </c>
      <c r="D161" s="7">
        <v>30.376018999999999</v>
      </c>
      <c r="E161" s="7">
        <v>30.325835999999999</v>
      </c>
      <c r="F161" s="7">
        <v>2.829971</v>
      </c>
      <c r="G161" s="7">
        <v>4.4080459999999997</v>
      </c>
      <c r="H161" s="7">
        <v>34.640794</v>
      </c>
      <c r="I161" s="20">
        <f t="shared" si="41"/>
        <v>29.9693185</v>
      </c>
      <c r="J161" s="20">
        <f t="shared" si="42"/>
        <v>30.350927499999997</v>
      </c>
      <c r="K161" s="21">
        <f t="shared" si="46"/>
        <v>1241.5184088999999</v>
      </c>
      <c r="L161" s="21">
        <f t="shared" si="47"/>
        <v>475.0616952767914</v>
      </c>
      <c r="M161" s="21">
        <f t="shared" si="48"/>
        <v>460.95759298770008</v>
      </c>
    </row>
    <row r="162" spans="1:13" s="15" customFormat="1">
      <c r="A162" s="7">
        <v>49592.812902999998</v>
      </c>
      <c r="B162" s="7">
        <v>29.997841999999999</v>
      </c>
      <c r="C162" s="7">
        <v>30.011140000000001</v>
      </c>
      <c r="D162" s="7">
        <v>30.417327</v>
      </c>
      <c r="E162" s="7">
        <v>30.357873000000001</v>
      </c>
      <c r="F162" s="7">
        <v>2.5308649999999999</v>
      </c>
      <c r="G162" s="7">
        <v>4.2220550000000001</v>
      </c>
      <c r="H162" s="7">
        <v>34.419832999999997</v>
      </c>
      <c r="I162" s="20">
        <f t="shared" si="41"/>
        <v>30.004491000000002</v>
      </c>
      <c r="J162" s="20">
        <f t="shared" si="42"/>
        <v>30.387599999999999</v>
      </c>
      <c r="K162" s="21">
        <f t="shared" si="46"/>
        <v>1241.4973054</v>
      </c>
      <c r="L162" s="21">
        <f t="shared" si="47"/>
        <v>473.73868609204601</v>
      </c>
      <c r="M162" s="21">
        <f t="shared" si="48"/>
        <v>459.63074434650389</v>
      </c>
    </row>
    <row r="163" spans="1:13" s="15" customFormat="1">
      <c r="A163" s="7">
        <v>48436.441965999999</v>
      </c>
      <c r="B163" s="7">
        <v>30.017015000000001</v>
      </c>
      <c r="C163" s="7">
        <v>30.036684000000001</v>
      </c>
      <c r="D163" s="7">
        <v>30.434386</v>
      </c>
      <c r="E163" s="7">
        <v>30.381692000000001</v>
      </c>
      <c r="F163" s="7">
        <v>2.2451889999999999</v>
      </c>
      <c r="G163" s="7">
        <v>4.0426500000000001</v>
      </c>
      <c r="H163" s="7">
        <v>34.181636999999995</v>
      </c>
      <c r="I163" s="20">
        <f t="shared" si="41"/>
        <v>30.026849500000001</v>
      </c>
      <c r="J163" s="20">
        <f t="shared" si="42"/>
        <v>30.408039000000002</v>
      </c>
      <c r="K163" s="21">
        <f t="shared" si="46"/>
        <v>1241.4838903</v>
      </c>
      <c r="L163" s="21">
        <f t="shared" si="47"/>
        <v>472.90014026325753</v>
      </c>
      <c r="M163" s="21">
        <f t="shared" si="48"/>
        <v>458.89337288290608</v>
      </c>
    </row>
    <row r="164" spans="1:13" s="15" customFormat="1" ht="14.4" customHeight="1">
      <c r="A164" s="7">
        <v>47446.421890999998</v>
      </c>
      <c r="B164" s="7">
        <v>29.990594000000002</v>
      </c>
      <c r="C164" s="7">
        <v>30.009328</v>
      </c>
      <c r="D164" s="7">
        <v>30.407813000000001</v>
      </c>
      <c r="E164" s="7">
        <v>30.358115999999999</v>
      </c>
      <c r="F164" s="7">
        <v>2.0166119999999998</v>
      </c>
      <c r="G164" s="7">
        <v>3.893049</v>
      </c>
      <c r="H164" s="7">
        <v>34.029292999999996</v>
      </c>
      <c r="I164" s="20">
        <f t="shared" si="41"/>
        <v>29.999960999999999</v>
      </c>
      <c r="J164" s="20">
        <f t="shared" si="42"/>
        <v>30.3829645</v>
      </c>
      <c r="K164" s="21">
        <f t="shared" si="46"/>
        <v>1241.5000233999999</v>
      </c>
      <c r="L164" s="21">
        <f t="shared" si="47"/>
        <v>473.90881502192406</v>
      </c>
      <c r="M164" s="21">
        <f t="shared" si="48"/>
        <v>459.79818989477371</v>
      </c>
    </row>
    <row r="165" spans="1:13" s="15" customFormat="1">
      <c r="A165" s="7">
        <v>46502.093659999999</v>
      </c>
      <c r="B165" s="7">
        <v>29.953232</v>
      </c>
      <c r="C165" s="7">
        <v>29.962439</v>
      </c>
      <c r="D165" s="7">
        <v>30.370471999999999</v>
      </c>
      <c r="E165" s="7">
        <v>30.319492</v>
      </c>
      <c r="F165" s="7">
        <v>1.788384</v>
      </c>
      <c r="G165" s="7">
        <v>3.7613439999999998</v>
      </c>
      <c r="H165" s="7">
        <v>33.834395999999998</v>
      </c>
      <c r="I165" s="20">
        <f t="shared" si="41"/>
        <v>29.957835500000002</v>
      </c>
      <c r="J165" s="20">
        <f t="shared" si="42"/>
        <v>30.344982000000002</v>
      </c>
      <c r="K165" s="21">
        <f t="shared" si="46"/>
        <v>1241.5252986999999</v>
      </c>
      <c r="L165" s="21">
        <f t="shared" si="47"/>
        <v>475.49465708401021</v>
      </c>
      <c r="M165" s="21">
        <f t="shared" si="48"/>
        <v>461.17317141753392</v>
      </c>
    </row>
    <row r="166" spans="1:13">
      <c r="A166" s="7">
        <v>44896.382540999999</v>
      </c>
      <c r="B166" s="7">
        <v>29.982831999999998</v>
      </c>
      <c r="C166" s="7">
        <v>30.002347</v>
      </c>
      <c r="D166" s="7">
        <v>30.400848</v>
      </c>
      <c r="E166" s="7">
        <v>30.354026000000001</v>
      </c>
      <c r="F166" s="7">
        <v>1.3934420000000001</v>
      </c>
      <c r="G166" s="7">
        <v>3.4949970000000001</v>
      </c>
      <c r="H166" s="7">
        <v>33.455818999999998</v>
      </c>
      <c r="I166" s="20">
        <f t="shared" si="41"/>
        <v>29.992589500000001</v>
      </c>
      <c r="J166" s="20">
        <f t="shared" si="42"/>
        <v>30.377437</v>
      </c>
      <c r="K166" s="21">
        <f t="shared" ref="K166:K175" si="49">-0.6*I166+1259.5</f>
        <v>1241.5044462999999</v>
      </c>
      <c r="L166" s="21">
        <f t="shared" ref="L166:L175" si="50">0.00159*I166^4-0.27101*I166^3+17.72234*I166^2-540.89799*I166+6780.11105</f>
        <v>474.18582772403624</v>
      </c>
      <c r="M166" s="21">
        <f t="shared" ref="M166:M175" si="51">0.00159*J166^4-0.27101*J166^3+17.72234*J166^2-540.89799*J166+6780.11105</f>
        <v>459.99795927502146</v>
      </c>
    </row>
    <row r="167" spans="1:13">
      <c r="A167" s="7">
        <v>43577.435269000001</v>
      </c>
      <c r="B167" s="7">
        <v>29.936595000000001</v>
      </c>
      <c r="C167" s="7">
        <v>29.948065</v>
      </c>
      <c r="D167" s="7">
        <v>30.342431999999999</v>
      </c>
      <c r="E167" s="7">
        <v>30.296590999999999</v>
      </c>
      <c r="F167" s="7">
        <v>1.1079589999999999</v>
      </c>
      <c r="G167" s="7">
        <v>3.3028789999999999</v>
      </c>
      <c r="H167" s="7">
        <v>33.182648</v>
      </c>
      <c r="I167" s="20">
        <f t="shared" si="41"/>
        <v>29.942329999999998</v>
      </c>
      <c r="J167" s="20">
        <f t="shared" si="42"/>
        <v>30.319511499999997</v>
      </c>
      <c r="K167" s="21">
        <f t="shared" si="49"/>
        <v>1241.5346019999999</v>
      </c>
      <c r="L167" s="21">
        <f t="shared" si="50"/>
        <v>476.08009238457362</v>
      </c>
      <c r="M167" s="21">
        <f t="shared" si="51"/>
        <v>462.09817861536158</v>
      </c>
    </row>
    <row r="168" spans="1:13">
      <c r="A168" s="7">
        <v>42069.216994000002</v>
      </c>
      <c r="B168" s="7">
        <v>30.010991000000001</v>
      </c>
      <c r="C168" s="7">
        <v>30.026434999999999</v>
      </c>
      <c r="D168" s="7">
        <v>30.426216</v>
      </c>
      <c r="E168" s="7">
        <v>30.368580999999999</v>
      </c>
      <c r="F168" s="7">
        <v>0.76241499999999995</v>
      </c>
      <c r="G168" s="7">
        <v>3.0830510000000002</v>
      </c>
      <c r="H168" s="7">
        <v>32.747368000000002</v>
      </c>
      <c r="I168" s="20">
        <f t="shared" si="41"/>
        <v>30.018712999999998</v>
      </c>
      <c r="J168" s="20">
        <f t="shared" si="42"/>
        <v>30.397398500000001</v>
      </c>
      <c r="K168" s="21">
        <f t="shared" si="49"/>
        <v>1241.4887722000001</v>
      </c>
      <c r="L168" s="21">
        <f t="shared" si="50"/>
        <v>473.20507474409806</v>
      </c>
      <c r="M168" s="21">
        <f t="shared" si="51"/>
        <v>459.27705680681265</v>
      </c>
    </row>
    <row r="169" spans="1:13">
      <c r="A169" s="7">
        <v>40264.034224000003</v>
      </c>
      <c r="B169" s="7">
        <v>30.027906999999999</v>
      </c>
      <c r="C169" s="7">
        <v>30.043081000000001</v>
      </c>
      <c r="D169" s="7">
        <v>30.447429</v>
      </c>
      <c r="E169" s="7">
        <v>30.391569</v>
      </c>
      <c r="F169" s="7">
        <v>0.94289100000000003</v>
      </c>
      <c r="G169" s="7">
        <v>3.3894989999999998</v>
      </c>
      <c r="H169" s="7">
        <v>32.356473000000001</v>
      </c>
      <c r="I169" s="20">
        <f t="shared" si="41"/>
        <v>30.035494</v>
      </c>
      <c r="J169" s="20">
        <f t="shared" si="42"/>
        <v>30.419499000000002</v>
      </c>
      <c r="K169" s="21">
        <f t="shared" si="49"/>
        <v>1241.4787036</v>
      </c>
      <c r="L169" s="21">
        <f t="shared" si="50"/>
        <v>472.57644449537565</v>
      </c>
      <c r="M169" s="21">
        <f t="shared" si="51"/>
        <v>458.48059990391175</v>
      </c>
    </row>
    <row r="170" spans="1:13">
      <c r="A170" s="7">
        <v>39006.889415999998</v>
      </c>
      <c r="B170" s="7">
        <v>29.963517</v>
      </c>
      <c r="C170" s="7">
        <v>29.975995999999999</v>
      </c>
      <c r="D170" s="7">
        <v>30.386818999999999</v>
      </c>
      <c r="E170" s="7">
        <v>30.332129999999999</v>
      </c>
      <c r="F170" s="7">
        <v>0.67315100000000005</v>
      </c>
      <c r="G170" s="7">
        <v>3.2010489999999998</v>
      </c>
      <c r="H170" s="7">
        <v>32.297036999999996</v>
      </c>
      <c r="I170" s="20">
        <f t="shared" si="41"/>
        <v>29.969756499999999</v>
      </c>
      <c r="J170" s="20">
        <f t="shared" si="42"/>
        <v>30.359474499999997</v>
      </c>
      <c r="K170" s="21">
        <f t="shared" si="49"/>
        <v>1241.5181461</v>
      </c>
      <c r="L170" s="21">
        <f t="shared" si="50"/>
        <v>475.04519072131643</v>
      </c>
      <c r="M170" s="21">
        <f t="shared" si="51"/>
        <v>460.64791369963768</v>
      </c>
    </row>
    <row r="171" spans="1:13">
      <c r="A171" s="7">
        <v>37471.183742000001</v>
      </c>
      <c r="B171" s="7">
        <v>30.032755999999999</v>
      </c>
      <c r="C171" s="7">
        <v>30.048815999999999</v>
      </c>
      <c r="D171" s="7">
        <v>30.468093</v>
      </c>
      <c r="E171" s="7">
        <v>30.418310999999999</v>
      </c>
      <c r="F171" s="7">
        <v>1.29271</v>
      </c>
      <c r="G171" s="7">
        <v>3.928242</v>
      </c>
      <c r="H171" s="7">
        <v>31.951540999999999</v>
      </c>
      <c r="I171" s="20">
        <f t="shared" si="41"/>
        <v>30.040785999999997</v>
      </c>
      <c r="J171" s="20">
        <f t="shared" si="42"/>
        <v>30.443201999999999</v>
      </c>
      <c r="K171" s="21">
        <f t="shared" si="49"/>
        <v>1241.4755284</v>
      </c>
      <c r="L171" s="21">
        <f t="shared" si="50"/>
        <v>472.37842485183228</v>
      </c>
      <c r="M171" s="21">
        <f t="shared" si="51"/>
        <v>457.62836599511411</v>
      </c>
    </row>
    <row r="172" spans="1:13">
      <c r="A172" s="7">
        <v>36092.178159000003</v>
      </c>
      <c r="B172" s="7">
        <v>30.039484999999999</v>
      </c>
      <c r="C172" s="7">
        <v>30.061319999999998</v>
      </c>
      <c r="D172" s="7">
        <v>30.474083</v>
      </c>
      <c r="E172" s="7">
        <v>30.439291000000001</v>
      </c>
      <c r="F172" s="7">
        <v>0.91095199999999998</v>
      </c>
      <c r="G172" s="7">
        <v>3.633778</v>
      </c>
      <c r="H172" s="7">
        <v>31.569265999999999</v>
      </c>
      <c r="I172" s="20">
        <f t="shared" si="41"/>
        <v>30.050402499999997</v>
      </c>
      <c r="J172" s="20">
        <f t="shared" si="42"/>
        <v>30.456687000000002</v>
      </c>
      <c r="K172" s="21">
        <f t="shared" si="49"/>
        <v>1241.4697584999999</v>
      </c>
      <c r="L172" s="21">
        <f t="shared" si="50"/>
        <v>472.01886158004436</v>
      </c>
      <c r="M172" s="21">
        <f t="shared" si="51"/>
        <v>457.14442647514534</v>
      </c>
    </row>
    <row r="173" spans="1:13">
      <c r="A173" s="7">
        <v>34536.509942999997</v>
      </c>
      <c r="B173" s="7">
        <v>30.010546000000001</v>
      </c>
      <c r="C173" s="7">
        <v>30.030453999999999</v>
      </c>
      <c r="D173" s="7">
        <v>30.454502999999999</v>
      </c>
      <c r="E173" s="7">
        <v>30.424710999999999</v>
      </c>
      <c r="F173" s="7">
        <v>0.81407200000000002</v>
      </c>
      <c r="G173" s="7">
        <v>3.631316</v>
      </c>
      <c r="H173" s="7">
        <v>31.073640999999995</v>
      </c>
      <c r="I173" s="20">
        <f t="shared" si="41"/>
        <v>30.020499999999998</v>
      </c>
      <c r="J173" s="20">
        <f t="shared" si="42"/>
        <v>30.439606999999999</v>
      </c>
      <c r="K173" s="21">
        <f t="shared" si="49"/>
        <v>1241.4876999999999</v>
      </c>
      <c r="L173" s="21">
        <f t="shared" si="50"/>
        <v>473.13808101841914</v>
      </c>
      <c r="M173" s="21">
        <f t="shared" si="51"/>
        <v>457.75749190195802</v>
      </c>
    </row>
    <row r="174" spans="1:13">
      <c r="A174" s="7">
        <v>32958.400218000002</v>
      </c>
      <c r="B174" s="7">
        <v>30.027263999999999</v>
      </c>
      <c r="C174" s="7">
        <v>30.050429999999999</v>
      </c>
      <c r="D174" s="7">
        <v>30.476088000000001</v>
      </c>
      <c r="E174" s="7">
        <v>30.435189000000001</v>
      </c>
      <c r="F174" s="7">
        <v>0.72808499999999998</v>
      </c>
      <c r="G174" s="7">
        <v>3.63348</v>
      </c>
      <c r="H174" s="7">
        <v>31.490772</v>
      </c>
      <c r="I174" s="20">
        <f t="shared" si="41"/>
        <v>30.038846999999997</v>
      </c>
      <c r="J174" s="20">
        <f t="shared" si="42"/>
        <v>30.455638499999999</v>
      </c>
      <c r="K174" s="21">
        <f t="shared" si="49"/>
        <v>1241.4766918</v>
      </c>
      <c r="L174" s="21">
        <f t="shared" si="50"/>
        <v>472.45096726208885</v>
      </c>
      <c r="M174" s="21">
        <f t="shared" si="51"/>
        <v>457.18203064275167</v>
      </c>
    </row>
    <row r="175" spans="1:13">
      <c r="A175" s="7">
        <v>31368.28859</v>
      </c>
      <c r="B175" s="7">
        <v>30.056438</v>
      </c>
      <c r="C175" s="7">
        <v>30.083822000000001</v>
      </c>
      <c r="D175" s="7">
        <v>30.532146000000001</v>
      </c>
      <c r="E175" s="7">
        <v>30.474699000000001</v>
      </c>
      <c r="F175" s="7">
        <v>0.83067999999999997</v>
      </c>
      <c r="G175" s="7">
        <v>3.822082</v>
      </c>
      <c r="H175" s="7">
        <v>30.889049999999997</v>
      </c>
      <c r="I175" s="20">
        <f t="shared" si="41"/>
        <v>30.070129999999999</v>
      </c>
      <c r="J175" s="20">
        <f t="shared" si="42"/>
        <v>30.503422499999999</v>
      </c>
      <c r="K175" s="21">
        <f t="shared" si="49"/>
        <v>1241.4579220000001</v>
      </c>
      <c r="L175" s="21">
        <f t="shared" si="50"/>
        <v>471.28234806197634</v>
      </c>
      <c r="M175" s="21">
        <f t="shared" si="51"/>
        <v>455.47230366145322</v>
      </c>
    </row>
    <row r="176" spans="1:13">
      <c r="A176" s="7">
        <v>29667.474203000002</v>
      </c>
      <c r="B176" s="7">
        <v>29.965641000000002</v>
      </c>
      <c r="C176" s="7">
        <v>29.994923</v>
      </c>
      <c r="D176" s="7">
        <v>30.442491</v>
      </c>
      <c r="E176" s="7">
        <v>30.377524000000001</v>
      </c>
      <c r="F176" s="7">
        <v>0.75977499999999998</v>
      </c>
      <c r="G176" s="7">
        <v>3.849691</v>
      </c>
      <c r="H176" s="7">
        <v>30.371856000000001</v>
      </c>
      <c r="I176" s="20">
        <f t="shared" si="41"/>
        <v>29.980282000000003</v>
      </c>
      <c r="J176" s="20">
        <f t="shared" si="42"/>
        <v>30.410007499999999</v>
      </c>
      <c r="K176" s="21">
        <f t="shared" si="43"/>
        <v>1241.5118308000001</v>
      </c>
      <c r="L176" s="21">
        <f t="shared" si="44"/>
        <v>474.6487947005362</v>
      </c>
      <c r="M176" s="21">
        <f t="shared" si="45"/>
        <v>458.82243629803361</v>
      </c>
    </row>
    <row r="177" spans="1:13">
      <c r="A177" s="7">
        <v>27638.376606000002</v>
      </c>
      <c r="B177" s="7">
        <v>30.007719000000002</v>
      </c>
      <c r="C177" s="7">
        <v>30.035406999999999</v>
      </c>
      <c r="D177" s="7">
        <v>30.501515000000001</v>
      </c>
      <c r="E177" s="7">
        <v>30.437716000000002</v>
      </c>
      <c r="F177" s="7">
        <v>1.036937</v>
      </c>
      <c r="G177" s="7">
        <v>4.2625539999999997</v>
      </c>
      <c r="H177" s="7">
        <v>29.853555</v>
      </c>
      <c r="I177" s="20">
        <f t="shared" si="41"/>
        <v>30.021563</v>
      </c>
      <c r="J177" s="20">
        <f t="shared" si="42"/>
        <v>30.469615500000003</v>
      </c>
      <c r="K177" s="21">
        <f t="shared" si="43"/>
        <v>1241.4870622000001</v>
      </c>
      <c r="L177" s="21">
        <f t="shared" si="44"/>
        <v>473.09823548058284</v>
      </c>
      <c r="M177" s="21">
        <f t="shared" si="45"/>
        <v>456.6810761559509</v>
      </c>
    </row>
    <row r="178" spans="1:13">
      <c r="A178" s="7">
        <v>26067.729205</v>
      </c>
      <c r="B178" s="7">
        <v>30.03651</v>
      </c>
      <c r="C178" s="7">
        <v>30.056469</v>
      </c>
      <c r="D178" s="7">
        <v>30.557732999999999</v>
      </c>
      <c r="E178" s="7">
        <v>30.495984</v>
      </c>
      <c r="F178" s="7">
        <v>1.0399929999999999</v>
      </c>
      <c r="G178" s="7">
        <v>4.377669</v>
      </c>
      <c r="H178" s="7">
        <v>29.386674999999997</v>
      </c>
      <c r="I178" s="20">
        <f t="shared" si="41"/>
        <v>30.0464895</v>
      </c>
      <c r="J178" s="20">
        <f t="shared" si="42"/>
        <v>30.526858499999999</v>
      </c>
      <c r="K178" s="21">
        <f t="shared" si="43"/>
        <v>1241.4721063</v>
      </c>
      <c r="L178" s="21">
        <f t="shared" si="44"/>
        <v>472.16512705386867</v>
      </c>
      <c r="M178" s="21">
        <f t="shared" si="45"/>
        <v>454.63676139613835</v>
      </c>
    </row>
    <row r="179" spans="1:13">
      <c r="A179" s="7">
        <v>24330.171119999999</v>
      </c>
      <c r="B179" s="7">
        <v>30.028838</v>
      </c>
      <c r="C179" s="7">
        <v>30.038295000000002</v>
      </c>
      <c r="D179" s="7">
        <v>30.584897000000002</v>
      </c>
      <c r="E179" s="7">
        <v>30.513919999999999</v>
      </c>
      <c r="F179" s="7">
        <v>0.647675</v>
      </c>
      <c r="G179" s="7">
        <v>4.0769200000000003</v>
      </c>
      <c r="H179" s="7">
        <v>28.873220000000003</v>
      </c>
      <c r="I179" s="20">
        <f t="shared" si="41"/>
        <v>30.033566499999999</v>
      </c>
      <c r="J179" s="20">
        <f t="shared" si="42"/>
        <v>30.549408499999998</v>
      </c>
      <c r="K179" s="21">
        <f t="shared" si="43"/>
        <v>1241.4798601</v>
      </c>
      <c r="L179" s="21">
        <f t="shared" si="44"/>
        <v>472.64859555693602</v>
      </c>
      <c r="M179" s="21">
        <f t="shared" si="45"/>
        <v>453.83466658415</v>
      </c>
    </row>
    <row r="180" spans="1:13">
      <c r="A180" s="7">
        <v>23077.288389000001</v>
      </c>
      <c r="B180" s="7">
        <v>30.046153</v>
      </c>
      <c r="C180" s="7">
        <v>30.062396</v>
      </c>
      <c r="D180" s="7">
        <v>30.621157</v>
      </c>
      <c r="E180" s="7">
        <v>30.545798000000001</v>
      </c>
      <c r="F180" s="7">
        <v>0.81362599999999996</v>
      </c>
      <c r="G180" s="7">
        <v>4.3361210000000003</v>
      </c>
      <c r="H180" s="7">
        <v>28.604602999999997</v>
      </c>
      <c r="I180" s="20">
        <f t="shared" si="41"/>
        <v>30.054274499999998</v>
      </c>
      <c r="J180" s="20">
        <f t="shared" si="42"/>
        <v>30.583477500000001</v>
      </c>
      <c r="K180" s="21">
        <f t="shared" si="43"/>
        <v>1241.4674353</v>
      </c>
      <c r="L180" s="21">
        <f t="shared" si="44"/>
        <v>471.87418609400902</v>
      </c>
      <c r="M180" s="21">
        <f t="shared" si="45"/>
        <v>452.6262928685328</v>
      </c>
    </row>
    <row r="181" spans="1:13">
      <c r="A181" s="7">
        <v>21264.678969000001</v>
      </c>
      <c r="B181" s="7">
        <v>30.040610999999998</v>
      </c>
      <c r="C181" s="7">
        <v>30.060943000000002</v>
      </c>
      <c r="D181" s="7">
        <v>30.65982</v>
      </c>
      <c r="E181" s="7">
        <v>30.590795</v>
      </c>
      <c r="F181" s="7">
        <v>0.95836399999999999</v>
      </c>
      <c r="G181" s="7">
        <v>4.5816929999999996</v>
      </c>
      <c r="H181" s="7">
        <v>28.335030000000003</v>
      </c>
      <c r="I181" s="20">
        <f t="shared" si="41"/>
        <v>30.050777</v>
      </c>
      <c r="J181" s="20">
        <f t="shared" si="42"/>
        <v>30.625307499999998</v>
      </c>
      <c r="K181" s="21">
        <f t="shared" si="43"/>
        <v>1241.4695337999999</v>
      </c>
      <c r="L181" s="21">
        <f t="shared" si="44"/>
        <v>472.00486606586401</v>
      </c>
      <c r="M181" s="21">
        <f t="shared" si="45"/>
        <v>451.14829899089546</v>
      </c>
    </row>
    <row r="182" spans="1:13">
      <c r="A182" s="7">
        <v>19357.155622999999</v>
      </c>
      <c r="B182" s="7">
        <v>29.993431999999999</v>
      </c>
      <c r="C182" s="7">
        <v>30.017509</v>
      </c>
      <c r="D182" s="7">
        <v>30.650417999999998</v>
      </c>
      <c r="E182" s="7">
        <v>30.571035999999999</v>
      </c>
      <c r="F182" s="7">
        <v>0.89957799999999999</v>
      </c>
      <c r="G182" s="7">
        <v>4.6759050000000002</v>
      </c>
      <c r="H182" s="7">
        <v>28.168891000000002</v>
      </c>
      <c r="I182" s="20">
        <f t="shared" si="41"/>
        <v>30.005470500000001</v>
      </c>
      <c r="J182" s="20">
        <f t="shared" si="42"/>
        <v>30.610726999999997</v>
      </c>
      <c r="K182" s="21">
        <f t="shared" si="43"/>
        <v>1241.4967177000001</v>
      </c>
      <c r="L182" s="21">
        <f t="shared" si="44"/>
        <v>473.70191027929377</v>
      </c>
      <c r="M182" s="21">
        <f t="shared" si="45"/>
        <v>451.66277161691778</v>
      </c>
    </row>
    <row r="183" spans="1:13">
      <c r="A183" s="7">
        <v>18146.493752999999</v>
      </c>
      <c r="B183" s="7">
        <v>30.018363999999998</v>
      </c>
      <c r="C183" s="7">
        <v>30.041350000000001</v>
      </c>
      <c r="D183" s="7">
        <v>30.701664999999998</v>
      </c>
      <c r="E183" s="7">
        <v>30.622246000000001</v>
      </c>
      <c r="F183" s="7">
        <v>0.63562600000000002</v>
      </c>
      <c r="G183" s="7">
        <v>4.5119790000000002</v>
      </c>
      <c r="H183" s="7">
        <v>28.13984</v>
      </c>
      <c r="I183" s="20">
        <f t="shared" si="41"/>
        <v>30.029857</v>
      </c>
      <c r="J183" s="20">
        <f t="shared" si="42"/>
        <v>30.661955499999998</v>
      </c>
      <c r="K183" s="21">
        <f t="shared" si="43"/>
        <v>1241.4820858</v>
      </c>
      <c r="L183" s="21">
        <f t="shared" si="44"/>
        <v>472.78749118635915</v>
      </c>
      <c r="M183" s="21">
        <f t="shared" si="45"/>
        <v>449.85849630698158</v>
      </c>
    </row>
    <row r="184" spans="1:13">
      <c r="A184" s="7">
        <v>16484.5458</v>
      </c>
      <c r="B184" s="7">
        <v>29.971415</v>
      </c>
      <c r="C184" s="7">
        <v>29.996862</v>
      </c>
      <c r="D184" s="7">
        <v>30.747972000000001</v>
      </c>
      <c r="E184" s="7">
        <v>30.677244000000002</v>
      </c>
      <c r="F184" s="7">
        <v>0.858209</v>
      </c>
      <c r="G184" s="7">
        <v>4.9017710000000001</v>
      </c>
      <c r="H184" s="7">
        <v>28.313746000000002</v>
      </c>
      <c r="I184" s="20">
        <f t="shared" si="41"/>
        <v>29.9841385</v>
      </c>
      <c r="J184" s="20">
        <f t="shared" si="42"/>
        <v>30.712608000000003</v>
      </c>
      <c r="K184" s="21">
        <f t="shared" si="43"/>
        <v>1241.5095169000001</v>
      </c>
      <c r="L184" s="21">
        <f t="shared" si="44"/>
        <v>474.50366346779356</v>
      </c>
      <c r="M184" s="21">
        <f t="shared" si="45"/>
        <v>448.08360262149745</v>
      </c>
    </row>
    <row r="185" spans="1:13">
      <c r="A185" s="7">
        <v>15443.209714000001</v>
      </c>
      <c r="B185" s="7">
        <v>30.001698000000001</v>
      </c>
      <c r="C185" s="7">
        <v>30.027183000000001</v>
      </c>
      <c r="D185" s="7">
        <v>30.836486000000001</v>
      </c>
      <c r="E185" s="7">
        <v>30.767952999999999</v>
      </c>
      <c r="F185" s="7">
        <v>1.0040020000000001</v>
      </c>
      <c r="G185" s="7">
        <v>5.1281739999999996</v>
      </c>
      <c r="H185" s="7">
        <v>28.522530000000003</v>
      </c>
      <c r="I185" s="20">
        <f t="shared" si="41"/>
        <v>30.014440499999999</v>
      </c>
      <c r="J185" s="20">
        <f t="shared" si="42"/>
        <v>30.8022195</v>
      </c>
      <c r="K185" s="21">
        <f t="shared" si="43"/>
        <v>1241.4913357</v>
      </c>
      <c r="L185" s="21">
        <f t="shared" si="44"/>
        <v>473.36529813664765</v>
      </c>
      <c r="M185" s="21">
        <f t="shared" si="45"/>
        <v>444.9655318933228</v>
      </c>
    </row>
    <row r="186" spans="1:13">
      <c r="A186" s="7">
        <v>13952.410636000001</v>
      </c>
      <c r="B186" s="7">
        <v>30.031278</v>
      </c>
      <c r="C186" s="7">
        <v>30.059625</v>
      </c>
      <c r="D186" s="7">
        <v>30.925902000000001</v>
      </c>
      <c r="E186" s="7">
        <v>30.863085000000002</v>
      </c>
      <c r="F186" s="7">
        <v>0.67554899999999996</v>
      </c>
      <c r="G186" s="7">
        <v>4.8786100000000001</v>
      </c>
      <c r="H186" s="7">
        <v>28.454869000000002</v>
      </c>
      <c r="I186" s="20">
        <f t="shared" si="41"/>
        <v>30.045451499999999</v>
      </c>
      <c r="J186" s="20">
        <f t="shared" si="42"/>
        <v>30.894493500000003</v>
      </c>
      <c r="K186" s="21">
        <f t="shared" si="43"/>
        <v>1241.4727290999999</v>
      </c>
      <c r="L186" s="21">
        <f t="shared" si="44"/>
        <v>472.20393663509185</v>
      </c>
      <c r="M186" s="21">
        <f t="shared" si="45"/>
        <v>441.78385939663622</v>
      </c>
    </row>
    <row r="187" spans="1:13">
      <c r="A187" s="7">
        <v>12511.799926</v>
      </c>
      <c r="B187" s="7">
        <v>29.986134</v>
      </c>
      <c r="C187" s="7">
        <v>30.014451000000001</v>
      </c>
      <c r="D187" s="7">
        <v>30.918558000000001</v>
      </c>
      <c r="E187" s="7">
        <v>30.855910000000002</v>
      </c>
      <c r="F187" s="7">
        <v>0.86860099999999996</v>
      </c>
      <c r="G187" s="7">
        <v>5.1380739999999996</v>
      </c>
      <c r="H187" s="7">
        <v>28.360194999999997</v>
      </c>
      <c r="I187" s="20">
        <f t="shared" si="41"/>
        <v>30.0002925</v>
      </c>
      <c r="J187" s="20">
        <f t="shared" si="42"/>
        <v>30.887233999999999</v>
      </c>
      <c r="K187" s="21">
        <f t="shared" si="43"/>
        <v>1241.4998244999999</v>
      </c>
      <c r="L187" s="21">
        <f t="shared" si="44"/>
        <v>473.89636252147193</v>
      </c>
      <c r="M187" s="21">
        <f t="shared" si="45"/>
        <v>442.03311223767105</v>
      </c>
    </row>
    <row r="188" spans="1:13">
      <c r="A188" s="7">
        <v>10684.560702999999</v>
      </c>
      <c r="B188" s="7">
        <v>29.967286000000001</v>
      </c>
      <c r="C188" s="7">
        <v>29.980793999999999</v>
      </c>
      <c r="D188" s="7">
        <v>31.095157</v>
      </c>
      <c r="E188" s="7">
        <v>31.025265000000001</v>
      </c>
      <c r="F188" s="7">
        <v>0.80255699999999996</v>
      </c>
      <c r="G188" s="7">
        <v>5.1281720000000002</v>
      </c>
      <c r="H188" s="7">
        <v>27.998913000000002</v>
      </c>
      <c r="I188" s="20">
        <f t="shared" si="41"/>
        <v>29.974040000000002</v>
      </c>
      <c r="J188" s="20">
        <f t="shared" si="42"/>
        <v>31.060211000000002</v>
      </c>
      <c r="K188" s="21">
        <f t="shared" si="43"/>
        <v>1241.515576</v>
      </c>
      <c r="L188" s="21">
        <f t="shared" si="44"/>
        <v>474.88382036462735</v>
      </c>
      <c r="M188" s="21">
        <f t="shared" si="45"/>
        <v>436.14267233409464</v>
      </c>
    </row>
    <row r="189" spans="1:13">
      <c r="A189" s="7">
        <v>8463.9908950000008</v>
      </c>
      <c r="B189" s="7">
        <v>29.959168999999999</v>
      </c>
      <c r="C189" s="7">
        <v>29.987061000000001</v>
      </c>
      <c r="D189" s="7">
        <v>31.300341</v>
      </c>
      <c r="E189" s="7">
        <v>31.233257999999999</v>
      </c>
      <c r="F189" s="7">
        <v>1.118298</v>
      </c>
      <c r="G189" s="7">
        <v>5.4833819999999998</v>
      </c>
      <c r="H189" s="7">
        <v>27.450521000000002</v>
      </c>
      <c r="I189" s="20">
        <f t="shared" si="41"/>
        <v>29.973115</v>
      </c>
      <c r="J189" s="20">
        <f t="shared" si="42"/>
        <v>31.266799499999998</v>
      </c>
      <c r="K189" s="21">
        <f t="shared" si="43"/>
        <v>1241.5161310000001</v>
      </c>
      <c r="L189" s="21">
        <f t="shared" si="44"/>
        <v>474.91866149348152</v>
      </c>
      <c r="M189" s="21">
        <f t="shared" si="45"/>
        <v>429.23865038622262</v>
      </c>
    </row>
    <row r="190" spans="1:13">
      <c r="A190" s="7">
        <v>6433.6728359999997</v>
      </c>
      <c r="B190" s="7">
        <v>30.028269000000002</v>
      </c>
      <c r="C190" s="7">
        <v>30.055160999999998</v>
      </c>
      <c r="D190" s="7">
        <v>31.752789</v>
      </c>
      <c r="E190" s="7">
        <v>31.690273999999999</v>
      </c>
      <c r="F190" s="7">
        <v>0.84977599999999998</v>
      </c>
      <c r="G190" s="7">
        <v>5.2606999999999999</v>
      </c>
      <c r="H190" s="7">
        <v>26.784498999999997</v>
      </c>
      <c r="I190" s="20">
        <f t="shared" si="41"/>
        <v>30.041715</v>
      </c>
      <c r="J190" s="20">
        <f t="shared" si="42"/>
        <v>31.721531499999998</v>
      </c>
      <c r="K190" s="21">
        <f t="shared" si="43"/>
        <v>1241.4749710000001</v>
      </c>
      <c r="L190" s="21">
        <f t="shared" si="44"/>
        <v>472.34367392691183</v>
      </c>
      <c r="M190" s="21">
        <f t="shared" si="45"/>
        <v>414.52611567596341</v>
      </c>
    </row>
    <row r="191" spans="1:13">
      <c r="A191" s="7">
        <v>5172.7286329999997</v>
      </c>
      <c r="B191" s="7">
        <v>29.976213999999999</v>
      </c>
      <c r="C191" s="7">
        <v>30.000226000000001</v>
      </c>
      <c r="D191" s="7">
        <v>32.029212000000001</v>
      </c>
      <c r="E191" s="7">
        <v>31.957193</v>
      </c>
      <c r="F191" s="7">
        <v>0.81481199999999998</v>
      </c>
      <c r="G191" s="7">
        <v>5.2329369999999997</v>
      </c>
      <c r="H191" s="7">
        <v>26.344580000000001</v>
      </c>
      <c r="I191" s="20">
        <f t="shared" si="41"/>
        <v>29.988219999999998</v>
      </c>
      <c r="J191" s="20">
        <f t="shared" si="42"/>
        <v>31.993202500000002</v>
      </c>
      <c r="K191" s="21">
        <f t="shared" si="43"/>
        <v>1241.5070679999999</v>
      </c>
      <c r="L191" s="21">
        <f t="shared" si="44"/>
        <v>474.35012708142767</v>
      </c>
      <c r="M191" s="21">
        <f t="shared" si="45"/>
        <v>406.04116512438941</v>
      </c>
    </row>
    <row r="192" spans="1:13">
      <c r="A192" s="7">
        <v>3798.838092</v>
      </c>
      <c r="B192" s="7">
        <v>29.975459000000001</v>
      </c>
      <c r="C192" s="7">
        <v>30.002794999999999</v>
      </c>
      <c r="D192" s="7">
        <v>32.658484000000001</v>
      </c>
      <c r="E192" s="7">
        <v>32.576557000000001</v>
      </c>
      <c r="F192" s="7">
        <v>0.60736000000000001</v>
      </c>
      <c r="G192" s="7">
        <v>5.0277700000000003</v>
      </c>
      <c r="H192" s="7">
        <v>25.733193999999997</v>
      </c>
      <c r="I192" s="20">
        <f t="shared" si="41"/>
        <v>29.989127</v>
      </c>
      <c r="J192" s="20">
        <f t="shared" si="42"/>
        <v>32.617520499999998</v>
      </c>
      <c r="K192" s="21">
        <f t="shared" si="43"/>
        <v>1241.5065238</v>
      </c>
      <c r="L192" s="21">
        <f t="shared" si="44"/>
        <v>474.31601657403462</v>
      </c>
      <c r="M192" s="21">
        <f t="shared" si="45"/>
        <v>387.35461428481449</v>
      </c>
    </row>
    <row r="193" spans="1:14">
      <c r="A193" s="7">
        <v>2697.8272510000002</v>
      </c>
      <c r="B193" s="7">
        <v>30.044976999999999</v>
      </c>
      <c r="C193" s="7">
        <v>30.073829</v>
      </c>
      <c r="D193" s="7">
        <v>33.583061999999998</v>
      </c>
      <c r="E193" s="7">
        <v>33.475898999999998</v>
      </c>
      <c r="F193" s="7">
        <v>0.75914099999999995</v>
      </c>
      <c r="G193" s="7">
        <v>5.1957360000000001</v>
      </c>
      <c r="H193" s="7">
        <v>25.263644999999997</v>
      </c>
      <c r="I193" s="20">
        <f t="shared" si="41"/>
        <v>30.059403</v>
      </c>
      <c r="J193" s="20">
        <f t="shared" si="42"/>
        <v>33.529480499999998</v>
      </c>
      <c r="K193" s="21">
        <f t="shared" si="43"/>
        <v>1241.4643582000001</v>
      </c>
      <c r="L193" s="21">
        <f t="shared" si="44"/>
        <v>471.68264996869129</v>
      </c>
      <c r="M193" s="21">
        <f t="shared" si="45"/>
        <v>361.92996063372902</v>
      </c>
    </row>
    <row r="194" spans="1:14">
      <c r="A194" s="7">
        <v>301.75332900000001</v>
      </c>
      <c r="B194" s="7">
        <v>29.903649999999999</v>
      </c>
      <c r="C194" s="7">
        <v>29.951995</v>
      </c>
      <c r="D194" s="7">
        <v>35.634396000000002</v>
      </c>
      <c r="E194" s="7">
        <v>35.203609</v>
      </c>
      <c r="F194" s="7">
        <v>0.97563599999999995</v>
      </c>
      <c r="G194" s="7">
        <v>5.5197159999999998</v>
      </c>
      <c r="H194" s="7">
        <v>22.046309000000001</v>
      </c>
      <c r="I194" s="20">
        <f t="shared" si="41"/>
        <v>29.927822499999998</v>
      </c>
      <c r="J194" s="20">
        <f t="shared" si="42"/>
        <v>35.419002500000005</v>
      </c>
      <c r="K194" s="21">
        <f t="shared" si="43"/>
        <v>1241.5433065</v>
      </c>
      <c r="L194" s="21">
        <f t="shared" si="44"/>
        <v>476.6286874772004</v>
      </c>
      <c r="M194" s="21">
        <f t="shared" si="45"/>
        <v>315.25861977535624</v>
      </c>
    </row>
    <row r="195" spans="1:14">
      <c r="A195" s="11"/>
      <c r="B195" s="11"/>
      <c r="C195" s="11"/>
      <c r="D195" s="11"/>
      <c r="E195" s="11"/>
      <c r="F195" s="11"/>
      <c r="G195" s="11"/>
      <c r="H195" s="29"/>
      <c r="I195" s="30"/>
      <c r="J195" s="11"/>
      <c r="K195" s="9">
        <f>AVERAGE(K156:K192)</f>
        <v>1241.4924870918919</v>
      </c>
      <c r="L195" s="9">
        <f>AVERAGE(L156:L192)</f>
        <v>473.43970877047548</v>
      </c>
      <c r="M195" s="9">
        <f>AVERAGE(M156:M192)</f>
        <v>450.26677261238348</v>
      </c>
    </row>
    <row r="196" spans="1:14">
      <c r="A196" s="11"/>
      <c r="B196" s="11"/>
      <c r="C196" s="11"/>
      <c r="D196" s="11"/>
      <c r="E196" s="11"/>
      <c r="F196" s="11"/>
      <c r="G196" s="11"/>
      <c r="H196" s="29"/>
      <c r="I196" s="30"/>
      <c r="J196" s="11"/>
      <c r="K196" s="11"/>
      <c r="L196" s="11"/>
      <c r="M196" s="11"/>
    </row>
    <row r="197" spans="1:14">
      <c r="A197" s="11"/>
      <c r="B197" s="11"/>
      <c r="C197" s="11"/>
      <c r="D197" s="11"/>
      <c r="E197" s="11"/>
      <c r="F197" s="11"/>
      <c r="G197" s="11"/>
      <c r="H197" s="29"/>
      <c r="I197" s="30"/>
      <c r="J197" s="11"/>
      <c r="K197" s="11"/>
      <c r="L197" s="11"/>
      <c r="M197" s="11"/>
    </row>
    <row r="198" spans="1:14" s="16" customFormat="1" ht="16.8">
      <c r="A198" s="8" t="s">
        <v>12</v>
      </c>
      <c r="B198" s="8" t="s">
        <v>13</v>
      </c>
      <c r="C198" s="8" t="s">
        <v>14</v>
      </c>
      <c r="D198" s="8" t="s">
        <v>15</v>
      </c>
      <c r="E198" s="8" t="s">
        <v>16</v>
      </c>
      <c r="F198" s="8" t="s">
        <v>17</v>
      </c>
      <c r="G198" s="8" t="s">
        <v>18</v>
      </c>
      <c r="H198" s="8" t="s">
        <v>19</v>
      </c>
      <c r="I198" s="18" t="s">
        <v>20</v>
      </c>
      <c r="J198" s="18" t="s">
        <v>21</v>
      </c>
      <c r="K198" s="19" t="s">
        <v>22</v>
      </c>
      <c r="L198" s="17" t="s">
        <v>23</v>
      </c>
      <c r="M198" s="17" t="s">
        <v>24</v>
      </c>
      <c r="N198" s="22"/>
    </row>
    <row r="199" spans="1:14" s="16" customFormat="1">
      <c r="A199" s="8" t="s">
        <v>25</v>
      </c>
      <c r="B199" s="8" t="s">
        <v>26</v>
      </c>
      <c r="C199" s="8" t="s">
        <v>26</v>
      </c>
      <c r="D199" s="8" t="s">
        <v>26</v>
      </c>
      <c r="E199" s="8" t="s">
        <v>26</v>
      </c>
      <c r="F199" s="8" t="s">
        <v>27</v>
      </c>
      <c r="G199" s="8" t="s">
        <v>27</v>
      </c>
      <c r="H199" s="8" t="s">
        <v>28</v>
      </c>
      <c r="I199" s="18" t="s">
        <v>26</v>
      </c>
      <c r="J199" s="18" t="s">
        <v>26</v>
      </c>
      <c r="K199" s="19" t="s">
        <v>29</v>
      </c>
      <c r="L199" s="17" t="s">
        <v>30</v>
      </c>
      <c r="M199" s="17" t="s">
        <v>30</v>
      </c>
      <c r="N199" s="22"/>
    </row>
    <row r="200" spans="1:14">
      <c r="A200" s="7">
        <v>60405.546386000002</v>
      </c>
      <c r="B200" s="7">
        <v>34.826611999999997</v>
      </c>
      <c r="C200" s="7">
        <v>34.835175999999997</v>
      </c>
      <c r="D200" s="7">
        <v>35.267223999999999</v>
      </c>
      <c r="E200" s="7">
        <v>35.180627000000001</v>
      </c>
      <c r="F200" s="7">
        <v>3.9090760000000002</v>
      </c>
      <c r="G200" s="7">
        <v>4.8985830000000004</v>
      </c>
      <c r="H200" s="7">
        <v>33.964962</v>
      </c>
      <c r="I200" s="20">
        <f t="shared" ref="I200:I243" si="52">(B200+C200)/2</f>
        <v>34.830894000000001</v>
      </c>
      <c r="J200" s="20">
        <f t="shared" ref="J200:J243" si="53">(D200+E200)/2</f>
        <v>35.2239255</v>
      </c>
      <c r="K200" s="21">
        <f>-0.6*I200+1259.5</f>
        <v>1238.6014636</v>
      </c>
      <c r="L200" s="21">
        <f>0.00159*I200^4-0.27101*I200^3+17.72234*I200^2-540.89799*I200+6780.11105</f>
        <v>329.0081338081427</v>
      </c>
      <c r="M200" s="21">
        <f>0.00159*J200^4-0.27101*J200^3+17.72234*J200^2-540.89799*J200+6780.11105</f>
        <v>319.74804429093729</v>
      </c>
    </row>
    <row r="201" spans="1:14">
      <c r="A201" s="7">
        <v>58901.393156999999</v>
      </c>
      <c r="B201" s="7">
        <v>34.763435999999999</v>
      </c>
      <c r="C201" s="7">
        <v>34.766955000000003</v>
      </c>
      <c r="D201" s="7">
        <v>35.194226999999998</v>
      </c>
      <c r="E201" s="7">
        <v>35.108074999999999</v>
      </c>
      <c r="F201" s="7">
        <v>3.5288569999999999</v>
      </c>
      <c r="G201" s="7">
        <v>4.6732699999999996</v>
      </c>
      <c r="H201" s="7">
        <v>33.820668999999995</v>
      </c>
      <c r="I201" s="20">
        <f t="shared" si="52"/>
        <v>34.765195500000004</v>
      </c>
      <c r="J201" s="20">
        <f t="shared" si="53"/>
        <v>35.151150999999999</v>
      </c>
      <c r="K201" s="21">
        <f t="shared" ref="K201:K226" si="54">-0.6*I201+1259.5</f>
        <v>1238.6408827</v>
      </c>
      <c r="L201" s="21">
        <f t="shared" ref="L201:L226" si="55">0.00159*I201^4-0.27101*I201^3+17.72234*I201^2-540.89799*I201+6780.11105</f>
        <v>330.58501680361132</v>
      </c>
      <c r="M201" s="21">
        <f t="shared" ref="M201:M226" si="56">0.00159*J201^4-0.27101*J201^3+17.72234*J201^2-540.89799*J201+6780.11105</f>
        <v>321.44068449985843</v>
      </c>
    </row>
    <row r="202" spans="1:14">
      <c r="A202" s="7">
        <v>57492.466520000002</v>
      </c>
      <c r="B202" s="7">
        <v>34.773299999999999</v>
      </c>
      <c r="C202" s="7">
        <v>34.779749000000002</v>
      </c>
      <c r="D202" s="7">
        <v>35.201329999999999</v>
      </c>
      <c r="E202" s="7">
        <v>35.115993000000003</v>
      </c>
      <c r="F202" s="7">
        <v>3.1399159999999999</v>
      </c>
      <c r="G202" s="7">
        <v>4.4430820000000004</v>
      </c>
      <c r="H202" s="7">
        <v>33.629564999999999</v>
      </c>
      <c r="I202" s="20">
        <f t="shared" si="52"/>
        <v>34.776524500000001</v>
      </c>
      <c r="J202" s="20">
        <f t="shared" si="53"/>
        <v>35.158661500000001</v>
      </c>
      <c r="K202" s="21">
        <f t="shared" si="54"/>
        <v>1238.6340852999999</v>
      </c>
      <c r="L202" s="21">
        <f t="shared" si="55"/>
        <v>330.3124944454039</v>
      </c>
      <c r="M202" s="21">
        <f t="shared" si="56"/>
        <v>321.265545530282</v>
      </c>
    </row>
    <row r="203" spans="1:14">
      <c r="A203" s="7">
        <v>55760.431214999997</v>
      </c>
      <c r="B203" s="7">
        <v>34.825978999999997</v>
      </c>
      <c r="C203" s="7">
        <v>34.833936999999999</v>
      </c>
      <c r="D203" s="7">
        <v>35.248750999999999</v>
      </c>
      <c r="E203" s="7">
        <v>35.165650999999997</v>
      </c>
      <c r="F203" s="7">
        <v>2.6952470000000002</v>
      </c>
      <c r="G203" s="7">
        <v>4.1745520000000003</v>
      </c>
      <c r="H203" s="7">
        <v>33.387329000000001</v>
      </c>
      <c r="I203" s="20">
        <f t="shared" si="52"/>
        <v>34.829957999999998</v>
      </c>
      <c r="J203" s="20">
        <f t="shared" si="53"/>
        <v>35.207200999999998</v>
      </c>
      <c r="K203" s="21">
        <f t="shared" si="54"/>
        <v>1238.6020252000001</v>
      </c>
      <c r="L203" s="21">
        <f t="shared" si="55"/>
        <v>329.03054004194655</v>
      </c>
      <c r="M203" s="21">
        <f t="shared" si="56"/>
        <v>320.13616733809158</v>
      </c>
    </row>
    <row r="204" spans="1:14" s="15" customFormat="1">
      <c r="A204" s="7">
        <v>56259.613681000003</v>
      </c>
      <c r="B204" s="7">
        <v>34.797164000000002</v>
      </c>
      <c r="C204" s="7">
        <v>34.803719999999998</v>
      </c>
      <c r="D204" s="7">
        <v>35.219290000000001</v>
      </c>
      <c r="E204" s="7">
        <v>35.136355999999999</v>
      </c>
      <c r="F204" s="7">
        <v>2.8224749999999998</v>
      </c>
      <c r="G204" s="7">
        <v>4.2535619999999996</v>
      </c>
      <c r="H204" s="7">
        <v>33.449759</v>
      </c>
      <c r="I204" s="20">
        <f t="shared" si="52"/>
        <v>34.800442000000004</v>
      </c>
      <c r="J204" s="20">
        <f t="shared" si="53"/>
        <v>35.177823000000004</v>
      </c>
      <c r="K204" s="21">
        <f t="shared" ref="K204:K216" si="57">-0.6*I204+1259.5</f>
        <v>1238.6197348000001</v>
      </c>
      <c r="L204" s="21">
        <f t="shared" ref="L204:L216" si="58">0.00159*I204^4-0.27101*I204^3+17.72234*I204^2-540.89799*I204+6780.11105</f>
        <v>329.73798253697805</v>
      </c>
      <c r="M204" s="21">
        <f t="shared" ref="M204:M216" si="59">0.00159*J204^4-0.27101*J204^3+17.72234*J204^2-540.89799*J204+6780.11105</f>
        <v>320.81918939046318</v>
      </c>
    </row>
    <row r="205" spans="1:14" s="15" customFormat="1">
      <c r="A205" s="7">
        <v>54632.781111999997</v>
      </c>
      <c r="B205" s="7">
        <v>34.827826999999999</v>
      </c>
      <c r="C205" s="7">
        <v>34.832611</v>
      </c>
      <c r="D205" s="7">
        <v>35.244053000000001</v>
      </c>
      <c r="E205" s="7">
        <v>35.163791000000003</v>
      </c>
      <c r="F205" s="7">
        <v>2.3965649999999998</v>
      </c>
      <c r="G205" s="7">
        <v>3.9971999999999999</v>
      </c>
      <c r="H205" s="7">
        <v>33.191907999999998</v>
      </c>
      <c r="I205" s="20">
        <f t="shared" si="52"/>
        <v>34.830219</v>
      </c>
      <c r="J205" s="20">
        <f t="shared" si="53"/>
        <v>35.203922000000006</v>
      </c>
      <c r="K205" s="21">
        <f t="shared" si="57"/>
        <v>1238.6018686</v>
      </c>
      <c r="L205" s="21">
        <f t="shared" si="58"/>
        <v>329.02429197758374</v>
      </c>
      <c r="M205" s="21">
        <f t="shared" si="59"/>
        <v>320.21232312227312</v>
      </c>
    </row>
    <row r="206" spans="1:14" s="15" customFormat="1">
      <c r="A206" s="7">
        <v>52834.633802999997</v>
      </c>
      <c r="B206" s="7">
        <v>34.713169000000001</v>
      </c>
      <c r="C206" s="7">
        <v>34.716436999999999</v>
      </c>
      <c r="D206" s="7">
        <v>35.128518</v>
      </c>
      <c r="E206" s="7">
        <v>35.048918999999998</v>
      </c>
      <c r="F206" s="7">
        <v>2.016737</v>
      </c>
      <c r="G206" s="7">
        <v>3.7769740000000001</v>
      </c>
      <c r="H206" s="7">
        <v>32.987420999999998</v>
      </c>
      <c r="I206" s="20">
        <f t="shared" si="52"/>
        <v>34.714803000000003</v>
      </c>
      <c r="J206" s="20">
        <f t="shared" si="53"/>
        <v>35.088718499999999</v>
      </c>
      <c r="K206" s="21">
        <f t="shared" si="57"/>
        <v>1238.6711181999999</v>
      </c>
      <c r="L206" s="21">
        <f t="shared" si="58"/>
        <v>331.80030014237218</v>
      </c>
      <c r="M206" s="21">
        <f t="shared" si="59"/>
        <v>322.90063849700982</v>
      </c>
    </row>
    <row r="207" spans="1:14" s="15" customFormat="1">
      <c r="A207" s="7">
        <v>51134.200764000001</v>
      </c>
      <c r="B207" s="7">
        <v>34.777645</v>
      </c>
      <c r="C207" s="7">
        <v>34.780326000000002</v>
      </c>
      <c r="D207" s="7">
        <v>35.190885999999999</v>
      </c>
      <c r="E207" s="7">
        <v>35.112101000000003</v>
      </c>
      <c r="F207" s="7">
        <v>1.5701270000000001</v>
      </c>
      <c r="G207" s="7">
        <v>3.49519</v>
      </c>
      <c r="H207" s="7">
        <v>32.667755</v>
      </c>
      <c r="I207" s="20">
        <f t="shared" si="52"/>
        <v>34.778985500000005</v>
      </c>
      <c r="J207" s="20">
        <f t="shared" si="53"/>
        <v>35.151493500000001</v>
      </c>
      <c r="K207" s="21">
        <f t="shared" si="57"/>
        <v>1238.6326087</v>
      </c>
      <c r="L207" s="21">
        <f t="shared" si="58"/>
        <v>330.25332784916918</v>
      </c>
      <c r="M207" s="21">
        <f t="shared" si="59"/>
        <v>321.4326953836071</v>
      </c>
    </row>
    <row r="208" spans="1:14" s="15" customFormat="1" ht="14.4" customHeight="1">
      <c r="A208" s="7">
        <v>51152.267534999999</v>
      </c>
      <c r="B208" s="7">
        <v>34.790953999999999</v>
      </c>
      <c r="C208" s="7">
        <v>34.796470999999997</v>
      </c>
      <c r="D208" s="7">
        <v>35.206169000000003</v>
      </c>
      <c r="E208" s="7">
        <v>35.126784000000001</v>
      </c>
      <c r="F208" s="7">
        <v>1.5720209999999999</v>
      </c>
      <c r="G208" s="7">
        <v>3.490329</v>
      </c>
      <c r="H208" s="7">
        <v>32.613681999999997</v>
      </c>
      <c r="I208" s="20">
        <f t="shared" si="52"/>
        <v>34.793712499999998</v>
      </c>
      <c r="J208" s="20">
        <f t="shared" si="53"/>
        <v>35.166476500000002</v>
      </c>
      <c r="K208" s="21">
        <f t="shared" si="57"/>
        <v>1238.6237725000001</v>
      </c>
      <c r="L208" s="21">
        <f t="shared" si="58"/>
        <v>329.89951516337624</v>
      </c>
      <c r="M208" s="21">
        <f t="shared" si="59"/>
        <v>321.08341724131515</v>
      </c>
    </row>
    <row r="209" spans="1:13" s="15" customFormat="1">
      <c r="A209" s="7">
        <v>49324.949462999997</v>
      </c>
      <c r="B209" s="7">
        <v>34.800725</v>
      </c>
      <c r="C209" s="7">
        <v>34.805126999999999</v>
      </c>
      <c r="D209" s="7">
        <v>35.212004999999998</v>
      </c>
      <c r="E209" s="7">
        <v>35.135314000000001</v>
      </c>
      <c r="F209" s="7">
        <v>1.1421460000000001</v>
      </c>
      <c r="G209" s="7">
        <v>3.2201879999999998</v>
      </c>
      <c r="H209" s="7">
        <v>32.331981999999996</v>
      </c>
      <c r="I209" s="20">
        <f t="shared" si="52"/>
        <v>34.802925999999999</v>
      </c>
      <c r="J209" s="20">
        <f t="shared" si="53"/>
        <v>35.173659499999999</v>
      </c>
      <c r="K209" s="21">
        <f t="shared" si="57"/>
        <v>1238.6182444000001</v>
      </c>
      <c r="L209" s="21">
        <f t="shared" si="58"/>
        <v>329.67837992953264</v>
      </c>
      <c r="M209" s="21">
        <f t="shared" si="59"/>
        <v>320.9161177609576</v>
      </c>
    </row>
    <row r="210" spans="1:13" s="15" customFormat="1">
      <c r="A210" s="7">
        <v>48164.568119000003</v>
      </c>
      <c r="B210" s="7">
        <v>34.735491000000003</v>
      </c>
      <c r="C210" s="7">
        <v>34.738610999999999</v>
      </c>
      <c r="D210" s="7">
        <v>35.143638000000003</v>
      </c>
      <c r="E210" s="7">
        <v>35.069177000000003</v>
      </c>
      <c r="F210" s="7">
        <v>0.87279600000000002</v>
      </c>
      <c r="G210" s="7">
        <v>3.0491039999999998</v>
      </c>
      <c r="H210" s="7">
        <v>32.078410999999996</v>
      </c>
      <c r="I210" s="20">
        <f t="shared" si="52"/>
        <v>34.737051000000001</v>
      </c>
      <c r="J210" s="20">
        <f t="shared" si="53"/>
        <v>35.106407500000003</v>
      </c>
      <c r="K210" s="21">
        <f t="shared" si="57"/>
        <v>1238.6577694</v>
      </c>
      <c r="L210" s="21">
        <f t="shared" si="58"/>
        <v>331.26313877345183</v>
      </c>
      <c r="M210" s="21">
        <f t="shared" si="59"/>
        <v>322.4862487993696</v>
      </c>
    </row>
    <row r="211" spans="1:13" s="15" customFormat="1">
      <c r="A211" s="7">
        <v>46558.056066999998</v>
      </c>
      <c r="B211" s="7">
        <v>34.768855000000002</v>
      </c>
      <c r="C211" s="7">
        <v>34.772230999999998</v>
      </c>
      <c r="D211" s="7">
        <v>35.175206000000003</v>
      </c>
      <c r="E211" s="7">
        <v>35.104156000000003</v>
      </c>
      <c r="F211" s="7">
        <v>0.98058100000000004</v>
      </c>
      <c r="G211" s="7">
        <v>3.2813850000000002</v>
      </c>
      <c r="H211" s="7">
        <v>31.778540999999997</v>
      </c>
      <c r="I211" s="20">
        <f t="shared" si="52"/>
        <v>34.770543000000004</v>
      </c>
      <c r="J211" s="20">
        <f t="shared" si="53"/>
        <v>35.139681000000003</v>
      </c>
      <c r="K211" s="21">
        <f t="shared" si="57"/>
        <v>1238.6376742</v>
      </c>
      <c r="L211" s="21">
        <f t="shared" si="58"/>
        <v>330.45634959384461</v>
      </c>
      <c r="M211" s="21">
        <f t="shared" si="59"/>
        <v>321.70835864180754</v>
      </c>
    </row>
    <row r="212" spans="1:13" s="15" customFormat="1">
      <c r="A212" s="7">
        <v>46576.704701000002</v>
      </c>
      <c r="B212" s="7">
        <v>34.784137000000001</v>
      </c>
      <c r="C212" s="7">
        <v>34.787242999999997</v>
      </c>
      <c r="D212" s="7">
        <v>35.190567000000001</v>
      </c>
      <c r="E212" s="7">
        <v>35.119138</v>
      </c>
      <c r="F212" s="7">
        <v>0.97568299999999997</v>
      </c>
      <c r="G212" s="7">
        <v>3.2842090000000002</v>
      </c>
      <c r="H212" s="7">
        <v>31.747008999999998</v>
      </c>
      <c r="I212" s="20">
        <f t="shared" si="52"/>
        <v>34.785690000000002</v>
      </c>
      <c r="J212" s="20">
        <f t="shared" si="53"/>
        <v>35.154852500000004</v>
      </c>
      <c r="K212" s="21">
        <f t="shared" si="57"/>
        <v>1238.628586</v>
      </c>
      <c r="L212" s="21">
        <f t="shared" si="58"/>
        <v>330.092200883445</v>
      </c>
      <c r="M212" s="21">
        <f t="shared" si="59"/>
        <v>321.35435530343693</v>
      </c>
    </row>
    <row r="213" spans="1:13" s="15" customFormat="1">
      <c r="A213" s="7">
        <v>44986.373490999998</v>
      </c>
      <c r="B213" s="7">
        <v>34.734895000000002</v>
      </c>
      <c r="C213" s="7">
        <v>34.735339000000003</v>
      </c>
      <c r="D213" s="7">
        <v>35.141724000000004</v>
      </c>
      <c r="E213" s="7">
        <v>35.070154000000002</v>
      </c>
      <c r="F213" s="7">
        <v>0.73515699999999995</v>
      </c>
      <c r="G213" s="7">
        <v>3.1397360000000001</v>
      </c>
      <c r="H213" s="7">
        <v>31.453907000000001</v>
      </c>
      <c r="I213" s="20">
        <f t="shared" si="52"/>
        <v>34.735117000000002</v>
      </c>
      <c r="J213" s="20">
        <f t="shared" si="53"/>
        <v>35.105939000000006</v>
      </c>
      <c r="K213" s="21">
        <f t="shared" si="57"/>
        <v>1238.6589297999999</v>
      </c>
      <c r="L213" s="21">
        <f t="shared" si="58"/>
        <v>331.30979475484583</v>
      </c>
      <c r="M213" s="21">
        <f t="shared" si="59"/>
        <v>322.49721650051379</v>
      </c>
    </row>
    <row r="214" spans="1:13" s="15" customFormat="1">
      <c r="A214" s="7">
        <v>43548.618994999997</v>
      </c>
      <c r="B214" s="7">
        <v>34.784821999999998</v>
      </c>
      <c r="C214" s="7">
        <v>34.786493</v>
      </c>
      <c r="D214" s="7">
        <v>35.192959999999999</v>
      </c>
      <c r="E214" s="7">
        <v>35.122129999999999</v>
      </c>
      <c r="F214" s="7">
        <v>0.89421600000000001</v>
      </c>
      <c r="G214" s="7">
        <v>3.4002629999999998</v>
      </c>
      <c r="H214" s="7">
        <v>31.133272999999996</v>
      </c>
      <c r="I214" s="20">
        <f t="shared" si="52"/>
        <v>34.785657499999999</v>
      </c>
      <c r="J214" s="20">
        <f t="shared" si="53"/>
        <v>35.157544999999999</v>
      </c>
      <c r="K214" s="21">
        <f t="shared" si="57"/>
        <v>1238.6286055</v>
      </c>
      <c r="L214" s="21">
        <f t="shared" si="58"/>
        <v>330.09298173135994</v>
      </c>
      <c r="M214" s="21">
        <f t="shared" si="59"/>
        <v>321.29157479260994</v>
      </c>
    </row>
    <row r="215" spans="1:13" s="15" customFormat="1">
      <c r="A215" s="7">
        <v>41982.168267000001</v>
      </c>
      <c r="B215" s="7">
        <v>34.814613999999999</v>
      </c>
      <c r="C215" s="7">
        <v>34.816136999999998</v>
      </c>
      <c r="D215" s="7">
        <v>35.227826</v>
      </c>
      <c r="E215" s="7">
        <v>35.153219999999997</v>
      </c>
      <c r="F215" s="7">
        <v>0.90076299999999998</v>
      </c>
      <c r="G215" s="7">
        <v>3.5052560000000001</v>
      </c>
      <c r="H215" s="7">
        <v>30.768510999999997</v>
      </c>
      <c r="I215" s="20">
        <f t="shared" si="52"/>
        <v>34.815375500000002</v>
      </c>
      <c r="J215" s="20">
        <f t="shared" si="53"/>
        <v>35.190522999999999</v>
      </c>
      <c r="K215" s="21">
        <f t="shared" si="57"/>
        <v>1238.6107747000001</v>
      </c>
      <c r="L215" s="21">
        <f t="shared" si="58"/>
        <v>329.37984148694977</v>
      </c>
      <c r="M215" s="21">
        <f t="shared" si="59"/>
        <v>320.52372551676035</v>
      </c>
    </row>
    <row r="216" spans="1:13" s="15" customFormat="1">
      <c r="A216" s="7">
        <v>40503.832501999997</v>
      </c>
      <c r="B216" s="7">
        <v>34.822553999999997</v>
      </c>
      <c r="C216" s="7">
        <v>34.824128999999999</v>
      </c>
      <c r="D216" s="7">
        <v>35.239311000000001</v>
      </c>
      <c r="E216" s="7">
        <v>35.163815999999997</v>
      </c>
      <c r="F216" s="7">
        <v>0.98325300000000004</v>
      </c>
      <c r="G216" s="7">
        <v>3.684742</v>
      </c>
      <c r="H216" s="7">
        <v>30.418016999999999</v>
      </c>
      <c r="I216" s="20">
        <f t="shared" si="52"/>
        <v>34.823341499999998</v>
      </c>
      <c r="J216" s="20">
        <f t="shared" si="53"/>
        <v>35.201563499999999</v>
      </c>
      <c r="K216" s="21">
        <f t="shared" si="57"/>
        <v>1238.6059951</v>
      </c>
      <c r="L216" s="21">
        <f t="shared" si="58"/>
        <v>329.18897657179423</v>
      </c>
      <c r="M216" s="21">
        <f t="shared" si="59"/>
        <v>320.26711228991644</v>
      </c>
    </row>
    <row r="217" spans="1:13">
      <c r="A217" s="7">
        <v>38832.298261000004</v>
      </c>
      <c r="B217" s="7">
        <v>34.834847000000003</v>
      </c>
      <c r="C217" s="7">
        <v>34.838568000000002</v>
      </c>
      <c r="D217" s="7">
        <v>35.257117999999998</v>
      </c>
      <c r="E217" s="7">
        <v>35.181874000000001</v>
      </c>
      <c r="F217" s="7">
        <v>0.91183899999999996</v>
      </c>
      <c r="G217" s="7">
        <v>3.707106</v>
      </c>
      <c r="H217" s="7">
        <v>29.988171999999999</v>
      </c>
      <c r="I217" s="20">
        <f t="shared" si="52"/>
        <v>34.836707500000003</v>
      </c>
      <c r="J217" s="20">
        <f t="shared" si="53"/>
        <v>35.219495999999999</v>
      </c>
      <c r="K217" s="21">
        <f t="shared" si="54"/>
        <v>1238.5979755000001</v>
      </c>
      <c r="L217" s="21">
        <f t="shared" si="55"/>
        <v>328.8690069448794</v>
      </c>
      <c r="M217" s="21">
        <f t="shared" si="56"/>
        <v>319.85078885662097</v>
      </c>
    </row>
    <row r="218" spans="1:13">
      <c r="A218" s="7">
        <v>37440.354627000001</v>
      </c>
      <c r="B218" s="7">
        <v>34.853346000000002</v>
      </c>
      <c r="C218" s="7">
        <v>34.858980000000003</v>
      </c>
      <c r="D218" s="7">
        <v>35.275694000000001</v>
      </c>
      <c r="E218" s="7">
        <v>35.202464999999997</v>
      </c>
      <c r="F218" s="7">
        <v>1.1605080000000001</v>
      </c>
      <c r="G218" s="7">
        <v>4.0444000000000004</v>
      </c>
      <c r="H218" s="7">
        <v>29.561985</v>
      </c>
      <c r="I218" s="20">
        <f t="shared" si="52"/>
        <v>34.856163000000002</v>
      </c>
      <c r="J218" s="20">
        <f t="shared" si="53"/>
        <v>35.239079500000003</v>
      </c>
      <c r="K218" s="21">
        <f t="shared" si="54"/>
        <v>1238.5863022000001</v>
      </c>
      <c r="L218" s="21">
        <f t="shared" si="55"/>
        <v>328.40388386951145</v>
      </c>
      <c r="M218" s="21">
        <f t="shared" si="56"/>
        <v>319.39681244650001</v>
      </c>
    </row>
    <row r="219" spans="1:13">
      <c r="A219" s="7">
        <v>35855.666751999997</v>
      </c>
      <c r="B219" s="7">
        <v>34.865544999999997</v>
      </c>
      <c r="C219" s="7">
        <v>34.872740999999998</v>
      </c>
      <c r="D219" s="7">
        <v>35.291722</v>
      </c>
      <c r="E219" s="7">
        <v>35.217046000000003</v>
      </c>
      <c r="F219" s="7">
        <v>0.98215600000000003</v>
      </c>
      <c r="G219" s="7">
        <v>3.9177979999999999</v>
      </c>
      <c r="H219" s="7">
        <v>30.494202000000001</v>
      </c>
      <c r="I219" s="20">
        <f t="shared" si="52"/>
        <v>34.869142999999994</v>
      </c>
      <c r="J219" s="20">
        <f t="shared" si="53"/>
        <v>35.254384000000002</v>
      </c>
      <c r="K219" s="21">
        <f t="shared" si="54"/>
        <v>1238.5785142</v>
      </c>
      <c r="L219" s="21">
        <f t="shared" si="55"/>
        <v>328.09398086731471</v>
      </c>
      <c r="M219" s="21">
        <f t="shared" si="56"/>
        <v>319.04252059885494</v>
      </c>
    </row>
    <row r="220" spans="1:13">
      <c r="A220" s="7">
        <v>34448.214864000001</v>
      </c>
      <c r="B220" s="7">
        <v>34.867207999999998</v>
      </c>
      <c r="C220" s="7">
        <v>34.877375999999998</v>
      </c>
      <c r="D220" s="7">
        <v>35.314304999999997</v>
      </c>
      <c r="E220" s="7">
        <v>35.235869000000001</v>
      </c>
      <c r="F220" s="7">
        <v>0.783111</v>
      </c>
      <c r="G220" s="7">
        <v>3.8040219999999998</v>
      </c>
      <c r="H220" s="7">
        <v>30.014623999999998</v>
      </c>
      <c r="I220" s="20">
        <f t="shared" si="52"/>
        <v>34.872292000000002</v>
      </c>
      <c r="J220" s="20">
        <f t="shared" si="53"/>
        <v>35.275086999999999</v>
      </c>
      <c r="K220" s="21">
        <f t="shared" si="54"/>
        <v>1238.5766248</v>
      </c>
      <c r="L220" s="21">
        <f t="shared" si="55"/>
        <v>328.01884654800688</v>
      </c>
      <c r="M220" s="21">
        <f t="shared" si="56"/>
        <v>318.56393906258654</v>
      </c>
    </row>
    <row r="221" spans="1:13">
      <c r="A221" s="7">
        <v>33263.575381000002</v>
      </c>
      <c r="B221" s="7">
        <v>34.739877</v>
      </c>
      <c r="C221" s="7">
        <v>34.748387000000001</v>
      </c>
      <c r="D221" s="7">
        <v>35.197780000000002</v>
      </c>
      <c r="E221" s="7">
        <v>35.118913999999997</v>
      </c>
      <c r="F221" s="7">
        <v>0.92209099999999999</v>
      </c>
      <c r="G221" s="7">
        <v>4.0174240000000001</v>
      </c>
      <c r="H221" s="7">
        <v>29.785663</v>
      </c>
      <c r="I221" s="20">
        <f t="shared" si="52"/>
        <v>34.744132</v>
      </c>
      <c r="J221" s="20">
        <f t="shared" si="53"/>
        <v>35.158346999999999</v>
      </c>
      <c r="K221" s="21">
        <f t="shared" si="54"/>
        <v>1238.6535208</v>
      </c>
      <c r="L221" s="21">
        <f t="shared" si="55"/>
        <v>331.09237940885123</v>
      </c>
      <c r="M221" s="21">
        <f t="shared" si="56"/>
        <v>321.27287731808883</v>
      </c>
    </row>
    <row r="222" spans="1:13">
      <c r="A222" s="7">
        <v>32027.988830999999</v>
      </c>
      <c r="B222" s="7">
        <v>34.784013000000002</v>
      </c>
      <c r="C222" s="7">
        <v>34.790081000000001</v>
      </c>
      <c r="D222" s="7">
        <v>35.245744999999999</v>
      </c>
      <c r="E222" s="7">
        <v>35.164786999999997</v>
      </c>
      <c r="F222" s="7">
        <v>1.062678</v>
      </c>
      <c r="G222" s="7">
        <v>4.2425959999999998</v>
      </c>
      <c r="H222" s="7">
        <v>29.475034999999998</v>
      </c>
      <c r="I222" s="20">
        <f t="shared" si="52"/>
        <v>34.787047000000001</v>
      </c>
      <c r="J222" s="20">
        <f t="shared" si="53"/>
        <v>35.205265999999995</v>
      </c>
      <c r="K222" s="21">
        <f t="shared" si="54"/>
        <v>1238.6277717999999</v>
      </c>
      <c r="L222" s="21">
        <f t="shared" si="55"/>
        <v>330.05959933567556</v>
      </c>
      <c r="M222" s="21">
        <f t="shared" si="56"/>
        <v>320.18110590731794</v>
      </c>
    </row>
    <row r="223" spans="1:13">
      <c r="A223" s="7">
        <v>30441.999963999999</v>
      </c>
      <c r="B223" s="7">
        <v>34.815092</v>
      </c>
      <c r="C223" s="7">
        <v>34.822139999999997</v>
      </c>
      <c r="D223" s="7">
        <v>35.287379999999999</v>
      </c>
      <c r="E223" s="7">
        <v>35.204487</v>
      </c>
      <c r="F223" s="7">
        <v>0.80334300000000003</v>
      </c>
      <c r="G223" s="7">
        <v>4.0800179999999999</v>
      </c>
      <c r="H223" s="7">
        <v>29.045606999999997</v>
      </c>
      <c r="I223" s="20">
        <f t="shared" si="52"/>
        <v>34.818615999999999</v>
      </c>
      <c r="J223" s="20">
        <f t="shared" si="53"/>
        <v>35.2459335</v>
      </c>
      <c r="K223" s="21">
        <f t="shared" si="54"/>
        <v>1238.6088304</v>
      </c>
      <c r="L223" s="21">
        <f t="shared" si="55"/>
        <v>329.30218429078468</v>
      </c>
      <c r="M223" s="21">
        <f t="shared" si="56"/>
        <v>319.2380924822819</v>
      </c>
    </row>
    <row r="224" spans="1:13">
      <c r="A224" s="7">
        <v>29150.938762999998</v>
      </c>
      <c r="B224" s="7">
        <v>34.807026999999998</v>
      </c>
      <c r="C224" s="7">
        <v>34.813707999999998</v>
      </c>
      <c r="D224" s="7">
        <v>35.291978</v>
      </c>
      <c r="E224" s="7">
        <v>35.206235999999997</v>
      </c>
      <c r="F224" s="7">
        <v>0.86810100000000001</v>
      </c>
      <c r="G224" s="7">
        <v>4.2216180000000003</v>
      </c>
      <c r="H224" s="7">
        <v>28.747183</v>
      </c>
      <c r="I224" s="20">
        <f t="shared" si="52"/>
        <v>34.810367499999998</v>
      </c>
      <c r="J224" s="20">
        <f t="shared" si="53"/>
        <v>35.249106999999995</v>
      </c>
      <c r="K224" s="21">
        <f t="shared" si="54"/>
        <v>1238.6137795</v>
      </c>
      <c r="L224" s="21">
        <f t="shared" si="55"/>
        <v>329.49989654740875</v>
      </c>
      <c r="M224" s="21">
        <f t="shared" si="56"/>
        <v>319.16463207663674</v>
      </c>
    </row>
    <row r="225" spans="1:13">
      <c r="A225" s="7">
        <v>27524.308657000001</v>
      </c>
      <c r="B225" s="7">
        <v>34.838096999999998</v>
      </c>
      <c r="C225" s="7">
        <v>34.844098000000002</v>
      </c>
      <c r="D225" s="7">
        <v>35.337848999999999</v>
      </c>
      <c r="E225" s="7">
        <v>35.249333</v>
      </c>
      <c r="F225" s="7">
        <v>1.051742</v>
      </c>
      <c r="G225" s="7">
        <v>4.552149</v>
      </c>
      <c r="H225" s="7">
        <v>28.327528999999998</v>
      </c>
      <c r="I225" s="20">
        <f t="shared" si="52"/>
        <v>34.841097500000004</v>
      </c>
      <c r="J225" s="20">
        <f t="shared" si="53"/>
        <v>35.293590999999999</v>
      </c>
      <c r="K225" s="21">
        <f t="shared" si="54"/>
        <v>1238.5953414999999</v>
      </c>
      <c r="L225" s="21">
        <f t="shared" si="55"/>
        <v>328.76399059376945</v>
      </c>
      <c r="M225" s="21">
        <f t="shared" si="56"/>
        <v>318.13685362837259</v>
      </c>
    </row>
    <row r="226" spans="1:13">
      <c r="A226" s="7">
        <v>26073.343119000001</v>
      </c>
      <c r="B226" s="7">
        <v>34.838887999999997</v>
      </c>
      <c r="C226" s="7">
        <v>34.845585</v>
      </c>
      <c r="D226" s="7">
        <v>35.357357999999998</v>
      </c>
      <c r="E226" s="7">
        <v>35.268600999999997</v>
      </c>
      <c r="F226" s="7">
        <v>0.85701700000000003</v>
      </c>
      <c r="G226" s="7">
        <v>4.4222010000000003</v>
      </c>
      <c r="H226" s="7">
        <v>27.985221000000003</v>
      </c>
      <c r="I226" s="20">
        <f t="shared" si="52"/>
        <v>34.842236499999999</v>
      </c>
      <c r="J226" s="20">
        <f t="shared" si="53"/>
        <v>35.312979499999997</v>
      </c>
      <c r="K226" s="21">
        <f t="shared" si="54"/>
        <v>1238.5946581000001</v>
      </c>
      <c r="L226" s="21">
        <f t="shared" si="55"/>
        <v>328.7367499026941</v>
      </c>
      <c r="M226" s="21">
        <f t="shared" si="56"/>
        <v>317.6900225507643</v>
      </c>
    </row>
    <row r="227" spans="1:13">
      <c r="A227" s="7">
        <v>24311.137242000001</v>
      </c>
      <c r="B227" s="7">
        <v>34.846454000000001</v>
      </c>
      <c r="C227" s="7">
        <v>34.854140999999998</v>
      </c>
      <c r="D227" s="7">
        <v>35.383724000000001</v>
      </c>
      <c r="E227" s="7">
        <v>35.296272000000002</v>
      </c>
      <c r="F227" s="7">
        <v>0.88131499999999996</v>
      </c>
      <c r="G227" s="7">
        <v>4.5492189999999999</v>
      </c>
      <c r="H227" s="7">
        <v>27.583970000000001</v>
      </c>
      <c r="I227" s="20">
        <f t="shared" si="52"/>
        <v>34.850297499999996</v>
      </c>
      <c r="J227" s="20">
        <f t="shared" si="53"/>
        <v>35.339998000000001</v>
      </c>
      <c r="K227" s="21">
        <f t="shared" ref="K227:K243" si="60">-0.6*I227+1259.5</f>
        <v>1238.5898215</v>
      </c>
      <c r="L227" s="21">
        <f t="shared" ref="L227:L243" si="61">0.00159*I227^4-0.27101*I227^3+17.72234*I227^2-540.89799*I227+6780.11105</f>
        <v>328.54403278028531</v>
      </c>
      <c r="M227" s="21">
        <f t="shared" ref="M227:M243" si="62">0.00159*J227^4-0.27101*J227^3+17.72234*J227^2-540.89799*J227+6780.11105</f>
        <v>317.06848742426791</v>
      </c>
    </row>
    <row r="228" spans="1:13">
      <c r="A228" s="7">
        <v>23204.050407999999</v>
      </c>
      <c r="B228" s="7">
        <v>34.716769999999997</v>
      </c>
      <c r="C228" s="7">
        <v>34.719349000000001</v>
      </c>
      <c r="D228" s="7">
        <v>35.280161</v>
      </c>
      <c r="E228" s="7">
        <v>35.189891000000003</v>
      </c>
      <c r="F228" s="7">
        <v>1.0137400000000001</v>
      </c>
      <c r="G228" s="7">
        <v>4.7364730000000002</v>
      </c>
      <c r="H228" s="7">
        <v>27.389073000000003</v>
      </c>
      <c r="I228" s="20">
        <f t="shared" si="52"/>
        <v>34.718059499999995</v>
      </c>
      <c r="J228" s="20">
        <f t="shared" si="53"/>
        <v>35.235026000000005</v>
      </c>
      <c r="K228" s="21">
        <f t="shared" si="60"/>
        <v>1238.6691642999999</v>
      </c>
      <c r="L228" s="21">
        <f t="shared" si="61"/>
        <v>331.72161292185137</v>
      </c>
      <c r="M228" s="21">
        <f t="shared" si="62"/>
        <v>319.49072107089614</v>
      </c>
    </row>
    <row r="229" spans="1:13">
      <c r="A229" s="7">
        <v>21604.319892</v>
      </c>
      <c r="B229" s="7">
        <v>34.788863999999997</v>
      </c>
      <c r="C229" s="7">
        <v>34.793120000000002</v>
      </c>
      <c r="D229" s="7">
        <v>35.371290000000002</v>
      </c>
      <c r="E229" s="7">
        <v>35.280304000000001</v>
      </c>
      <c r="F229" s="7">
        <v>0.74015600000000004</v>
      </c>
      <c r="G229" s="7">
        <v>4.5593300000000001</v>
      </c>
      <c r="H229" s="7">
        <v>27.060099999999998</v>
      </c>
      <c r="I229" s="20">
        <f t="shared" si="52"/>
        <v>34.790992000000003</v>
      </c>
      <c r="J229" s="20">
        <f t="shared" si="53"/>
        <v>35.325797000000001</v>
      </c>
      <c r="K229" s="21">
        <f t="shared" si="60"/>
        <v>1238.6254048000001</v>
      </c>
      <c r="L229" s="21">
        <f t="shared" si="61"/>
        <v>329.96484238950234</v>
      </c>
      <c r="M229" s="21">
        <f t="shared" si="62"/>
        <v>317.39500305590173</v>
      </c>
    </row>
    <row r="230" spans="1:13">
      <c r="A230" s="7">
        <v>20093.611988000001</v>
      </c>
      <c r="B230" s="7">
        <v>34.777262999999998</v>
      </c>
      <c r="C230" s="7">
        <v>34.782209000000002</v>
      </c>
      <c r="D230" s="7">
        <v>35.387193000000003</v>
      </c>
      <c r="E230" s="7">
        <v>35.296759999999999</v>
      </c>
      <c r="F230" s="7">
        <v>0.91357100000000002</v>
      </c>
      <c r="G230" s="7">
        <v>4.852805</v>
      </c>
      <c r="H230" s="7">
        <v>26.976914999999998</v>
      </c>
      <c r="I230" s="20">
        <f t="shared" si="52"/>
        <v>34.779736</v>
      </c>
      <c r="J230" s="20">
        <f t="shared" si="53"/>
        <v>35.341976500000001</v>
      </c>
      <c r="K230" s="21">
        <f t="shared" si="60"/>
        <v>1238.6321584</v>
      </c>
      <c r="L230" s="21">
        <f t="shared" si="61"/>
        <v>330.23528693683056</v>
      </c>
      <c r="M230" s="21">
        <f t="shared" si="62"/>
        <v>317.02302585561029</v>
      </c>
    </row>
    <row r="231" spans="1:13">
      <c r="A231" s="7">
        <v>18697.161068000001</v>
      </c>
      <c r="B231" s="7">
        <v>34.817163999999998</v>
      </c>
      <c r="C231" s="7">
        <v>34.825805000000003</v>
      </c>
      <c r="D231" s="7">
        <v>35.470398000000003</v>
      </c>
      <c r="E231" s="7">
        <v>35.382798999999999</v>
      </c>
      <c r="F231" s="7">
        <v>0.54239499999999996</v>
      </c>
      <c r="G231" s="7">
        <v>4.5643029999999998</v>
      </c>
      <c r="H231" s="7">
        <v>26.918225</v>
      </c>
      <c r="I231" s="20">
        <f t="shared" si="52"/>
        <v>34.821484499999997</v>
      </c>
      <c r="J231" s="20">
        <f t="shared" si="53"/>
        <v>35.426598499999997</v>
      </c>
      <c r="K231" s="21">
        <f t="shared" si="60"/>
        <v>1238.6071093</v>
      </c>
      <c r="L231" s="21">
        <f t="shared" si="61"/>
        <v>329.23345907929706</v>
      </c>
      <c r="M231" s="21">
        <f t="shared" si="62"/>
        <v>315.0851974656025</v>
      </c>
    </row>
    <row r="232" spans="1:13">
      <c r="A232" s="7">
        <v>17343.112968000001</v>
      </c>
      <c r="B232" s="7">
        <v>34.778391999999997</v>
      </c>
      <c r="C232" s="7">
        <v>34.796930000000003</v>
      </c>
      <c r="D232" s="7">
        <v>35.479475999999998</v>
      </c>
      <c r="E232" s="7">
        <v>35.393064000000003</v>
      </c>
      <c r="F232" s="7">
        <v>0.68607600000000002</v>
      </c>
      <c r="G232" s="7">
        <v>4.8210459999999999</v>
      </c>
      <c r="H232" s="7">
        <v>26.994312000000001</v>
      </c>
      <c r="I232" s="20">
        <f t="shared" si="52"/>
        <v>34.787661</v>
      </c>
      <c r="J232" s="20">
        <f t="shared" si="53"/>
        <v>35.43627</v>
      </c>
      <c r="K232" s="21">
        <f t="shared" si="60"/>
        <v>1238.6274034</v>
      </c>
      <c r="L232" s="21">
        <f t="shared" si="61"/>
        <v>330.04484934741504</v>
      </c>
      <c r="M232" s="21">
        <f t="shared" si="62"/>
        <v>314.8645389985204</v>
      </c>
    </row>
    <row r="233" spans="1:13">
      <c r="A233" s="7">
        <v>16047.719059999999</v>
      </c>
      <c r="B233" s="7">
        <v>34.782623000000001</v>
      </c>
      <c r="C233" s="7">
        <v>34.799207000000003</v>
      </c>
      <c r="D233" s="7">
        <v>35.527583</v>
      </c>
      <c r="E233" s="7">
        <v>35.442605999999998</v>
      </c>
      <c r="F233" s="7">
        <v>0.822878</v>
      </c>
      <c r="G233" s="7">
        <v>5.0541159999999996</v>
      </c>
      <c r="H233" s="7">
        <v>27.00365</v>
      </c>
      <c r="I233" s="20">
        <f t="shared" si="52"/>
        <v>34.790914999999998</v>
      </c>
      <c r="J233" s="20">
        <f t="shared" si="53"/>
        <v>35.485094500000002</v>
      </c>
      <c r="K233" s="21">
        <f t="shared" si="60"/>
        <v>1238.6254510000001</v>
      </c>
      <c r="L233" s="21">
        <f t="shared" si="61"/>
        <v>329.9666915983662</v>
      </c>
      <c r="M233" s="21">
        <f t="shared" si="62"/>
        <v>313.75313224308138</v>
      </c>
    </row>
    <row r="234" spans="1:13">
      <c r="A234" s="7">
        <v>14722.601946000001</v>
      </c>
      <c r="B234" s="7">
        <v>34.783968999999999</v>
      </c>
      <c r="C234" s="7">
        <v>34.805306000000002</v>
      </c>
      <c r="D234" s="7">
        <v>35.588603999999997</v>
      </c>
      <c r="E234" s="7">
        <v>35.504683999999997</v>
      </c>
      <c r="F234" s="7">
        <v>0.71420799999999995</v>
      </c>
      <c r="G234" s="7">
        <v>5.0115780000000001</v>
      </c>
      <c r="H234" s="7">
        <v>26.893379000000003</v>
      </c>
      <c r="I234" s="20">
        <f t="shared" si="52"/>
        <v>34.7946375</v>
      </c>
      <c r="J234" s="20">
        <f t="shared" si="53"/>
        <v>35.546644000000001</v>
      </c>
      <c r="K234" s="21">
        <f t="shared" si="60"/>
        <v>1238.6232175</v>
      </c>
      <c r="L234" s="21">
        <f t="shared" si="61"/>
        <v>329.8773065016876</v>
      </c>
      <c r="M234" s="21">
        <f t="shared" si="62"/>
        <v>312.35806800176488</v>
      </c>
    </row>
    <row r="235" spans="1:13">
      <c r="A235" s="7">
        <v>13160.705969000001</v>
      </c>
      <c r="B235" s="7">
        <v>34.816828999999998</v>
      </c>
      <c r="C235" s="7">
        <v>34.839134999999999</v>
      </c>
      <c r="D235" s="7">
        <v>35.684683999999997</v>
      </c>
      <c r="E235" s="7">
        <v>35.599915000000003</v>
      </c>
      <c r="F235" s="7">
        <v>0.88561599999999996</v>
      </c>
      <c r="G235" s="7">
        <v>5.2446659999999996</v>
      </c>
      <c r="H235" s="7">
        <v>26.671151000000002</v>
      </c>
      <c r="I235" s="20">
        <f t="shared" si="52"/>
        <v>34.827981999999999</v>
      </c>
      <c r="J235" s="20">
        <f t="shared" si="53"/>
        <v>35.6422995</v>
      </c>
      <c r="K235" s="21">
        <f t="shared" si="60"/>
        <v>1238.6032107999999</v>
      </c>
      <c r="L235" s="21">
        <f t="shared" si="61"/>
        <v>329.07784771754541</v>
      </c>
      <c r="M235" s="21">
        <f t="shared" si="62"/>
        <v>310.20312021012705</v>
      </c>
    </row>
    <row r="236" spans="1:13">
      <c r="A236" s="7">
        <v>11597.768768</v>
      </c>
      <c r="B236" s="7">
        <v>34.802387000000003</v>
      </c>
      <c r="C236" s="7">
        <v>34.828254999999999</v>
      </c>
      <c r="D236" s="7">
        <v>35.782362999999997</v>
      </c>
      <c r="E236" s="7">
        <v>35.699027000000001</v>
      </c>
      <c r="F236" s="7">
        <v>1.0746309999999999</v>
      </c>
      <c r="G236" s="7">
        <v>5.4963680000000004</v>
      </c>
      <c r="H236" s="7">
        <v>26.359121999999999</v>
      </c>
      <c r="I236" s="20">
        <f t="shared" si="52"/>
        <v>34.815320999999997</v>
      </c>
      <c r="J236" s="20">
        <f t="shared" si="53"/>
        <v>35.740695000000002</v>
      </c>
      <c r="K236" s="21">
        <f t="shared" si="60"/>
        <v>1238.6108074000001</v>
      </c>
      <c r="L236" s="21">
        <f t="shared" si="61"/>
        <v>329.38114773207508</v>
      </c>
      <c r="M236" s="21">
        <f t="shared" si="62"/>
        <v>308.00292946327409</v>
      </c>
    </row>
    <row r="237" spans="1:13">
      <c r="A237" s="7">
        <v>9903.4182299999993</v>
      </c>
      <c r="B237" s="7">
        <v>34.731650999999999</v>
      </c>
      <c r="C237" s="7">
        <v>34.747017999999997</v>
      </c>
      <c r="D237" s="7">
        <v>35.838585999999999</v>
      </c>
      <c r="E237" s="7">
        <v>35.755422000000003</v>
      </c>
      <c r="F237" s="7">
        <v>1.2989729999999999</v>
      </c>
      <c r="G237" s="7">
        <v>5.7471059999999996</v>
      </c>
      <c r="H237" s="7">
        <v>25.970151000000001</v>
      </c>
      <c r="I237" s="20">
        <f t="shared" si="52"/>
        <v>34.739334499999998</v>
      </c>
      <c r="J237" s="20">
        <f t="shared" si="53"/>
        <v>35.797004000000001</v>
      </c>
      <c r="K237" s="21">
        <f t="shared" si="60"/>
        <v>1238.6563993</v>
      </c>
      <c r="L237" s="21">
        <f t="shared" si="61"/>
        <v>331.2080609741306</v>
      </c>
      <c r="M237" s="21">
        <f t="shared" si="62"/>
        <v>306.751246305329</v>
      </c>
    </row>
    <row r="238" spans="1:13">
      <c r="A238" s="7">
        <v>8596.7601009999998</v>
      </c>
      <c r="B238" s="7">
        <v>34.778447999999997</v>
      </c>
      <c r="C238" s="7">
        <v>34.798088</v>
      </c>
      <c r="D238" s="7">
        <v>36.009027000000003</v>
      </c>
      <c r="E238" s="7">
        <v>35.926037999999998</v>
      </c>
      <c r="F238" s="7">
        <v>0.60947300000000004</v>
      </c>
      <c r="G238" s="7">
        <v>5.0697409999999996</v>
      </c>
      <c r="H238" s="7">
        <v>25.441381</v>
      </c>
      <c r="I238" s="20">
        <f t="shared" si="52"/>
        <v>34.788268000000002</v>
      </c>
      <c r="J238" s="20">
        <f t="shared" si="53"/>
        <v>35.967532500000004</v>
      </c>
      <c r="K238" s="21">
        <f t="shared" si="60"/>
        <v>1238.6270391999999</v>
      </c>
      <c r="L238" s="21">
        <f t="shared" si="61"/>
        <v>330.03026824796234</v>
      </c>
      <c r="M238" s="21">
        <f t="shared" si="62"/>
        <v>302.9930203150825</v>
      </c>
    </row>
    <row r="239" spans="1:13">
      <c r="A239" s="7">
        <v>6849.422286</v>
      </c>
      <c r="B239" s="7">
        <v>34.838788999999998</v>
      </c>
      <c r="C239" s="7">
        <v>34.854450999999997</v>
      </c>
      <c r="D239" s="7">
        <v>36.281219</v>
      </c>
      <c r="E239" s="7">
        <v>36.190834000000002</v>
      </c>
      <c r="F239" s="7">
        <v>0.80045500000000003</v>
      </c>
      <c r="G239" s="7">
        <v>5.2767390000000001</v>
      </c>
      <c r="H239" s="7">
        <v>24.957295999999999</v>
      </c>
      <c r="I239" s="20">
        <f t="shared" si="52"/>
        <v>34.846620000000001</v>
      </c>
      <c r="J239" s="20">
        <f t="shared" si="53"/>
        <v>36.236026500000001</v>
      </c>
      <c r="K239" s="21">
        <f t="shared" si="60"/>
        <v>1238.592028</v>
      </c>
      <c r="L239" s="21">
        <f t="shared" si="61"/>
        <v>328.63193632552702</v>
      </c>
      <c r="M239" s="21">
        <f t="shared" si="62"/>
        <v>297.17208430265327</v>
      </c>
    </row>
    <row r="240" spans="1:13">
      <c r="A240" s="7">
        <v>5068.2547180000001</v>
      </c>
      <c r="B240" s="7">
        <v>34.827461</v>
      </c>
      <c r="C240" s="7">
        <v>34.850613000000003</v>
      </c>
      <c r="D240" s="7">
        <v>36.683387000000003</v>
      </c>
      <c r="E240" s="7">
        <v>36.588503000000003</v>
      </c>
      <c r="F240" s="7">
        <v>1.0069220000000001</v>
      </c>
      <c r="G240" s="7">
        <v>5.511628</v>
      </c>
      <c r="H240" s="7">
        <v>24.413536999999998</v>
      </c>
      <c r="I240" s="20">
        <f t="shared" si="52"/>
        <v>34.839037000000005</v>
      </c>
      <c r="J240" s="20">
        <f t="shared" si="53"/>
        <v>36.635945000000007</v>
      </c>
      <c r="K240" s="21">
        <f t="shared" si="60"/>
        <v>1238.5965778</v>
      </c>
      <c r="L240" s="21">
        <f t="shared" si="61"/>
        <v>328.81327661118576</v>
      </c>
      <c r="M240" s="21">
        <f t="shared" si="62"/>
        <v>288.71110277960452</v>
      </c>
    </row>
    <row r="241" spans="1:14">
      <c r="A241" s="7">
        <v>3616.1794329999998</v>
      </c>
      <c r="B241" s="7">
        <v>34.849483999999997</v>
      </c>
      <c r="C241" s="7">
        <v>34.865758999999997</v>
      </c>
      <c r="D241" s="7">
        <v>37.267997000000001</v>
      </c>
      <c r="E241" s="7">
        <v>37.164023</v>
      </c>
      <c r="F241" s="7">
        <v>0.72574499999999997</v>
      </c>
      <c r="G241" s="7">
        <v>5.2231920000000001</v>
      </c>
      <c r="H241" s="7">
        <v>23.809182999999997</v>
      </c>
      <c r="I241" s="20">
        <f t="shared" si="52"/>
        <v>34.857621499999993</v>
      </c>
      <c r="J241" s="20">
        <f t="shared" si="53"/>
        <v>37.216009999999997</v>
      </c>
      <c r="K241" s="21">
        <f t="shared" si="60"/>
        <v>1238.5854271000001</v>
      </c>
      <c r="L241" s="21">
        <f t="shared" si="61"/>
        <v>328.36904521058477</v>
      </c>
      <c r="M241" s="21">
        <f t="shared" si="62"/>
        <v>276.85622440822317</v>
      </c>
    </row>
    <row r="242" spans="1:14">
      <c r="A242" s="7">
        <v>1923.8711619999999</v>
      </c>
      <c r="B242" s="7">
        <v>34.856786</v>
      </c>
      <c r="C242" s="7">
        <v>34.872821999999999</v>
      </c>
      <c r="D242" s="7">
        <v>38.453403999999999</v>
      </c>
      <c r="E242" s="7">
        <v>38.312415000000001</v>
      </c>
      <c r="F242" s="7">
        <v>0.91973400000000005</v>
      </c>
      <c r="G242" s="7">
        <v>5.433173</v>
      </c>
      <c r="H242" s="7">
        <v>23.112738999999998</v>
      </c>
      <c r="I242" s="20">
        <f t="shared" si="52"/>
        <v>34.864803999999999</v>
      </c>
      <c r="J242" s="20">
        <f t="shared" si="53"/>
        <v>38.382909499999997</v>
      </c>
      <c r="K242" s="21">
        <f t="shared" si="60"/>
        <v>1238.5811176</v>
      </c>
      <c r="L242" s="21">
        <f t="shared" si="61"/>
        <v>328.19753985771513</v>
      </c>
      <c r="M242" s="21">
        <f t="shared" si="62"/>
        <v>254.35210786349035</v>
      </c>
    </row>
    <row r="243" spans="1:14">
      <c r="A243" s="7">
        <v>124.58577</v>
      </c>
      <c r="B243" s="7">
        <v>34.868662999999998</v>
      </c>
      <c r="C243" s="7">
        <v>34.884396000000002</v>
      </c>
      <c r="D243" s="7">
        <v>39.116900000000001</v>
      </c>
      <c r="E243" s="7">
        <v>39.114193999999998</v>
      </c>
      <c r="F243" s="7">
        <v>0.85463699999999998</v>
      </c>
      <c r="G243" s="7">
        <v>5.4275659999999997</v>
      </c>
      <c r="H243" s="7">
        <v>21.373229000000002</v>
      </c>
      <c r="I243" s="20">
        <f t="shared" si="52"/>
        <v>34.876529500000004</v>
      </c>
      <c r="J243" s="20">
        <f t="shared" si="53"/>
        <v>39.115546999999999</v>
      </c>
      <c r="K243" s="21">
        <f t="shared" si="60"/>
        <v>1238.5740823000001</v>
      </c>
      <c r="L243" s="21">
        <f t="shared" si="61"/>
        <v>327.9177713087056</v>
      </c>
      <c r="M243" s="21">
        <f t="shared" si="62"/>
        <v>241.03564856111643</v>
      </c>
    </row>
    <row r="244" spans="1:14">
      <c r="A244" s="11"/>
      <c r="B244" s="11"/>
      <c r="C244" s="11"/>
      <c r="D244" s="11"/>
      <c r="E244" s="11"/>
      <c r="F244" s="11"/>
      <c r="G244" s="11"/>
      <c r="H244" s="29"/>
      <c r="I244" s="30"/>
      <c r="J244" s="11"/>
      <c r="K244" s="9">
        <f>AVERAGE(K200:K241)</f>
        <v>1238.6185399357144</v>
      </c>
      <c r="L244" s="9">
        <f>AVERAGE(L200:L241)</f>
        <v>329.6917487899272</v>
      </c>
      <c r="M244" s="9">
        <f>AVERAGE(M200:M241)</f>
        <v>315.96068956493281</v>
      </c>
    </row>
    <row r="245" spans="1:14">
      <c r="A245" s="11"/>
      <c r="B245" s="11"/>
      <c r="C245" s="11"/>
      <c r="D245" s="11"/>
      <c r="E245" s="11"/>
      <c r="F245" s="11"/>
      <c r="G245" s="11"/>
      <c r="H245" s="29"/>
      <c r="I245" s="30"/>
      <c r="J245" s="11"/>
      <c r="K245" s="11"/>
      <c r="L245" s="11"/>
      <c r="M245" s="11"/>
    </row>
    <row r="246" spans="1:14">
      <c r="A246" s="11"/>
      <c r="B246" s="11"/>
      <c r="C246" s="11"/>
      <c r="D246" s="11"/>
      <c r="E246" s="11"/>
      <c r="F246" s="11"/>
      <c r="G246" s="11"/>
      <c r="H246" s="29"/>
      <c r="I246" s="30"/>
      <c r="J246" s="11"/>
      <c r="K246" s="11"/>
      <c r="L246" s="11"/>
      <c r="M246" s="11"/>
    </row>
    <row r="247" spans="1:14" s="16" customFormat="1" ht="16.8">
      <c r="A247" s="8" t="s">
        <v>12</v>
      </c>
      <c r="B247" s="8" t="s">
        <v>13</v>
      </c>
      <c r="C247" s="8" t="s">
        <v>14</v>
      </c>
      <c r="D247" s="8" t="s">
        <v>15</v>
      </c>
      <c r="E247" s="8" t="s">
        <v>16</v>
      </c>
      <c r="F247" s="8" t="s">
        <v>17</v>
      </c>
      <c r="G247" s="8" t="s">
        <v>18</v>
      </c>
      <c r="H247" s="8" t="s">
        <v>19</v>
      </c>
      <c r="I247" s="18" t="s">
        <v>20</v>
      </c>
      <c r="J247" s="18" t="s">
        <v>21</v>
      </c>
      <c r="K247" s="19" t="s">
        <v>22</v>
      </c>
      <c r="L247" s="17" t="s">
        <v>23</v>
      </c>
      <c r="M247" s="17" t="s">
        <v>24</v>
      </c>
      <c r="N247" s="22"/>
    </row>
    <row r="248" spans="1:14" s="16" customFormat="1">
      <c r="A248" s="8" t="s">
        <v>25</v>
      </c>
      <c r="B248" s="8" t="s">
        <v>26</v>
      </c>
      <c r="C248" s="8" t="s">
        <v>26</v>
      </c>
      <c r="D248" s="8" t="s">
        <v>26</v>
      </c>
      <c r="E248" s="8" t="s">
        <v>26</v>
      </c>
      <c r="F248" s="8" t="s">
        <v>27</v>
      </c>
      <c r="G248" s="8" t="s">
        <v>27</v>
      </c>
      <c r="H248" s="8" t="s">
        <v>28</v>
      </c>
      <c r="I248" s="18" t="s">
        <v>26</v>
      </c>
      <c r="J248" s="18" t="s">
        <v>26</v>
      </c>
      <c r="K248" s="19" t="s">
        <v>29</v>
      </c>
      <c r="L248" s="17" t="s">
        <v>30</v>
      </c>
      <c r="M248" s="17" t="s">
        <v>30</v>
      </c>
      <c r="N248" s="22"/>
    </row>
    <row r="249" spans="1:14">
      <c r="A249" s="7">
        <v>64152.552497999997</v>
      </c>
      <c r="B249" s="7">
        <v>39.929060999999997</v>
      </c>
      <c r="C249" s="7">
        <v>39.910519000000001</v>
      </c>
      <c r="D249" s="7">
        <v>40.357176000000003</v>
      </c>
      <c r="E249" s="7">
        <v>40.252352000000002</v>
      </c>
      <c r="F249" s="7">
        <v>3.3896310000000001</v>
      </c>
      <c r="G249" s="7">
        <v>4.4923799999999998</v>
      </c>
      <c r="H249" s="7">
        <v>32.275124999999996</v>
      </c>
      <c r="I249" s="20">
        <f t="shared" ref="I249:I290" si="63">(B249+C249)/2</f>
        <v>39.919789999999999</v>
      </c>
      <c r="J249" s="20">
        <f t="shared" ref="J249:J290" si="64">(D249+E249)/2</f>
        <v>40.304764000000006</v>
      </c>
      <c r="K249" s="21">
        <f>-0.6*I249+1259.5</f>
        <v>1235.5481259999999</v>
      </c>
      <c r="L249" s="21">
        <f>0.00159*I249^4-0.27101*I249^3+17.72234*I249^2-540.89799*I249+6780.11105</f>
        <v>227.05550732839492</v>
      </c>
      <c r="M249" s="21">
        <f>0.00159*J249^4-0.27101*J249^3+17.72234*J249^2-540.89799*J249+6780.11105</f>
        <v>220.5819581378737</v>
      </c>
    </row>
    <row r="250" spans="1:14" s="15" customFormat="1">
      <c r="A250" s="7">
        <v>62781.627289999997</v>
      </c>
      <c r="B250" s="7">
        <v>39.962530999999998</v>
      </c>
      <c r="C250" s="7">
        <v>39.944146000000003</v>
      </c>
      <c r="D250" s="7">
        <v>40.385590000000001</v>
      </c>
      <c r="E250" s="7">
        <v>40.280740999999999</v>
      </c>
      <c r="F250" s="7">
        <v>3.020721</v>
      </c>
      <c r="G250" s="7">
        <v>4.2838900000000004</v>
      </c>
      <c r="H250" s="7">
        <v>32.166547999999999</v>
      </c>
      <c r="I250" s="20">
        <f t="shared" si="63"/>
        <v>39.953338500000001</v>
      </c>
      <c r="J250" s="20">
        <f t="shared" si="64"/>
        <v>40.3331655</v>
      </c>
      <c r="K250" s="21">
        <f t="shared" ref="K250:K257" si="65">-0.6*I250+1259.5</f>
        <v>1235.5279969000001</v>
      </c>
      <c r="L250" s="21">
        <f t="shared" ref="L250:L257" si="66">0.00159*I250^4-0.27101*I250^3+17.72234*I250^2-540.89799*I250+6780.11105</f>
        <v>226.485920561895</v>
      </c>
      <c r="M250" s="21">
        <f t="shared" ref="M250:M257" si="67">0.00159*J250^4-0.27101*J250^3+17.72234*J250^2-540.89799*J250+6780.11105</f>
        <v>220.10972839528858</v>
      </c>
    </row>
    <row r="251" spans="1:14" s="15" customFormat="1">
      <c r="A251" s="7">
        <v>60876.070654000003</v>
      </c>
      <c r="B251" s="7">
        <v>39.989086999999998</v>
      </c>
      <c r="C251" s="7">
        <v>39.970098</v>
      </c>
      <c r="D251" s="7">
        <v>40.406309999999998</v>
      </c>
      <c r="E251" s="7">
        <v>40.301169000000002</v>
      </c>
      <c r="F251" s="7">
        <v>2.537652</v>
      </c>
      <c r="G251" s="7">
        <v>3.999673</v>
      </c>
      <c r="H251" s="7">
        <v>32.061610999999999</v>
      </c>
      <c r="I251" s="20">
        <f t="shared" si="63"/>
        <v>39.979592499999995</v>
      </c>
      <c r="J251" s="20">
        <f t="shared" si="64"/>
        <v>40.353739500000003</v>
      </c>
      <c r="K251" s="21">
        <f t="shared" si="65"/>
        <v>1235.5122445</v>
      </c>
      <c r="L251" s="21">
        <f t="shared" si="66"/>
        <v>226.04091406339194</v>
      </c>
      <c r="M251" s="21">
        <f t="shared" si="67"/>
        <v>219.76809908400264</v>
      </c>
    </row>
    <row r="252" spans="1:14" s="15" customFormat="1">
      <c r="A252" s="7">
        <v>59375.545663999997</v>
      </c>
      <c r="B252" s="7">
        <v>39.997202000000001</v>
      </c>
      <c r="C252" s="7">
        <v>39.977409000000002</v>
      </c>
      <c r="D252" s="7">
        <v>40.412058999999999</v>
      </c>
      <c r="E252" s="7">
        <v>40.305416000000001</v>
      </c>
      <c r="F252" s="7">
        <v>2.1709010000000002</v>
      </c>
      <c r="G252" s="7">
        <v>3.7825099999999998</v>
      </c>
      <c r="H252" s="7">
        <v>31.842213000000001</v>
      </c>
      <c r="I252" s="20">
        <f t="shared" si="63"/>
        <v>39.987305500000005</v>
      </c>
      <c r="J252" s="20">
        <f t="shared" si="64"/>
        <v>40.358737500000004</v>
      </c>
      <c r="K252" s="21">
        <f t="shared" si="65"/>
        <v>1235.5076167</v>
      </c>
      <c r="L252" s="21">
        <f t="shared" si="66"/>
        <v>225.91030057113949</v>
      </c>
      <c r="M252" s="21">
        <f t="shared" si="67"/>
        <v>219.68516514720704</v>
      </c>
    </row>
    <row r="253" spans="1:14" s="15" customFormat="1">
      <c r="A253" s="7">
        <v>57634.932285000003</v>
      </c>
      <c r="B253" s="7">
        <v>40.025576000000001</v>
      </c>
      <c r="C253" s="7">
        <v>40.002378</v>
      </c>
      <c r="D253" s="7">
        <v>40.433847</v>
      </c>
      <c r="E253" s="7">
        <v>40.327832999999998</v>
      </c>
      <c r="F253" s="7">
        <v>1.7336510000000001</v>
      </c>
      <c r="G253" s="7">
        <v>3.5251600000000001</v>
      </c>
      <c r="H253" s="7">
        <v>31.691747999999997</v>
      </c>
      <c r="I253" s="20">
        <f t="shared" si="63"/>
        <v>40.013976999999997</v>
      </c>
      <c r="J253" s="20">
        <f t="shared" si="64"/>
        <v>40.380839999999999</v>
      </c>
      <c r="K253" s="21">
        <f t="shared" si="65"/>
        <v>1235.4916138000001</v>
      </c>
      <c r="L253" s="21">
        <f t="shared" si="66"/>
        <v>225.45906689501589</v>
      </c>
      <c r="M253" s="21">
        <f t="shared" si="67"/>
        <v>219.31867747228989</v>
      </c>
    </row>
    <row r="254" spans="1:14" s="15" customFormat="1">
      <c r="A254" s="7">
        <v>56147.125250999998</v>
      </c>
      <c r="B254" s="7">
        <v>39.969171000000003</v>
      </c>
      <c r="C254" s="7">
        <v>39.943829000000001</v>
      </c>
      <c r="D254" s="7">
        <v>40.378945000000002</v>
      </c>
      <c r="E254" s="7">
        <v>40.270074999999999</v>
      </c>
      <c r="F254" s="7">
        <v>1.389149</v>
      </c>
      <c r="G254" s="7">
        <v>3.3148409999999999</v>
      </c>
      <c r="H254" s="7">
        <v>31.490545999999995</v>
      </c>
      <c r="I254" s="20">
        <f t="shared" si="63"/>
        <v>39.956500000000005</v>
      </c>
      <c r="J254" s="20">
        <f t="shared" si="64"/>
        <v>40.324510000000004</v>
      </c>
      <c r="K254" s="21">
        <f t="shared" si="65"/>
        <v>1235.5261</v>
      </c>
      <c r="L254" s="21">
        <f t="shared" si="66"/>
        <v>226.43229889907616</v>
      </c>
      <c r="M254" s="21">
        <f t="shared" si="67"/>
        <v>220.25356585147983</v>
      </c>
    </row>
    <row r="255" spans="1:14" s="15" customFormat="1">
      <c r="A255" s="7">
        <v>55000.452035000002</v>
      </c>
      <c r="B255" s="7">
        <v>40.018853999999997</v>
      </c>
      <c r="C255" s="7">
        <v>39.994951999999998</v>
      </c>
      <c r="D255" s="7">
        <v>40.425291999999999</v>
      </c>
      <c r="E255" s="7">
        <v>40.319803</v>
      </c>
      <c r="F255" s="7">
        <v>1.091162</v>
      </c>
      <c r="G255" s="7">
        <v>3.1208230000000001</v>
      </c>
      <c r="H255" s="7">
        <v>31.312340999999996</v>
      </c>
      <c r="I255" s="20">
        <f t="shared" si="63"/>
        <v>40.006902999999994</v>
      </c>
      <c r="J255" s="20">
        <f t="shared" si="64"/>
        <v>40.372547499999996</v>
      </c>
      <c r="K255" s="21">
        <f t="shared" si="65"/>
        <v>1235.4958581999999</v>
      </c>
      <c r="L255" s="21">
        <f t="shared" si="66"/>
        <v>225.57868175174826</v>
      </c>
      <c r="M255" s="21">
        <f t="shared" si="67"/>
        <v>219.45612640954369</v>
      </c>
    </row>
    <row r="256" spans="1:14" s="15" customFormat="1">
      <c r="A256" s="7">
        <v>53399.360249999998</v>
      </c>
      <c r="B256" s="7">
        <v>39.946142000000002</v>
      </c>
      <c r="C256" s="7">
        <v>39.921529999999997</v>
      </c>
      <c r="D256" s="7">
        <v>40.352103999999997</v>
      </c>
      <c r="E256" s="7">
        <v>40.248531</v>
      </c>
      <c r="F256" s="7">
        <v>0.70705200000000001</v>
      </c>
      <c r="G256" s="7">
        <v>2.8636699999999999</v>
      </c>
      <c r="H256" s="7">
        <v>31.058842999999996</v>
      </c>
      <c r="I256" s="20">
        <f t="shared" si="63"/>
        <v>39.933835999999999</v>
      </c>
      <c r="J256" s="20">
        <f t="shared" si="64"/>
        <v>40.300317499999998</v>
      </c>
      <c r="K256" s="21">
        <f t="shared" si="65"/>
        <v>1235.5396983999999</v>
      </c>
      <c r="L256" s="21">
        <f t="shared" si="66"/>
        <v>226.8169058947251</v>
      </c>
      <c r="M256" s="21">
        <f t="shared" si="67"/>
        <v>220.65595557844335</v>
      </c>
    </row>
    <row r="257" spans="1:13" s="15" customFormat="1" ht="14.4" customHeight="1">
      <c r="A257" s="7">
        <v>51620.761944999998</v>
      </c>
      <c r="B257" s="7">
        <v>39.978295000000003</v>
      </c>
      <c r="C257" s="7">
        <v>39.954389999999997</v>
      </c>
      <c r="D257" s="7">
        <v>40.381314000000003</v>
      </c>
      <c r="E257" s="7">
        <v>40.279594000000003</v>
      </c>
      <c r="F257" s="7">
        <v>0.87777499999999997</v>
      </c>
      <c r="G257" s="7">
        <v>3.169721</v>
      </c>
      <c r="H257" s="7">
        <v>30.785615</v>
      </c>
      <c r="I257" s="20">
        <f t="shared" si="63"/>
        <v>39.966342499999996</v>
      </c>
      <c r="J257" s="20">
        <f t="shared" si="64"/>
        <v>40.330454000000003</v>
      </c>
      <c r="K257" s="21">
        <f t="shared" si="65"/>
        <v>1235.5201944999999</v>
      </c>
      <c r="L257" s="21">
        <f t="shared" si="66"/>
        <v>226.26542173306643</v>
      </c>
      <c r="M257" s="21">
        <f t="shared" si="67"/>
        <v>220.15478096529932</v>
      </c>
    </row>
    <row r="258" spans="1:13">
      <c r="A258" s="7">
        <v>50100.04909</v>
      </c>
      <c r="B258" s="7">
        <v>40.013626000000002</v>
      </c>
      <c r="C258" s="7">
        <v>39.990377000000002</v>
      </c>
      <c r="D258" s="7">
        <v>40.414371000000003</v>
      </c>
      <c r="E258" s="7">
        <v>40.313130999999998</v>
      </c>
      <c r="F258" s="7">
        <v>0.721387</v>
      </c>
      <c r="G258" s="7">
        <v>3.1299399999999999</v>
      </c>
      <c r="H258" s="7">
        <v>30.491391</v>
      </c>
      <c r="I258" s="20">
        <f t="shared" si="63"/>
        <v>40.002001500000006</v>
      </c>
      <c r="J258" s="20">
        <f t="shared" si="64"/>
        <v>40.363751000000001</v>
      </c>
      <c r="K258" s="21">
        <f t="shared" ref="K258:K270" si="68">-0.6*I258+1259.5</f>
        <v>1235.4987991</v>
      </c>
      <c r="L258" s="21">
        <f t="shared" ref="L258:L270" si="69">0.00159*I258^4-0.27101*I258^3+17.72234*I258^2-540.89799*I258+6780.11105</f>
        <v>225.66158890503084</v>
      </c>
      <c r="M258" s="21">
        <f t="shared" ref="M258:M270" si="70">0.00159*J258^4-0.27101*J258^3+17.72234*J258^2-540.89799*J258+6780.11105</f>
        <v>219.60199652331085</v>
      </c>
    </row>
    <row r="259" spans="1:13">
      <c r="A259" s="7">
        <v>48370.093976999997</v>
      </c>
      <c r="B259" s="7">
        <v>39.935907</v>
      </c>
      <c r="C259" s="7">
        <v>39.911569</v>
      </c>
      <c r="D259" s="7">
        <v>40.338006999999998</v>
      </c>
      <c r="E259" s="7">
        <v>40.236145999999998</v>
      </c>
      <c r="F259" s="7">
        <v>0.73606499999999997</v>
      </c>
      <c r="G259" s="7">
        <v>3.2607249999999999</v>
      </c>
      <c r="H259" s="7">
        <v>30.213071999999997</v>
      </c>
      <c r="I259" s="20">
        <f t="shared" si="63"/>
        <v>39.923738</v>
      </c>
      <c r="J259" s="20">
        <f t="shared" si="64"/>
        <v>40.287076499999998</v>
      </c>
      <c r="K259" s="21">
        <f t="shared" si="68"/>
        <v>1235.5457572</v>
      </c>
      <c r="L259" s="21">
        <f t="shared" si="69"/>
        <v>226.98842338812301</v>
      </c>
      <c r="M259" s="21">
        <f t="shared" si="70"/>
        <v>220.87641435294518</v>
      </c>
    </row>
    <row r="260" spans="1:13">
      <c r="A260" s="7">
        <v>46561.482663000003</v>
      </c>
      <c r="B260" s="7">
        <v>39.969962000000002</v>
      </c>
      <c r="C260" s="7">
        <v>39.947125999999997</v>
      </c>
      <c r="D260" s="7">
        <v>40.371307999999999</v>
      </c>
      <c r="E260" s="7">
        <v>40.271467999999999</v>
      </c>
      <c r="F260" s="7">
        <v>0.91462299999999996</v>
      </c>
      <c r="G260" s="7">
        <v>3.5684589999999998</v>
      </c>
      <c r="H260" s="7">
        <v>29.882024999999999</v>
      </c>
      <c r="I260" s="20">
        <f t="shared" si="63"/>
        <v>39.958544000000003</v>
      </c>
      <c r="J260" s="20">
        <f t="shared" si="64"/>
        <v>40.321387999999999</v>
      </c>
      <c r="K260" s="21">
        <f t="shared" si="68"/>
        <v>1235.5248736000001</v>
      </c>
      <c r="L260" s="21">
        <f t="shared" si="69"/>
        <v>226.39763593590669</v>
      </c>
      <c r="M260" s="21">
        <f t="shared" si="70"/>
        <v>220.30546391862572</v>
      </c>
    </row>
    <row r="261" spans="1:13">
      <c r="A261" s="7">
        <v>44824.526226000002</v>
      </c>
      <c r="B261" s="7">
        <v>39.994909</v>
      </c>
      <c r="C261" s="7">
        <v>39.972793000000003</v>
      </c>
      <c r="D261" s="7">
        <v>40.396175999999997</v>
      </c>
      <c r="E261" s="7">
        <v>40.296061000000002</v>
      </c>
      <c r="F261" s="7">
        <v>1.010003</v>
      </c>
      <c r="G261" s="7">
        <v>3.7768869999999999</v>
      </c>
      <c r="H261" s="7">
        <v>29.542710999999997</v>
      </c>
      <c r="I261" s="20">
        <f t="shared" si="63"/>
        <v>39.983851000000001</v>
      </c>
      <c r="J261" s="20">
        <f t="shared" si="64"/>
        <v>40.346118500000003</v>
      </c>
      <c r="K261" s="21">
        <f t="shared" si="68"/>
        <v>1235.5096894000001</v>
      </c>
      <c r="L261" s="21">
        <f t="shared" si="69"/>
        <v>225.96879291372989</v>
      </c>
      <c r="M261" s="21">
        <f t="shared" si="70"/>
        <v>219.89460072937527</v>
      </c>
    </row>
    <row r="262" spans="1:13">
      <c r="A262" s="7">
        <v>42945.480964000002</v>
      </c>
      <c r="B262" s="7">
        <v>39.993837999999997</v>
      </c>
      <c r="C262" s="7">
        <v>39.973317999999999</v>
      </c>
      <c r="D262" s="7">
        <v>40.395063999999998</v>
      </c>
      <c r="E262" s="7">
        <v>40.297615999999998</v>
      </c>
      <c r="F262" s="7">
        <v>0.94893899999999998</v>
      </c>
      <c r="G262" s="7">
        <v>3.8285420000000001</v>
      </c>
      <c r="H262" s="7">
        <v>29.124299000000001</v>
      </c>
      <c r="I262" s="20">
        <f t="shared" si="63"/>
        <v>39.983577999999994</v>
      </c>
      <c r="J262" s="20">
        <f t="shared" si="64"/>
        <v>40.346339999999998</v>
      </c>
      <c r="K262" s="21">
        <f t="shared" si="68"/>
        <v>1235.5098532</v>
      </c>
      <c r="L262" s="21">
        <f t="shared" si="69"/>
        <v>225.97341588298241</v>
      </c>
      <c r="M262" s="21">
        <f t="shared" si="70"/>
        <v>219.89092329572395</v>
      </c>
    </row>
    <row r="263" spans="1:13">
      <c r="A263" s="7">
        <v>42942.075998</v>
      </c>
      <c r="B263" s="7">
        <v>39.946415000000002</v>
      </c>
      <c r="C263" s="7">
        <v>39.921185999999999</v>
      </c>
      <c r="D263" s="7">
        <v>40.348787000000002</v>
      </c>
      <c r="E263" s="7">
        <v>40.24906</v>
      </c>
      <c r="F263" s="7">
        <v>0.95375399999999999</v>
      </c>
      <c r="G263" s="7">
        <v>3.8227259999999998</v>
      </c>
      <c r="H263" s="7">
        <v>29.136234999999999</v>
      </c>
      <c r="I263" s="20">
        <f t="shared" si="63"/>
        <v>39.933800500000004</v>
      </c>
      <c r="J263" s="20">
        <f t="shared" si="64"/>
        <v>40.298923500000001</v>
      </c>
      <c r="K263" s="21">
        <f t="shared" si="68"/>
        <v>1235.5397197</v>
      </c>
      <c r="L263" s="21">
        <f t="shared" si="69"/>
        <v>226.81750870523592</v>
      </c>
      <c r="M263" s="21">
        <f t="shared" si="70"/>
        <v>220.67915781815009</v>
      </c>
    </row>
    <row r="264" spans="1:13">
      <c r="A264" s="7">
        <v>41025.507222</v>
      </c>
      <c r="B264" s="7">
        <v>39.986714999999997</v>
      </c>
      <c r="C264" s="7">
        <v>39.962327999999999</v>
      </c>
      <c r="D264" s="7">
        <v>40.391451000000004</v>
      </c>
      <c r="E264" s="7">
        <v>40.290711000000002</v>
      </c>
      <c r="F264" s="7">
        <v>1.157845</v>
      </c>
      <c r="G264" s="7">
        <v>4.151357</v>
      </c>
      <c r="H264" s="7">
        <v>28.747923999999998</v>
      </c>
      <c r="I264" s="20">
        <f t="shared" si="63"/>
        <v>39.974521499999994</v>
      </c>
      <c r="J264" s="20">
        <f t="shared" si="64"/>
        <v>40.341081000000003</v>
      </c>
      <c r="K264" s="21">
        <f t="shared" si="68"/>
        <v>1235.5152871</v>
      </c>
      <c r="L264" s="21">
        <f t="shared" si="69"/>
        <v>226.12681761387739</v>
      </c>
      <c r="M264" s="21">
        <f t="shared" si="70"/>
        <v>219.97824726372619</v>
      </c>
    </row>
    <row r="265" spans="1:13">
      <c r="A265" s="7">
        <v>39459.315440999999</v>
      </c>
      <c r="B265" s="7">
        <v>40.025165000000001</v>
      </c>
      <c r="C265" s="7">
        <v>39.999355000000001</v>
      </c>
      <c r="D265" s="7">
        <v>40.431614000000003</v>
      </c>
      <c r="E265" s="7">
        <v>40.331758999999998</v>
      </c>
      <c r="F265" s="7">
        <v>0.98900299999999997</v>
      </c>
      <c r="G265" s="7">
        <v>4.0658589999999997</v>
      </c>
      <c r="H265" s="7">
        <v>28.376919000000001</v>
      </c>
      <c r="I265" s="20">
        <f t="shared" si="63"/>
        <v>40.012259999999998</v>
      </c>
      <c r="J265" s="20">
        <f t="shared" si="64"/>
        <v>40.381686500000001</v>
      </c>
      <c r="K265" s="21">
        <f t="shared" si="68"/>
        <v>1235.4926439999999</v>
      </c>
      <c r="L265" s="21">
        <f t="shared" si="69"/>
        <v>225.48809551810245</v>
      </c>
      <c r="M265" s="21">
        <f t="shared" si="70"/>
        <v>219.30465012136392</v>
      </c>
    </row>
    <row r="266" spans="1:13">
      <c r="A266" s="7">
        <v>38128.259037000003</v>
      </c>
      <c r="B266" s="7">
        <v>40.067909999999998</v>
      </c>
      <c r="C266" s="7">
        <v>40.043047000000001</v>
      </c>
      <c r="D266" s="7">
        <v>40.478392999999997</v>
      </c>
      <c r="E266" s="7">
        <v>40.378309999999999</v>
      </c>
      <c r="F266" s="7">
        <v>0.88325399999999998</v>
      </c>
      <c r="G266" s="7">
        <v>4.0058939999999996</v>
      </c>
      <c r="H266" s="7">
        <v>29.207065999999998</v>
      </c>
      <c r="I266" s="20">
        <f t="shared" si="63"/>
        <v>40.0554785</v>
      </c>
      <c r="J266" s="20">
        <f t="shared" si="64"/>
        <v>40.428351499999998</v>
      </c>
      <c r="K266" s="21">
        <f t="shared" si="68"/>
        <v>1235.4667128999999</v>
      </c>
      <c r="L266" s="21">
        <f t="shared" si="69"/>
        <v>224.75824972544342</v>
      </c>
      <c r="M266" s="21">
        <f t="shared" si="70"/>
        <v>218.53235519099962</v>
      </c>
    </row>
    <row r="267" spans="1:13">
      <c r="A267" s="7">
        <v>36154.708465000003</v>
      </c>
      <c r="B267" s="7">
        <v>40.078620999999998</v>
      </c>
      <c r="C267" s="7">
        <v>40.058444999999999</v>
      </c>
      <c r="D267" s="7">
        <v>40.506363</v>
      </c>
      <c r="E267" s="7">
        <v>40.403565</v>
      </c>
      <c r="F267" s="7">
        <v>0.838893</v>
      </c>
      <c r="G267" s="7">
        <v>4.0809540000000002</v>
      </c>
      <c r="H267" s="7">
        <v>28.687849999999997</v>
      </c>
      <c r="I267" s="20">
        <f t="shared" si="63"/>
        <v>40.068533000000002</v>
      </c>
      <c r="J267" s="20">
        <f t="shared" si="64"/>
        <v>40.454964000000004</v>
      </c>
      <c r="K267" s="21">
        <f t="shared" si="68"/>
        <v>1235.4588802000001</v>
      </c>
      <c r="L267" s="21">
        <f t="shared" si="69"/>
        <v>224.5381339100777</v>
      </c>
      <c r="M267" s="21">
        <f t="shared" si="70"/>
        <v>218.0927938919167</v>
      </c>
    </row>
    <row r="268" spans="1:13">
      <c r="A268" s="7">
        <v>34667.216863000001</v>
      </c>
      <c r="B268" s="7">
        <v>40.089509999999997</v>
      </c>
      <c r="C268" s="7">
        <v>40.071393999999998</v>
      </c>
      <c r="D268" s="7">
        <v>40.527490999999998</v>
      </c>
      <c r="E268" s="7">
        <v>40.423690999999998</v>
      </c>
      <c r="F268" s="7">
        <v>0.98680800000000002</v>
      </c>
      <c r="G268" s="7">
        <v>4.3193989999999998</v>
      </c>
      <c r="H268" s="7">
        <v>28.371040000000001</v>
      </c>
      <c r="I268" s="20">
        <f t="shared" si="63"/>
        <v>40.080451999999994</v>
      </c>
      <c r="J268" s="20">
        <f t="shared" si="64"/>
        <v>40.475590999999994</v>
      </c>
      <c r="K268" s="21">
        <f t="shared" si="68"/>
        <v>1235.4517288</v>
      </c>
      <c r="L268" s="21">
        <f t="shared" si="69"/>
        <v>224.33730155419926</v>
      </c>
      <c r="M268" s="21">
        <f t="shared" si="70"/>
        <v>217.75252884040765</v>
      </c>
    </row>
    <row r="269" spans="1:13">
      <c r="A269" s="7">
        <v>32709.794440999998</v>
      </c>
      <c r="B269" s="7">
        <v>39.972476</v>
      </c>
      <c r="C269" s="7">
        <v>39.954337000000002</v>
      </c>
      <c r="D269" s="7">
        <v>40.426257</v>
      </c>
      <c r="E269" s="7">
        <v>40.320073000000001</v>
      </c>
      <c r="F269" s="7">
        <v>0.93540400000000001</v>
      </c>
      <c r="G269" s="7">
        <v>4.3636379999999999</v>
      </c>
      <c r="H269" s="7">
        <v>27.912731999999998</v>
      </c>
      <c r="I269" s="20">
        <f t="shared" si="63"/>
        <v>39.963406500000005</v>
      </c>
      <c r="J269" s="20">
        <f t="shared" si="64"/>
        <v>40.373165</v>
      </c>
      <c r="K269" s="21">
        <f t="shared" si="68"/>
        <v>1235.5219560999999</v>
      </c>
      <c r="L269" s="21">
        <f t="shared" si="69"/>
        <v>226.3151914202781</v>
      </c>
      <c r="M269" s="21">
        <f t="shared" si="70"/>
        <v>219.44588916907469</v>
      </c>
    </row>
    <row r="270" spans="1:13">
      <c r="A270" s="7">
        <v>31312.950999000001</v>
      </c>
      <c r="B270" s="7">
        <v>40.090471999999998</v>
      </c>
      <c r="C270" s="7">
        <v>40.074409000000003</v>
      </c>
      <c r="D270" s="7">
        <v>40.546145000000003</v>
      </c>
      <c r="E270" s="7">
        <v>40.441529000000003</v>
      </c>
      <c r="F270" s="7">
        <v>0.90883999999999998</v>
      </c>
      <c r="G270" s="7">
        <v>4.40334</v>
      </c>
      <c r="H270" s="7">
        <v>27.588076999999998</v>
      </c>
      <c r="I270" s="20">
        <f t="shared" si="63"/>
        <v>40.082440500000004</v>
      </c>
      <c r="J270" s="20">
        <f t="shared" si="64"/>
        <v>40.493836999999999</v>
      </c>
      <c r="K270" s="21">
        <f t="shared" si="68"/>
        <v>1235.4505357</v>
      </c>
      <c r="L270" s="21">
        <f t="shared" si="69"/>
        <v>224.30380855409658</v>
      </c>
      <c r="M270" s="21">
        <f t="shared" si="70"/>
        <v>217.45185566054806</v>
      </c>
    </row>
    <row r="271" spans="1:13">
      <c r="A271" s="7">
        <v>29774.376705999999</v>
      </c>
      <c r="B271" s="7">
        <v>40.086289000000001</v>
      </c>
      <c r="C271" s="7">
        <v>40.070977999999997</v>
      </c>
      <c r="D271" s="7">
        <v>40.553814000000003</v>
      </c>
      <c r="E271" s="7">
        <v>40.449300999999998</v>
      </c>
      <c r="F271" s="7">
        <v>1.0863480000000001</v>
      </c>
      <c r="G271" s="7">
        <v>4.6684580000000002</v>
      </c>
      <c r="H271" s="7">
        <v>27.239105000000002</v>
      </c>
      <c r="I271" s="20">
        <f t="shared" si="63"/>
        <v>40.078633499999995</v>
      </c>
      <c r="J271" s="20">
        <f t="shared" si="64"/>
        <v>40.501557500000004</v>
      </c>
      <c r="K271" s="21">
        <f t="shared" ref="K271:K290" si="71">-0.6*I271+1259.5</f>
        <v>1235.4528198999999</v>
      </c>
      <c r="L271" s="21">
        <f t="shared" ref="L271:L290" si="72">0.00159*I271^4-0.27101*I271^3+17.72234*I271^2-540.89799*I271+6780.11105</f>
        <v>224.36793437775577</v>
      </c>
      <c r="M271" s="21">
        <f t="shared" ref="M271:M290" si="73">0.00159*J271^4-0.27101*J271^3+17.72234*J271^2-540.89799*J271+6780.11105</f>
        <v>217.32471947441172</v>
      </c>
    </row>
    <row r="272" spans="1:13">
      <c r="A272" s="7">
        <v>28176.020477999999</v>
      </c>
      <c r="B272" s="7">
        <v>40.098899000000003</v>
      </c>
      <c r="C272" s="7">
        <v>40.086323999999998</v>
      </c>
      <c r="D272" s="7">
        <v>40.580869999999997</v>
      </c>
      <c r="E272" s="7">
        <v>40.476576000000001</v>
      </c>
      <c r="F272" s="7">
        <v>1.2831710000000001</v>
      </c>
      <c r="G272" s="7">
        <v>4.9588739999999998</v>
      </c>
      <c r="H272" s="7">
        <v>26.835807000000003</v>
      </c>
      <c r="I272" s="20">
        <f t="shared" si="63"/>
        <v>40.092611500000004</v>
      </c>
      <c r="J272" s="20">
        <f t="shared" si="64"/>
        <v>40.528722999999999</v>
      </c>
      <c r="K272" s="21">
        <f t="shared" si="71"/>
        <v>1235.4444331</v>
      </c>
      <c r="L272" s="21">
        <f t="shared" si="72"/>
        <v>224.13255185782782</v>
      </c>
      <c r="M272" s="21">
        <f t="shared" si="73"/>
        <v>216.87779479489564</v>
      </c>
    </row>
    <row r="273" spans="1:13">
      <c r="A273" s="7">
        <v>26402.573344</v>
      </c>
      <c r="B273" s="7">
        <v>39.954104000000001</v>
      </c>
      <c r="C273" s="7">
        <v>39.935614999999999</v>
      </c>
      <c r="D273" s="7">
        <v>40.455441999999998</v>
      </c>
      <c r="E273" s="7">
        <v>40.349361000000002</v>
      </c>
      <c r="F273" s="7">
        <v>1.0361480000000001</v>
      </c>
      <c r="G273" s="7">
        <v>4.8010020000000004</v>
      </c>
      <c r="H273" s="7">
        <v>26.390284000000001</v>
      </c>
      <c r="I273" s="20">
        <f t="shared" si="63"/>
        <v>39.9448595</v>
      </c>
      <c r="J273" s="20">
        <f t="shared" si="64"/>
        <v>40.402401499999996</v>
      </c>
      <c r="K273" s="21">
        <f t="shared" si="71"/>
        <v>1235.5330842999999</v>
      </c>
      <c r="L273" s="21">
        <f t="shared" si="72"/>
        <v>226.62977758583384</v>
      </c>
      <c r="M273" s="21">
        <f t="shared" si="73"/>
        <v>218.96158162381926</v>
      </c>
    </row>
    <row r="274" spans="1:13">
      <c r="A274" s="7">
        <v>24699.157898000001</v>
      </c>
      <c r="B274" s="7">
        <v>39.984935999999998</v>
      </c>
      <c r="C274" s="7">
        <v>39.973193999999999</v>
      </c>
      <c r="D274" s="7">
        <v>40.500768000000001</v>
      </c>
      <c r="E274" s="7">
        <v>40.396928000000003</v>
      </c>
      <c r="F274" s="7">
        <v>1.0375970000000001</v>
      </c>
      <c r="G274" s="7">
        <v>4.8806859999999999</v>
      </c>
      <c r="H274" s="7">
        <v>26.045782000000003</v>
      </c>
      <c r="I274" s="20">
        <f t="shared" si="63"/>
        <v>39.979064999999999</v>
      </c>
      <c r="J274" s="20">
        <f t="shared" si="64"/>
        <v>40.448847999999998</v>
      </c>
      <c r="K274" s="21">
        <f t="shared" si="71"/>
        <v>1235.512561</v>
      </c>
      <c r="L274" s="21">
        <f t="shared" si="72"/>
        <v>226.04984888023046</v>
      </c>
      <c r="M274" s="21">
        <f t="shared" si="73"/>
        <v>218.19375669942656</v>
      </c>
    </row>
    <row r="275" spans="1:13">
      <c r="A275" s="7">
        <v>23220.647246</v>
      </c>
      <c r="B275" s="7">
        <v>40.006394999999998</v>
      </c>
      <c r="C275" s="7">
        <v>39.997014</v>
      </c>
      <c r="D275" s="7">
        <v>40.543576000000002</v>
      </c>
      <c r="E275" s="7">
        <v>40.438519999999997</v>
      </c>
      <c r="F275" s="7">
        <v>0.839229</v>
      </c>
      <c r="G275" s="7">
        <v>4.788691</v>
      </c>
      <c r="H275" s="7">
        <v>25.778405999999997</v>
      </c>
      <c r="I275" s="20">
        <f t="shared" si="63"/>
        <v>40.001704500000002</v>
      </c>
      <c r="J275" s="20">
        <f t="shared" si="64"/>
        <v>40.491047999999999</v>
      </c>
      <c r="K275" s="21">
        <f t="shared" si="71"/>
        <v>1235.4989773</v>
      </c>
      <c r="L275" s="21">
        <f t="shared" si="72"/>
        <v>225.6666132737455</v>
      </c>
      <c r="M275" s="21">
        <f t="shared" si="73"/>
        <v>217.49779608215704</v>
      </c>
    </row>
    <row r="276" spans="1:13">
      <c r="A276" s="7">
        <v>21947.111548000001</v>
      </c>
      <c r="B276" s="7">
        <v>40.013387000000002</v>
      </c>
      <c r="C276" s="7">
        <v>40.006304999999998</v>
      </c>
      <c r="D276" s="7">
        <v>40.577210999999998</v>
      </c>
      <c r="E276" s="7">
        <v>40.473132</v>
      </c>
      <c r="F276" s="7">
        <v>0.66115999999999997</v>
      </c>
      <c r="G276" s="7">
        <v>4.6609429999999996</v>
      </c>
      <c r="H276" s="7">
        <v>25.546937999999997</v>
      </c>
      <c r="I276" s="20">
        <f t="shared" si="63"/>
        <v>40.009845999999996</v>
      </c>
      <c r="J276" s="20">
        <f t="shared" si="64"/>
        <v>40.525171499999999</v>
      </c>
      <c r="K276" s="21">
        <f t="shared" si="71"/>
        <v>1235.4940924</v>
      </c>
      <c r="L276" s="21">
        <f t="shared" si="72"/>
        <v>225.52891267022005</v>
      </c>
      <c r="M276" s="21">
        <f t="shared" si="73"/>
        <v>216.93618673750552</v>
      </c>
    </row>
    <row r="277" spans="1:13">
      <c r="A277" s="7">
        <v>20398.201905000002</v>
      </c>
      <c r="B277" s="7">
        <v>39.941633000000003</v>
      </c>
      <c r="C277" s="7">
        <v>39.934417000000003</v>
      </c>
      <c r="D277" s="7">
        <v>40.538437999999999</v>
      </c>
      <c r="E277" s="7">
        <v>40.435890000000001</v>
      </c>
      <c r="F277" s="7">
        <v>0.81144400000000005</v>
      </c>
      <c r="G277" s="7">
        <v>4.9134710000000004</v>
      </c>
      <c r="H277" s="7">
        <v>25.470593000000001</v>
      </c>
      <c r="I277" s="20">
        <f t="shared" si="63"/>
        <v>39.938025000000003</v>
      </c>
      <c r="J277" s="20">
        <f t="shared" si="64"/>
        <v>40.487164</v>
      </c>
      <c r="K277" s="21">
        <f t="shared" si="71"/>
        <v>1235.5371849999999</v>
      </c>
      <c r="L277" s="21">
        <f t="shared" si="72"/>
        <v>226.74578254406606</v>
      </c>
      <c r="M277" s="21">
        <f t="shared" si="73"/>
        <v>217.56178483040367</v>
      </c>
    </row>
    <row r="278" spans="1:13">
      <c r="A278" s="7">
        <v>18859.694040999999</v>
      </c>
      <c r="B278" s="7">
        <v>39.972904999999997</v>
      </c>
      <c r="C278" s="7">
        <v>39.966106000000003</v>
      </c>
      <c r="D278" s="7">
        <v>40.600147</v>
      </c>
      <c r="E278" s="7">
        <v>40.498092</v>
      </c>
      <c r="F278" s="7">
        <v>0.97497999999999996</v>
      </c>
      <c r="G278" s="7">
        <v>5.1906730000000003</v>
      </c>
      <c r="H278" s="7">
        <v>25.415511000000002</v>
      </c>
      <c r="I278" s="20">
        <f t="shared" si="63"/>
        <v>39.969505499999997</v>
      </c>
      <c r="J278" s="20">
        <f t="shared" si="64"/>
        <v>40.549119500000003</v>
      </c>
      <c r="K278" s="21">
        <f t="shared" si="71"/>
        <v>1235.5182967000001</v>
      </c>
      <c r="L278" s="21">
        <f t="shared" si="72"/>
        <v>226.21181305448863</v>
      </c>
      <c r="M278" s="21">
        <f t="shared" si="73"/>
        <v>216.54266152163564</v>
      </c>
    </row>
    <row r="279" spans="1:13">
      <c r="A279" s="7">
        <v>17268.317814000002</v>
      </c>
      <c r="B279" s="7">
        <v>39.985616999999998</v>
      </c>
      <c r="C279" s="7">
        <v>39.978445999999998</v>
      </c>
      <c r="D279" s="7">
        <v>40.657437000000002</v>
      </c>
      <c r="E279" s="7">
        <v>40.555897999999999</v>
      </c>
      <c r="F279" s="7">
        <v>0.96678299999999995</v>
      </c>
      <c r="G279" s="7">
        <v>5.2619619999999996</v>
      </c>
      <c r="H279" s="7">
        <v>25.300454999999999</v>
      </c>
      <c r="I279" s="20">
        <f t="shared" si="63"/>
        <v>39.982031499999998</v>
      </c>
      <c r="J279" s="20">
        <f t="shared" si="64"/>
        <v>40.6066675</v>
      </c>
      <c r="K279" s="21">
        <f t="shared" si="71"/>
        <v>1235.5107811</v>
      </c>
      <c r="L279" s="21">
        <f t="shared" si="72"/>
        <v>225.99960555299822</v>
      </c>
      <c r="M279" s="21">
        <f t="shared" si="73"/>
        <v>215.59906930722445</v>
      </c>
    </row>
    <row r="280" spans="1:13">
      <c r="A280" s="7">
        <v>15882.741667</v>
      </c>
      <c r="B280" s="7">
        <v>39.995528</v>
      </c>
      <c r="C280" s="7">
        <v>39.993648999999998</v>
      </c>
      <c r="D280" s="7">
        <v>40.721516999999999</v>
      </c>
      <c r="E280" s="7">
        <v>40.620041999999998</v>
      </c>
      <c r="F280" s="7">
        <v>0.86294400000000004</v>
      </c>
      <c r="G280" s="7">
        <v>5.2322249999999997</v>
      </c>
      <c r="H280" s="7">
        <v>25.081397000000003</v>
      </c>
      <c r="I280" s="20">
        <f t="shared" si="63"/>
        <v>39.994588499999999</v>
      </c>
      <c r="J280" s="20">
        <f t="shared" si="64"/>
        <v>40.670779499999995</v>
      </c>
      <c r="K280" s="21">
        <f t="shared" si="71"/>
        <v>1235.5032469</v>
      </c>
      <c r="L280" s="21">
        <f t="shared" si="72"/>
        <v>225.78701965603159</v>
      </c>
      <c r="M280" s="21">
        <f t="shared" si="73"/>
        <v>214.5512687508899</v>
      </c>
    </row>
    <row r="281" spans="1:13">
      <c r="A281" s="7">
        <v>14344.622839</v>
      </c>
      <c r="B281" s="7">
        <v>39.901753999999997</v>
      </c>
      <c r="C281" s="7">
        <v>39.900530000000003</v>
      </c>
      <c r="D281" s="7">
        <v>40.707531000000003</v>
      </c>
      <c r="E281" s="7">
        <v>40.606338999999998</v>
      </c>
      <c r="F281" s="7">
        <v>1.0389029999999999</v>
      </c>
      <c r="G281" s="7">
        <v>5.4668549999999998</v>
      </c>
      <c r="H281" s="7">
        <v>24.902172</v>
      </c>
      <c r="I281" s="20">
        <f t="shared" si="63"/>
        <v>39.901142</v>
      </c>
      <c r="J281" s="20">
        <f t="shared" si="64"/>
        <v>40.656935000000004</v>
      </c>
      <c r="K281" s="21">
        <f t="shared" si="71"/>
        <v>1235.5593148</v>
      </c>
      <c r="L281" s="21">
        <f t="shared" si="72"/>
        <v>227.37256970973885</v>
      </c>
      <c r="M281" s="21">
        <f t="shared" si="73"/>
        <v>214.77722922620978</v>
      </c>
    </row>
    <row r="282" spans="1:13">
      <c r="A282" s="7">
        <v>13059.591549000001</v>
      </c>
      <c r="B282" s="7">
        <v>39.954645999999997</v>
      </c>
      <c r="C282" s="7">
        <v>39.947603999999998</v>
      </c>
      <c r="D282" s="7">
        <v>40.804482</v>
      </c>
      <c r="E282" s="7">
        <v>40.702165000000001</v>
      </c>
      <c r="F282" s="7">
        <v>0.66800599999999999</v>
      </c>
      <c r="G282" s="7">
        <v>5.1134870000000001</v>
      </c>
      <c r="H282" s="7">
        <v>24.553120999999997</v>
      </c>
      <c r="I282" s="20">
        <f t="shared" si="63"/>
        <v>39.951124999999998</v>
      </c>
      <c r="J282" s="20">
        <f t="shared" si="64"/>
        <v>40.7533235</v>
      </c>
      <c r="K282" s="21">
        <f t="shared" si="71"/>
        <v>1235.529325</v>
      </c>
      <c r="L282" s="21">
        <f t="shared" si="72"/>
        <v>226.52346891999787</v>
      </c>
      <c r="M282" s="21">
        <f t="shared" si="73"/>
        <v>213.20750427835901</v>
      </c>
    </row>
    <row r="283" spans="1:13">
      <c r="A283" s="7">
        <v>11368.831115999999</v>
      </c>
      <c r="B283" s="7">
        <v>40.012810999999999</v>
      </c>
      <c r="C283" s="7">
        <v>40.007897999999997</v>
      </c>
      <c r="D283" s="7">
        <v>40.960887</v>
      </c>
      <c r="E283" s="7">
        <v>40.855254000000002</v>
      </c>
      <c r="F283" s="7">
        <v>0.83309699999999998</v>
      </c>
      <c r="G283" s="7">
        <v>5.3127630000000003</v>
      </c>
      <c r="H283" s="7">
        <v>24.177658000000001</v>
      </c>
      <c r="I283" s="20">
        <f t="shared" si="63"/>
        <v>40.010354499999998</v>
      </c>
      <c r="J283" s="20">
        <f t="shared" si="64"/>
        <v>40.908070500000001</v>
      </c>
      <c r="K283" s="21">
        <f t="shared" si="71"/>
        <v>1235.4937872999999</v>
      </c>
      <c r="L283" s="21">
        <f t="shared" si="72"/>
        <v>225.52031424081815</v>
      </c>
      <c r="M283" s="21">
        <f t="shared" si="73"/>
        <v>210.70419040353681</v>
      </c>
    </row>
    <row r="284" spans="1:13">
      <c r="A284" s="7">
        <v>9482.0135310000005</v>
      </c>
      <c r="B284" s="7">
        <v>39.973869999999998</v>
      </c>
      <c r="C284" s="7">
        <v>39.975633999999999</v>
      </c>
      <c r="D284" s="7">
        <v>41.050336999999999</v>
      </c>
      <c r="E284" s="7">
        <v>40.944825999999999</v>
      </c>
      <c r="F284" s="7">
        <v>1.0308330000000001</v>
      </c>
      <c r="G284" s="7">
        <v>5.5489819999999996</v>
      </c>
      <c r="H284" s="7">
        <v>23.800736000000001</v>
      </c>
      <c r="I284" s="20">
        <f t="shared" si="63"/>
        <v>39.974751999999995</v>
      </c>
      <c r="J284" s="20">
        <f t="shared" si="64"/>
        <v>40.997581499999995</v>
      </c>
      <c r="K284" s="21">
        <f t="shared" si="71"/>
        <v>1235.5151487999999</v>
      </c>
      <c r="L284" s="21">
        <f t="shared" si="72"/>
        <v>226.12291238674243</v>
      </c>
      <c r="M284" s="21">
        <f t="shared" si="73"/>
        <v>209.26555582878154</v>
      </c>
    </row>
    <row r="285" spans="1:13">
      <c r="A285" s="7">
        <v>7701.6896269999997</v>
      </c>
      <c r="B285" s="7">
        <v>39.979723</v>
      </c>
      <c r="C285" s="7">
        <v>39.979864999999997</v>
      </c>
      <c r="D285" s="7">
        <v>41.274759000000003</v>
      </c>
      <c r="E285" s="7">
        <v>41.163845000000002</v>
      </c>
      <c r="F285" s="7">
        <v>1.2602709999999999</v>
      </c>
      <c r="G285" s="7">
        <v>5.8055880000000002</v>
      </c>
      <c r="H285" s="7">
        <v>23.299702000000003</v>
      </c>
      <c r="I285" s="20">
        <f t="shared" si="63"/>
        <v>39.979793999999998</v>
      </c>
      <c r="J285" s="20">
        <f t="shared" si="64"/>
        <v>41.219301999999999</v>
      </c>
      <c r="K285" s="21">
        <f t="shared" si="71"/>
        <v>1235.5121236</v>
      </c>
      <c r="L285" s="21">
        <f t="shared" si="72"/>
        <v>226.03750111652607</v>
      </c>
      <c r="M285" s="21">
        <f t="shared" si="73"/>
        <v>205.7312627602596</v>
      </c>
    </row>
    <row r="286" spans="1:13">
      <c r="A286" s="7">
        <v>6801.9591200000004</v>
      </c>
      <c r="B286" s="7">
        <v>40.004204000000001</v>
      </c>
      <c r="C286" s="7">
        <v>40.002502999999997</v>
      </c>
      <c r="D286" s="7">
        <v>41.469368000000003</v>
      </c>
      <c r="E286" s="7">
        <v>41.360422999999997</v>
      </c>
      <c r="F286" s="7">
        <v>0.97649200000000003</v>
      </c>
      <c r="G286" s="7">
        <v>5.5202520000000002</v>
      </c>
      <c r="H286" s="7">
        <v>23.003447999999999</v>
      </c>
      <c r="I286" s="20">
        <f t="shared" si="63"/>
        <v>40.003353500000003</v>
      </c>
      <c r="J286" s="20">
        <f t="shared" si="64"/>
        <v>41.4148955</v>
      </c>
      <c r="K286" s="21">
        <f t="shared" si="71"/>
        <v>1235.4979879</v>
      </c>
      <c r="L286" s="21">
        <f t="shared" si="72"/>
        <v>225.63871806805491</v>
      </c>
      <c r="M286" s="21">
        <f t="shared" si="73"/>
        <v>202.64763165384375</v>
      </c>
    </row>
    <row r="287" spans="1:13">
      <c r="A287" s="7">
        <v>5393.3177930000002</v>
      </c>
      <c r="B287" s="7">
        <v>40.084310000000002</v>
      </c>
      <c r="C287" s="7">
        <v>40.080606000000003</v>
      </c>
      <c r="D287" s="7">
        <v>41.880113999999999</v>
      </c>
      <c r="E287" s="7">
        <v>41.770992999999997</v>
      </c>
      <c r="F287" s="7">
        <v>0.70255699999999999</v>
      </c>
      <c r="G287" s="7">
        <v>5.2406280000000001</v>
      </c>
      <c r="H287" s="7">
        <v>22.541516999999999</v>
      </c>
      <c r="I287" s="20">
        <f t="shared" si="63"/>
        <v>40.082458000000003</v>
      </c>
      <c r="J287" s="20">
        <f t="shared" si="64"/>
        <v>41.825553499999998</v>
      </c>
      <c r="K287" s="21">
        <f t="shared" si="71"/>
        <v>1235.4505251999999</v>
      </c>
      <c r="L287" s="21">
        <f t="shared" si="72"/>
        <v>224.30351381167657</v>
      </c>
      <c r="M287" s="21">
        <f t="shared" si="73"/>
        <v>196.27604588489612</v>
      </c>
    </row>
    <row r="288" spans="1:13">
      <c r="A288" s="7">
        <v>4125.6266310000001</v>
      </c>
      <c r="B288" s="7">
        <v>40.074083999999999</v>
      </c>
      <c r="C288" s="7">
        <v>40.076706000000001</v>
      </c>
      <c r="D288" s="7">
        <v>42.365122</v>
      </c>
      <c r="E288" s="7">
        <v>42.256368999999999</v>
      </c>
      <c r="F288" s="7">
        <v>0.59904199999999996</v>
      </c>
      <c r="G288" s="7">
        <v>5.1461880000000004</v>
      </c>
      <c r="H288" s="7">
        <v>22.558261000000002</v>
      </c>
      <c r="I288" s="20">
        <f t="shared" si="63"/>
        <v>40.075395</v>
      </c>
      <c r="J288" s="20">
        <f t="shared" si="64"/>
        <v>42.310745499999996</v>
      </c>
      <c r="K288" s="21">
        <f t="shared" si="71"/>
        <v>1235.454763</v>
      </c>
      <c r="L288" s="21">
        <f t="shared" si="72"/>
        <v>224.42249480530245</v>
      </c>
      <c r="M288" s="21">
        <f t="shared" si="73"/>
        <v>188.92446042296524</v>
      </c>
    </row>
    <row r="289" spans="1:14">
      <c r="A289" s="7">
        <v>1753.4243530000001</v>
      </c>
      <c r="B289" s="7">
        <v>39.944738000000001</v>
      </c>
      <c r="C289" s="7">
        <v>39.932926999999999</v>
      </c>
      <c r="D289" s="7">
        <v>44.630662999999998</v>
      </c>
      <c r="E289" s="7">
        <v>44.49362</v>
      </c>
      <c r="F289" s="7">
        <v>0.82770900000000003</v>
      </c>
      <c r="G289" s="7">
        <v>5.3848510000000003</v>
      </c>
      <c r="H289" s="7">
        <v>21.506751999999999</v>
      </c>
      <c r="I289" s="20">
        <f t="shared" si="63"/>
        <v>39.938832500000004</v>
      </c>
      <c r="J289" s="20">
        <f t="shared" si="64"/>
        <v>44.562141499999996</v>
      </c>
      <c r="K289" s="21">
        <f t="shared" si="71"/>
        <v>1235.5367005000001</v>
      </c>
      <c r="L289" s="21">
        <f t="shared" si="72"/>
        <v>226.73207421500683</v>
      </c>
      <c r="M289" s="21">
        <f t="shared" si="73"/>
        <v>157.30216385526455</v>
      </c>
    </row>
    <row r="290" spans="1:14">
      <c r="A290" s="7">
        <v>174.05051800000001</v>
      </c>
      <c r="B290" s="7">
        <v>40.074865000000003</v>
      </c>
      <c r="C290" s="7">
        <v>40.071027999999998</v>
      </c>
      <c r="D290" s="7">
        <v>46.517443999999998</v>
      </c>
      <c r="E290" s="7">
        <v>46.388502000000003</v>
      </c>
      <c r="F290" s="7">
        <v>0.91982699999999995</v>
      </c>
      <c r="G290" s="7">
        <v>5.5749259999999996</v>
      </c>
      <c r="H290" s="7">
        <v>19.723362999999999</v>
      </c>
      <c r="I290" s="20">
        <f t="shared" si="63"/>
        <v>40.0729465</v>
      </c>
      <c r="J290" s="20">
        <f t="shared" si="64"/>
        <v>46.452973</v>
      </c>
      <c r="K290" s="21">
        <f t="shared" si="71"/>
        <v>1235.4562321000001</v>
      </c>
      <c r="L290" s="21">
        <f t="shared" si="72"/>
        <v>224.46375218208868</v>
      </c>
      <c r="M290" s="21">
        <f t="shared" si="73"/>
        <v>134.18155415910678</v>
      </c>
    </row>
    <row r="291" spans="1:14">
      <c r="A291" s="11"/>
      <c r="B291" s="11"/>
      <c r="C291" s="11"/>
      <c r="D291" s="11"/>
      <c r="E291" s="11"/>
      <c r="F291" s="11"/>
      <c r="G291" s="11"/>
      <c r="H291" s="29"/>
      <c r="I291" s="30"/>
      <c r="J291" s="11"/>
      <c r="K291" s="9">
        <f>AVERAGE(K249:K288)</f>
        <v>1235.5043584825</v>
      </c>
      <c r="L291" s="9">
        <f>AVERAGE(L249:L288)</f>
        <v>225.81953335593971</v>
      </c>
      <c r="M291" s="9">
        <f>AVERAGE(M249:M288)</f>
        <v>216.08428585247037</v>
      </c>
    </row>
    <row r="292" spans="1:14">
      <c r="A292" s="11"/>
      <c r="B292" s="11"/>
      <c r="C292" s="11"/>
      <c r="D292" s="11"/>
      <c r="E292" s="11"/>
      <c r="F292" s="11"/>
      <c r="G292" s="11"/>
      <c r="H292" s="29"/>
      <c r="I292" s="30"/>
      <c r="J292" s="11"/>
      <c r="K292" s="11"/>
      <c r="L292" s="11"/>
      <c r="M292" s="11"/>
    </row>
    <row r="293" spans="1:14">
      <c r="A293" s="11"/>
      <c r="B293" s="11"/>
      <c r="C293" s="11"/>
      <c r="D293" s="11"/>
      <c r="E293" s="11"/>
      <c r="F293" s="11"/>
      <c r="G293" s="11"/>
      <c r="H293" s="29"/>
      <c r="I293" s="30"/>
      <c r="J293" s="11"/>
      <c r="K293" s="11"/>
      <c r="L293" s="11"/>
      <c r="M293" s="11"/>
    </row>
    <row r="294" spans="1:14" s="16" customFormat="1" ht="16.8">
      <c r="A294" s="8" t="s">
        <v>12</v>
      </c>
      <c r="B294" s="8" t="s">
        <v>13</v>
      </c>
      <c r="C294" s="8" t="s">
        <v>14</v>
      </c>
      <c r="D294" s="8" t="s">
        <v>15</v>
      </c>
      <c r="E294" s="8" t="s">
        <v>16</v>
      </c>
      <c r="F294" s="8" t="s">
        <v>17</v>
      </c>
      <c r="G294" s="8" t="s">
        <v>18</v>
      </c>
      <c r="H294" s="8" t="s">
        <v>19</v>
      </c>
      <c r="I294" s="18" t="s">
        <v>20</v>
      </c>
      <c r="J294" s="18" t="s">
        <v>21</v>
      </c>
      <c r="K294" s="19" t="s">
        <v>22</v>
      </c>
      <c r="L294" s="17" t="s">
        <v>23</v>
      </c>
      <c r="M294" s="17" t="s">
        <v>24</v>
      </c>
      <c r="N294" s="22"/>
    </row>
    <row r="295" spans="1:14" s="16" customFormat="1">
      <c r="A295" s="8" t="s">
        <v>25</v>
      </c>
      <c r="B295" s="8" t="s">
        <v>26</v>
      </c>
      <c r="C295" s="8" t="s">
        <v>26</v>
      </c>
      <c r="D295" s="8" t="s">
        <v>26</v>
      </c>
      <c r="E295" s="8" t="s">
        <v>26</v>
      </c>
      <c r="F295" s="8" t="s">
        <v>27</v>
      </c>
      <c r="G295" s="8" t="s">
        <v>27</v>
      </c>
      <c r="H295" s="8" t="s">
        <v>28</v>
      </c>
      <c r="I295" s="18" t="s">
        <v>26</v>
      </c>
      <c r="J295" s="18" t="s">
        <v>26</v>
      </c>
      <c r="K295" s="19" t="s">
        <v>29</v>
      </c>
      <c r="L295" s="17" t="s">
        <v>30</v>
      </c>
      <c r="M295" s="17" t="s">
        <v>30</v>
      </c>
      <c r="N295" s="22"/>
    </row>
    <row r="296" spans="1:14">
      <c r="A296" s="7">
        <v>68417.111900999997</v>
      </c>
      <c r="B296" s="7">
        <v>47.043788999999997</v>
      </c>
      <c r="C296" s="7">
        <v>47.002068000000001</v>
      </c>
      <c r="D296" s="7">
        <v>47.469301999999999</v>
      </c>
      <c r="E296" s="7">
        <v>47.312175000000003</v>
      </c>
      <c r="F296" s="7">
        <v>2.9352490000000002</v>
      </c>
      <c r="G296" s="7">
        <v>4.146223</v>
      </c>
      <c r="H296" s="7">
        <v>30.867246000000002</v>
      </c>
      <c r="I296" s="20">
        <f t="shared" ref="I296:I340" si="74">(B296+C296)/2</f>
        <v>47.022928499999999</v>
      </c>
      <c r="J296" s="20">
        <f t="shared" ref="J296:J340" si="75">(D296+E296)/2</f>
        <v>47.390738499999998</v>
      </c>
      <c r="K296" s="21">
        <f>-0.6*I296+1259.5</f>
        <v>1231.2862428999999</v>
      </c>
      <c r="L296" s="21">
        <f>0.00159*I296^4-0.27101*I296^3+17.72234*I296^2-540.89799*I296+6780.11105</f>
        <v>127.93186847660127</v>
      </c>
      <c r="M296" s="21">
        <f>0.00159*J296^4-0.27101*J296^3+17.72234*J296^2-540.89799*J296+6780.11105</f>
        <v>124.09895774294728</v>
      </c>
    </row>
    <row r="297" spans="1:14">
      <c r="A297" s="7">
        <v>67070.486862999998</v>
      </c>
      <c r="B297" s="7">
        <v>47.076483000000003</v>
      </c>
      <c r="C297" s="7">
        <v>47.038299000000002</v>
      </c>
      <c r="D297" s="7">
        <v>47.498373999999998</v>
      </c>
      <c r="E297" s="7">
        <v>47.344607000000003</v>
      </c>
      <c r="F297" s="7">
        <v>2.6018319999999999</v>
      </c>
      <c r="G297" s="7">
        <v>3.9644629999999998</v>
      </c>
      <c r="H297" s="7">
        <v>30.713243999999996</v>
      </c>
      <c r="I297" s="20">
        <f t="shared" si="74"/>
        <v>47.057391000000003</v>
      </c>
      <c r="J297" s="20">
        <f t="shared" si="75"/>
        <v>47.421490500000004</v>
      </c>
      <c r="K297" s="21">
        <f t="shared" ref="K297:K320" si="76">-0.6*I297+1259.5</f>
        <v>1231.2655654</v>
      </c>
      <c r="L297" s="21">
        <f t="shared" ref="L297:L320" si="77">0.00159*I297^4-0.27101*I297^3+17.72234*I297^2-540.89799*I297+6780.11105</f>
        <v>127.56587719307663</v>
      </c>
      <c r="M297" s="21">
        <f t="shared" ref="M297:M320" si="78">0.00159*J297^4-0.27101*J297^3+17.72234*J297^2-540.89799*J297+6780.11105</f>
        <v>123.78594524736127</v>
      </c>
    </row>
    <row r="298" spans="1:14">
      <c r="A298" s="7">
        <v>65357.071180999999</v>
      </c>
      <c r="B298" s="7">
        <v>47.093139999999998</v>
      </c>
      <c r="C298" s="7">
        <v>47.054560000000002</v>
      </c>
      <c r="D298" s="7">
        <v>47.504845000000003</v>
      </c>
      <c r="E298" s="7">
        <v>47.354464999999998</v>
      </c>
      <c r="F298" s="7">
        <v>2.1710660000000002</v>
      </c>
      <c r="G298" s="7">
        <v>3.7109169999999998</v>
      </c>
      <c r="H298" s="7">
        <v>30.570808999999997</v>
      </c>
      <c r="I298" s="20">
        <f t="shared" si="74"/>
        <v>47.07385</v>
      </c>
      <c r="J298" s="20">
        <f t="shared" si="75"/>
        <v>47.429654999999997</v>
      </c>
      <c r="K298" s="21">
        <f t="shared" si="76"/>
        <v>1231.25569</v>
      </c>
      <c r="L298" s="21">
        <f t="shared" si="77"/>
        <v>127.39157574849833</v>
      </c>
      <c r="M298" s="21">
        <f t="shared" si="78"/>
        <v>123.70303904005505</v>
      </c>
    </row>
    <row r="299" spans="1:14">
      <c r="A299" s="7">
        <v>63699.789615000002</v>
      </c>
      <c r="B299" s="7">
        <v>47.035671999999998</v>
      </c>
      <c r="C299" s="7">
        <v>46.986958999999999</v>
      </c>
      <c r="D299" s="7">
        <v>47.434795000000001</v>
      </c>
      <c r="E299" s="7">
        <v>47.286172000000001</v>
      </c>
      <c r="F299" s="7">
        <v>1.78427</v>
      </c>
      <c r="G299" s="7">
        <v>3.4774889999999998</v>
      </c>
      <c r="H299" s="7">
        <v>30.413564000000001</v>
      </c>
      <c r="I299" s="20">
        <f t="shared" si="74"/>
        <v>47.011315499999995</v>
      </c>
      <c r="J299" s="20">
        <f t="shared" si="75"/>
        <v>47.360483500000001</v>
      </c>
      <c r="K299" s="21">
        <f t="shared" si="76"/>
        <v>1231.2932106999999</v>
      </c>
      <c r="L299" s="21">
        <f t="shared" si="77"/>
        <v>128.05551212443697</v>
      </c>
      <c r="M299" s="21">
        <f t="shared" si="78"/>
        <v>124.40805211760107</v>
      </c>
    </row>
    <row r="300" spans="1:14">
      <c r="A300" s="7">
        <v>62269.056535999996</v>
      </c>
      <c r="B300" s="7">
        <v>47.074173999999999</v>
      </c>
      <c r="C300" s="7">
        <v>47.025109999999998</v>
      </c>
      <c r="D300" s="7">
        <v>47.465048000000003</v>
      </c>
      <c r="E300" s="7">
        <v>47.318311999999999</v>
      </c>
      <c r="F300" s="7">
        <v>1.4311389999999999</v>
      </c>
      <c r="G300" s="7">
        <v>3.274413</v>
      </c>
      <c r="H300" s="7">
        <v>30.266058999999998</v>
      </c>
      <c r="I300" s="20">
        <f t="shared" si="74"/>
        <v>47.049641999999999</v>
      </c>
      <c r="J300" s="20">
        <f t="shared" si="75"/>
        <v>47.391680000000001</v>
      </c>
      <c r="K300" s="21">
        <f t="shared" si="76"/>
        <v>1231.2702148000001</v>
      </c>
      <c r="L300" s="21">
        <f t="shared" si="77"/>
        <v>127.64804986729814</v>
      </c>
      <c r="M300" s="21">
        <f t="shared" si="78"/>
        <v>124.08935721407488</v>
      </c>
    </row>
    <row r="301" spans="1:14">
      <c r="A301" s="7">
        <v>60712.026231000003</v>
      </c>
      <c r="B301" s="7">
        <v>47.082602999999999</v>
      </c>
      <c r="C301" s="7">
        <v>47.033822000000001</v>
      </c>
      <c r="D301" s="7">
        <v>47.470840000000003</v>
      </c>
      <c r="E301" s="7">
        <v>47.323833999999998</v>
      </c>
      <c r="F301" s="7">
        <v>1.0383230000000001</v>
      </c>
      <c r="G301" s="7">
        <v>3.0243060000000002</v>
      </c>
      <c r="H301" s="7">
        <v>30.109782000000003</v>
      </c>
      <c r="I301" s="20">
        <f t="shared" si="74"/>
        <v>47.058212499999996</v>
      </c>
      <c r="J301" s="20">
        <f t="shared" si="75"/>
        <v>47.397337</v>
      </c>
      <c r="K301" s="21">
        <f t="shared" si="76"/>
        <v>1231.2650725000001</v>
      </c>
      <c r="L301" s="21">
        <f t="shared" si="77"/>
        <v>127.55716990850215</v>
      </c>
      <c r="M301" s="21">
        <f t="shared" si="78"/>
        <v>124.03169554016949</v>
      </c>
    </row>
    <row r="302" spans="1:14">
      <c r="A302" s="7">
        <v>59190.426536999999</v>
      </c>
      <c r="B302" s="7">
        <v>47.096525</v>
      </c>
      <c r="C302" s="7">
        <v>47.045820999999997</v>
      </c>
      <c r="D302" s="7">
        <v>47.478909000000002</v>
      </c>
      <c r="E302" s="7">
        <v>47.332134000000003</v>
      </c>
      <c r="F302" s="7">
        <v>0.63154500000000002</v>
      </c>
      <c r="G302" s="7">
        <v>2.7446199999999998</v>
      </c>
      <c r="H302" s="7">
        <v>29.868713999999997</v>
      </c>
      <c r="I302" s="20">
        <f t="shared" si="74"/>
        <v>47.071173000000002</v>
      </c>
      <c r="J302" s="20">
        <f t="shared" si="75"/>
        <v>47.405521500000006</v>
      </c>
      <c r="K302" s="21">
        <f t="shared" si="76"/>
        <v>1231.2572961999999</v>
      </c>
      <c r="L302" s="21">
        <f t="shared" si="77"/>
        <v>127.41990353307938</v>
      </c>
      <c r="M302" s="21">
        <f t="shared" si="78"/>
        <v>123.94834119887764</v>
      </c>
    </row>
    <row r="303" spans="1:14">
      <c r="A303" s="7">
        <v>57293.801030000002</v>
      </c>
      <c r="B303" s="7">
        <v>47.009033000000002</v>
      </c>
      <c r="C303" s="7">
        <v>46.948892000000001</v>
      </c>
      <c r="D303" s="7">
        <v>47.384576000000003</v>
      </c>
      <c r="E303" s="7">
        <v>47.239328</v>
      </c>
      <c r="F303" s="7">
        <v>0.77600599999999997</v>
      </c>
      <c r="G303" s="7">
        <v>3.0399099999999999</v>
      </c>
      <c r="H303" s="7">
        <v>29.689577999999997</v>
      </c>
      <c r="I303" s="20">
        <f t="shared" si="74"/>
        <v>46.978962500000002</v>
      </c>
      <c r="J303" s="20">
        <f t="shared" si="75"/>
        <v>47.311952000000005</v>
      </c>
      <c r="K303" s="21">
        <f t="shared" si="76"/>
        <v>1231.3126225000001</v>
      </c>
      <c r="L303" s="21">
        <f t="shared" si="77"/>
        <v>128.40080554538599</v>
      </c>
      <c r="M303" s="21">
        <f t="shared" si="78"/>
        <v>124.90621507632841</v>
      </c>
    </row>
    <row r="304" spans="1:14" s="15" customFormat="1" ht="14.4" customHeight="1">
      <c r="A304" s="7">
        <v>56245.185707999997</v>
      </c>
      <c r="B304" s="7">
        <v>47.025261</v>
      </c>
      <c r="C304" s="7">
        <v>46.965352000000003</v>
      </c>
      <c r="D304" s="7">
        <v>47.400621999999998</v>
      </c>
      <c r="E304" s="7">
        <v>47.254268000000003</v>
      </c>
      <c r="F304" s="7">
        <v>0.86186499999999999</v>
      </c>
      <c r="G304" s="7">
        <v>3.2139820000000001</v>
      </c>
      <c r="H304" s="7">
        <v>29.587769999999999</v>
      </c>
      <c r="I304" s="20">
        <f t="shared" si="74"/>
        <v>46.995306499999998</v>
      </c>
      <c r="J304" s="20">
        <f t="shared" si="75"/>
        <v>47.327444999999997</v>
      </c>
      <c r="K304" s="21">
        <f t="shared" ref="K304:K311" si="79">-0.6*I304+1259.5</f>
        <v>1231.3028161</v>
      </c>
      <c r="L304" s="21">
        <f t="shared" ref="L304:L311" si="80">0.00159*I304^4-0.27101*I304^3+17.72234*I304^2-540.89799*I304+6780.11105</f>
        <v>128.22621851576059</v>
      </c>
      <c r="M304" s="21">
        <f t="shared" ref="M304:M311" si="81">0.00159*J304^4-0.27101*J304^3+17.72234*J304^2-540.89799*J304+6780.11105</f>
        <v>124.74686989652491</v>
      </c>
    </row>
    <row r="305" spans="1:13" s="15" customFormat="1">
      <c r="A305" s="7">
        <v>54861.110656999997</v>
      </c>
      <c r="B305" s="7">
        <v>47.049278000000001</v>
      </c>
      <c r="C305" s="7">
        <v>46.987879999999997</v>
      </c>
      <c r="D305" s="7">
        <v>47.419806999999999</v>
      </c>
      <c r="E305" s="7">
        <v>47.276300999999997</v>
      </c>
      <c r="F305" s="7">
        <v>0.97787500000000005</v>
      </c>
      <c r="G305" s="7">
        <v>3.4318650000000002</v>
      </c>
      <c r="H305" s="7">
        <v>29.347351000000003</v>
      </c>
      <c r="I305" s="20">
        <f t="shared" si="74"/>
        <v>47.018579000000003</v>
      </c>
      <c r="J305" s="20">
        <f t="shared" si="75"/>
        <v>47.348053999999998</v>
      </c>
      <c r="K305" s="21">
        <f t="shared" si="79"/>
        <v>1231.2888525999999</v>
      </c>
      <c r="L305" s="21">
        <f t="shared" si="80"/>
        <v>127.97815912678288</v>
      </c>
      <c r="M305" s="21">
        <f t="shared" si="81"/>
        <v>124.53536239369441</v>
      </c>
    </row>
    <row r="306" spans="1:13" s="15" customFormat="1">
      <c r="A306" s="7">
        <v>53147.597178000004</v>
      </c>
      <c r="B306" s="7">
        <v>47.080039999999997</v>
      </c>
      <c r="C306" s="7">
        <v>47.015216000000002</v>
      </c>
      <c r="D306" s="7">
        <v>47.447870999999999</v>
      </c>
      <c r="E306" s="7">
        <v>47.304634</v>
      </c>
      <c r="F306" s="7">
        <v>0.8377</v>
      </c>
      <c r="G306" s="7">
        <v>3.4068019999999999</v>
      </c>
      <c r="H306" s="7">
        <v>29.102732000000003</v>
      </c>
      <c r="I306" s="20">
        <f t="shared" si="74"/>
        <v>47.047628000000003</v>
      </c>
      <c r="J306" s="20">
        <f t="shared" si="75"/>
        <v>47.3762525</v>
      </c>
      <c r="K306" s="21">
        <f t="shared" si="79"/>
        <v>1231.2714232000001</v>
      </c>
      <c r="L306" s="21">
        <f t="shared" si="80"/>
        <v>127.66941847966973</v>
      </c>
      <c r="M306" s="21">
        <f t="shared" si="81"/>
        <v>124.24681031813907</v>
      </c>
    </row>
    <row r="307" spans="1:13" s="15" customFormat="1">
      <c r="A307" s="7">
        <v>50910.813776000003</v>
      </c>
      <c r="B307" s="7">
        <v>47.000852999999999</v>
      </c>
      <c r="C307" s="7">
        <v>46.934091000000002</v>
      </c>
      <c r="D307" s="7">
        <v>47.365955999999997</v>
      </c>
      <c r="E307" s="7">
        <v>47.224182999999996</v>
      </c>
      <c r="F307" s="7">
        <v>0.88948199999999999</v>
      </c>
      <c r="G307" s="7">
        <v>3.622125</v>
      </c>
      <c r="H307" s="7">
        <v>28.720649000000002</v>
      </c>
      <c r="I307" s="20">
        <f t="shared" si="74"/>
        <v>46.967472000000001</v>
      </c>
      <c r="J307" s="20">
        <f t="shared" si="75"/>
        <v>47.295069499999997</v>
      </c>
      <c r="K307" s="21">
        <f t="shared" si="79"/>
        <v>1231.3195168</v>
      </c>
      <c r="L307" s="21">
        <f t="shared" si="80"/>
        <v>128.52373355890541</v>
      </c>
      <c r="M307" s="21">
        <f t="shared" si="81"/>
        <v>125.08018508349505</v>
      </c>
    </row>
    <row r="308" spans="1:13" s="15" customFormat="1">
      <c r="A308" s="7">
        <v>48895.712368</v>
      </c>
      <c r="B308" s="7">
        <v>47.021465999999997</v>
      </c>
      <c r="C308" s="7">
        <v>46.954523999999999</v>
      </c>
      <c r="D308" s="7">
        <v>47.387341999999997</v>
      </c>
      <c r="E308" s="7">
        <v>47.246062000000002</v>
      </c>
      <c r="F308" s="7">
        <v>0.77449500000000004</v>
      </c>
      <c r="G308" s="7">
        <v>3.6281530000000002</v>
      </c>
      <c r="H308" s="7">
        <v>28.388984000000001</v>
      </c>
      <c r="I308" s="20">
        <f t="shared" si="74"/>
        <v>46.987994999999998</v>
      </c>
      <c r="J308" s="20">
        <f t="shared" si="75"/>
        <v>47.316701999999999</v>
      </c>
      <c r="K308" s="21">
        <f t="shared" si="79"/>
        <v>1231.3072030000001</v>
      </c>
      <c r="L308" s="21">
        <f t="shared" si="80"/>
        <v>128.30428166266665</v>
      </c>
      <c r="M308" s="21">
        <f t="shared" si="81"/>
        <v>124.85733022450313</v>
      </c>
    </row>
    <row r="309" spans="1:13" s="15" customFormat="1">
      <c r="A309" s="7">
        <v>47563.797212999998</v>
      </c>
      <c r="B309" s="7">
        <v>47.014643</v>
      </c>
      <c r="C309" s="7">
        <v>46.949644999999997</v>
      </c>
      <c r="D309" s="7">
        <v>47.381740999999998</v>
      </c>
      <c r="E309" s="7">
        <v>47.239212999999999</v>
      </c>
      <c r="F309" s="7">
        <v>0.75658899999999996</v>
      </c>
      <c r="G309" s="7">
        <v>3.6926960000000002</v>
      </c>
      <c r="H309" s="7">
        <v>28.124645000000001</v>
      </c>
      <c r="I309" s="20">
        <f t="shared" si="74"/>
        <v>46.982143999999998</v>
      </c>
      <c r="J309" s="20">
        <f t="shared" si="75"/>
        <v>47.310476999999999</v>
      </c>
      <c r="K309" s="21">
        <f t="shared" si="79"/>
        <v>1231.3107136000001</v>
      </c>
      <c r="L309" s="21">
        <f t="shared" si="80"/>
        <v>128.36679628408911</v>
      </c>
      <c r="M309" s="21">
        <f t="shared" si="81"/>
        <v>124.92140071878475</v>
      </c>
    </row>
    <row r="310" spans="1:13" s="15" customFormat="1">
      <c r="A310" s="7">
        <v>44878.348983999997</v>
      </c>
      <c r="B310" s="7">
        <v>46.960768999999999</v>
      </c>
      <c r="C310" s="7">
        <v>46.896248999999997</v>
      </c>
      <c r="D310" s="7">
        <v>47.331567</v>
      </c>
      <c r="E310" s="7">
        <v>47.189632000000003</v>
      </c>
      <c r="F310" s="7">
        <v>0.99867799999999995</v>
      </c>
      <c r="G310" s="7">
        <v>4.0931170000000003</v>
      </c>
      <c r="H310" s="7">
        <v>27.575909000000003</v>
      </c>
      <c r="I310" s="20">
        <f t="shared" si="74"/>
        <v>46.928508999999998</v>
      </c>
      <c r="J310" s="20">
        <f t="shared" si="75"/>
        <v>47.260599499999998</v>
      </c>
      <c r="K310" s="21">
        <f t="shared" si="79"/>
        <v>1231.3428945999999</v>
      </c>
      <c r="L310" s="21">
        <f t="shared" si="80"/>
        <v>128.94170949950876</v>
      </c>
      <c r="M310" s="21">
        <f t="shared" si="81"/>
        <v>125.43646760642605</v>
      </c>
    </row>
    <row r="311" spans="1:13" s="15" customFormat="1">
      <c r="A311" s="7">
        <v>43499.681386999997</v>
      </c>
      <c r="B311" s="7">
        <v>46.989586000000003</v>
      </c>
      <c r="C311" s="7">
        <v>46.925682000000002</v>
      </c>
      <c r="D311" s="7">
        <v>47.360317999999999</v>
      </c>
      <c r="E311" s="7">
        <v>47.219878000000001</v>
      </c>
      <c r="F311" s="7">
        <v>0.89201399999999997</v>
      </c>
      <c r="G311" s="7">
        <v>4.0630160000000002</v>
      </c>
      <c r="H311" s="7">
        <v>27.236065000000004</v>
      </c>
      <c r="I311" s="20">
        <f t="shared" si="74"/>
        <v>46.957633999999999</v>
      </c>
      <c r="J311" s="20">
        <f t="shared" si="75"/>
        <v>47.290098</v>
      </c>
      <c r="K311" s="21">
        <f t="shared" si="79"/>
        <v>1231.3254196</v>
      </c>
      <c r="L311" s="21">
        <f t="shared" si="80"/>
        <v>128.6291046839151</v>
      </c>
      <c r="M311" s="21">
        <f t="shared" si="81"/>
        <v>125.13148140756039</v>
      </c>
    </row>
    <row r="312" spans="1:13">
      <c r="A312" s="7">
        <v>41931.437811000003</v>
      </c>
      <c r="B312" s="7">
        <v>47.014153</v>
      </c>
      <c r="C312" s="7">
        <v>46.952983000000003</v>
      </c>
      <c r="D312" s="7">
        <v>47.394773000000001</v>
      </c>
      <c r="E312" s="7">
        <v>47.256349</v>
      </c>
      <c r="F312" s="7">
        <v>1.051024</v>
      </c>
      <c r="G312" s="7">
        <v>4.2983640000000003</v>
      </c>
      <c r="H312" s="7">
        <v>28.343214000000003</v>
      </c>
      <c r="I312" s="20">
        <f t="shared" si="74"/>
        <v>46.983568000000005</v>
      </c>
      <c r="J312" s="20">
        <f t="shared" si="75"/>
        <v>47.325561</v>
      </c>
      <c r="K312" s="21">
        <f t="shared" si="76"/>
        <v>1231.3098591999999</v>
      </c>
      <c r="L312" s="21">
        <f t="shared" si="77"/>
        <v>128.35157797842567</v>
      </c>
      <c r="M312" s="21">
        <f t="shared" si="78"/>
        <v>124.76623111315439</v>
      </c>
    </row>
    <row r="313" spans="1:13">
      <c r="A313" s="7">
        <v>40298.909112000001</v>
      </c>
      <c r="B313" s="7">
        <v>47.022787999999998</v>
      </c>
      <c r="C313" s="7">
        <v>46.963213000000003</v>
      </c>
      <c r="D313" s="7">
        <v>47.412863000000002</v>
      </c>
      <c r="E313" s="7">
        <v>47.273263999999998</v>
      </c>
      <c r="F313" s="7">
        <v>1.227706</v>
      </c>
      <c r="G313" s="7">
        <v>4.5645129999999998</v>
      </c>
      <c r="H313" s="7">
        <v>28.020454000000001</v>
      </c>
      <c r="I313" s="20">
        <f t="shared" si="74"/>
        <v>46.993000500000001</v>
      </c>
      <c r="J313" s="20">
        <f t="shared" si="75"/>
        <v>47.3430635</v>
      </c>
      <c r="K313" s="21">
        <f t="shared" si="76"/>
        <v>1231.3041997</v>
      </c>
      <c r="L313" s="21">
        <f t="shared" si="77"/>
        <v>128.25083239854666</v>
      </c>
      <c r="M313" s="21">
        <f t="shared" si="78"/>
        <v>124.58653144552682</v>
      </c>
    </row>
    <row r="314" spans="1:13">
      <c r="A314" s="7">
        <v>40285.460034999996</v>
      </c>
      <c r="B314" s="7">
        <v>47.033850000000001</v>
      </c>
      <c r="C314" s="7">
        <v>46.973970000000001</v>
      </c>
      <c r="D314" s="7">
        <v>47.426113999999998</v>
      </c>
      <c r="E314" s="7">
        <v>47.286222000000002</v>
      </c>
      <c r="F314" s="7">
        <v>1.224585</v>
      </c>
      <c r="G314" s="7">
        <v>4.5621390000000002</v>
      </c>
      <c r="H314" s="7">
        <v>28.005665999999998</v>
      </c>
      <c r="I314" s="20">
        <f t="shared" si="74"/>
        <v>47.003910000000005</v>
      </c>
      <c r="J314" s="20">
        <f t="shared" si="75"/>
        <v>47.356167999999997</v>
      </c>
      <c r="K314" s="21">
        <f t="shared" si="76"/>
        <v>1231.297654</v>
      </c>
      <c r="L314" s="21">
        <f t="shared" si="77"/>
        <v>128.13444087851258</v>
      </c>
      <c r="M314" s="21">
        <f t="shared" si="78"/>
        <v>124.45223249144783</v>
      </c>
    </row>
    <row r="315" spans="1:13">
      <c r="A315" s="7">
        <v>39091.0196</v>
      </c>
      <c r="B315" s="7">
        <v>47.047289999999997</v>
      </c>
      <c r="C315" s="7">
        <v>46.98798</v>
      </c>
      <c r="D315" s="7">
        <v>47.443500999999998</v>
      </c>
      <c r="E315" s="7">
        <v>47.304378999999997</v>
      </c>
      <c r="F315" s="7">
        <v>0.84183300000000005</v>
      </c>
      <c r="G315" s="7">
        <v>4.244186</v>
      </c>
      <c r="H315" s="7">
        <v>27.669631000000003</v>
      </c>
      <c r="I315" s="20">
        <f t="shared" si="74"/>
        <v>47.017634999999999</v>
      </c>
      <c r="J315" s="20">
        <f t="shared" si="75"/>
        <v>47.373939999999997</v>
      </c>
      <c r="K315" s="21">
        <f t="shared" si="76"/>
        <v>1231.289419</v>
      </c>
      <c r="L315" s="21">
        <f t="shared" si="77"/>
        <v>127.98820881025767</v>
      </c>
      <c r="M315" s="21">
        <f t="shared" si="78"/>
        <v>124.27043701236198</v>
      </c>
    </row>
    <row r="316" spans="1:13">
      <c r="A316" s="7">
        <v>37447.576046000002</v>
      </c>
      <c r="B316" s="7">
        <v>46.967604000000001</v>
      </c>
      <c r="C316" s="7">
        <v>46.906382999999998</v>
      </c>
      <c r="D316" s="7">
        <v>47.370828000000003</v>
      </c>
      <c r="E316" s="7">
        <v>47.228695999999999</v>
      </c>
      <c r="F316" s="7">
        <v>1.008078</v>
      </c>
      <c r="G316" s="7">
        <v>4.4818429999999996</v>
      </c>
      <c r="H316" s="7">
        <v>27.330409000000003</v>
      </c>
      <c r="I316" s="20">
        <f t="shared" si="74"/>
        <v>46.9369935</v>
      </c>
      <c r="J316" s="20">
        <f t="shared" si="75"/>
        <v>47.299762000000001</v>
      </c>
      <c r="K316" s="21">
        <f t="shared" si="76"/>
        <v>1231.3378038999999</v>
      </c>
      <c r="L316" s="21">
        <f t="shared" si="77"/>
        <v>128.85054218037203</v>
      </c>
      <c r="M316" s="21">
        <f t="shared" si="78"/>
        <v>125.03179513472514</v>
      </c>
    </row>
    <row r="317" spans="1:13">
      <c r="A317" s="7">
        <v>36105.680953000003</v>
      </c>
      <c r="B317" s="7">
        <v>47.010429999999999</v>
      </c>
      <c r="C317" s="7">
        <v>46.947983000000001</v>
      </c>
      <c r="D317" s="7">
        <v>47.416007999999998</v>
      </c>
      <c r="E317" s="7">
        <v>47.274199000000003</v>
      </c>
      <c r="F317" s="7">
        <v>0.97935799999999995</v>
      </c>
      <c r="G317" s="7">
        <v>4.5089519999999998</v>
      </c>
      <c r="H317" s="7">
        <v>26.994543999999998</v>
      </c>
      <c r="I317" s="20">
        <f t="shared" si="74"/>
        <v>46.979206500000004</v>
      </c>
      <c r="J317" s="20">
        <f t="shared" si="75"/>
        <v>47.3451035</v>
      </c>
      <c r="K317" s="21">
        <f t="shared" si="76"/>
        <v>1231.3124760999999</v>
      </c>
      <c r="L317" s="21">
        <f t="shared" si="77"/>
        <v>128.39819684281338</v>
      </c>
      <c r="M317" s="21">
        <f t="shared" si="78"/>
        <v>124.56561103584772</v>
      </c>
    </row>
    <row r="318" spans="1:13">
      <c r="A318" s="7">
        <v>34444.515174</v>
      </c>
      <c r="B318" s="7">
        <v>47.021456999999998</v>
      </c>
      <c r="C318" s="7">
        <v>46.961491000000002</v>
      </c>
      <c r="D318" s="7">
        <v>47.434587999999998</v>
      </c>
      <c r="E318" s="7">
        <v>47.295589</v>
      </c>
      <c r="F318" s="7">
        <v>0.818886</v>
      </c>
      <c r="G318" s="7">
        <v>4.4303049999999997</v>
      </c>
      <c r="H318" s="7">
        <v>26.504626000000002</v>
      </c>
      <c r="I318" s="20">
        <f t="shared" si="74"/>
        <v>46.991473999999997</v>
      </c>
      <c r="J318" s="20">
        <f t="shared" si="75"/>
        <v>47.365088499999999</v>
      </c>
      <c r="K318" s="21">
        <f t="shared" si="76"/>
        <v>1231.3051155999999</v>
      </c>
      <c r="L318" s="21">
        <f t="shared" si="77"/>
        <v>128.26712943248731</v>
      </c>
      <c r="M318" s="21">
        <f t="shared" si="78"/>
        <v>124.36093323044133</v>
      </c>
    </row>
    <row r="319" spans="1:13">
      <c r="A319" s="7">
        <v>32715.528601999999</v>
      </c>
      <c r="B319" s="7">
        <v>47.033987000000003</v>
      </c>
      <c r="C319" s="7">
        <v>46.973683000000001</v>
      </c>
      <c r="D319" s="7">
        <v>47.456240999999999</v>
      </c>
      <c r="E319" s="7">
        <v>47.315677999999998</v>
      </c>
      <c r="F319" s="7">
        <v>0.99085999999999996</v>
      </c>
      <c r="G319" s="7">
        <v>4.6887410000000003</v>
      </c>
      <c r="H319" s="7">
        <v>26.094748000000003</v>
      </c>
      <c r="I319" s="20">
        <f t="shared" si="74"/>
        <v>47.003835000000002</v>
      </c>
      <c r="J319" s="20">
        <f t="shared" si="75"/>
        <v>47.385959499999998</v>
      </c>
      <c r="K319" s="21">
        <f t="shared" si="76"/>
        <v>1231.297699</v>
      </c>
      <c r="L319" s="21">
        <f t="shared" si="77"/>
        <v>128.13524056580081</v>
      </c>
      <c r="M319" s="21">
        <f t="shared" si="78"/>
        <v>124.14770636765479</v>
      </c>
    </row>
    <row r="320" spans="1:13">
      <c r="A320" s="7">
        <v>30554.741088999999</v>
      </c>
      <c r="B320" s="7">
        <v>47.043145000000003</v>
      </c>
      <c r="C320" s="7">
        <v>46.985028</v>
      </c>
      <c r="D320" s="7">
        <v>47.477452</v>
      </c>
      <c r="E320" s="7">
        <v>47.334687000000002</v>
      </c>
      <c r="F320" s="7">
        <v>1.044287</v>
      </c>
      <c r="G320" s="7">
        <v>4.8283399999999999</v>
      </c>
      <c r="H320" s="7">
        <v>25.550303999999997</v>
      </c>
      <c r="I320" s="20">
        <f t="shared" si="74"/>
        <v>47.014086500000005</v>
      </c>
      <c r="J320" s="20">
        <f t="shared" si="75"/>
        <v>47.406069500000001</v>
      </c>
      <c r="K320" s="21">
        <f t="shared" si="76"/>
        <v>1231.2915481</v>
      </c>
      <c r="L320" s="21">
        <f t="shared" si="77"/>
        <v>128.02599494198603</v>
      </c>
      <c r="M320" s="21">
        <f t="shared" si="78"/>
        <v>123.94276310223449</v>
      </c>
    </row>
    <row r="321" spans="1:13">
      <c r="A321" s="7">
        <v>29081.240652</v>
      </c>
      <c r="B321" s="7">
        <v>47.050634000000002</v>
      </c>
      <c r="C321" s="7">
        <v>46.992244999999997</v>
      </c>
      <c r="D321" s="7">
        <v>47.494531000000002</v>
      </c>
      <c r="E321" s="7">
        <v>47.351340999999998</v>
      </c>
      <c r="F321" s="7">
        <v>0.92961400000000005</v>
      </c>
      <c r="G321" s="7">
        <v>4.7821470000000001</v>
      </c>
      <c r="H321" s="7">
        <v>25.179915999999999</v>
      </c>
      <c r="I321" s="20">
        <f t="shared" si="74"/>
        <v>47.0214395</v>
      </c>
      <c r="J321" s="20">
        <f t="shared" si="75"/>
        <v>47.422936</v>
      </c>
      <c r="K321" s="21">
        <f t="shared" ref="K321:K340" si="82">-0.6*I321+1259.5</f>
        <v>1231.2871362999999</v>
      </c>
      <c r="L321" s="21">
        <f t="shared" ref="L321:L340" si="83">0.00159*I321^4-0.27101*I321^3+17.72234*I321^2-540.89799*I321+6780.11105</f>
        <v>127.94771304042752</v>
      </c>
      <c r="M321" s="21">
        <f t="shared" ref="M321:M340" si="84">0.00159*J321^4-0.27101*J321^3+17.72234*J321^2-540.89799*J321+6780.11105</f>
        <v>123.77126092240451</v>
      </c>
    </row>
    <row r="322" spans="1:13">
      <c r="A322" s="7">
        <v>27468.801611999999</v>
      </c>
      <c r="B322" s="7">
        <v>47.058397999999997</v>
      </c>
      <c r="C322" s="7">
        <v>47.002183000000002</v>
      </c>
      <c r="D322" s="7">
        <v>47.518203999999997</v>
      </c>
      <c r="E322" s="7">
        <v>47.375163000000001</v>
      </c>
      <c r="F322" s="7">
        <v>1.0163979999999999</v>
      </c>
      <c r="G322" s="7">
        <v>4.9466099999999997</v>
      </c>
      <c r="H322" s="7">
        <v>24.887157999999999</v>
      </c>
      <c r="I322" s="20">
        <f t="shared" si="74"/>
        <v>47.0302905</v>
      </c>
      <c r="J322" s="20">
        <f t="shared" si="75"/>
        <v>47.446683499999999</v>
      </c>
      <c r="K322" s="21">
        <f t="shared" si="82"/>
        <v>1231.2818256999999</v>
      </c>
      <c r="L322" s="21">
        <f t="shared" si="83"/>
        <v>127.85356704342212</v>
      </c>
      <c r="M322" s="21">
        <f t="shared" si="84"/>
        <v>123.53039032127072</v>
      </c>
    </row>
    <row r="323" spans="1:13">
      <c r="A323" s="7">
        <v>27466.327566</v>
      </c>
      <c r="B323" s="7">
        <v>46.973739999999999</v>
      </c>
      <c r="C323" s="7">
        <v>46.915421000000002</v>
      </c>
      <c r="D323" s="7">
        <v>47.433323000000001</v>
      </c>
      <c r="E323" s="7">
        <v>47.290737999999997</v>
      </c>
      <c r="F323" s="7">
        <v>1.0205340000000001</v>
      </c>
      <c r="G323" s="7">
        <v>4.9448780000000001</v>
      </c>
      <c r="H323" s="7">
        <v>24.850740999999999</v>
      </c>
      <c r="I323" s="20">
        <f t="shared" si="74"/>
        <v>46.944580500000001</v>
      </c>
      <c r="J323" s="20">
        <f t="shared" si="75"/>
        <v>47.362030500000003</v>
      </c>
      <c r="K323" s="21">
        <f t="shared" si="82"/>
        <v>1231.3332516999999</v>
      </c>
      <c r="L323" s="21">
        <f t="shared" si="83"/>
        <v>128.76908918577556</v>
      </c>
      <c r="M323" s="21">
        <f t="shared" si="84"/>
        <v>124.39222012521441</v>
      </c>
    </row>
    <row r="324" spans="1:13">
      <c r="A324" s="7">
        <v>25988.280887000001</v>
      </c>
      <c r="B324" s="7">
        <v>47.028080000000003</v>
      </c>
      <c r="C324" s="7">
        <v>46.970925000000001</v>
      </c>
      <c r="D324" s="7">
        <v>47.501407</v>
      </c>
      <c r="E324" s="7">
        <v>47.358303999999997</v>
      </c>
      <c r="F324" s="7">
        <v>0.91379900000000003</v>
      </c>
      <c r="G324" s="7">
        <v>4.8997270000000004</v>
      </c>
      <c r="H324" s="7">
        <v>24.559811000000003</v>
      </c>
      <c r="I324" s="20">
        <f t="shared" si="74"/>
        <v>46.999502500000006</v>
      </c>
      <c r="J324" s="20">
        <f t="shared" si="75"/>
        <v>47.429855500000002</v>
      </c>
      <c r="K324" s="21">
        <f t="shared" si="82"/>
        <v>1231.3002985000001</v>
      </c>
      <c r="L324" s="21">
        <f t="shared" si="83"/>
        <v>128.18144698693959</v>
      </c>
      <c r="M324" s="21">
        <f t="shared" si="84"/>
        <v>123.70100410991745</v>
      </c>
    </row>
    <row r="325" spans="1:13">
      <c r="A325" s="7">
        <v>24163.980692000001</v>
      </c>
      <c r="B325" s="7">
        <v>47.036569</v>
      </c>
      <c r="C325" s="7">
        <v>46.981634999999997</v>
      </c>
      <c r="D325" s="7">
        <v>47.530704999999998</v>
      </c>
      <c r="E325" s="7">
        <v>47.388959</v>
      </c>
      <c r="F325" s="7">
        <v>1.1186830000000001</v>
      </c>
      <c r="G325" s="7">
        <v>5.2147119999999996</v>
      </c>
      <c r="H325" s="7">
        <v>24.310803</v>
      </c>
      <c r="I325" s="20">
        <f t="shared" si="74"/>
        <v>47.009101999999999</v>
      </c>
      <c r="J325" s="20">
        <f t="shared" si="75"/>
        <v>47.459831999999999</v>
      </c>
      <c r="K325" s="21">
        <f t="shared" si="82"/>
        <v>1231.2945388000001</v>
      </c>
      <c r="L325" s="21">
        <f t="shared" si="83"/>
        <v>128.07909716991799</v>
      </c>
      <c r="M325" s="21">
        <f t="shared" si="84"/>
        <v>123.39732736920359</v>
      </c>
    </row>
    <row r="326" spans="1:13">
      <c r="A326" s="7">
        <v>22434.638811000001</v>
      </c>
      <c r="B326" s="7">
        <v>47.051715999999999</v>
      </c>
      <c r="C326" s="7">
        <v>46.996878000000002</v>
      </c>
      <c r="D326" s="7">
        <v>47.570635000000003</v>
      </c>
      <c r="E326" s="7">
        <v>47.429678000000003</v>
      </c>
      <c r="F326" s="7">
        <v>0.772281</v>
      </c>
      <c r="G326" s="7">
        <v>4.9529180000000004</v>
      </c>
      <c r="H326" s="7">
        <v>24.037261000000001</v>
      </c>
      <c r="I326" s="20">
        <f t="shared" si="74"/>
        <v>47.024297000000004</v>
      </c>
      <c r="J326" s="20">
        <f t="shared" si="75"/>
        <v>47.500156500000003</v>
      </c>
      <c r="K326" s="21">
        <f t="shared" si="82"/>
        <v>1231.2854218</v>
      </c>
      <c r="L326" s="21">
        <f t="shared" si="83"/>
        <v>127.91730845298753</v>
      </c>
      <c r="M326" s="21">
        <f t="shared" si="84"/>
        <v>122.99059101524199</v>
      </c>
    </row>
    <row r="327" spans="1:13">
      <c r="A327" s="7">
        <v>20791.465069999998</v>
      </c>
      <c r="B327" s="7">
        <v>47.054372999999998</v>
      </c>
      <c r="C327" s="7">
        <v>47.000647999999998</v>
      </c>
      <c r="D327" s="7">
        <v>47.607331000000002</v>
      </c>
      <c r="E327" s="7">
        <v>47.466352000000001</v>
      </c>
      <c r="F327" s="7">
        <v>0.93615300000000001</v>
      </c>
      <c r="G327" s="7">
        <v>5.2100720000000003</v>
      </c>
      <c r="H327" s="7">
        <v>23.891984000000001</v>
      </c>
      <c r="I327" s="20">
        <f t="shared" si="74"/>
        <v>47.027510499999998</v>
      </c>
      <c r="J327" s="20">
        <f t="shared" si="75"/>
        <v>47.536841500000001</v>
      </c>
      <c r="K327" s="21">
        <f t="shared" si="82"/>
        <v>1231.2834937</v>
      </c>
      <c r="L327" s="21">
        <f t="shared" si="83"/>
        <v>127.88312735669115</v>
      </c>
      <c r="M327" s="21">
        <f t="shared" si="84"/>
        <v>122.62233877448762</v>
      </c>
    </row>
    <row r="328" spans="1:13">
      <c r="A328" s="7">
        <v>19321.922145</v>
      </c>
      <c r="B328" s="7">
        <v>46.975833999999999</v>
      </c>
      <c r="C328" s="7">
        <v>46.922443999999999</v>
      </c>
      <c r="D328" s="7">
        <v>47.560085999999998</v>
      </c>
      <c r="E328" s="7">
        <v>47.418801000000002</v>
      </c>
      <c r="F328" s="7">
        <v>0.538906</v>
      </c>
      <c r="G328" s="7">
        <v>4.8731119999999999</v>
      </c>
      <c r="H328" s="7">
        <v>23.740209999999998</v>
      </c>
      <c r="I328" s="20">
        <f t="shared" si="74"/>
        <v>46.949139000000002</v>
      </c>
      <c r="J328" s="20">
        <f t="shared" si="75"/>
        <v>47.4894435</v>
      </c>
      <c r="K328" s="21">
        <f t="shared" si="82"/>
        <v>1231.3305166</v>
      </c>
      <c r="L328" s="21">
        <f t="shared" si="83"/>
        <v>128.72018181485782</v>
      </c>
      <c r="M328" s="21">
        <f t="shared" si="84"/>
        <v>123.09844982816958</v>
      </c>
    </row>
    <row r="329" spans="1:13">
      <c r="A329" s="7">
        <v>17769.292923000001</v>
      </c>
      <c r="B329" s="7">
        <v>47.004700999999997</v>
      </c>
      <c r="C329" s="7">
        <v>46.953094999999998</v>
      </c>
      <c r="D329" s="7">
        <v>47.625177000000001</v>
      </c>
      <c r="E329" s="7">
        <v>47.483992999999998</v>
      </c>
      <c r="F329" s="7">
        <v>0.67105400000000004</v>
      </c>
      <c r="G329" s="7">
        <v>5.0743499999999999</v>
      </c>
      <c r="H329" s="7">
        <v>23.605240999999999</v>
      </c>
      <c r="I329" s="20">
        <f t="shared" si="74"/>
        <v>46.978898000000001</v>
      </c>
      <c r="J329" s="20">
        <f t="shared" si="75"/>
        <v>47.554585000000003</v>
      </c>
      <c r="K329" s="21">
        <f t="shared" si="82"/>
        <v>1231.3126612000001</v>
      </c>
      <c r="L329" s="21">
        <f t="shared" si="83"/>
        <v>128.40149515251778</v>
      </c>
      <c r="M329" s="21">
        <f t="shared" si="84"/>
        <v>122.44483484068132</v>
      </c>
    </row>
    <row r="330" spans="1:13">
      <c r="A330" s="7">
        <v>16572.574857</v>
      </c>
      <c r="B330" s="7">
        <v>47.009686000000002</v>
      </c>
      <c r="C330" s="7">
        <v>46.958660999999999</v>
      </c>
      <c r="D330" s="7">
        <v>47.665424999999999</v>
      </c>
      <c r="E330" s="7">
        <v>47.523874999999997</v>
      </c>
      <c r="F330" s="7">
        <v>0.78142999999999996</v>
      </c>
      <c r="G330" s="7">
        <v>5.2415419999999999</v>
      </c>
      <c r="H330" s="7">
        <v>23.49418</v>
      </c>
      <c r="I330" s="20">
        <f t="shared" si="74"/>
        <v>46.984173499999997</v>
      </c>
      <c r="J330" s="20">
        <f t="shared" si="75"/>
        <v>47.594650000000001</v>
      </c>
      <c r="K330" s="21">
        <f t="shared" si="82"/>
        <v>1231.3094959</v>
      </c>
      <c r="L330" s="21">
        <f t="shared" si="83"/>
        <v>128.34510770810175</v>
      </c>
      <c r="M330" s="21">
        <f t="shared" si="84"/>
        <v>122.04549727651192</v>
      </c>
    </row>
    <row r="331" spans="1:13">
      <c r="A331" s="7">
        <v>16559.134596</v>
      </c>
      <c r="B331" s="7">
        <v>47.024548000000003</v>
      </c>
      <c r="C331" s="7">
        <v>46.973528000000002</v>
      </c>
      <c r="D331" s="7">
        <v>47.688963999999999</v>
      </c>
      <c r="E331" s="7">
        <v>47.547750000000001</v>
      </c>
      <c r="F331" s="7">
        <v>0.78151800000000005</v>
      </c>
      <c r="G331" s="7">
        <v>5.2513550000000002</v>
      </c>
      <c r="H331" s="7">
        <v>23.502336</v>
      </c>
      <c r="I331" s="20">
        <f t="shared" si="74"/>
        <v>46.999037999999999</v>
      </c>
      <c r="J331" s="20">
        <f t="shared" si="75"/>
        <v>47.618357000000003</v>
      </c>
      <c r="K331" s="21">
        <f t="shared" si="82"/>
        <v>1231.3005771999999</v>
      </c>
      <c r="L331" s="21">
        <f t="shared" si="83"/>
        <v>128.18640221348051</v>
      </c>
      <c r="M331" s="21">
        <f t="shared" si="84"/>
        <v>121.81016605515924</v>
      </c>
    </row>
    <row r="332" spans="1:13">
      <c r="A332" s="7">
        <v>15122.918409</v>
      </c>
      <c r="B332" s="7">
        <v>47.052472000000002</v>
      </c>
      <c r="C332" s="7">
        <v>47.000508000000004</v>
      </c>
      <c r="D332" s="7">
        <v>47.764237000000001</v>
      </c>
      <c r="E332" s="7">
        <v>47.622439</v>
      </c>
      <c r="F332" s="7">
        <v>0.68531699999999995</v>
      </c>
      <c r="G332" s="7">
        <v>5.1966739999999998</v>
      </c>
      <c r="H332" s="7">
        <v>23.228889000000002</v>
      </c>
      <c r="I332" s="20">
        <f t="shared" si="74"/>
        <v>47.026490000000003</v>
      </c>
      <c r="J332" s="20">
        <f t="shared" si="75"/>
        <v>47.693337999999997</v>
      </c>
      <c r="K332" s="21">
        <f t="shared" si="82"/>
        <v>1231.2841060000001</v>
      </c>
      <c r="L332" s="21">
        <f t="shared" si="83"/>
        <v>127.893980816968</v>
      </c>
      <c r="M332" s="21">
        <f t="shared" si="84"/>
        <v>121.07059763321104</v>
      </c>
    </row>
    <row r="333" spans="1:13">
      <c r="A333" s="7">
        <v>13315.779488</v>
      </c>
      <c r="B333" s="7">
        <v>47.062973999999997</v>
      </c>
      <c r="C333" s="7">
        <v>47.012996000000001</v>
      </c>
      <c r="D333" s="7">
        <v>47.837446</v>
      </c>
      <c r="E333" s="7">
        <v>47.693697999999998</v>
      </c>
      <c r="F333" s="7">
        <v>0.86435300000000004</v>
      </c>
      <c r="G333" s="7">
        <v>5.425427</v>
      </c>
      <c r="H333" s="7">
        <v>22.861172000000003</v>
      </c>
      <c r="I333" s="20">
        <f t="shared" si="74"/>
        <v>47.037984999999999</v>
      </c>
      <c r="J333" s="20">
        <f t="shared" si="75"/>
        <v>47.765571999999999</v>
      </c>
      <c r="K333" s="21">
        <f t="shared" si="82"/>
        <v>1231.2772090000001</v>
      </c>
      <c r="L333" s="21">
        <f t="shared" si="83"/>
        <v>127.77179710564178</v>
      </c>
      <c r="M333" s="21">
        <f t="shared" si="84"/>
        <v>120.36499723111865</v>
      </c>
    </row>
    <row r="334" spans="1:13">
      <c r="A334" s="7">
        <v>11461.037265999999</v>
      </c>
      <c r="B334" s="7">
        <v>47.059488999999999</v>
      </c>
      <c r="C334" s="7">
        <v>47.010773</v>
      </c>
      <c r="D334" s="7">
        <v>47.940342000000001</v>
      </c>
      <c r="E334" s="7">
        <v>47.795712999999999</v>
      </c>
      <c r="F334" s="7">
        <v>1.078749</v>
      </c>
      <c r="G334" s="7">
        <v>5.6749710000000002</v>
      </c>
      <c r="H334" s="7">
        <v>22.459322999999998</v>
      </c>
      <c r="I334" s="20">
        <f t="shared" si="74"/>
        <v>47.035131</v>
      </c>
      <c r="J334" s="20">
        <f t="shared" si="75"/>
        <v>47.868027499999997</v>
      </c>
      <c r="K334" s="21">
        <f t="shared" si="82"/>
        <v>1231.2789213999999</v>
      </c>
      <c r="L334" s="21">
        <f t="shared" si="83"/>
        <v>127.80211863904788</v>
      </c>
      <c r="M334" s="21">
        <f t="shared" si="84"/>
        <v>119.37589933303479</v>
      </c>
    </row>
    <row r="335" spans="1:13">
      <c r="A335" s="7">
        <v>9771.4172890000009</v>
      </c>
      <c r="B335" s="7">
        <v>46.966169999999998</v>
      </c>
      <c r="C335" s="7">
        <v>46.913055</v>
      </c>
      <c r="D335" s="7">
        <v>47.982343</v>
      </c>
      <c r="E335" s="7">
        <v>47.840401</v>
      </c>
      <c r="F335" s="7">
        <v>0.65864699999999998</v>
      </c>
      <c r="G335" s="7">
        <v>5.2709299999999999</v>
      </c>
      <c r="H335" s="7">
        <v>21.977744000000001</v>
      </c>
      <c r="I335" s="20">
        <f t="shared" si="74"/>
        <v>46.939612499999996</v>
      </c>
      <c r="J335" s="20">
        <f t="shared" si="75"/>
        <v>47.911372</v>
      </c>
      <c r="K335" s="21">
        <f t="shared" si="82"/>
        <v>1231.3362325000001</v>
      </c>
      <c r="L335" s="21">
        <f t="shared" si="83"/>
        <v>128.82241742317365</v>
      </c>
      <c r="M335" s="21">
        <f t="shared" si="84"/>
        <v>118.96163636603978</v>
      </c>
    </row>
    <row r="336" spans="1:13">
      <c r="A336" s="7">
        <v>7754.7071459999997</v>
      </c>
      <c r="B336" s="7">
        <v>46.985256999999997</v>
      </c>
      <c r="C336" s="7">
        <v>46.931933999999998</v>
      </c>
      <c r="D336" s="7">
        <v>48.207462</v>
      </c>
      <c r="E336" s="7">
        <v>48.061432000000003</v>
      </c>
      <c r="F336" s="7">
        <v>0.85131000000000001</v>
      </c>
      <c r="G336" s="7">
        <v>5.475346</v>
      </c>
      <c r="H336" s="7">
        <v>21.513255000000001</v>
      </c>
      <c r="I336" s="20">
        <f t="shared" si="74"/>
        <v>46.958595500000001</v>
      </c>
      <c r="J336" s="20">
        <f t="shared" si="75"/>
        <v>48.134447000000002</v>
      </c>
      <c r="K336" s="21">
        <f t="shared" si="82"/>
        <v>1231.3248427000001</v>
      </c>
      <c r="L336" s="21">
        <f t="shared" si="83"/>
        <v>128.61880146342173</v>
      </c>
      <c r="M336" s="21">
        <f t="shared" si="84"/>
        <v>116.86967345891844</v>
      </c>
    </row>
    <row r="337" spans="1:14">
      <c r="A337" s="7">
        <v>6213.2889400000004</v>
      </c>
      <c r="B337" s="7">
        <v>46.982841000000001</v>
      </c>
      <c r="C337" s="7">
        <v>46.931061999999997</v>
      </c>
      <c r="D337" s="7">
        <v>48.450944</v>
      </c>
      <c r="E337" s="7">
        <v>48.297697999999997</v>
      </c>
      <c r="F337" s="7">
        <v>0.54853200000000002</v>
      </c>
      <c r="G337" s="7">
        <v>5.1706310000000002</v>
      </c>
      <c r="H337" s="7">
        <v>21.011135000000003</v>
      </c>
      <c r="I337" s="20">
        <f t="shared" si="74"/>
        <v>46.956951500000002</v>
      </c>
      <c r="J337" s="20">
        <f t="shared" si="75"/>
        <v>48.374320999999995</v>
      </c>
      <c r="K337" s="21">
        <f t="shared" si="82"/>
        <v>1231.3258291</v>
      </c>
      <c r="L337" s="21">
        <f t="shared" si="83"/>
        <v>128.6364188534435</v>
      </c>
      <c r="M337" s="21">
        <f t="shared" si="84"/>
        <v>114.6969884043001</v>
      </c>
    </row>
    <row r="338" spans="1:14">
      <c r="A338" s="7">
        <v>4361.6586530000004</v>
      </c>
      <c r="B338" s="7">
        <v>47.014268000000001</v>
      </c>
      <c r="C338" s="7">
        <v>46.958134999999999</v>
      </c>
      <c r="D338" s="7">
        <v>48.958117999999999</v>
      </c>
      <c r="E338" s="7">
        <v>48.786186000000001</v>
      </c>
      <c r="F338" s="7">
        <v>0.70923700000000001</v>
      </c>
      <c r="G338" s="7">
        <v>5.3403869999999998</v>
      </c>
      <c r="H338" s="7">
        <v>20.484040999999998</v>
      </c>
      <c r="I338" s="20">
        <f t="shared" si="74"/>
        <v>46.9862015</v>
      </c>
      <c r="J338" s="20">
        <f t="shared" si="75"/>
        <v>48.872152</v>
      </c>
      <c r="K338" s="21">
        <f t="shared" si="82"/>
        <v>1231.3082790999999</v>
      </c>
      <c r="L338" s="21">
        <f t="shared" si="83"/>
        <v>128.32343995499923</v>
      </c>
      <c r="M338" s="21">
        <f t="shared" si="84"/>
        <v>110.45468639372939</v>
      </c>
    </row>
    <row r="339" spans="1:14">
      <c r="A339" s="7">
        <v>2663.5857529999998</v>
      </c>
      <c r="B339" s="7">
        <v>47.071401000000002</v>
      </c>
      <c r="C339" s="7">
        <v>47.014617999999999</v>
      </c>
      <c r="D339" s="7">
        <v>49.776648999999999</v>
      </c>
      <c r="E339" s="7">
        <v>49.567940999999998</v>
      </c>
      <c r="F339" s="7">
        <v>0.88188</v>
      </c>
      <c r="G339" s="7">
        <v>5.5112209999999999</v>
      </c>
      <c r="H339" s="7">
        <v>19.863498999999997</v>
      </c>
      <c r="I339" s="20">
        <f t="shared" si="74"/>
        <v>47.043009499999997</v>
      </c>
      <c r="J339" s="20">
        <f t="shared" si="75"/>
        <v>49.672294999999998</v>
      </c>
      <c r="K339" s="21">
        <f t="shared" si="82"/>
        <v>1231.2741943000001</v>
      </c>
      <c r="L339" s="21">
        <f t="shared" si="83"/>
        <v>127.71843893398636</v>
      </c>
      <c r="M339" s="21">
        <f t="shared" si="84"/>
        <v>104.45335239265205</v>
      </c>
    </row>
    <row r="340" spans="1:14">
      <c r="A340" s="7">
        <v>344.18672500000002</v>
      </c>
      <c r="B340" s="7">
        <v>47.094893999999996</v>
      </c>
      <c r="C340" s="7">
        <v>47.040553000000003</v>
      </c>
      <c r="D340" s="7">
        <v>50.598692999999997</v>
      </c>
      <c r="E340" s="7">
        <v>50.373545999999997</v>
      </c>
      <c r="F340" s="7">
        <v>0.74872099999999997</v>
      </c>
      <c r="G340" s="7">
        <v>5.4158340000000003</v>
      </c>
      <c r="H340" s="7">
        <v>18.662813</v>
      </c>
      <c r="I340" s="20">
        <f t="shared" si="74"/>
        <v>47.0677235</v>
      </c>
      <c r="J340" s="20">
        <f t="shared" si="75"/>
        <v>50.486119500000001</v>
      </c>
      <c r="K340" s="21">
        <f t="shared" si="82"/>
        <v>1231.2593658999999</v>
      </c>
      <c r="L340" s="21">
        <f t="shared" si="83"/>
        <v>127.45641831040575</v>
      </c>
      <c r="M340" s="21">
        <f t="shared" si="84"/>
        <v>99.501747809835251</v>
      </c>
    </row>
    <row r="341" spans="1: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9">
        <f>AVERAGE(K296:K338)</f>
        <v>1231.2994224720931</v>
      </c>
      <c r="L341" s="9">
        <f>AVERAGE(L296:L338)</f>
        <v>128.16664787486499</v>
      </c>
      <c r="M341" s="9">
        <f>AVERAGE(M296:M338)</f>
        <v>122.96861188880354</v>
      </c>
    </row>
    <row r="342" spans="1:14" s="16" customFormat="1">
      <c r="A342" s="26" t="s">
        <v>10</v>
      </c>
      <c r="B342" s="3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4" s="16" customForma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4" s="16" customFormat="1" ht="16.8">
      <c r="A344" s="8" t="s">
        <v>12</v>
      </c>
      <c r="B344" s="8" t="s">
        <v>13</v>
      </c>
      <c r="C344" s="8" t="s">
        <v>14</v>
      </c>
      <c r="D344" s="8" t="s">
        <v>15</v>
      </c>
      <c r="E344" s="8" t="s">
        <v>16</v>
      </c>
      <c r="F344" s="8" t="s">
        <v>17</v>
      </c>
      <c r="G344" s="8" t="s">
        <v>18</v>
      </c>
      <c r="H344" s="8" t="s">
        <v>19</v>
      </c>
      <c r="I344" s="18" t="s">
        <v>20</v>
      </c>
      <c r="J344" s="18" t="s">
        <v>21</v>
      </c>
      <c r="K344" s="19" t="s">
        <v>22</v>
      </c>
      <c r="L344" s="17" t="s">
        <v>23</v>
      </c>
      <c r="M344" s="17" t="s">
        <v>24</v>
      </c>
      <c r="N344" s="22"/>
    </row>
    <row r="345" spans="1:14" s="16" customFormat="1">
      <c r="A345" s="8" t="s">
        <v>25</v>
      </c>
      <c r="B345" s="8" t="s">
        <v>26</v>
      </c>
      <c r="C345" s="8" t="s">
        <v>26</v>
      </c>
      <c r="D345" s="8" t="s">
        <v>26</v>
      </c>
      <c r="E345" s="8" t="s">
        <v>26</v>
      </c>
      <c r="F345" s="8" t="s">
        <v>27</v>
      </c>
      <c r="G345" s="8" t="s">
        <v>27</v>
      </c>
      <c r="H345" s="8" t="s">
        <v>28</v>
      </c>
      <c r="I345" s="18" t="s">
        <v>26</v>
      </c>
      <c r="J345" s="18" t="s">
        <v>26</v>
      </c>
      <c r="K345" s="19" t="s">
        <v>29</v>
      </c>
      <c r="L345" s="17" t="s">
        <v>30</v>
      </c>
      <c r="M345" s="17" t="s">
        <v>30</v>
      </c>
      <c r="N345" s="22"/>
    </row>
    <row r="346" spans="1:14" s="16" customFormat="1">
      <c r="A346" s="7">
        <v>67315.599000000002</v>
      </c>
      <c r="B346" s="7">
        <v>24.970016999999999</v>
      </c>
      <c r="C346" s="7">
        <v>25.021249000000001</v>
      </c>
      <c r="D346" s="7">
        <v>25.278168000000001</v>
      </c>
      <c r="E346" s="7">
        <v>25.308381000000001</v>
      </c>
      <c r="F346" s="7">
        <v>1.5935250000000001</v>
      </c>
      <c r="G346" s="7">
        <v>3.4153989999999999</v>
      </c>
      <c r="H346" s="7">
        <v>27.842111000000003</v>
      </c>
      <c r="I346" s="20">
        <f t="shared" ref="I346:I382" si="85">(B346+C346)/2</f>
        <v>24.995632999999998</v>
      </c>
      <c r="J346" s="20">
        <f t="shared" ref="J346:J382" si="86">(D346+E346)/2</f>
        <v>25.293274500000003</v>
      </c>
      <c r="K346" s="21">
        <f>-0.1657*I346 + 1223.6</f>
        <v>1219.4582236118999</v>
      </c>
      <c r="L346" s="21">
        <f>0.0001079829*I346^4 - 0.0183178852*I346^3 + 1.2075396235*I346^2 - 38.3125480287*I346 + 535.330907391</f>
        <v>88.217501146477616</v>
      </c>
      <c r="M346" s="21">
        <f>0.0001079829*J346^4 - 0.0183178852*J346^3 + 1.2075396235*J346^2 - 38.3125480287*J346 + 535.330907391</f>
        <v>86.591080316029547</v>
      </c>
    </row>
    <row r="347" spans="1:14" s="16" customFormat="1">
      <c r="A347" s="7">
        <v>64457.656107000003</v>
      </c>
      <c r="B347" s="7">
        <v>24.939039000000001</v>
      </c>
      <c r="C347" s="7">
        <v>24.986951000000001</v>
      </c>
      <c r="D347" s="7">
        <v>25.245788999999998</v>
      </c>
      <c r="E347" s="7">
        <v>25.272565</v>
      </c>
      <c r="F347" s="7">
        <v>1.100068</v>
      </c>
      <c r="G347" s="7">
        <v>3.1653609999999999</v>
      </c>
      <c r="H347" s="7">
        <v>27.625388000000001</v>
      </c>
      <c r="I347" s="20">
        <f t="shared" si="85"/>
        <v>24.962994999999999</v>
      </c>
      <c r="J347" s="20">
        <f t="shared" si="86"/>
        <v>25.259177000000001</v>
      </c>
      <c r="K347" s="21">
        <f t="shared" ref="K347:K379" si="87">-0.1657*I347 + 1223.6</f>
        <v>1219.4636317284999</v>
      </c>
      <c r="L347" s="21">
        <f t="shared" ref="L347:L379" si="88">0.0001079829*I347^4 - 0.0183178852*I347^3 + 1.2075396235*I347^2 - 38.3125480287*I347 + 535.330907391</f>
        <v>88.398399049580689</v>
      </c>
      <c r="M347" s="21">
        <f t="shared" ref="M347:M372" si="89">0.0001079829*J347^4 - 0.0183178852*J347^3 + 1.2075396235*J347^2 - 38.3125480287*J347 + 535.330907391</f>
        <v>86.775293794671711</v>
      </c>
    </row>
    <row r="348" spans="1:14" s="16" customFormat="1">
      <c r="A348" s="7">
        <v>62743.269115000003</v>
      </c>
      <c r="B348" s="7">
        <v>25.014147999999999</v>
      </c>
      <c r="C348" s="7">
        <v>25.057041000000002</v>
      </c>
      <c r="D348" s="7">
        <v>25.31147</v>
      </c>
      <c r="E348" s="7">
        <v>25.342435999999999</v>
      </c>
      <c r="F348" s="7">
        <v>0.77964800000000001</v>
      </c>
      <c r="G348" s="7">
        <v>3.0056919999999998</v>
      </c>
      <c r="H348" s="7">
        <v>27.419775999999999</v>
      </c>
      <c r="I348" s="20">
        <f t="shared" si="85"/>
        <v>25.035594500000002</v>
      </c>
      <c r="J348" s="20">
        <f t="shared" si="86"/>
        <v>25.326953</v>
      </c>
      <c r="K348" s="21">
        <f t="shared" si="87"/>
        <v>1219.4516019913499</v>
      </c>
      <c r="L348" s="21">
        <f t="shared" si="88"/>
        <v>87.996704791538377</v>
      </c>
      <c r="M348" s="21">
        <f t="shared" si="89"/>
        <v>86.409660244095221</v>
      </c>
    </row>
    <row r="349" spans="1:14" s="16" customFormat="1">
      <c r="A349" s="7">
        <v>60569.558107999997</v>
      </c>
      <c r="B349" s="7">
        <v>25.033456000000001</v>
      </c>
      <c r="C349" s="7">
        <v>25.074055000000001</v>
      </c>
      <c r="D349" s="7">
        <v>25.338435</v>
      </c>
      <c r="E349" s="7">
        <v>25.373892999999999</v>
      </c>
      <c r="F349" s="7">
        <v>0.48102899999999998</v>
      </c>
      <c r="G349" s="7">
        <v>2.8756430000000002</v>
      </c>
      <c r="H349" s="7">
        <v>27.200963000000002</v>
      </c>
      <c r="I349" s="20">
        <f t="shared" si="85"/>
        <v>25.053755500000001</v>
      </c>
      <c r="J349" s="20">
        <f t="shared" si="86"/>
        <v>25.356164</v>
      </c>
      <c r="K349" s="21">
        <f t="shared" si="87"/>
        <v>1219.44859271365</v>
      </c>
      <c r="L349" s="21">
        <f t="shared" si="88"/>
        <v>87.896612365102442</v>
      </c>
      <c r="M349" s="21">
        <f t="shared" si="89"/>
        <v>86.252730822576268</v>
      </c>
    </row>
    <row r="350" spans="1:14" s="16" customFormat="1">
      <c r="A350" s="7">
        <v>59298.646842000002</v>
      </c>
      <c r="B350" s="7">
        <v>24.980889999999999</v>
      </c>
      <c r="C350" s="7">
        <v>25.019950000000001</v>
      </c>
      <c r="D350" s="7">
        <v>25.284631000000001</v>
      </c>
      <c r="E350" s="7">
        <v>25.320823000000001</v>
      </c>
      <c r="F350" s="7">
        <v>0.42157099999999997</v>
      </c>
      <c r="G350" s="7">
        <v>2.9101910000000002</v>
      </c>
      <c r="H350" s="7">
        <v>27.071320999999998</v>
      </c>
      <c r="I350" s="20">
        <f t="shared" si="85"/>
        <v>25.000419999999998</v>
      </c>
      <c r="J350" s="20">
        <f t="shared" si="86"/>
        <v>25.302727000000001</v>
      </c>
      <c r="K350" s="21">
        <f t="shared" si="87"/>
        <v>1219.457430406</v>
      </c>
      <c r="L350" s="21">
        <f t="shared" si="88"/>
        <v>88.191011744045909</v>
      </c>
      <c r="M350" s="21">
        <f t="shared" si="89"/>
        <v>86.540108313585279</v>
      </c>
    </row>
    <row r="351" spans="1:14" s="16" customFormat="1">
      <c r="A351" s="7">
        <v>57326.898549999998</v>
      </c>
      <c r="B351" s="7">
        <v>24.915030999999999</v>
      </c>
      <c r="C351" s="7">
        <v>24.952650999999999</v>
      </c>
      <c r="D351" s="7">
        <v>25.209455999999999</v>
      </c>
      <c r="E351" s="7">
        <v>25.240269999999999</v>
      </c>
      <c r="F351" s="7">
        <v>0.81678899999999999</v>
      </c>
      <c r="G351" s="7">
        <v>3.440159</v>
      </c>
      <c r="H351" s="7">
        <v>26.856951000000002</v>
      </c>
      <c r="I351" s="20">
        <f t="shared" si="85"/>
        <v>24.933841000000001</v>
      </c>
      <c r="J351" s="20">
        <f t="shared" si="86"/>
        <v>25.224862999999999</v>
      </c>
      <c r="K351" s="21">
        <f t="shared" si="87"/>
        <v>1219.4684625462999</v>
      </c>
      <c r="L351" s="21">
        <f t="shared" si="88"/>
        <v>88.560418045676897</v>
      </c>
      <c r="M351" s="21">
        <f t="shared" si="89"/>
        <v>86.961223493734792</v>
      </c>
    </row>
    <row r="352" spans="1:14" s="16" customFormat="1">
      <c r="A352" s="7">
        <v>55999.074377999998</v>
      </c>
      <c r="B352" s="7">
        <v>24.953719</v>
      </c>
      <c r="C352" s="7">
        <v>24.990995999999999</v>
      </c>
      <c r="D352" s="7">
        <v>25.24568</v>
      </c>
      <c r="E352" s="7">
        <v>25.274829</v>
      </c>
      <c r="F352" s="7">
        <v>0.95116599999999996</v>
      </c>
      <c r="G352" s="7">
        <v>3.6716030000000002</v>
      </c>
      <c r="H352" s="7">
        <v>26.678449000000001</v>
      </c>
      <c r="I352" s="20">
        <f t="shared" si="85"/>
        <v>24.972357500000001</v>
      </c>
      <c r="J352" s="20">
        <f t="shared" si="86"/>
        <v>25.260254500000002</v>
      </c>
      <c r="K352" s="21">
        <f t="shared" si="87"/>
        <v>1219.4620803622499</v>
      </c>
      <c r="L352" s="21">
        <f t="shared" si="88"/>
        <v>88.346454764827968</v>
      </c>
      <c r="M352" s="21">
        <f t="shared" si="89"/>
        <v>86.769464271461516</v>
      </c>
    </row>
    <row r="353" spans="1:13" s="16" customFormat="1">
      <c r="A353" s="7">
        <v>54340.765837999999</v>
      </c>
      <c r="B353" s="7">
        <v>24.917339999999999</v>
      </c>
      <c r="C353" s="7">
        <v>24.953396999999999</v>
      </c>
      <c r="D353" s="7">
        <v>25.208553999999999</v>
      </c>
      <c r="E353" s="7">
        <v>25.238288000000001</v>
      </c>
      <c r="F353" s="7">
        <v>1.194661</v>
      </c>
      <c r="G353" s="7">
        <v>4.0098969999999996</v>
      </c>
      <c r="H353" s="7">
        <v>26.378301</v>
      </c>
      <c r="I353" s="20">
        <f t="shared" si="85"/>
        <v>24.935368499999999</v>
      </c>
      <c r="J353" s="20">
        <f t="shared" si="86"/>
        <v>25.223421000000002</v>
      </c>
      <c r="K353" s="21">
        <f t="shared" si="87"/>
        <v>1219.4682094395498</v>
      </c>
      <c r="L353" s="21">
        <f t="shared" si="88"/>
        <v>88.551919069240967</v>
      </c>
      <c r="M353" s="21">
        <f t="shared" si="89"/>
        <v>86.969048972480664</v>
      </c>
    </row>
    <row r="354" spans="1:13" s="16" customFormat="1" ht="14.4" customHeight="1">
      <c r="A354" s="7">
        <v>52451.156211000001</v>
      </c>
      <c r="B354" s="7">
        <v>24.970292000000001</v>
      </c>
      <c r="C354" s="7">
        <v>25.005054000000001</v>
      </c>
      <c r="D354" s="7">
        <v>25.257742</v>
      </c>
      <c r="E354" s="7">
        <v>25.287865</v>
      </c>
      <c r="F354" s="7">
        <v>1.1415249999999999</v>
      </c>
      <c r="G354" s="7">
        <v>4.0713600000000003</v>
      </c>
      <c r="H354" s="7">
        <v>25.999101000000003</v>
      </c>
      <c r="I354" s="20">
        <f t="shared" si="85"/>
        <v>24.987673000000001</v>
      </c>
      <c r="J354" s="20">
        <f t="shared" si="86"/>
        <v>25.272803500000002</v>
      </c>
      <c r="K354" s="21">
        <f t="shared" si="87"/>
        <v>1219.4595425839</v>
      </c>
      <c r="L354" s="21">
        <f t="shared" si="88"/>
        <v>88.261572926666759</v>
      </c>
      <c r="M354" s="21">
        <f t="shared" si="89"/>
        <v>86.701611085924696</v>
      </c>
    </row>
    <row r="355" spans="1:13" s="16" customFormat="1">
      <c r="A355" s="7">
        <v>50610.241134999997</v>
      </c>
      <c r="B355" s="7">
        <v>25.005198</v>
      </c>
      <c r="C355" s="7">
        <v>25.040666000000002</v>
      </c>
      <c r="D355" s="7">
        <v>25.293422</v>
      </c>
      <c r="E355" s="7">
        <v>25.322129</v>
      </c>
      <c r="F355" s="7">
        <v>1.067024</v>
      </c>
      <c r="G355" s="7">
        <v>4.1044039999999997</v>
      </c>
      <c r="H355" s="7">
        <v>25.689633000000001</v>
      </c>
      <c r="I355" s="20">
        <f t="shared" si="85"/>
        <v>25.022932000000001</v>
      </c>
      <c r="J355" s="20">
        <f t="shared" si="86"/>
        <v>25.307775499999998</v>
      </c>
      <c r="K355" s="21">
        <f t="shared" si="87"/>
        <v>1219.4537001675999</v>
      </c>
      <c r="L355" s="21">
        <f t="shared" si="88"/>
        <v>88.06658562839624</v>
      </c>
      <c r="M355" s="21">
        <f t="shared" si="89"/>
        <v>86.512901576598779</v>
      </c>
    </row>
    <row r="356" spans="1:13" s="16" customFormat="1">
      <c r="A356" s="7">
        <v>49070.973547000001</v>
      </c>
      <c r="B356" s="7">
        <v>24.98574</v>
      </c>
      <c r="C356" s="7">
        <v>25.023417999999999</v>
      </c>
      <c r="D356" s="7">
        <v>25.278645999999998</v>
      </c>
      <c r="E356" s="7">
        <v>25.303398000000001</v>
      </c>
      <c r="F356" s="7">
        <v>1.0551870000000001</v>
      </c>
      <c r="G356" s="7">
        <v>4.1793240000000003</v>
      </c>
      <c r="H356" s="7">
        <v>25.366484</v>
      </c>
      <c r="I356" s="20">
        <f t="shared" si="85"/>
        <v>25.004579</v>
      </c>
      <c r="J356" s="20">
        <f t="shared" si="86"/>
        <v>25.291021999999998</v>
      </c>
      <c r="K356" s="21">
        <f t="shared" si="87"/>
        <v>1219.4567412596998</v>
      </c>
      <c r="L356" s="21">
        <f t="shared" si="88"/>
        <v>88.168006328727415</v>
      </c>
      <c r="M356" s="21">
        <f t="shared" si="89"/>
        <v>86.603232895739211</v>
      </c>
    </row>
    <row r="357" spans="1:13" s="16" customFormat="1">
      <c r="A357" s="7">
        <v>47295.474720999999</v>
      </c>
      <c r="B357" s="7">
        <v>24.968017</v>
      </c>
      <c r="C357" s="7">
        <v>25.004325000000001</v>
      </c>
      <c r="D357" s="7">
        <v>25.260193000000001</v>
      </c>
      <c r="E357" s="7">
        <v>25.288357000000001</v>
      </c>
      <c r="F357" s="7">
        <v>1.308735</v>
      </c>
      <c r="G357" s="7">
        <v>4.5095260000000001</v>
      </c>
      <c r="H357" s="7">
        <v>25.073436999999998</v>
      </c>
      <c r="I357" s="20">
        <f t="shared" si="85"/>
        <v>24.986170999999999</v>
      </c>
      <c r="J357" s="20">
        <f t="shared" si="86"/>
        <v>25.274275000000003</v>
      </c>
      <c r="K357" s="21">
        <f t="shared" si="87"/>
        <v>1219.4597914653</v>
      </c>
      <c r="L357" s="21">
        <f t="shared" si="88"/>
        <v>88.26989237839507</v>
      </c>
      <c r="M357" s="21">
        <f t="shared" si="89"/>
        <v>86.693659397374631</v>
      </c>
    </row>
    <row r="358" spans="1:13" s="16" customFormat="1">
      <c r="A358" s="7">
        <v>45443.545042999998</v>
      </c>
      <c r="B358" s="7">
        <v>24.908125999999999</v>
      </c>
      <c r="C358" s="7">
        <v>24.944628999999999</v>
      </c>
      <c r="D358" s="7">
        <v>25.202539000000002</v>
      </c>
      <c r="E358" s="7">
        <v>25.232289999999999</v>
      </c>
      <c r="F358" s="7">
        <v>1.1321019999999999</v>
      </c>
      <c r="G358" s="7">
        <v>4.4495180000000003</v>
      </c>
      <c r="H358" s="7">
        <v>26.810011000000003</v>
      </c>
      <c r="I358" s="20">
        <f t="shared" si="85"/>
        <v>24.926377500000001</v>
      </c>
      <c r="J358" s="20">
        <f t="shared" si="86"/>
        <v>25.2174145</v>
      </c>
      <c r="K358" s="21">
        <f t="shared" si="87"/>
        <v>1219.46969924825</v>
      </c>
      <c r="L358" s="21">
        <f t="shared" si="88"/>
        <v>88.601960912409652</v>
      </c>
      <c r="M358" s="21">
        <f t="shared" si="89"/>
        <v>87.001655638569218</v>
      </c>
    </row>
    <row r="359" spans="1:13" s="16" customFormat="1">
      <c r="A359" s="7">
        <v>43724.967836999997</v>
      </c>
      <c r="B359" s="7">
        <v>24.957135000000001</v>
      </c>
      <c r="C359" s="7">
        <v>24.994921000000001</v>
      </c>
      <c r="D359" s="7">
        <v>25.266176999999999</v>
      </c>
      <c r="E359" s="7">
        <v>25.296672999999998</v>
      </c>
      <c r="F359" s="7">
        <v>1.1641809999999999</v>
      </c>
      <c r="G359" s="7">
        <v>4.5662050000000001</v>
      </c>
      <c r="H359" s="7">
        <v>26.445903999999999</v>
      </c>
      <c r="I359" s="20">
        <f t="shared" si="85"/>
        <v>24.976027999999999</v>
      </c>
      <c r="J359" s="20">
        <f t="shared" si="86"/>
        <v>25.281424999999999</v>
      </c>
      <c r="K359" s="21">
        <f t="shared" si="87"/>
        <v>1219.4614721603998</v>
      </c>
      <c r="L359" s="21">
        <f t="shared" si="88"/>
        <v>88.326101833551206</v>
      </c>
      <c r="M359" s="21">
        <f t="shared" si="89"/>
        <v>86.65503657198019</v>
      </c>
    </row>
    <row r="360" spans="1:13" s="16" customFormat="1">
      <c r="A360" s="7">
        <v>41985.092344999997</v>
      </c>
      <c r="B360" s="7">
        <v>24.975569</v>
      </c>
      <c r="C360" s="7">
        <v>25.014019999999999</v>
      </c>
      <c r="D360" s="7">
        <v>25.290268999999999</v>
      </c>
      <c r="E360" s="7">
        <v>25.320741999999999</v>
      </c>
      <c r="F360" s="7">
        <v>1.073089</v>
      </c>
      <c r="G360" s="7">
        <v>4.5556239999999999</v>
      </c>
      <c r="H360" s="7">
        <v>26.060554000000003</v>
      </c>
      <c r="I360" s="20">
        <f t="shared" si="85"/>
        <v>24.994794499999998</v>
      </c>
      <c r="J360" s="20">
        <f t="shared" si="86"/>
        <v>25.305505499999999</v>
      </c>
      <c r="K360" s="21">
        <f t="shared" si="87"/>
        <v>1219.4583625513499</v>
      </c>
      <c r="L360" s="21">
        <f t="shared" si="88"/>
        <v>88.22214220641024</v>
      </c>
      <c r="M360" s="21">
        <f t="shared" si="89"/>
        <v>86.525133311134823</v>
      </c>
    </row>
    <row r="361" spans="1:13" s="16" customFormat="1">
      <c r="A361" s="7">
        <v>40413.877945</v>
      </c>
      <c r="B361" s="7">
        <v>24.977974</v>
      </c>
      <c r="C361" s="7">
        <v>25.019666000000001</v>
      </c>
      <c r="D361" s="7">
        <v>25.299793999999999</v>
      </c>
      <c r="E361" s="7">
        <v>25.329381000000001</v>
      </c>
      <c r="F361" s="7">
        <v>1.0597430000000001</v>
      </c>
      <c r="G361" s="7">
        <v>4.6058560000000002</v>
      </c>
      <c r="H361" s="7">
        <v>25.716434</v>
      </c>
      <c r="I361" s="20">
        <f t="shared" si="85"/>
        <v>24.998820000000002</v>
      </c>
      <c r="J361" s="20">
        <f t="shared" si="86"/>
        <v>25.314587500000002</v>
      </c>
      <c r="K361" s="21">
        <f t="shared" si="87"/>
        <v>1219.457695526</v>
      </c>
      <c r="L361" s="21">
        <f t="shared" si="88"/>
        <v>88.199864306803761</v>
      </c>
      <c r="M361" s="21">
        <f t="shared" si="89"/>
        <v>86.476209931787821</v>
      </c>
    </row>
    <row r="362" spans="1:13" s="16" customFormat="1">
      <c r="A362" s="7">
        <v>38288.091512999999</v>
      </c>
      <c r="B362" s="7">
        <v>24.922163999999999</v>
      </c>
      <c r="C362" s="7">
        <v>24.964434000000001</v>
      </c>
      <c r="D362" s="7">
        <v>25.243133</v>
      </c>
      <c r="E362" s="7">
        <v>25.273602</v>
      </c>
      <c r="F362" s="7">
        <v>1.2129620000000001</v>
      </c>
      <c r="G362" s="7">
        <v>4.8555900000000003</v>
      </c>
      <c r="H362" s="7">
        <v>24.728402000000003</v>
      </c>
      <c r="I362" s="20">
        <f t="shared" si="85"/>
        <v>24.943299</v>
      </c>
      <c r="J362" s="20">
        <f t="shared" si="86"/>
        <v>25.258367499999999</v>
      </c>
      <c r="K362" s="21">
        <f t="shared" si="87"/>
        <v>1219.4668953557</v>
      </c>
      <c r="L362" s="21">
        <f t="shared" si="88"/>
        <v>88.507811946588049</v>
      </c>
      <c r="M362" s="21">
        <f t="shared" si="89"/>
        <v>86.779673731798539</v>
      </c>
    </row>
    <row r="363" spans="1:13" s="16" customFormat="1">
      <c r="A363" s="7">
        <v>36561.112349000003</v>
      </c>
      <c r="B363" s="7">
        <v>24.972413</v>
      </c>
      <c r="C363" s="7">
        <v>25.016791000000001</v>
      </c>
      <c r="D363" s="7">
        <v>25.295679</v>
      </c>
      <c r="E363" s="7">
        <v>25.326812</v>
      </c>
      <c r="F363" s="7">
        <v>1.6002670000000001</v>
      </c>
      <c r="G363" s="7">
        <v>5.314476</v>
      </c>
      <c r="H363" s="7">
        <v>24.525409000000003</v>
      </c>
      <c r="I363" s="20">
        <f t="shared" si="85"/>
        <v>24.994602</v>
      </c>
      <c r="J363" s="20">
        <f t="shared" si="86"/>
        <v>25.311245499999998</v>
      </c>
      <c r="K363" s="21">
        <f t="shared" si="87"/>
        <v>1219.4583944485998</v>
      </c>
      <c r="L363" s="21">
        <f t="shared" si="88"/>
        <v>88.223207732669039</v>
      </c>
      <c r="M363" s="21">
        <f t="shared" si="89"/>
        <v>86.494208342711318</v>
      </c>
    </row>
    <row r="364" spans="1:13" s="16" customFormat="1">
      <c r="A364" s="7">
        <v>34639.042935999998</v>
      </c>
      <c r="B364" s="7">
        <v>24.921904999999999</v>
      </c>
      <c r="C364" s="7">
        <v>24.965862000000001</v>
      </c>
      <c r="D364" s="7">
        <v>25.259153000000001</v>
      </c>
      <c r="E364" s="7">
        <v>25.289287000000002</v>
      </c>
      <c r="F364" s="7">
        <v>1.47865</v>
      </c>
      <c r="G364" s="7">
        <v>5.2593009999999998</v>
      </c>
      <c r="H364" s="7">
        <v>24.317976999999999</v>
      </c>
      <c r="I364" s="20">
        <f t="shared" si="85"/>
        <v>24.943883499999998</v>
      </c>
      <c r="J364" s="20">
        <f t="shared" si="86"/>
        <v>25.27422</v>
      </c>
      <c r="K364" s="21">
        <f t="shared" si="87"/>
        <v>1219.4667985040498</v>
      </c>
      <c r="L364" s="21">
        <f t="shared" si="88"/>
        <v>88.504562322795266</v>
      </c>
      <c r="M364" s="21">
        <f t="shared" si="89"/>
        <v>86.693956588142896</v>
      </c>
    </row>
    <row r="365" spans="1:13" s="16" customFormat="1">
      <c r="A365" s="7">
        <v>32463.540822999999</v>
      </c>
      <c r="B365" s="7">
        <v>24.954317</v>
      </c>
      <c r="C365" s="7">
        <v>25.000869999999999</v>
      </c>
      <c r="D365" s="7">
        <v>25.298745</v>
      </c>
      <c r="E365" s="7">
        <v>25.329412000000001</v>
      </c>
      <c r="F365" s="7">
        <v>1.331855</v>
      </c>
      <c r="G365" s="7">
        <v>5.2001460000000002</v>
      </c>
      <c r="H365" s="7">
        <v>23.806932000000003</v>
      </c>
      <c r="I365" s="20">
        <f t="shared" si="85"/>
        <v>24.977593499999998</v>
      </c>
      <c r="J365" s="20">
        <f t="shared" si="86"/>
        <v>25.314078500000001</v>
      </c>
      <c r="K365" s="21">
        <f t="shared" si="87"/>
        <v>1219.4612127570499</v>
      </c>
      <c r="L365" s="21">
        <f t="shared" si="88"/>
        <v>88.317423092947479</v>
      </c>
      <c r="M365" s="21">
        <f t="shared" si="89"/>
        <v>86.478950827927747</v>
      </c>
    </row>
    <row r="366" spans="1:13" s="16" customFormat="1">
      <c r="A366" s="7">
        <v>30629.174577999998</v>
      </c>
      <c r="B366" s="7">
        <v>24.918399999999998</v>
      </c>
      <c r="C366" s="7">
        <v>24.963609999999999</v>
      </c>
      <c r="D366" s="7">
        <v>25.275758</v>
      </c>
      <c r="E366" s="7">
        <v>25.306621</v>
      </c>
      <c r="F366" s="7">
        <v>1.1471070000000001</v>
      </c>
      <c r="G366" s="7">
        <v>5.0779430000000003</v>
      </c>
      <c r="H366" s="7">
        <v>23.298968000000002</v>
      </c>
      <c r="I366" s="20">
        <f t="shared" si="85"/>
        <v>24.941004999999997</v>
      </c>
      <c r="J366" s="20">
        <f t="shared" si="86"/>
        <v>25.291189500000002</v>
      </c>
      <c r="K366" s="21">
        <f t="shared" si="87"/>
        <v>1219.4672754715</v>
      </c>
      <c r="L366" s="21">
        <f t="shared" si="88"/>
        <v>88.520567400842424</v>
      </c>
      <c r="M366" s="21">
        <f t="shared" si="89"/>
        <v>86.602329126731775</v>
      </c>
    </row>
    <row r="367" spans="1:13" s="16" customFormat="1">
      <c r="A367" s="7">
        <v>28145.764308000002</v>
      </c>
      <c r="B367" s="7">
        <v>24.955618000000001</v>
      </c>
      <c r="C367" s="7">
        <v>25.000854</v>
      </c>
      <c r="D367" s="7">
        <v>25.323599000000002</v>
      </c>
      <c r="E367" s="7">
        <v>25.356224999999998</v>
      </c>
      <c r="F367" s="7">
        <v>1.1391180000000001</v>
      </c>
      <c r="G367" s="7">
        <v>5.1595519999999997</v>
      </c>
      <c r="H367" s="7">
        <v>22.853054</v>
      </c>
      <c r="I367" s="20">
        <f t="shared" si="85"/>
        <v>24.978236000000003</v>
      </c>
      <c r="J367" s="20">
        <f t="shared" si="86"/>
        <v>25.339911999999998</v>
      </c>
      <c r="K367" s="21">
        <f t="shared" si="87"/>
        <v>1219.4611062947999</v>
      </c>
      <c r="L367" s="21">
        <f t="shared" si="88"/>
        <v>88.313861572844303</v>
      </c>
      <c r="M367" s="21">
        <f t="shared" si="89"/>
        <v>86.339992323936485</v>
      </c>
    </row>
    <row r="368" spans="1:13" s="16" customFormat="1">
      <c r="A368" s="7">
        <v>26345.179856999999</v>
      </c>
      <c r="B368" s="7">
        <v>24.976493999999999</v>
      </c>
      <c r="C368" s="7">
        <v>25.023696000000001</v>
      </c>
      <c r="D368" s="7">
        <v>25.360348999999999</v>
      </c>
      <c r="E368" s="7">
        <v>25.39396</v>
      </c>
      <c r="F368" s="7">
        <v>0.94144899999999998</v>
      </c>
      <c r="G368" s="7">
        <v>5.0320879999999999</v>
      </c>
      <c r="H368" s="7">
        <v>22.528216</v>
      </c>
      <c r="I368" s="20">
        <f t="shared" si="85"/>
        <v>25.000095000000002</v>
      </c>
      <c r="J368" s="20">
        <f t="shared" si="86"/>
        <v>25.3771545</v>
      </c>
      <c r="K368" s="21">
        <f t="shared" si="87"/>
        <v>1219.4574842585</v>
      </c>
      <c r="L368" s="21">
        <f t="shared" si="88"/>
        <v>88.192809821969945</v>
      </c>
      <c r="M368" s="21">
        <f t="shared" si="89"/>
        <v>86.140207304315027</v>
      </c>
    </row>
    <row r="369" spans="1:13" s="16" customFormat="1">
      <c r="A369" s="7">
        <v>24703.705164999999</v>
      </c>
      <c r="B369" s="7">
        <v>24.917854999999999</v>
      </c>
      <c r="C369" s="7">
        <v>24.963156000000001</v>
      </c>
      <c r="D369" s="7">
        <v>25.326039999999999</v>
      </c>
      <c r="E369" s="7">
        <v>25.357859999999999</v>
      </c>
      <c r="F369" s="7">
        <v>0.78497099999999997</v>
      </c>
      <c r="G369" s="7">
        <v>4.9327649999999998</v>
      </c>
      <c r="H369" s="7">
        <v>22.227524000000003</v>
      </c>
      <c r="I369" s="20">
        <f t="shared" si="85"/>
        <v>24.9405055</v>
      </c>
      <c r="J369" s="20">
        <f t="shared" si="86"/>
        <v>25.341949999999997</v>
      </c>
      <c r="K369" s="21">
        <f t="shared" si="87"/>
        <v>1219.4673582386499</v>
      </c>
      <c r="L369" s="21">
        <f t="shared" si="88"/>
        <v>88.523345132960003</v>
      </c>
      <c r="M369" s="21">
        <f t="shared" si="89"/>
        <v>86.329043047041523</v>
      </c>
    </row>
    <row r="370" spans="1:13" s="16" customFormat="1">
      <c r="A370" s="7">
        <v>22934.257162000002</v>
      </c>
      <c r="B370" s="7">
        <v>24.987444</v>
      </c>
      <c r="C370" s="7">
        <v>25.033138000000001</v>
      </c>
      <c r="D370" s="7">
        <v>25.412921999999998</v>
      </c>
      <c r="E370" s="7">
        <v>25.447203999999999</v>
      </c>
      <c r="F370" s="7">
        <v>1.0459099999999999</v>
      </c>
      <c r="G370" s="7">
        <v>5.2871759999999997</v>
      </c>
      <c r="H370" s="7">
        <v>22.147306999999998</v>
      </c>
      <c r="I370" s="20">
        <f t="shared" si="85"/>
        <v>25.010291000000002</v>
      </c>
      <c r="J370" s="20">
        <f t="shared" si="86"/>
        <v>25.430062999999997</v>
      </c>
      <c r="K370" s="21">
        <f t="shared" si="87"/>
        <v>1219.4557947812998</v>
      </c>
      <c r="L370" s="21">
        <f t="shared" si="88"/>
        <v>88.136423977165009</v>
      </c>
      <c r="M370" s="21">
        <f t="shared" si="89"/>
        <v>85.857480560591284</v>
      </c>
    </row>
    <row r="371" spans="1:13" s="16" customFormat="1">
      <c r="A371" s="7">
        <v>21344.763686999999</v>
      </c>
      <c r="B371" s="7">
        <v>25.014769999999999</v>
      </c>
      <c r="C371" s="7">
        <v>25.061636</v>
      </c>
      <c r="D371" s="7">
        <v>25.460602000000002</v>
      </c>
      <c r="E371" s="7">
        <v>25.495432000000001</v>
      </c>
      <c r="F371" s="7">
        <v>1.270729</v>
      </c>
      <c r="G371" s="7">
        <v>5.5895109999999999</v>
      </c>
      <c r="H371" s="7">
        <v>21.936810999999999</v>
      </c>
      <c r="I371" s="20">
        <f t="shared" si="85"/>
        <v>25.038202999999999</v>
      </c>
      <c r="J371" s="20">
        <f t="shared" si="86"/>
        <v>25.478017000000001</v>
      </c>
      <c r="K371" s="21">
        <f t="shared" si="87"/>
        <v>1219.4511697629</v>
      </c>
      <c r="L371" s="21">
        <f t="shared" si="88"/>
        <v>87.982318678077888</v>
      </c>
      <c r="M371" s="21">
        <f t="shared" si="89"/>
        <v>85.602337188211891</v>
      </c>
    </row>
    <row r="372" spans="1:13" s="16" customFormat="1">
      <c r="A372" s="7">
        <v>19654.666307</v>
      </c>
      <c r="B372" s="7">
        <v>25.040123999999999</v>
      </c>
      <c r="C372" s="7">
        <v>25.091743999999998</v>
      </c>
      <c r="D372" s="7">
        <v>25.527377999999999</v>
      </c>
      <c r="E372" s="7">
        <v>25.561906</v>
      </c>
      <c r="F372" s="7">
        <v>1.310057</v>
      </c>
      <c r="G372" s="7">
        <v>5.7065630000000001</v>
      </c>
      <c r="H372" s="7">
        <v>21.809652</v>
      </c>
      <c r="I372" s="20">
        <f t="shared" si="85"/>
        <v>25.065933999999999</v>
      </c>
      <c r="J372" s="20">
        <f t="shared" si="86"/>
        <v>25.544642</v>
      </c>
      <c r="K372" s="21">
        <f t="shared" si="87"/>
        <v>1219.4465747361999</v>
      </c>
      <c r="L372" s="21">
        <f t="shared" si="88"/>
        <v>87.829579595301198</v>
      </c>
      <c r="M372" s="21">
        <f t="shared" si="89"/>
        <v>85.249592620720477</v>
      </c>
    </row>
    <row r="373" spans="1:13" s="16" customFormat="1">
      <c r="A373" s="7">
        <v>18111.575193000001</v>
      </c>
      <c r="B373" s="7">
        <v>24.958909999999999</v>
      </c>
      <c r="C373" s="7">
        <v>25.000567</v>
      </c>
      <c r="D373" s="7">
        <v>25.475066000000002</v>
      </c>
      <c r="E373" s="7">
        <v>25.512519999999999</v>
      </c>
      <c r="F373" s="7">
        <v>1.3510169999999999</v>
      </c>
      <c r="G373" s="7">
        <v>5.8213790000000003</v>
      </c>
      <c r="H373" s="7">
        <v>21.845807000000001</v>
      </c>
      <c r="I373" s="20">
        <f t="shared" si="85"/>
        <v>24.9797385</v>
      </c>
      <c r="J373" s="20">
        <f t="shared" si="86"/>
        <v>25.493793</v>
      </c>
      <c r="K373" s="21">
        <f t="shared" si="87"/>
        <v>1219.46085733055</v>
      </c>
      <c r="L373" s="21">
        <f t="shared" si="88"/>
        <v>88.305533652511599</v>
      </c>
      <c r="M373" s="21">
        <f>0.0001079829*J373^4 - 0.0183178852*J373^3 + 1.2075396235*J373^2 - 38.3125480287*J373 + 535.330907391</f>
        <v>85.518629093998697</v>
      </c>
    </row>
    <row r="374" spans="1:13" s="16" customFormat="1">
      <c r="A374" s="7">
        <v>16502.494065999999</v>
      </c>
      <c r="B374" s="7">
        <v>24.992194999999999</v>
      </c>
      <c r="C374" s="7">
        <v>25.040447</v>
      </c>
      <c r="D374" s="7">
        <v>25.548285</v>
      </c>
      <c r="E374" s="7">
        <v>25.585694</v>
      </c>
      <c r="F374" s="7">
        <v>0.837584</v>
      </c>
      <c r="G374" s="7">
        <v>5.3665820000000002</v>
      </c>
      <c r="H374" s="7">
        <v>21.537657000000003</v>
      </c>
      <c r="I374" s="20">
        <f t="shared" si="85"/>
        <v>25.016320999999998</v>
      </c>
      <c r="J374" s="20">
        <f t="shared" si="86"/>
        <v>25.566989499999998</v>
      </c>
      <c r="K374" s="21">
        <f t="shared" si="87"/>
        <v>1219.4547956102999</v>
      </c>
      <c r="L374" s="21">
        <f t="shared" si="88"/>
        <v>88.103100244143775</v>
      </c>
      <c r="M374" s="21">
        <f t="shared" ref="M374:M379" si="90">0.0001079829*J374^4 - 0.0183178852*J374^3 + 1.2075396235*J374^2 - 38.3125480287*J374 + 535.330907391</f>
        <v>85.131725357553137</v>
      </c>
    </row>
    <row r="375" spans="1:13" s="16" customFormat="1">
      <c r="A375" s="7">
        <v>14647.772347</v>
      </c>
      <c r="B375" s="7">
        <v>25.036128999999999</v>
      </c>
      <c r="C375" s="7">
        <v>25.087665000000001</v>
      </c>
      <c r="D375" s="7">
        <v>25.645416000000001</v>
      </c>
      <c r="E375" s="7">
        <v>25.686315</v>
      </c>
      <c r="F375" s="7">
        <v>1.014205</v>
      </c>
      <c r="G375" s="7">
        <v>5.6131679999999999</v>
      </c>
      <c r="H375" s="7">
        <v>21.382420000000003</v>
      </c>
      <c r="I375" s="20">
        <f t="shared" si="85"/>
        <v>25.061897000000002</v>
      </c>
      <c r="J375" s="20">
        <f t="shared" si="86"/>
        <v>25.665865500000002</v>
      </c>
      <c r="K375" s="21">
        <f t="shared" si="87"/>
        <v>1219.4472436670999</v>
      </c>
      <c r="L375" s="21">
        <f t="shared" si="88"/>
        <v>87.85179220919872</v>
      </c>
      <c r="M375" s="21">
        <f t="shared" si="90"/>
        <v>84.612927177139113</v>
      </c>
    </row>
    <row r="376" spans="1:13" s="16" customFormat="1">
      <c r="A376" s="7">
        <v>12734.162297999999</v>
      </c>
      <c r="B376" s="7">
        <v>24.987155000000001</v>
      </c>
      <c r="C376" s="7">
        <v>25.044723999999999</v>
      </c>
      <c r="D376" s="7">
        <v>25.683330000000002</v>
      </c>
      <c r="E376" s="7">
        <v>25.721952999999999</v>
      </c>
      <c r="F376" s="7">
        <v>1.191964</v>
      </c>
      <c r="G376" s="7">
        <v>5.8442290000000003</v>
      </c>
      <c r="H376" s="7">
        <v>21.133918999999999</v>
      </c>
      <c r="I376" s="20">
        <f t="shared" si="85"/>
        <v>25.015939500000002</v>
      </c>
      <c r="J376" s="20">
        <f t="shared" si="86"/>
        <v>25.702641499999999</v>
      </c>
      <c r="K376" s="21">
        <f t="shared" si="87"/>
        <v>1219.4548588248499</v>
      </c>
      <c r="L376" s="21">
        <f t="shared" si="88"/>
        <v>88.105208023161481</v>
      </c>
      <c r="M376" s="21">
        <f t="shared" si="90"/>
        <v>84.421084288366046</v>
      </c>
    </row>
    <row r="377" spans="1:13" s="16" customFormat="1">
      <c r="A377" s="7">
        <v>10570.880338000001</v>
      </c>
      <c r="B377" s="7">
        <v>25.015993999999999</v>
      </c>
      <c r="C377" s="7">
        <v>25.067214</v>
      </c>
      <c r="D377" s="7">
        <v>25.819559000000002</v>
      </c>
      <c r="E377" s="7">
        <v>25.864941999999999</v>
      </c>
      <c r="F377" s="7">
        <v>1.341521</v>
      </c>
      <c r="G377" s="7">
        <v>6.0323549999999999</v>
      </c>
      <c r="H377" s="7">
        <v>20.675314</v>
      </c>
      <c r="I377" s="20">
        <f t="shared" si="85"/>
        <v>25.041604</v>
      </c>
      <c r="J377" s="20">
        <f t="shared" si="86"/>
        <v>25.842250499999999</v>
      </c>
      <c r="K377" s="21">
        <f t="shared" si="87"/>
        <v>1219.4506062171999</v>
      </c>
      <c r="L377" s="21">
        <f t="shared" si="88"/>
        <v>87.963566714990634</v>
      </c>
      <c r="M377" s="21">
        <f t="shared" si="90"/>
        <v>83.698286252281605</v>
      </c>
    </row>
    <row r="378" spans="1:13" s="16" customFormat="1">
      <c r="A378" s="7">
        <v>8311.2655699999996</v>
      </c>
      <c r="B378" s="7">
        <v>25.033252000000001</v>
      </c>
      <c r="C378" s="7">
        <v>25.090589999999999</v>
      </c>
      <c r="D378" s="7">
        <v>26.010580999999998</v>
      </c>
      <c r="E378" s="7">
        <v>26.062139999999999</v>
      </c>
      <c r="F378" s="7">
        <v>1.318986</v>
      </c>
      <c r="G378" s="7">
        <v>6.0227680000000001</v>
      </c>
      <c r="H378" s="7">
        <v>20.104539000000003</v>
      </c>
      <c r="I378" s="20">
        <f t="shared" si="85"/>
        <v>25.061920999999998</v>
      </c>
      <c r="J378" s="20">
        <f t="shared" si="86"/>
        <v>26.036360500000001</v>
      </c>
      <c r="K378" s="21">
        <f t="shared" si="87"/>
        <v>1219.4472396903</v>
      </c>
      <c r="L378" s="21">
        <f t="shared" si="88"/>
        <v>87.851660132170423</v>
      </c>
      <c r="M378" s="21">
        <f t="shared" si="90"/>
        <v>82.70755225933317</v>
      </c>
    </row>
    <row r="379" spans="1:13" s="16" customFormat="1">
      <c r="A379" s="7">
        <v>6633.5306300000002</v>
      </c>
      <c r="B379" s="7">
        <v>24.960742</v>
      </c>
      <c r="C379" s="7">
        <v>25.042431000000001</v>
      </c>
      <c r="D379" s="7">
        <v>26.303169</v>
      </c>
      <c r="E379" s="7">
        <v>26.342421999999999</v>
      </c>
      <c r="F379" s="7">
        <v>0.85817900000000003</v>
      </c>
      <c r="G379" s="7">
        <v>5.5562509999999996</v>
      </c>
      <c r="H379" s="7">
        <v>19.775151999999999</v>
      </c>
      <c r="I379" s="20">
        <f t="shared" si="85"/>
        <v>25.001586500000002</v>
      </c>
      <c r="J379" s="20">
        <f t="shared" si="86"/>
        <v>26.322795499999998</v>
      </c>
      <c r="K379" s="21">
        <f t="shared" si="87"/>
        <v>1219.45723711695</v>
      </c>
      <c r="L379" s="21">
        <f t="shared" si="88"/>
        <v>88.184558442591538</v>
      </c>
      <c r="M379" s="21">
        <f t="shared" si="90"/>
        <v>81.275228735696942</v>
      </c>
    </row>
    <row r="380" spans="1:13" s="16" customFormat="1">
      <c r="A380" s="7">
        <v>4394.9592160000002</v>
      </c>
      <c r="B380" s="7">
        <v>24.920475</v>
      </c>
      <c r="C380" s="7">
        <v>24.969280999999999</v>
      </c>
      <c r="D380" s="7">
        <v>26.704257999999999</v>
      </c>
      <c r="E380" s="7">
        <v>26.770391</v>
      </c>
      <c r="F380" s="7">
        <v>0.59406800000000004</v>
      </c>
      <c r="G380" s="7">
        <v>5.2892539999999997</v>
      </c>
      <c r="H380" s="7">
        <v>19.053032000000002</v>
      </c>
      <c r="I380" s="20">
        <f t="shared" si="85"/>
        <v>24.944877999999999</v>
      </c>
      <c r="J380" s="20">
        <f t="shared" si="86"/>
        <v>26.7373245</v>
      </c>
      <c r="K380" s="21">
        <f>-0.1657*I380 + 1223.6</f>
        <v>1219.4666337153999</v>
      </c>
      <c r="L380" s="21">
        <f t="shared" ref="L380:M382" si="91">0.0001079829*I380^4 - 0.0183178852*I380^3 + 1.2075396235*I380^2 - 38.3125480287*I380 + 535.330907391</f>
        <v>88.499033613349752</v>
      </c>
      <c r="M380" s="21">
        <f t="shared" si="91"/>
        <v>79.263112924112761</v>
      </c>
    </row>
    <row r="381" spans="1:13" s="16" customFormat="1">
      <c r="A381" s="7">
        <v>2755.524778</v>
      </c>
      <c r="B381" s="7">
        <v>24.961352000000002</v>
      </c>
      <c r="C381" s="7">
        <v>25.010128999999999</v>
      </c>
      <c r="D381" s="7">
        <v>27.209461999999998</v>
      </c>
      <c r="E381" s="7">
        <v>27.317019999999999</v>
      </c>
      <c r="F381" s="7">
        <v>0.403806</v>
      </c>
      <c r="G381" s="7">
        <v>5.0930479999999996</v>
      </c>
      <c r="H381" s="7">
        <v>18.575299999999999</v>
      </c>
      <c r="I381" s="20">
        <f t="shared" si="85"/>
        <v>24.985740499999999</v>
      </c>
      <c r="J381" s="20">
        <f t="shared" si="86"/>
        <v>27.263241000000001</v>
      </c>
      <c r="K381" s="21">
        <f>-0.1657*I381 + 1223.6</f>
        <v>1219.45986279915</v>
      </c>
      <c r="L381" s="21">
        <f t="shared" si="91"/>
        <v>88.272277080485992</v>
      </c>
      <c r="M381" s="21">
        <f t="shared" si="91"/>
        <v>76.809574173712235</v>
      </c>
    </row>
    <row r="382" spans="1:13" s="16" customFormat="1">
      <c r="A382" s="7">
        <v>404.75831899999997</v>
      </c>
      <c r="B382" s="7">
        <v>25.040044000000002</v>
      </c>
      <c r="C382" s="7">
        <v>25.083017999999999</v>
      </c>
      <c r="D382" s="7">
        <v>27.755928000000001</v>
      </c>
      <c r="E382" s="7">
        <v>27.873881000000001</v>
      </c>
      <c r="F382" s="7">
        <v>0.45169700000000002</v>
      </c>
      <c r="G382" s="7">
        <v>5.1174739999999996</v>
      </c>
      <c r="H382" s="7">
        <v>17.326563999999998</v>
      </c>
      <c r="I382" s="20">
        <f t="shared" si="85"/>
        <v>25.061531000000002</v>
      </c>
      <c r="J382" s="20">
        <f t="shared" si="86"/>
        <v>27.814904500000001</v>
      </c>
      <c r="K382" s="21">
        <f>-0.1657*I382 + 1223.6</f>
        <v>1219.4473043132998</v>
      </c>
      <c r="L382" s="21">
        <f t="shared" si="91"/>
        <v>87.853806417745204</v>
      </c>
      <c r="M382" s="21">
        <f t="shared" si="91"/>
        <v>74.349318266967089</v>
      </c>
    </row>
    <row r="383" spans="1:13" s="16" customForma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9">
        <f>AVERAGE(K346:K379)</f>
        <v>1219.4584747302499</v>
      </c>
      <c r="L383" s="9">
        <f>AVERAGE(L346:L379)</f>
        <v>88.226249358552352</v>
      </c>
      <c r="M383" s="9">
        <f>AVERAGE(M346:M379)</f>
        <v>85.95209574894831</v>
      </c>
    </row>
    <row r="384" spans="1:13" s="16" customForma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4" s="16" customForma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4" s="16" customFormat="1" ht="16.8">
      <c r="A386" s="8" t="s">
        <v>12</v>
      </c>
      <c r="B386" s="8" t="s">
        <v>13</v>
      </c>
      <c r="C386" s="8" t="s">
        <v>14</v>
      </c>
      <c r="D386" s="8" t="s">
        <v>15</v>
      </c>
      <c r="E386" s="8" t="s">
        <v>16</v>
      </c>
      <c r="F386" s="8" t="s">
        <v>17</v>
      </c>
      <c r="G386" s="8" t="s">
        <v>18</v>
      </c>
      <c r="H386" s="8" t="s">
        <v>19</v>
      </c>
      <c r="I386" s="18" t="s">
        <v>20</v>
      </c>
      <c r="J386" s="18" t="s">
        <v>21</v>
      </c>
      <c r="K386" s="19" t="s">
        <v>22</v>
      </c>
      <c r="L386" s="17" t="s">
        <v>23</v>
      </c>
      <c r="M386" s="17" t="s">
        <v>24</v>
      </c>
      <c r="N386" s="22"/>
    </row>
    <row r="387" spans="1:14" s="16" customFormat="1">
      <c r="A387" s="8" t="s">
        <v>25</v>
      </c>
      <c r="B387" s="8" t="s">
        <v>26</v>
      </c>
      <c r="C387" s="8" t="s">
        <v>26</v>
      </c>
      <c r="D387" s="8" t="s">
        <v>26</v>
      </c>
      <c r="E387" s="8" t="s">
        <v>26</v>
      </c>
      <c r="F387" s="8" t="s">
        <v>27</v>
      </c>
      <c r="G387" s="8" t="s">
        <v>27</v>
      </c>
      <c r="H387" s="8" t="s">
        <v>28</v>
      </c>
      <c r="I387" s="18" t="s">
        <v>26</v>
      </c>
      <c r="J387" s="18" t="s">
        <v>26</v>
      </c>
      <c r="K387" s="19" t="s">
        <v>29</v>
      </c>
      <c r="L387" s="17" t="s">
        <v>30</v>
      </c>
      <c r="M387" s="17" t="s">
        <v>30</v>
      </c>
      <c r="N387" s="22"/>
    </row>
    <row r="388" spans="1:14" s="16" customFormat="1">
      <c r="A388" s="7">
        <v>64692.145447000003</v>
      </c>
      <c r="B388" s="7">
        <v>34.939836</v>
      </c>
      <c r="C388" s="7">
        <v>34.969411000000001</v>
      </c>
      <c r="D388" s="7">
        <v>35.232197999999997</v>
      </c>
      <c r="E388" s="7">
        <v>35.119368000000001</v>
      </c>
      <c r="F388" s="7">
        <v>0.101095</v>
      </c>
      <c r="G388" s="7">
        <v>2.3655200000000001</v>
      </c>
      <c r="H388" s="7">
        <v>26.290987000000001</v>
      </c>
      <c r="I388" s="20">
        <f t="shared" ref="I388:I417" si="92">(B388+C388)/2</f>
        <v>34.954623499999997</v>
      </c>
      <c r="J388" s="20">
        <f t="shared" ref="J388:J417" si="93">(D388+E388)/2</f>
        <v>35.175782999999996</v>
      </c>
      <c r="K388" s="21">
        <f>-0.1657*I388 + 1223.6</f>
        <v>1217.8080188860499</v>
      </c>
      <c r="L388" s="21">
        <f>0.0001079829*I388^4 - 0.0183178852*I388^3 + 1.2075396235*I388^2 - 38.3125480287*I388 + 535.330907391</f>
        <v>50.407687035403342</v>
      </c>
      <c r="M388" s="21">
        <f>0.0001079829*J388^4 - 0.0183178852*J388^3 + 1.2075396235*J388^2 - 38.3125480287*J388 + 535.330907391</f>
        <v>49.838452491430075</v>
      </c>
    </row>
    <row r="389" spans="1:14" s="16" customFormat="1">
      <c r="A389" s="7">
        <v>63308.599876</v>
      </c>
      <c r="B389" s="7">
        <v>35.047837000000001</v>
      </c>
      <c r="C389" s="7">
        <v>35.077033999999998</v>
      </c>
      <c r="D389" s="7">
        <v>35.335538</v>
      </c>
      <c r="E389" s="7">
        <v>35.227874</v>
      </c>
      <c r="F389" s="7">
        <v>0.11412</v>
      </c>
      <c r="G389" s="7">
        <v>2.5112649999999999</v>
      </c>
      <c r="H389" s="7">
        <v>26.180740999999998</v>
      </c>
      <c r="I389" s="20">
        <f t="shared" si="92"/>
        <v>35.062435499999999</v>
      </c>
      <c r="J389" s="20">
        <f t="shared" si="93"/>
        <v>35.281706</v>
      </c>
      <c r="K389" s="21">
        <f t="shared" ref="K389:K415" si="94">-0.1657*I389 + 1223.6</f>
        <v>1217.79015443765</v>
      </c>
      <c r="L389" s="21">
        <f t="shared" ref="L389:M412" si="95">0.0001079829*I389^4 - 0.0183178852*I389^3 + 1.2075396235*I389^2 - 38.3125480287*I389 + 535.330907391</f>
        <v>50.129249896191368</v>
      </c>
      <c r="M389" s="21">
        <f t="shared" si="95"/>
        <v>49.568472568214361</v>
      </c>
    </row>
    <row r="390" spans="1:14" s="16" customFormat="1">
      <c r="A390" s="7">
        <v>61344.805250999998</v>
      </c>
      <c r="B390" s="7">
        <v>35.134675999999999</v>
      </c>
      <c r="C390" s="7">
        <v>35.162773999999999</v>
      </c>
      <c r="D390" s="7">
        <v>35.414425000000001</v>
      </c>
      <c r="E390" s="7">
        <v>35.313167</v>
      </c>
      <c r="F390" s="7">
        <v>0.16848399999999999</v>
      </c>
      <c r="G390" s="7">
        <v>2.7311670000000001</v>
      </c>
      <c r="H390" s="7">
        <v>25.950769999999999</v>
      </c>
      <c r="I390" s="20">
        <f t="shared" si="92"/>
        <v>35.148724999999999</v>
      </c>
      <c r="J390" s="20">
        <f t="shared" si="93"/>
        <v>35.363796000000001</v>
      </c>
      <c r="K390" s="21">
        <f t="shared" si="94"/>
        <v>1217.7758562674999</v>
      </c>
      <c r="L390" s="21">
        <f t="shared" si="95"/>
        <v>49.907691971327836</v>
      </c>
      <c r="M390" s="21">
        <f t="shared" si="95"/>
        <v>49.360400474250355</v>
      </c>
    </row>
    <row r="391" spans="1:14" s="16" customFormat="1">
      <c r="A391" s="7">
        <v>57700.269188999999</v>
      </c>
      <c r="B391" s="7">
        <v>35.127186999999999</v>
      </c>
      <c r="C391" s="7">
        <v>35.155034999999998</v>
      </c>
      <c r="D391" s="7">
        <v>35.398828999999999</v>
      </c>
      <c r="E391" s="7">
        <v>35.295907999999997</v>
      </c>
      <c r="F391" s="7">
        <v>0.24707999999999999</v>
      </c>
      <c r="G391" s="7">
        <v>3.060832</v>
      </c>
      <c r="H391" s="7">
        <v>25.420512000000002</v>
      </c>
      <c r="I391" s="20">
        <f t="shared" si="92"/>
        <v>35.141110999999995</v>
      </c>
      <c r="J391" s="20">
        <f t="shared" si="93"/>
        <v>35.347368500000002</v>
      </c>
      <c r="K391" s="21">
        <f t="shared" si="94"/>
        <v>1217.7771179073</v>
      </c>
      <c r="L391" s="21">
        <f t="shared" si="95"/>
        <v>49.927195809707086</v>
      </c>
      <c r="M391" s="21">
        <f t="shared" si="95"/>
        <v>49.401958363789504</v>
      </c>
    </row>
    <row r="392" spans="1:14" s="16" customFormat="1">
      <c r="A392" s="7">
        <v>56243.535967999997</v>
      </c>
      <c r="B392" s="7">
        <v>34.894821</v>
      </c>
      <c r="C392" s="7">
        <v>34.923293999999999</v>
      </c>
      <c r="D392" s="7">
        <v>35.160960000000003</v>
      </c>
      <c r="E392" s="7">
        <v>35.053604</v>
      </c>
      <c r="F392" s="7">
        <v>0.45683699999999999</v>
      </c>
      <c r="G392" s="7">
        <v>3.3730479999999998</v>
      </c>
      <c r="H392" s="7">
        <v>25.19303</v>
      </c>
      <c r="I392" s="20">
        <f t="shared" si="92"/>
        <v>34.909057500000003</v>
      </c>
      <c r="J392" s="20">
        <f t="shared" si="93"/>
        <v>35.107281999999998</v>
      </c>
      <c r="K392" s="21">
        <f t="shared" si="94"/>
        <v>1217.81556917225</v>
      </c>
      <c r="L392" s="21">
        <f t="shared" si="95"/>
        <v>50.525912218318354</v>
      </c>
      <c r="M392" s="21">
        <f t="shared" si="95"/>
        <v>50.013958716873162</v>
      </c>
    </row>
    <row r="393" spans="1:14" s="16" customFormat="1">
      <c r="A393" s="7">
        <v>54663.922583</v>
      </c>
      <c r="B393" s="7">
        <v>34.913589999999999</v>
      </c>
      <c r="C393" s="7">
        <v>34.937869999999997</v>
      </c>
      <c r="D393" s="7">
        <v>35.180771</v>
      </c>
      <c r="E393" s="7">
        <v>35.070017</v>
      </c>
      <c r="F393" s="7">
        <v>0.157585</v>
      </c>
      <c r="G393" s="7">
        <v>3.1348530000000001</v>
      </c>
      <c r="H393" s="7">
        <v>24.989201000000001</v>
      </c>
      <c r="I393" s="20">
        <f t="shared" si="92"/>
        <v>34.925730000000001</v>
      </c>
      <c r="J393" s="20">
        <f t="shared" si="93"/>
        <v>35.125394</v>
      </c>
      <c r="K393" s="21">
        <f t="shared" si="94"/>
        <v>1217.8128065389999</v>
      </c>
      <c r="L393" s="21">
        <f t="shared" si="95"/>
        <v>50.482616059880343</v>
      </c>
      <c r="M393" s="21">
        <f t="shared" si="95"/>
        <v>49.967484156261776</v>
      </c>
    </row>
    <row r="394" spans="1:14" s="16" customFormat="1">
      <c r="A394" s="7">
        <v>51525.755449999997</v>
      </c>
      <c r="B394" s="7">
        <v>34.972729000000001</v>
      </c>
      <c r="C394" s="7">
        <v>34.994964000000003</v>
      </c>
      <c r="D394" s="7">
        <v>35.233525</v>
      </c>
      <c r="E394" s="7">
        <v>35.129727000000003</v>
      </c>
      <c r="F394" s="7">
        <v>0.493649</v>
      </c>
      <c r="G394" s="7">
        <v>3.6508620000000001</v>
      </c>
      <c r="H394" s="7">
        <v>24.365434999999998</v>
      </c>
      <c r="I394" s="20">
        <f t="shared" si="92"/>
        <v>34.983846499999999</v>
      </c>
      <c r="J394" s="20">
        <f t="shared" si="93"/>
        <v>35.181626000000001</v>
      </c>
      <c r="K394" s="21">
        <f t="shared" si="94"/>
        <v>1217.80317663495</v>
      </c>
      <c r="L394" s="21">
        <f t="shared" si="95"/>
        <v>50.332036456518608</v>
      </c>
      <c r="M394" s="21">
        <f t="shared" si="95"/>
        <v>49.823515329214388</v>
      </c>
    </row>
    <row r="395" spans="1:14" s="16" customFormat="1">
      <c r="A395" s="7">
        <v>48708.500336999998</v>
      </c>
      <c r="B395" s="7">
        <v>34.990020000000001</v>
      </c>
      <c r="C395" s="7">
        <v>35.013286000000001</v>
      </c>
      <c r="D395" s="7">
        <v>35.248956999999997</v>
      </c>
      <c r="E395" s="7">
        <v>35.150551</v>
      </c>
      <c r="F395" s="7">
        <v>0.30147299999999999</v>
      </c>
      <c r="G395" s="7">
        <v>3.569388</v>
      </c>
      <c r="H395" s="7">
        <v>23.768138</v>
      </c>
      <c r="I395" s="20">
        <f t="shared" si="92"/>
        <v>35.001653000000005</v>
      </c>
      <c r="J395" s="20">
        <f t="shared" si="93"/>
        <v>35.199753999999999</v>
      </c>
      <c r="K395" s="21">
        <f t="shared" si="94"/>
        <v>1217.8002260978999</v>
      </c>
      <c r="L395" s="21">
        <f t="shared" si="95"/>
        <v>50.286005504372724</v>
      </c>
      <c r="M395" s="21">
        <f t="shared" si="95"/>
        <v>49.777205605200834</v>
      </c>
    </row>
    <row r="396" spans="1:14" s="16" customFormat="1" ht="14.4" customHeight="1">
      <c r="A396" s="7">
        <v>47511.259660000003</v>
      </c>
      <c r="B396" s="7">
        <v>35.009785999999998</v>
      </c>
      <c r="C396" s="7">
        <v>35.029811000000002</v>
      </c>
      <c r="D396" s="7">
        <v>35.266899000000002</v>
      </c>
      <c r="E396" s="7">
        <v>35.172494999999998</v>
      </c>
      <c r="F396" s="7">
        <v>0.11018799999999999</v>
      </c>
      <c r="G396" s="7">
        <v>3.376611</v>
      </c>
      <c r="H396" s="7">
        <v>23.543467999999997</v>
      </c>
      <c r="I396" s="20">
        <f t="shared" si="92"/>
        <v>35.0197985</v>
      </c>
      <c r="J396" s="20">
        <f t="shared" si="93"/>
        <v>35.219696999999996</v>
      </c>
      <c r="K396" s="21">
        <f t="shared" si="94"/>
        <v>1217.7972193885498</v>
      </c>
      <c r="L396" s="21">
        <f t="shared" si="95"/>
        <v>50.239148981936978</v>
      </c>
      <c r="M396" s="21">
        <f t="shared" si="95"/>
        <v>49.7263169449202</v>
      </c>
    </row>
    <row r="397" spans="1:14" s="16" customFormat="1">
      <c r="A397" s="7">
        <v>42466.444230000001</v>
      </c>
      <c r="B397" s="7">
        <v>34.838186999999998</v>
      </c>
      <c r="C397" s="7">
        <v>34.853237</v>
      </c>
      <c r="D397" s="7">
        <v>35.111660000000001</v>
      </c>
      <c r="E397" s="7">
        <v>35.023781999999997</v>
      </c>
      <c r="F397" s="7">
        <v>0.46802700000000003</v>
      </c>
      <c r="G397" s="7">
        <v>4.0449390000000003</v>
      </c>
      <c r="H397" s="7">
        <v>24.220306000000001</v>
      </c>
      <c r="I397" s="20">
        <f t="shared" si="92"/>
        <v>34.845711999999999</v>
      </c>
      <c r="J397" s="20">
        <f t="shared" si="93"/>
        <v>35.067720999999999</v>
      </c>
      <c r="K397" s="21">
        <f t="shared" si="94"/>
        <v>1217.8260655216</v>
      </c>
      <c r="L397" s="21">
        <f t="shared" si="95"/>
        <v>50.690811406322382</v>
      </c>
      <c r="M397" s="21">
        <f t="shared" si="95"/>
        <v>50.115645839248941</v>
      </c>
    </row>
    <row r="398" spans="1:14" s="16" customFormat="1">
      <c r="A398" s="7">
        <v>39889.025018</v>
      </c>
      <c r="B398" s="7">
        <v>34.896948000000002</v>
      </c>
      <c r="C398" s="7">
        <v>34.907877999999997</v>
      </c>
      <c r="D398" s="7">
        <v>35.171187000000003</v>
      </c>
      <c r="E398" s="7">
        <v>35.080599999999997</v>
      </c>
      <c r="F398" s="7">
        <v>0.284414</v>
      </c>
      <c r="G398" s="7">
        <v>3.9429120000000002</v>
      </c>
      <c r="H398" s="7">
        <v>23.619931000000001</v>
      </c>
      <c r="I398" s="20">
        <f t="shared" si="92"/>
        <v>34.902412999999996</v>
      </c>
      <c r="J398" s="20">
        <f t="shared" si="93"/>
        <v>35.125893500000004</v>
      </c>
      <c r="K398" s="21">
        <f t="shared" si="94"/>
        <v>1217.8166701659</v>
      </c>
      <c r="L398" s="21">
        <f t="shared" si="95"/>
        <v>50.543179248797969</v>
      </c>
      <c r="M398" s="21">
        <f t="shared" si="95"/>
        <v>49.966203175206374</v>
      </c>
    </row>
    <row r="399" spans="1:14" s="16" customFormat="1">
      <c r="A399" s="7">
        <v>35954.909798000001</v>
      </c>
      <c r="B399" s="7">
        <v>34.886011000000003</v>
      </c>
      <c r="C399" s="7">
        <v>34.898246999999998</v>
      </c>
      <c r="D399" s="7">
        <v>35.168515999999997</v>
      </c>
      <c r="E399" s="7">
        <v>35.078057999999999</v>
      </c>
      <c r="F399" s="7">
        <v>0.67475700000000005</v>
      </c>
      <c r="G399" s="7">
        <v>4.4909679999999996</v>
      </c>
      <c r="H399" s="7">
        <v>22.801580000000001</v>
      </c>
      <c r="I399" s="20">
        <f t="shared" si="92"/>
        <v>34.892128999999997</v>
      </c>
      <c r="J399" s="20">
        <f t="shared" si="93"/>
        <v>35.123286999999998</v>
      </c>
      <c r="K399" s="21">
        <f t="shared" si="94"/>
        <v>1217.8183742246999</v>
      </c>
      <c r="L399" s="21">
        <f t="shared" si="95"/>
        <v>50.569917947498197</v>
      </c>
      <c r="M399" s="21">
        <f t="shared" si="95"/>
        <v>49.972888034826383</v>
      </c>
    </row>
    <row r="400" spans="1:14" s="16" customFormat="1">
      <c r="A400" s="7">
        <v>34873.775949000003</v>
      </c>
      <c r="B400" s="7">
        <v>34.911918</v>
      </c>
      <c r="C400" s="7">
        <v>34.924340999999998</v>
      </c>
      <c r="D400" s="7">
        <v>35.200138000000003</v>
      </c>
      <c r="E400" s="7">
        <v>35.108809999999998</v>
      </c>
      <c r="F400" s="7">
        <v>0.32336599999999999</v>
      </c>
      <c r="G400" s="7">
        <v>4.1500260000000004</v>
      </c>
      <c r="H400" s="7">
        <v>22.493955</v>
      </c>
      <c r="I400" s="20">
        <f t="shared" si="92"/>
        <v>34.918129499999999</v>
      </c>
      <c r="J400" s="20">
        <f t="shared" si="93"/>
        <v>35.154474</v>
      </c>
      <c r="K400" s="21">
        <f t="shared" si="94"/>
        <v>1217.81406594185</v>
      </c>
      <c r="L400" s="21">
        <f t="shared" si="95"/>
        <v>50.502348077156284</v>
      </c>
      <c r="M400" s="21">
        <f t="shared" si="95"/>
        <v>49.892971343392446</v>
      </c>
    </row>
    <row r="401" spans="1:13" s="16" customFormat="1">
      <c r="A401" s="7">
        <v>32588.838445000001</v>
      </c>
      <c r="B401" s="7">
        <v>34.921075000000002</v>
      </c>
      <c r="C401" s="7">
        <v>34.933231999999997</v>
      </c>
      <c r="D401" s="7">
        <v>35.216681000000001</v>
      </c>
      <c r="E401" s="7">
        <v>35.126327000000003</v>
      </c>
      <c r="F401" s="7">
        <v>0.53029800000000005</v>
      </c>
      <c r="G401" s="7">
        <v>4.4630799999999997</v>
      </c>
      <c r="H401" s="7">
        <v>21.969867000000001</v>
      </c>
      <c r="I401" s="20">
        <f t="shared" si="92"/>
        <v>34.927153500000003</v>
      </c>
      <c r="J401" s="20">
        <f t="shared" si="93"/>
        <v>35.171503999999999</v>
      </c>
      <c r="K401" s="21">
        <f t="shared" si="94"/>
        <v>1217.8125706650499</v>
      </c>
      <c r="L401" s="21">
        <f t="shared" si="95"/>
        <v>50.478921453567636</v>
      </c>
      <c r="M401" s="21">
        <f t="shared" si="95"/>
        <v>49.849394711519608</v>
      </c>
    </row>
    <row r="402" spans="1:13" s="16" customFormat="1">
      <c r="A402" s="7">
        <v>30965.958055999999</v>
      </c>
      <c r="B402" s="7">
        <v>34.947274</v>
      </c>
      <c r="C402" s="7">
        <v>34.959200000000003</v>
      </c>
      <c r="D402" s="7">
        <v>35.250959000000002</v>
      </c>
      <c r="E402" s="7">
        <v>35.160598999999998</v>
      </c>
      <c r="F402" s="7">
        <v>0.48202899999999999</v>
      </c>
      <c r="G402" s="7">
        <v>4.4593629999999997</v>
      </c>
      <c r="H402" s="7">
        <v>21.542392999999997</v>
      </c>
      <c r="I402" s="20">
        <f t="shared" si="92"/>
        <v>34.953237000000001</v>
      </c>
      <c r="J402" s="20">
        <f t="shared" si="93"/>
        <v>35.205779</v>
      </c>
      <c r="K402" s="21">
        <f t="shared" si="94"/>
        <v>1217.8082486290998</v>
      </c>
      <c r="L402" s="21">
        <f t="shared" si="95"/>
        <v>50.411279633451841</v>
      </c>
      <c r="M402" s="21">
        <f t="shared" si="95"/>
        <v>49.761825218736476</v>
      </c>
    </row>
    <row r="403" spans="1:13" s="16" customFormat="1">
      <c r="A403" s="7">
        <v>27580.006684</v>
      </c>
      <c r="B403" s="7">
        <v>34.922167000000002</v>
      </c>
      <c r="C403" s="7">
        <v>34.937631000000003</v>
      </c>
      <c r="D403" s="7">
        <v>35.256025999999999</v>
      </c>
      <c r="E403" s="7">
        <v>35.168183999999997</v>
      </c>
      <c r="F403" s="7">
        <v>0.55737000000000003</v>
      </c>
      <c r="G403" s="7">
        <v>4.6590210000000001</v>
      </c>
      <c r="H403" s="7">
        <v>21.057896999999997</v>
      </c>
      <c r="I403" s="20">
        <f t="shared" si="92"/>
        <v>34.929899000000006</v>
      </c>
      <c r="J403" s="20">
        <f t="shared" si="93"/>
        <v>35.212104999999994</v>
      </c>
      <c r="K403" s="21">
        <f t="shared" si="94"/>
        <v>1217.8121157357</v>
      </c>
      <c r="L403" s="21">
        <f t="shared" si="95"/>
        <v>50.471796576828183</v>
      </c>
      <c r="M403" s="21">
        <f t="shared" si="95"/>
        <v>49.74568238036295</v>
      </c>
    </row>
    <row r="404" spans="1:13" s="16" customFormat="1">
      <c r="A404" s="7">
        <v>25371.955392</v>
      </c>
      <c r="B404" s="7">
        <v>34.963757999999999</v>
      </c>
      <c r="C404" s="7">
        <v>34.980817999999999</v>
      </c>
      <c r="D404" s="7">
        <v>35.307768000000003</v>
      </c>
      <c r="E404" s="7">
        <v>35.208877000000001</v>
      </c>
      <c r="F404" s="7">
        <v>0.276254</v>
      </c>
      <c r="G404" s="7">
        <v>4.4444990000000004</v>
      </c>
      <c r="H404" s="7">
        <v>20.826841000000002</v>
      </c>
      <c r="I404" s="20">
        <f t="shared" si="92"/>
        <v>34.972287999999999</v>
      </c>
      <c r="J404" s="20">
        <f t="shared" si="93"/>
        <v>35.258322500000006</v>
      </c>
      <c r="K404" s="21">
        <f t="shared" si="94"/>
        <v>1217.8050918783999</v>
      </c>
      <c r="L404" s="21">
        <f t="shared" si="95"/>
        <v>50.361942389908222</v>
      </c>
      <c r="M404" s="21">
        <f t="shared" si="95"/>
        <v>49.627927300581973</v>
      </c>
    </row>
    <row r="405" spans="1:13" s="16" customFormat="1">
      <c r="A405" s="7">
        <v>23509.581188</v>
      </c>
      <c r="B405" s="7">
        <v>34.672778999999998</v>
      </c>
      <c r="C405" s="7">
        <v>34.711573999999999</v>
      </c>
      <c r="D405" s="7">
        <v>35.063856000000001</v>
      </c>
      <c r="E405" s="7">
        <v>34.966422999999999</v>
      </c>
      <c r="F405" s="7">
        <v>0.398366</v>
      </c>
      <c r="G405" s="7">
        <v>4.6724290000000002</v>
      </c>
      <c r="H405" s="7">
        <v>20.703758000000001</v>
      </c>
      <c r="I405" s="20">
        <f t="shared" si="92"/>
        <v>34.692176500000002</v>
      </c>
      <c r="J405" s="20">
        <f t="shared" si="93"/>
        <v>35.015139500000004</v>
      </c>
      <c r="K405" s="21">
        <f t="shared" si="94"/>
        <v>1217.8515063539498</v>
      </c>
      <c r="L405" s="21">
        <f t="shared" si="95"/>
        <v>51.093142184571889</v>
      </c>
      <c r="M405" s="21">
        <f t="shared" si="95"/>
        <v>50.251174879649056</v>
      </c>
    </row>
    <row r="406" spans="1:13" s="16" customFormat="1">
      <c r="A406" s="7">
        <v>21287.778611000002</v>
      </c>
      <c r="B406" s="7">
        <v>34.873137999999997</v>
      </c>
      <c r="C406" s="7">
        <v>34.885956999999998</v>
      </c>
      <c r="D406" s="7">
        <v>35.267944</v>
      </c>
      <c r="E406" s="7">
        <v>35.161861999999999</v>
      </c>
      <c r="F406" s="7">
        <v>0.33628000000000002</v>
      </c>
      <c r="G406" s="7">
        <v>4.7068130000000004</v>
      </c>
      <c r="H406" s="7">
        <v>20.504154</v>
      </c>
      <c r="I406" s="20">
        <f t="shared" si="92"/>
        <v>34.879547500000001</v>
      </c>
      <c r="J406" s="20">
        <f t="shared" si="93"/>
        <v>35.214903</v>
      </c>
      <c r="K406" s="21">
        <f t="shared" si="94"/>
        <v>1217.8204589792499</v>
      </c>
      <c r="L406" s="21">
        <f t="shared" si="95"/>
        <v>50.602652907223273</v>
      </c>
      <c r="M406" s="21">
        <f t="shared" si="95"/>
        <v>49.738544313030388</v>
      </c>
    </row>
    <row r="407" spans="1:13" s="16" customFormat="1">
      <c r="A407" s="7">
        <v>19141.507334000002</v>
      </c>
      <c r="B407" s="7">
        <v>34.907438999999997</v>
      </c>
      <c r="C407" s="7">
        <v>34.920164999999997</v>
      </c>
      <c r="D407" s="7">
        <v>35.333767000000002</v>
      </c>
      <c r="E407" s="7">
        <v>35.228746000000001</v>
      </c>
      <c r="F407" s="7">
        <v>0.32674500000000001</v>
      </c>
      <c r="G407" s="7">
        <v>4.776249</v>
      </c>
      <c r="H407" s="7">
        <v>20.397438000000001</v>
      </c>
      <c r="I407" s="20">
        <f t="shared" si="92"/>
        <v>34.913801999999997</v>
      </c>
      <c r="J407" s="20">
        <f t="shared" si="93"/>
        <v>35.281256499999998</v>
      </c>
      <c r="K407" s="21">
        <f t="shared" si="94"/>
        <v>1217.8147830086</v>
      </c>
      <c r="L407" s="21">
        <f t="shared" si="95"/>
        <v>50.513586962461204</v>
      </c>
      <c r="M407" s="21">
        <f t="shared" si="95"/>
        <v>49.569614688135971</v>
      </c>
    </row>
    <row r="408" spans="1:13" s="16" customFormat="1">
      <c r="A408" s="7">
        <v>17056.098067999999</v>
      </c>
      <c r="B408" s="7">
        <v>34.935397000000002</v>
      </c>
      <c r="C408" s="7">
        <v>34.948526999999999</v>
      </c>
      <c r="D408" s="7">
        <v>35.407944000000001</v>
      </c>
      <c r="E408" s="7">
        <v>35.303896999999999</v>
      </c>
      <c r="F408" s="7">
        <v>0.314919</v>
      </c>
      <c r="G408" s="7">
        <v>4.8301280000000002</v>
      </c>
      <c r="H408" s="7">
        <v>20.132148999999998</v>
      </c>
      <c r="I408" s="20">
        <f t="shared" si="92"/>
        <v>34.941962000000004</v>
      </c>
      <c r="J408" s="20">
        <f t="shared" si="93"/>
        <v>35.355920499999996</v>
      </c>
      <c r="K408" s="21">
        <f t="shared" si="94"/>
        <v>1217.8101168966</v>
      </c>
      <c r="L408" s="21">
        <f t="shared" si="95"/>
        <v>50.440505774728535</v>
      </c>
      <c r="M408" s="21">
        <f t="shared" si="95"/>
        <v>49.380318704533352</v>
      </c>
    </row>
    <row r="409" spans="1:13" s="16" customFormat="1">
      <c r="A409" s="7">
        <v>15022.053199</v>
      </c>
      <c r="B409" s="7">
        <v>34.958624</v>
      </c>
      <c r="C409" s="7">
        <v>34.971719</v>
      </c>
      <c r="D409" s="7">
        <v>35.480583000000003</v>
      </c>
      <c r="E409" s="7">
        <v>35.375861999999998</v>
      </c>
      <c r="F409" s="7">
        <v>0.41119099999999997</v>
      </c>
      <c r="G409" s="7">
        <v>5.007269</v>
      </c>
      <c r="H409" s="7">
        <v>19.90878</v>
      </c>
      <c r="I409" s="20">
        <f t="shared" si="92"/>
        <v>34.965171499999997</v>
      </c>
      <c r="J409" s="20">
        <f t="shared" si="93"/>
        <v>35.428222500000004</v>
      </c>
      <c r="K409" s="21">
        <f t="shared" si="94"/>
        <v>1217.8062710824499</v>
      </c>
      <c r="L409" s="21">
        <f t="shared" si="95"/>
        <v>50.380365673975007</v>
      </c>
      <c r="M409" s="21">
        <f t="shared" si="95"/>
        <v>49.197802835214134</v>
      </c>
    </row>
    <row r="410" spans="1:13" s="16" customFormat="1">
      <c r="A410" s="7">
        <v>13693.565049999999</v>
      </c>
      <c r="B410" s="7">
        <v>34.977511999999997</v>
      </c>
      <c r="C410" s="7">
        <v>34.993409</v>
      </c>
      <c r="D410" s="7">
        <v>35.557372000000001</v>
      </c>
      <c r="E410" s="7">
        <v>35.455925999999998</v>
      </c>
      <c r="F410" s="7">
        <v>0.36237599999999998</v>
      </c>
      <c r="G410" s="7">
        <v>4.9826920000000001</v>
      </c>
      <c r="H410" s="7">
        <v>19.679468999999997</v>
      </c>
      <c r="I410" s="20">
        <f t="shared" si="92"/>
        <v>34.985460500000002</v>
      </c>
      <c r="J410" s="20">
        <f t="shared" si="93"/>
        <v>35.506648999999996</v>
      </c>
      <c r="K410" s="21">
        <f t="shared" si="94"/>
        <v>1217.8029091951498</v>
      </c>
      <c r="L410" s="21">
        <f t="shared" si="95"/>
        <v>50.327862125662932</v>
      </c>
      <c r="M410" s="21">
        <f t="shared" si="95"/>
        <v>49.000699258674786</v>
      </c>
    </row>
    <row r="411" spans="1:13" s="16" customFormat="1">
      <c r="A411" s="7">
        <v>12251.852634000001</v>
      </c>
      <c r="B411" s="7">
        <v>34.971017000000003</v>
      </c>
      <c r="C411" s="7">
        <v>34.987485</v>
      </c>
      <c r="D411" s="7">
        <v>35.598655000000001</v>
      </c>
      <c r="E411" s="7">
        <v>35.498826000000001</v>
      </c>
      <c r="F411" s="7">
        <v>0.427006</v>
      </c>
      <c r="G411" s="7">
        <v>5.0863319999999996</v>
      </c>
      <c r="H411" s="7">
        <v>19.480918000000003</v>
      </c>
      <c r="I411" s="20">
        <f t="shared" si="92"/>
        <v>34.979251000000005</v>
      </c>
      <c r="J411" s="20">
        <f t="shared" si="93"/>
        <v>35.548740500000001</v>
      </c>
      <c r="K411" s="21">
        <f t="shared" si="94"/>
        <v>1217.8039381092999</v>
      </c>
      <c r="L411" s="21">
        <f t="shared" si="95"/>
        <v>50.343924145433675</v>
      </c>
      <c r="M411" s="21">
        <f t="shared" si="95"/>
        <v>48.895285341102863</v>
      </c>
    </row>
    <row r="412" spans="1:13" s="16" customFormat="1">
      <c r="A412" s="7">
        <v>11479.023359999999</v>
      </c>
      <c r="B412" s="7">
        <v>34.966363999999999</v>
      </c>
      <c r="C412" s="7">
        <v>34.982751</v>
      </c>
      <c r="D412" s="7">
        <v>35.627305999999997</v>
      </c>
      <c r="E412" s="7">
        <v>35.531435999999999</v>
      </c>
      <c r="F412" s="7">
        <v>0.33918799999999999</v>
      </c>
      <c r="G412" s="7">
        <v>5.0199939999999996</v>
      </c>
      <c r="H412" s="7">
        <v>19.308031999999997</v>
      </c>
      <c r="I412" s="20">
        <f t="shared" si="92"/>
        <v>34.974557500000003</v>
      </c>
      <c r="J412" s="20">
        <f t="shared" si="93"/>
        <v>35.579370999999995</v>
      </c>
      <c r="K412" s="21">
        <f t="shared" si="94"/>
        <v>1217.8047158222498</v>
      </c>
      <c r="L412" s="21">
        <f t="shared" si="95"/>
        <v>50.356068744003096</v>
      </c>
      <c r="M412" s="21">
        <f>0.0001079829*J412^4 - 0.0183178852*J412^3 + 1.2075396235*J412^2 - 38.3125480287*J412 + 535.330907391</f>
        <v>48.81873649815293</v>
      </c>
    </row>
    <row r="413" spans="1:13" s="16" customFormat="1">
      <c r="A413" s="7">
        <v>10193.211348999999</v>
      </c>
      <c r="B413" s="7">
        <v>34.973466999999999</v>
      </c>
      <c r="C413" s="7">
        <v>34.991897000000002</v>
      </c>
      <c r="D413" s="7">
        <v>35.735546999999997</v>
      </c>
      <c r="E413" s="7">
        <v>35.643439000000001</v>
      </c>
      <c r="F413" s="7">
        <v>0.40382099999999999</v>
      </c>
      <c r="G413" s="7">
        <v>5.1194249999999997</v>
      </c>
      <c r="H413" s="7">
        <v>19.121811000000001</v>
      </c>
      <c r="I413" s="20">
        <f t="shared" si="92"/>
        <v>34.982681999999997</v>
      </c>
      <c r="J413" s="20">
        <f t="shared" si="93"/>
        <v>35.689492999999999</v>
      </c>
      <c r="K413" s="21">
        <f t="shared" si="94"/>
        <v>1217.8033695925999</v>
      </c>
      <c r="L413" s="21">
        <f t="shared" ref="L413:M415" si="96">0.0001079829*I413^4 - 0.0183178852*I413^3 + 1.2075396235*I413^2 - 38.3125480287*I413 + 535.330907391</f>
        <v>50.335048485985681</v>
      </c>
      <c r="M413" s="21">
        <f t="shared" si="96"/>
        <v>48.544650019778828</v>
      </c>
    </row>
    <row r="414" spans="1:13" s="16" customFormat="1">
      <c r="A414" s="7">
        <v>7971.2549360000003</v>
      </c>
      <c r="B414" s="7">
        <v>34.980831999999999</v>
      </c>
      <c r="C414" s="7">
        <v>34.999524000000001</v>
      </c>
      <c r="D414" s="7">
        <v>35.883015999999998</v>
      </c>
      <c r="E414" s="7">
        <v>35.785831999999999</v>
      </c>
      <c r="F414" s="7">
        <v>0.392872</v>
      </c>
      <c r="G414" s="7">
        <v>5.1362620000000003</v>
      </c>
      <c r="H414" s="7">
        <v>18.546888000000003</v>
      </c>
      <c r="I414" s="20">
        <f t="shared" si="92"/>
        <v>34.990178</v>
      </c>
      <c r="J414" s="20">
        <f t="shared" si="93"/>
        <v>35.834423999999999</v>
      </c>
      <c r="K414" s="21">
        <f t="shared" si="94"/>
        <v>1217.8021275054</v>
      </c>
      <c r="L414" s="21">
        <f t="shared" si="96"/>
        <v>50.315663459484085</v>
      </c>
      <c r="M414" s="21">
        <f t="shared" si="96"/>
        <v>48.186566445403287</v>
      </c>
    </row>
    <row r="415" spans="1:13" s="16" customFormat="1">
      <c r="A415" s="7">
        <v>5403.7570489999998</v>
      </c>
      <c r="B415" s="7">
        <v>34.988590000000002</v>
      </c>
      <c r="C415" s="7">
        <v>35.006169999999997</v>
      </c>
      <c r="D415" s="7">
        <v>36.273646999999997</v>
      </c>
      <c r="E415" s="7">
        <v>36.179484000000002</v>
      </c>
      <c r="F415" s="7">
        <v>0.481794</v>
      </c>
      <c r="G415" s="7">
        <v>5.2355559999999999</v>
      </c>
      <c r="H415" s="7">
        <v>18.034205</v>
      </c>
      <c r="I415" s="20">
        <f t="shared" si="92"/>
        <v>34.99738</v>
      </c>
      <c r="J415" s="20">
        <f t="shared" si="93"/>
        <v>36.2265655</v>
      </c>
      <c r="K415" s="21">
        <f t="shared" si="94"/>
        <v>1217.8009341339998</v>
      </c>
      <c r="L415" s="21">
        <f t="shared" si="96"/>
        <v>50.297046980931441</v>
      </c>
      <c r="M415" s="21">
        <f t="shared" si="96"/>
        <v>47.232351062802309</v>
      </c>
    </row>
    <row r="416" spans="1:13" s="16" customFormat="1">
      <c r="A416" s="7">
        <v>3670.865264</v>
      </c>
      <c r="B416" s="7">
        <v>34.984250000000003</v>
      </c>
      <c r="C416" s="7">
        <v>35.003034</v>
      </c>
      <c r="D416" s="7">
        <v>36.7547</v>
      </c>
      <c r="E416" s="7">
        <v>36.657221</v>
      </c>
      <c r="F416" s="7">
        <v>0.442027</v>
      </c>
      <c r="G416" s="7">
        <v>5.168463</v>
      </c>
      <c r="H416" s="7">
        <v>17.351627999999998</v>
      </c>
      <c r="I416" s="20">
        <f t="shared" si="92"/>
        <v>34.993642000000001</v>
      </c>
      <c r="J416" s="20">
        <f t="shared" si="93"/>
        <v>36.705960500000003</v>
      </c>
      <c r="K416" s="21">
        <f>-0.1657*I416 + 1223.6</f>
        <v>1217.8015535206</v>
      </c>
      <c r="L416" s="21">
        <f>0.0001079829*I416^4 - 0.0183178852*I416^3 + 1.2075396235*I416^2 - 38.3125480287*I416 + 535.330907391</f>
        <v>50.306708343421292</v>
      </c>
      <c r="M416" s="21">
        <f>0.0001079829*J416^4 - 0.0183178852*J416^3 + 1.2075396235*J416^2 - 38.3125480287*J416 + 535.330907391</f>
        <v>46.093737095833831</v>
      </c>
    </row>
    <row r="417" spans="1:13" s="16" customFormat="1">
      <c r="A417" s="7">
        <v>767.77046399999995</v>
      </c>
      <c r="B417" s="7">
        <v>34.977682999999999</v>
      </c>
      <c r="C417" s="7">
        <v>34.994123999999999</v>
      </c>
      <c r="D417" s="7">
        <v>37.920547999999997</v>
      </c>
      <c r="E417" s="7">
        <v>37.804248999999999</v>
      </c>
      <c r="F417" s="7">
        <v>0.498672</v>
      </c>
      <c r="G417" s="7">
        <v>5.1531859999999998</v>
      </c>
      <c r="H417" s="7">
        <v>15.902565999999998</v>
      </c>
      <c r="I417" s="20">
        <f t="shared" si="92"/>
        <v>34.985903499999999</v>
      </c>
      <c r="J417" s="20">
        <f t="shared" si="93"/>
        <v>37.862398499999998</v>
      </c>
      <c r="K417" s="21">
        <f>-0.1657*I417 + 1223.6</f>
        <v>1217.8028357900498</v>
      </c>
      <c r="L417" s="21">
        <f>0.0001079829*I417^4 - 0.0183178852*I417^3 + 1.2075396235*I417^2 - 38.3125480287*I417 + 535.330907391</f>
        <v>50.326716454114035</v>
      </c>
      <c r="M417" s="21">
        <f>0.0001079829*J417^4 - 0.0183178852*J417^3 + 1.2075396235*J417^2 - 38.3125480287*J417 + 535.330907391</f>
        <v>43.463954262854827</v>
      </c>
    </row>
    <row r="418" spans="1:13" s="16" customForma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9">
        <f>AVERAGE(K388:K415)</f>
        <v>1217.8076599561784</v>
      </c>
      <c r="L418" s="9">
        <f>AVERAGE(L388:L415)</f>
        <v>50.402628861130289</v>
      </c>
      <c r="M418" s="9">
        <f>AVERAGE(M388:M415)</f>
        <v>49.472358810732423</v>
      </c>
    </row>
    <row r="419" spans="1:13" s="16" customForma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 s="16" customForma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 s="16" customForma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 s="16" customForma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 s="16" customForma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 s="16" customForma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 s="16" customForma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 s="16" customForma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 s="16" customForma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 s="16" customForma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 s="16" customForma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 s="16" customForma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 s="16" customForma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 s="16" customForma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 s="16" customForma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 s="16" customForma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>
      <c r="B467" s="16"/>
      <c r="C467" s="16"/>
      <c r="D467" s="16"/>
      <c r="E467" s="16"/>
      <c r="F467" s="16"/>
      <c r="G467" s="16"/>
      <c r="H467" s="16"/>
      <c r="I467" s="16"/>
    </row>
    <row r="468" spans="1:13">
      <c r="B468" s="16"/>
      <c r="C468" s="16"/>
      <c r="D468" s="16"/>
      <c r="E468" s="16"/>
      <c r="F468" s="16"/>
      <c r="G468" s="16"/>
      <c r="H468" s="16"/>
      <c r="I468" s="16"/>
    </row>
    <row r="469" spans="1:13">
      <c r="B469" s="16"/>
      <c r="C469" s="16"/>
      <c r="D469" s="16"/>
      <c r="E469" s="16"/>
      <c r="F469" s="16"/>
      <c r="G469" s="16"/>
      <c r="H469" s="16"/>
      <c r="I469" s="16"/>
    </row>
    <row r="470" spans="1:13">
      <c r="B470" s="16"/>
      <c r="C470" s="16"/>
      <c r="D470" s="16"/>
      <c r="E470" s="16"/>
      <c r="F470" s="16"/>
      <c r="G470" s="16"/>
      <c r="H470" s="16"/>
      <c r="I470" s="16"/>
    </row>
    <row r="471" spans="1:13">
      <c r="B471" s="16"/>
      <c r="C471" s="16"/>
      <c r="D471" s="16"/>
      <c r="E471" s="16"/>
      <c r="F471" s="16"/>
      <c r="G471" s="16"/>
      <c r="H471" s="16"/>
      <c r="I471" s="16"/>
    </row>
    <row r="472" spans="1:13">
      <c r="B472" s="16"/>
      <c r="C472" s="16"/>
      <c r="D472" s="16"/>
      <c r="E472" s="16"/>
      <c r="F472" s="16"/>
      <c r="G472" s="16"/>
      <c r="H472" s="16"/>
      <c r="I472" s="16"/>
    </row>
    <row r="473" spans="1:13">
      <c r="B473" s="16"/>
      <c r="C473" s="16"/>
      <c r="D473" s="16"/>
      <c r="E473" s="16"/>
      <c r="F473" s="16"/>
      <c r="G473" s="16"/>
      <c r="H473" s="16"/>
      <c r="I473" s="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6"/>
  <sheetViews>
    <sheetView tabSelected="1" zoomScaleNormal="100" workbookViewId="0">
      <selection activeCell="J83" sqref="I83:J83"/>
    </sheetView>
  </sheetViews>
  <sheetFormatPr defaultRowHeight="14.4"/>
  <cols>
    <col min="1" max="1" width="21.88671875" bestFit="1" customWidth="1"/>
    <col min="2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21875" bestFit="1" customWidth="1"/>
    <col min="13" max="13" width="17.44140625" bestFit="1" customWidth="1"/>
  </cols>
  <sheetData>
    <row r="1" spans="1:16" ht="14.4" customHeight="1">
      <c r="A1" s="1" t="s">
        <v>3</v>
      </c>
      <c r="B1" s="2" t="s">
        <v>2</v>
      </c>
      <c r="D1" s="25"/>
      <c r="E1" s="6"/>
      <c r="F1" s="6"/>
      <c r="G1" s="6"/>
      <c r="H1" s="6"/>
      <c r="I1" s="6"/>
      <c r="J1" s="6"/>
      <c r="K1" s="6"/>
      <c r="L1" s="6"/>
      <c r="M1" s="6"/>
    </row>
    <row r="2" spans="1:16">
      <c r="A2" s="1" t="s">
        <v>4</v>
      </c>
      <c r="B2" s="2">
        <v>3</v>
      </c>
      <c r="D2" s="25"/>
      <c r="E2" s="12"/>
      <c r="F2" s="12"/>
      <c r="G2" s="6"/>
      <c r="H2" s="6"/>
      <c r="I2" s="6"/>
      <c r="J2" s="6"/>
      <c r="K2" s="6"/>
      <c r="L2" s="6"/>
      <c r="M2" s="6"/>
    </row>
    <row r="3" spans="1:16">
      <c r="A3" s="1" t="s">
        <v>5</v>
      </c>
      <c r="B3" s="3" t="s">
        <v>9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6">
      <c r="A4" s="1" t="s">
        <v>6</v>
      </c>
      <c r="B4" s="4">
        <v>3500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>
      <c r="A5" s="1" t="s">
        <v>7</v>
      </c>
      <c r="B5" s="5">
        <f>B4*2*PI()/60</f>
        <v>366.51914291880917</v>
      </c>
      <c r="D5" s="25"/>
      <c r="E5" s="25"/>
      <c r="F5" s="6"/>
      <c r="G5" s="6"/>
      <c r="H5" s="6"/>
      <c r="I5" s="6"/>
      <c r="J5" s="6"/>
      <c r="K5" s="6"/>
      <c r="L5" s="6"/>
      <c r="M5" s="6"/>
    </row>
    <row r="6" spans="1:16">
      <c r="A6" s="1" t="s">
        <v>8</v>
      </c>
      <c r="B6" s="14">
        <v>0.108</v>
      </c>
      <c r="D6" s="25"/>
      <c r="E6" s="25"/>
      <c r="F6" s="6"/>
      <c r="G6" s="6"/>
      <c r="H6" s="6"/>
      <c r="I6" s="6"/>
      <c r="J6" s="6"/>
      <c r="K6" s="6"/>
      <c r="L6" s="6"/>
      <c r="M6" s="6"/>
    </row>
    <row r="7" spans="1:16">
      <c r="A7" s="1" t="s">
        <v>0</v>
      </c>
      <c r="B7" s="13" t="s">
        <v>1</v>
      </c>
      <c r="D7" s="6"/>
      <c r="E7" s="6"/>
      <c r="F7" s="6"/>
      <c r="G7" s="6"/>
      <c r="H7" s="6"/>
      <c r="I7" s="6"/>
      <c r="J7" s="6"/>
      <c r="K7" s="6"/>
      <c r="L7" s="6"/>
      <c r="M7" s="6"/>
    </row>
    <row r="9" spans="1:16">
      <c r="A9" s="26" t="s">
        <v>9</v>
      </c>
    </row>
    <row r="10" spans="1:16" s="16" customFormat="1" ht="16.8">
      <c r="A10" s="8" t="s">
        <v>12</v>
      </c>
      <c r="B10" s="8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18" t="s">
        <v>20</v>
      </c>
      <c r="J10" s="18" t="s">
        <v>21</v>
      </c>
      <c r="K10" s="19" t="s">
        <v>22</v>
      </c>
      <c r="L10" s="17" t="s">
        <v>23</v>
      </c>
      <c r="M10" s="17" t="s">
        <v>24</v>
      </c>
      <c r="N10" s="11"/>
      <c r="O10" s="11"/>
      <c r="P10" s="11"/>
    </row>
    <row r="11" spans="1:16" s="16" customFormat="1">
      <c r="A11" s="8" t="s">
        <v>25</v>
      </c>
      <c r="B11" s="8" t="s">
        <v>26</v>
      </c>
      <c r="C11" s="8" t="s">
        <v>26</v>
      </c>
      <c r="D11" s="8" t="s">
        <v>26</v>
      </c>
      <c r="E11" s="8" t="s">
        <v>26</v>
      </c>
      <c r="F11" s="8" t="s">
        <v>27</v>
      </c>
      <c r="G11" s="8" t="s">
        <v>27</v>
      </c>
      <c r="H11" s="8" t="s">
        <v>28</v>
      </c>
      <c r="I11" s="18" t="s">
        <v>26</v>
      </c>
      <c r="J11" s="18" t="s">
        <v>26</v>
      </c>
      <c r="K11" s="19" t="s">
        <v>29</v>
      </c>
      <c r="L11" s="17" t="s">
        <v>30</v>
      </c>
      <c r="M11" s="17" t="s">
        <v>30</v>
      </c>
      <c r="N11" s="11"/>
      <c r="O11" s="11"/>
      <c r="P11" s="11"/>
    </row>
    <row r="12" spans="1:16">
      <c r="A12" s="7">
        <v>43731.540143999999</v>
      </c>
      <c r="B12" s="7">
        <v>18.758769999999998</v>
      </c>
      <c r="C12" s="7">
        <v>18.789069000000001</v>
      </c>
      <c r="D12" s="7">
        <v>19.378171999999999</v>
      </c>
      <c r="E12" s="7">
        <v>19.35032</v>
      </c>
      <c r="F12" s="7">
        <v>4.3420040000000002</v>
      </c>
      <c r="G12" s="7">
        <v>6.5946699999999998</v>
      </c>
      <c r="H12" s="7">
        <v>48.398803000000001</v>
      </c>
      <c r="I12" s="20">
        <f>(B12+C12)/2</f>
        <v>18.773919499999998</v>
      </c>
      <c r="J12" s="20">
        <f>(D12+E12)/2</f>
        <v>19.364246000000001</v>
      </c>
      <c r="K12" s="21">
        <f t="shared" ref="K12:K43" si="0">-0.6*I12+1259.5</f>
        <v>1248.2356483000001</v>
      </c>
      <c r="L12" s="21">
        <f t="shared" ref="L12:L43" si="1">0.00159*I12^4-0.27101*I12^3+17.72234*I12^2-540.89799*I12+6780.11105</f>
        <v>1275.9867645931927</v>
      </c>
      <c r="M12" s="21">
        <f t="shared" ref="M12:M43" si="2">0.00159*J12^4-0.27101*J12^3+17.72234*J12^2-540.89799*J12+6780.11105</f>
        <v>1207.1814221761861</v>
      </c>
      <c r="N12" s="11"/>
      <c r="O12" s="11"/>
      <c r="P12" s="11"/>
    </row>
    <row r="13" spans="1:16">
      <c r="A13" s="7">
        <v>42479.410778999998</v>
      </c>
      <c r="B13" s="7">
        <v>18.811145</v>
      </c>
      <c r="C13" s="7">
        <v>18.838642</v>
      </c>
      <c r="D13" s="7">
        <v>19.431263999999999</v>
      </c>
      <c r="E13" s="7">
        <v>19.407983000000002</v>
      </c>
      <c r="F13" s="7">
        <v>3.8909919999999998</v>
      </c>
      <c r="G13" s="7">
        <v>6.2898610000000001</v>
      </c>
      <c r="H13" s="7">
        <v>47.931939</v>
      </c>
      <c r="I13" s="20">
        <f t="shared" ref="I13:I25" si="3">(B13+C13)/2</f>
        <v>18.824893500000002</v>
      </c>
      <c r="J13" s="20">
        <f t="shared" ref="J13:J25" si="4">(D13+E13)/2</f>
        <v>19.4196235</v>
      </c>
      <c r="K13" s="21">
        <f t="shared" si="0"/>
        <v>1248.2050638999999</v>
      </c>
      <c r="L13" s="21">
        <f t="shared" si="1"/>
        <v>1269.8881226148014</v>
      </c>
      <c r="M13" s="21">
        <f t="shared" si="2"/>
        <v>1200.9284234698707</v>
      </c>
      <c r="N13" s="11"/>
      <c r="O13" s="11"/>
      <c r="P13" s="11"/>
    </row>
    <row r="14" spans="1:16">
      <c r="A14" s="7">
        <v>40882.505724000002</v>
      </c>
      <c r="B14" s="7">
        <v>18.759730999999999</v>
      </c>
      <c r="C14" s="7">
        <v>18.794369</v>
      </c>
      <c r="D14" s="7">
        <v>19.405380999999998</v>
      </c>
      <c r="E14" s="7">
        <v>19.380887999999999</v>
      </c>
      <c r="F14" s="7">
        <v>3.3822079999999999</v>
      </c>
      <c r="G14" s="7">
        <v>5.9515180000000001</v>
      </c>
      <c r="H14" s="7">
        <v>47.254289</v>
      </c>
      <c r="I14" s="20">
        <f t="shared" si="3"/>
        <v>18.777049999999999</v>
      </c>
      <c r="J14" s="20">
        <f t="shared" si="4"/>
        <v>19.393134499999999</v>
      </c>
      <c r="K14" s="21">
        <f t="shared" si="0"/>
        <v>1248.23377</v>
      </c>
      <c r="L14" s="21">
        <f t="shared" si="1"/>
        <v>1275.6113540425131</v>
      </c>
      <c r="M14" s="21">
        <f t="shared" si="2"/>
        <v>1203.9152100213214</v>
      </c>
      <c r="N14" s="11"/>
      <c r="O14" s="11"/>
      <c r="P14" s="11"/>
    </row>
    <row r="15" spans="1:16">
      <c r="A15" s="7">
        <v>39843.250138000003</v>
      </c>
      <c r="B15" s="7">
        <v>18.740653999999999</v>
      </c>
      <c r="C15" s="7">
        <v>18.800592000000002</v>
      </c>
      <c r="D15" s="7">
        <v>19.405691999999998</v>
      </c>
      <c r="E15" s="7">
        <v>19.376424</v>
      </c>
      <c r="F15" s="7">
        <v>3.0246490000000001</v>
      </c>
      <c r="G15" s="7">
        <v>5.7046780000000004</v>
      </c>
      <c r="H15" s="7">
        <v>46.901721000000002</v>
      </c>
      <c r="I15" s="20">
        <f t="shared" si="3"/>
        <v>18.770623000000001</v>
      </c>
      <c r="J15" s="20">
        <f t="shared" si="4"/>
        <v>19.391058000000001</v>
      </c>
      <c r="K15" s="21">
        <f t="shared" si="0"/>
        <v>1248.2376262</v>
      </c>
      <c r="L15" s="21">
        <f t="shared" si="1"/>
        <v>1276.3822052452106</v>
      </c>
      <c r="M15" s="21">
        <f t="shared" si="2"/>
        <v>1204.1496758768071</v>
      </c>
      <c r="N15" s="11"/>
      <c r="O15" s="11"/>
      <c r="P15" s="11"/>
    </row>
    <row r="16" spans="1:16" s="15" customFormat="1">
      <c r="A16" s="7">
        <v>38445.290842000002</v>
      </c>
      <c r="B16" s="7">
        <v>18.721219000000001</v>
      </c>
      <c r="C16" s="7">
        <v>18.811979000000001</v>
      </c>
      <c r="D16" s="7">
        <v>19.408135999999999</v>
      </c>
      <c r="E16" s="7">
        <v>19.373597</v>
      </c>
      <c r="F16" s="7">
        <v>2.5839750000000001</v>
      </c>
      <c r="G16" s="7">
        <v>5.3907360000000004</v>
      </c>
      <c r="H16" s="7">
        <v>46.437142999999999</v>
      </c>
      <c r="I16" s="20">
        <f>(B16+C16)/2</f>
        <v>18.766598999999999</v>
      </c>
      <c r="J16" s="20">
        <f>(D16+E16)/2</f>
        <v>19.390866500000001</v>
      </c>
      <c r="K16" s="21">
        <f t="shared" si="0"/>
        <v>1248.2400405999999</v>
      </c>
      <c r="L16" s="21">
        <f t="shared" si="1"/>
        <v>1276.8650866668077</v>
      </c>
      <c r="M16" s="21">
        <f t="shared" si="2"/>
        <v>1204.1713013095241</v>
      </c>
      <c r="N16" s="11"/>
      <c r="O16" s="11"/>
      <c r="P16" s="11"/>
    </row>
    <row r="17" spans="1:16" s="15" customFormat="1">
      <c r="A17" s="7">
        <v>36953.513278999999</v>
      </c>
      <c r="B17" s="7">
        <v>18.716387999999998</v>
      </c>
      <c r="C17" s="7">
        <v>18.797878000000001</v>
      </c>
      <c r="D17" s="7">
        <v>19.372298000000001</v>
      </c>
      <c r="E17" s="7">
        <v>19.329671000000001</v>
      </c>
      <c r="F17" s="7">
        <v>2.120568</v>
      </c>
      <c r="G17" s="7">
        <v>5.0944649999999996</v>
      </c>
      <c r="H17" s="7">
        <v>45.885801999999998</v>
      </c>
      <c r="I17" s="20">
        <f>(B17+C17)/2</f>
        <v>18.757133</v>
      </c>
      <c r="J17" s="20">
        <f>(D17+E17)/2</f>
        <v>19.350984500000003</v>
      </c>
      <c r="K17" s="21">
        <f t="shared" si="0"/>
        <v>1248.2457202000001</v>
      </c>
      <c r="L17" s="21">
        <f t="shared" si="1"/>
        <v>1278.0017538682632</v>
      </c>
      <c r="M17" s="21">
        <f t="shared" si="2"/>
        <v>1208.6839076222695</v>
      </c>
      <c r="N17" s="11"/>
      <c r="O17" s="11"/>
      <c r="P17" s="11"/>
    </row>
    <row r="18" spans="1:16" s="15" customFormat="1">
      <c r="A18" s="7">
        <v>35455.045313000002</v>
      </c>
      <c r="B18" s="7">
        <v>18.786508999999999</v>
      </c>
      <c r="C18" s="7">
        <v>18.834890000000001</v>
      </c>
      <c r="D18" s="7">
        <v>19.388808000000001</v>
      </c>
      <c r="E18" s="7">
        <v>19.332339000000001</v>
      </c>
      <c r="F18" s="7">
        <v>1.6469940000000001</v>
      </c>
      <c r="G18" s="7">
        <v>4.7572609999999997</v>
      </c>
      <c r="H18" s="7">
        <v>45.260509999999996</v>
      </c>
      <c r="I18" s="20">
        <f>(B18+C18)/2</f>
        <v>18.810699499999998</v>
      </c>
      <c r="J18" s="20">
        <f>(D18+E18)/2</f>
        <v>19.360573500000001</v>
      </c>
      <c r="K18" s="21">
        <f t="shared" si="0"/>
        <v>1248.2135803000001</v>
      </c>
      <c r="L18" s="21">
        <f t="shared" si="1"/>
        <v>1271.5832921650526</v>
      </c>
      <c r="M18" s="21">
        <f t="shared" si="2"/>
        <v>1207.5973089137788</v>
      </c>
      <c r="N18" s="11"/>
      <c r="O18" s="11"/>
      <c r="P18" s="11"/>
    </row>
    <row r="19" spans="1:16">
      <c r="A19" s="7">
        <v>33858.442977999999</v>
      </c>
      <c r="B19" s="7">
        <v>18.850608000000001</v>
      </c>
      <c r="C19" s="7">
        <v>18.897749999999998</v>
      </c>
      <c r="D19" s="7">
        <v>19.368169999999999</v>
      </c>
      <c r="E19" s="7">
        <v>19.331934</v>
      </c>
      <c r="F19" s="7">
        <v>1.163046</v>
      </c>
      <c r="G19" s="7">
        <v>4.4310330000000002</v>
      </c>
      <c r="H19" s="7">
        <v>44.568143999999997</v>
      </c>
      <c r="I19" s="20">
        <f t="shared" si="3"/>
        <v>18.874178999999998</v>
      </c>
      <c r="J19" s="20">
        <f t="shared" si="4"/>
        <v>19.350051999999998</v>
      </c>
      <c r="K19" s="21">
        <f t="shared" si="0"/>
        <v>1248.1754926000001</v>
      </c>
      <c r="L19" s="21">
        <f t="shared" si="1"/>
        <v>1264.0201471309847</v>
      </c>
      <c r="M19" s="21">
        <f t="shared" si="2"/>
        <v>1208.7896304743817</v>
      </c>
      <c r="N19" s="11"/>
      <c r="O19" s="11"/>
      <c r="P19" s="11"/>
    </row>
    <row r="20" spans="1:16" ht="14.4" customHeight="1">
      <c r="A20" s="7">
        <v>33154.450809000002</v>
      </c>
      <c r="B20" s="7">
        <v>18.860576999999999</v>
      </c>
      <c r="C20" s="7">
        <v>18.911776</v>
      </c>
      <c r="D20" s="7">
        <v>19.330929000000001</v>
      </c>
      <c r="E20" s="7">
        <v>19.289217000000001</v>
      </c>
      <c r="F20" s="7">
        <v>0.97867800000000005</v>
      </c>
      <c r="G20" s="7">
        <v>4.2909220000000001</v>
      </c>
      <c r="H20" s="7">
        <v>44.185834999999997</v>
      </c>
      <c r="I20" s="20">
        <f t="shared" si="3"/>
        <v>18.886176499999998</v>
      </c>
      <c r="J20" s="20">
        <f t="shared" si="4"/>
        <v>19.310073000000003</v>
      </c>
      <c r="K20" s="21">
        <f t="shared" si="0"/>
        <v>1248.1682940999999</v>
      </c>
      <c r="L20" s="21">
        <f t="shared" si="1"/>
        <v>1262.5959646745623</v>
      </c>
      <c r="M20" s="21">
        <f t="shared" si="2"/>
        <v>1213.3313850472514</v>
      </c>
      <c r="N20" s="11"/>
      <c r="O20" s="11"/>
      <c r="P20" s="11"/>
    </row>
    <row r="21" spans="1:16">
      <c r="A21" s="7">
        <v>31529.413649999999</v>
      </c>
      <c r="B21" s="7">
        <v>18.791637999999999</v>
      </c>
      <c r="C21" s="7">
        <v>18.850276000000001</v>
      </c>
      <c r="D21" s="7">
        <v>19.309532000000001</v>
      </c>
      <c r="E21" s="7">
        <v>19.274775000000002</v>
      </c>
      <c r="F21" s="7">
        <v>1.3313520000000001</v>
      </c>
      <c r="G21" s="7">
        <v>4.7768490000000003</v>
      </c>
      <c r="H21" s="7">
        <v>43.658073999999999</v>
      </c>
      <c r="I21" s="20">
        <f t="shared" si="3"/>
        <v>18.820957</v>
      </c>
      <c r="J21" s="20">
        <f t="shared" si="4"/>
        <v>19.292153500000001</v>
      </c>
      <c r="K21" s="21">
        <f t="shared" si="0"/>
        <v>1248.2074258</v>
      </c>
      <c r="L21" s="21">
        <f t="shared" si="1"/>
        <v>1270.358019077491</v>
      </c>
      <c r="M21" s="21">
        <f t="shared" si="2"/>
        <v>1215.3728889378681</v>
      </c>
      <c r="N21" s="11"/>
      <c r="O21" s="11"/>
      <c r="P21" s="11"/>
    </row>
    <row r="22" spans="1:16">
      <c r="A22" s="7">
        <v>29773.052239000001</v>
      </c>
      <c r="B22" s="7">
        <v>18.809062999999998</v>
      </c>
      <c r="C22" s="7">
        <v>18.845053</v>
      </c>
      <c r="D22" s="7">
        <v>19.360868</v>
      </c>
      <c r="E22" s="7">
        <v>19.337115000000001</v>
      </c>
      <c r="F22" s="7">
        <v>0.88463899999999995</v>
      </c>
      <c r="G22" s="7">
        <v>4.4803680000000004</v>
      </c>
      <c r="H22" s="7">
        <v>42.830297999999999</v>
      </c>
      <c r="I22" s="20">
        <f t="shared" si="3"/>
        <v>18.827058000000001</v>
      </c>
      <c r="J22" s="20">
        <f t="shared" si="4"/>
        <v>19.3489915</v>
      </c>
      <c r="K22" s="21">
        <f t="shared" si="0"/>
        <v>1248.2037651999999</v>
      </c>
      <c r="L22" s="21">
        <f t="shared" si="1"/>
        <v>1269.6298247657924</v>
      </c>
      <c r="M22" s="21">
        <f t="shared" si="2"/>
        <v>1208.9098771738491</v>
      </c>
      <c r="N22" s="11"/>
      <c r="O22" s="11"/>
      <c r="P22" s="11"/>
    </row>
    <row r="23" spans="1:16">
      <c r="A23" s="7">
        <v>28825.180035000001</v>
      </c>
      <c r="B23" s="7">
        <v>18.778642000000001</v>
      </c>
      <c r="C23" s="7">
        <v>18.815611000000001</v>
      </c>
      <c r="D23" s="7">
        <v>19.418430000000001</v>
      </c>
      <c r="E23" s="7">
        <v>19.397172999999999</v>
      </c>
      <c r="F23" s="7">
        <v>0.80653300000000006</v>
      </c>
      <c r="G23" s="7">
        <v>4.4944410000000001</v>
      </c>
      <c r="H23" s="7">
        <v>42.353690999999998</v>
      </c>
      <c r="I23" s="20">
        <f t="shared" si="3"/>
        <v>18.797126500000001</v>
      </c>
      <c r="J23" s="20">
        <f t="shared" si="4"/>
        <v>19.407801499999998</v>
      </c>
      <c r="K23" s="21">
        <f t="shared" si="0"/>
        <v>1248.2217241000001</v>
      </c>
      <c r="L23" s="21">
        <f t="shared" si="1"/>
        <v>1273.2064840652247</v>
      </c>
      <c r="M23" s="21">
        <f t="shared" si="2"/>
        <v>1202.2604616404105</v>
      </c>
      <c r="N23" s="11"/>
      <c r="O23" s="11"/>
      <c r="P23" s="11"/>
    </row>
    <row r="24" spans="1:16">
      <c r="A24" s="7">
        <v>26988.113600000001</v>
      </c>
      <c r="B24" s="7">
        <v>18.757249999999999</v>
      </c>
      <c r="C24" s="7">
        <v>18.820368999999999</v>
      </c>
      <c r="D24" s="7">
        <v>19.523983000000001</v>
      </c>
      <c r="E24" s="7">
        <v>19.48377</v>
      </c>
      <c r="F24" s="7">
        <v>0.73870199999999997</v>
      </c>
      <c r="G24" s="7">
        <v>4.5922210000000003</v>
      </c>
      <c r="H24" s="7">
        <v>41.561338999999997</v>
      </c>
      <c r="I24" s="20">
        <f t="shared" si="3"/>
        <v>18.788809499999999</v>
      </c>
      <c r="J24" s="20">
        <f t="shared" si="4"/>
        <v>19.503876500000001</v>
      </c>
      <c r="K24" s="21">
        <f t="shared" si="0"/>
        <v>1248.2267142999999</v>
      </c>
      <c r="L24" s="21">
        <f t="shared" si="1"/>
        <v>1274.202169862413</v>
      </c>
      <c r="M24" s="21">
        <f t="shared" si="2"/>
        <v>1191.4799448374497</v>
      </c>
      <c r="N24" s="11"/>
      <c r="O24" s="11"/>
      <c r="P24" s="11"/>
    </row>
    <row r="25" spans="1:16">
      <c r="A25" s="7">
        <v>25756.570467000001</v>
      </c>
      <c r="B25" s="7">
        <v>18.797751999999999</v>
      </c>
      <c r="C25" s="7">
        <v>18.868991000000001</v>
      </c>
      <c r="D25" s="7">
        <v>19.637691</v>
      </c>
      <c r="E25" s="7">
        <v>19.597904</v>
      </c>
      <c r="F25" s="7">
        <v>1.0718179999999999</v>
      </c>
      <c r="G25" s="7">
        <v>5.0345709999999997</v>
      </c>
      <c r="H25" s="7">
        <v>41.066148999999996</v>
      </c>
      <c r="I25" s="20">
        <f t="shared" si="3"/>
        <v>18.833371499999998</v>
      </c>
      <c r="J25" s="20">
        <f t="shared" si="4"/>
        <v>19.617797500000002</v>
      </c>
      <c r="K25" s="21">
        <f t="shared" si="0"/>
        <v>1248.1999771000001</v>
      </c>
      <c r="L25" s="21">
        <f t="shared" si="1"/>
        <v>1268.8767215401904</v>
      </c>
      <c r="M25" s="21">
        <f t="shared" si="2"/>
        <v>1178.8283128468984</v>
      </c>
      <c r="N25" s="11"/>
      <c r="O25" s="11"/>
      <c r="P25" s="11"/>
    </row>
    <row r="26" spans="1:16">
      <c r="A26" s="7">
        <v>24333.78429</v>
      </c>
      <c r="B26" s="7">
        <v>18.805413999999999</v>
      </c>
      <c r="C26" s="7">
        <v>18.884436000000001</v>
      </c>
      <c r="D26" s="7">
        <v>19.698219000000002</v>
      </c>
      <c r="E26" s="7">
        <v>19.648951</v>
      </c>
      <c r="F26" s="7">
        <v>0.68639899999999998</v>
      </c>
      <c r="G26" s="7">
        <v>4.7679689999999999</v>
      </c>
      <c r="H26" s="7">
        <v>40.421571</v>
      </c>
      <c r="I26" s="20">
        <f t="shared" ref="I26:I43" si="5">(B26+C26)/2</f>
        <v>18.844925</v>
      </c>
      <c r="J26" s="20">
        <f t="shared" ref="J26:J43" si="6">(D26+E26)/2</f>
        <v>19.673585000000003</v>
      </c>
      <c r="K26" s="21">
        <f t="shared" si="0"/>
        <v>1248.193045</v>
      </c>
      <c r="L26" s="21">
        <f t="shared" si="1"/>
        <v>1267.4997629704148</v>
      </c>
      <c r="M26" s="21">
        <f t="shared" si="2"/>
        <v>1172.6843883380161</v>
      </c>
      <c r="N26" s="11"/>
      <c r="O26" s="11"/>
      <c r="P26" s="11"/>
    </row>
    <row r="27" spans="1:16">
      <c r="A27" s="7">
        <v>22967.476468000001</v>
      </c>
      <c r="B27" s="7">
        <v>18.810945</v>
      </c>
      <c r="C27" s="7">
        <v>18.878202999999999</v>
      </c>
      <c r="D27" s="7">
        <v>19.684322000000002</v>
      </c>
      <c r="E27" s="7">
        <v>19.641456999999999</v>
      </c>
      <c r="F27" s="7">
        <v>1.0501320000000001</v>
      </c>
      <c r="G27" s="7">
        <v>5.234381</v>
      </c>
      <c r="H27" s="7">
        <v>40.014970999999996</v>
      </c>
      <c r="I27" s="20">
        <f t="shared" si="5"/>
        <v>18.844574000000001</v>
      </c>
      <c r="J27" s="20">
        <f t="shared" si="6"/>
        <v>19.662889499999999</v>
      </c>
      <c r="K27" s="21">
        <f t="shared" si="0"/>
        <v>1248.1932555999999</v>
      </c>
      <c r="L27" s="21">
        <f t="shared" si="1"/>
        <v>1267.5415727592454</v>
      </c>
      <c r="M27" s="21">
        <f t="shared" si="2"/>
        <v>1173.8596743449998</v>
      </c>
      <c r="N27" s="11"/>
      <c r="O27" s="11"/>
      <c r="P27" s="11"/>
    </row>
    <row r="28" spans="1:16">
      <c r="A28" s="7">
        <v>21547.014873</v>
      </c>
      <c r="B28" s="7">
        <v>18.845220999999999</v>
      </c>
      <c r="C28" s="7">
        <v>18.881572999999999</v>
      </c>
      <c r="D28" s="7">
        <v>19.705366999999999</v>
      </c>
      <c r="E28" s="7">
        <v>19.673134000000001</v>
      </c>
      <c r="F28" s="7">
        <v>0.65327400000000002</v>
      </c>
      <c r="G28" s="7">
        <v>4.9480899999999997</v>
      </c>
      <c r="H28" s="7">
        <v>39.562716000000002</v>
      </c>
      <c r="I28" s="20">
        <f t="shared" si="5"/>
        <v>18.863396999999999</v>
      </c>
      <c r="J28" s="20">
        <f t="shared" si="6"/>
        <v>19.6892505</v>
      </c>
      <c r="K28" s="21">
        <f t="shared" si="0"/>
        <v>1248.1819618</v>
      </c>
      <c r="L28" s="21">
        <f t="shared" si="1"/>
        <v>1265.3014601910245</v>
      </c>
      <c r="M28" s="21">
        <f t="shared" si="2"/>
        <v>1170.9652065360733</v>
      </c>
      <c r="N28" s="11"/>
      <c r="O28" s="11"/>
      <c r="P28" s="11"/>
    </row>
    <row r="29" spans="1:16">
      <c r="A29" s="7">
        <v>20575.225384000001</v>
      </c>
      <c r="B29" s="7">
        <v>18.808620999999999</v>
      </c>
      <c r="C29" s="7">
        <v>18.826364999999999</v>
      </c>
      <c r="D29" s="7">
        <v>19.716863</v>
      </c>
      <c r="E29" s="7">
        <v>19.690149999999999</v>
      </c>
      <c r="F29" s="7">
        <v>0.73088900000000001</v>
      </c>
      <c r="G29" s="7">
        <v>5.1124720000000003</v>
      </c>
      <c r="H29" s="7">
        <v>39.332926</v>
      </c>
      <c r="I29" s="20">
        <f t="shared" si="5"/>
        <v>18.817492999999999</v>
      </c>
      <c r="J29" s="20">
        <f t="shared" si="6"/>
        <v>19.7035065</v>
      </c>
      <c r="K29" s="21">
        <f t="shared" si="0"/>
        <v>1248.2095042000001</v>
      </c>
      <c r="L29" s="21">
        <f t="shared" si="1"/>
        <v>1270.7716623151673</v>
      </c>
      <c r="M29" s="21">
        <f t="shared" si="2"/>
        <v>1169.4030166936545</v>
      </c>
      <c r="N29" s="11"/>
      <c r="O29" s="11"/>
      <c r="P29" s="11"/>
    </row>
    <row r="30" spans="1:16">
      <c r="A30" s="7">
        <v>19018.156534000002</v>
      </c>
      <c r="B30" s="7">
        <v>18.832636000000001</v>
      </c>
      <c r="C30" s="7">
        <v>18.859480999999999</v>
      </c>
      <c r="D30" s="7">
        <v>19.791134</v>
      </c>
      <c r="E30" s="7">
        <v>19.763743000000002</v>
      </c>
      <c r="F30" s="7">
        <v>0.76043700000000003</v>
      </c>
      <c r="G30" s="7">
        <v>5.2872640000000004</v>
      </c>
      <c r="H30" s="7">
        <v>38.978932</v>
      </c>
      <c r="I30" s="20">
        <f t="shared" si="5"/>
        <v>18.846058499999998</v>
      </c>
      <c r="J30" s="20">
        <f t="shared" si="6"/>
        <v>19.777438500000002</v>
      </c>
      <c r="K30" s="21">
        <f t="shared" si="0"/>
        <v>1248.1923649</v>
      </c>
      <c r="L30" s="21">
        <f t="shared" si="1"/>
        <v>1267.3647544897312</v>
      </c>
      <c r="M30" s="21">
        <f t="shared" si="2"/>
        <v>1161.3366513398441</v>
      </c>
      <c r="N30" s="11"/>
      <c r="O30" s="11"/>
      <c r="P30" s="11"/>
    </row>
    <row r="31" spans="1:16">
      <c r="A31" s="7">
        <v>17462.118144</v>
      </c>
      <c r="B31" s="7">
        <v>18.793524000000001</v>
      </c>
      <c r="C31" s="7">
        <v>18.871700000000001</v>
      </c>
      <c r="D31" s="7">
        <v>19.826345</v>
      </c>
      <c r="E31" s="7">
        <v>19.794129000000002</v>
      </c>
      <c r="F31" s="7">
        <v>1.0830930000000001</v>
      </c>
      <c r="G31" s="7">
        <v>5.7339779999999996</v>
      </c>
      <c r="H31" s="7">
        <v>38.651415</v>
      </c>
      <c r="I31" s="20">
        <f t="shared" si="5"/>
        <v>18.832612000000001</v>
      </c>
      <c r="J31" s="20">
        <f t="shared" si="6"/>
        <v>19.810237000000001</v>
      </c>
      <c r="K31" s="21">
        <f t="shared" si="0"/>
        <v>1248.2004328</v>
      </c>
      <c r="L31" s="21">
        <f t="shared" si="1"/>
        <v>1268.9672937369742</v>
      </c>
      <c r="M31" s="21">
        <f t="shared" si="2"/>
        <v>1157.7769985407422</v>
      </c>
      <c r="N31" s="11"/>
      <c r="O31" s="11"/>
      <c r="P31" s="11"/>
    </row>
    <row r="32" spans="1:16">
      <c r="A32" s="7">
        <v>15964.921133</v>
      </c>
      <c r="B32" s="7">
        <v>18.865404999999999</v>
      </c>
      <c r="C32" s="7">
        <v>18.885476000000001</v>
      </c>
      <c r="D32" s="7">
        <v>19.911586</v>
      </c>
      <c r="E32" s="7">
        <v>19.860361000000001</v>
      </c>
      <c r="F32" s="7">
        <v>0.48691200000000001</v>
      </c>
      <c r="G32" s="7">
        <v>5.279884</v>
      </c>
      <c r="H32" s="7">
        <v>38.254379999999998</v>
      </c>
      <c r="I32" s="20">
        <f t="shared" si="5"/>
        <v>18.8754405</v>
      </c>
      <c r="J32" s="20">
        <f t="shared" si="6"/>
        <v>19.885973499999999</v>
      </c>
      <c r="K32" s="21">
        <f t="shared" si="0"/>
        <v>1248.1747356999999</v>
      </c>
      <c r="L32" s="21">
        <f t="shared" si="1"/>
        <v>1263.8703205589009</v>
      </c>
      <c r="M32" s="21">
        <f t="shared" si="2"/>
        <v>1149.6012512534389</v>
      </c>
      <c r="N32" s="11"/>
      <c r="O32" s="11"/>
      <c r="P32" s="11"/>
    </row>
    <row r="33" spans="1:16">
      <c r="A33" s="7">
        <v>14856.417364999999</v>
      </c>
      <c r="B33" s="7">
        <v>18.832488999999999</v>
      </c>
      <c r="C33" s="7">
        <v>18.849478000000001</v>
      </c>
      <c r="D33" s="7">
        <v>19.871355999999999</v>
      </c>
      <c r="E33" s="7">
        <v>19.816721999999999</v>
      </c>
      <c r="F33" s="7">
        <v>0.79463799999999996</v>
      </c>
      <c r="G33" s="7">
        <v>5.6586910000000001</v>
      </c>
      <c r="H33" s="7">
        <v>38.068449999999999</v>
      </c>
      <c r="I33" s="20">
        <f t="shared" si="5"/>
        <v>18.8409835</v>
      </c>
      <c r="J33" s="20">
        <f t="shared" si="6"/>
        <v>19.844038999999999</v>
      </c>
      <c r="K33" s="21">
        <f t="shared" si="0"/>
        <v>1248.1954099</v>
      </c>
      <c r="L33" s="21">
        <f t="shared" si="1"/>
        <v>1267.9693414343028</v>
      </c>
      <c r="M33" s="21">
        <f t="shared" si="2"/>
        <v>1154.1205010838539</v>
      </c>
      <c r="N33" s="11"/>
      <c r="O33" s="11"/>
      <c r="P33" s="11"/>
    </row>
    <row r="34" spans="1:16">
      <c r="A34" s="7">
        <v>13582.727283</v>
      </c>
      <c r="B34" s="7">
        <v>18.737534</v>
      </c>
      <c r="C34" s="7">
        <v>18.766929000000001</v>
      </c>
      <c r="D34" s="7">
        <v>19.859687999999998</v>
      </c>
      <c r="E34" s="7">
        <v>19.808382999999999</v>
      </c>
      <c r="F34" s="7">
        <v>0.50811700000000004</v>
      </c>
      <c r="G34" s="7">
        <v>5.4646790000000003</v>
      </c>
      <c r="H34" s="7">
        <v>37.716009999999997</v>
      </c>
      <c r="I34" s="20">
        <f t="shared" si="5"/>
        <v>18.752231500000001</v>
      </c>
      <c r="J34" s="20">
        <f t="shared" si="6"/>
        <v>19.834035499999999</v>
      </c>
      <c r="K34" s="21">
        <f t="shared" si="0"/>
        <v>1248.2486610999999</v>
      </c>
      <c r="L34" s="21">
        <f t="shared" si="1"/>
        <v>1278.5907311903575</v>
      </c>
      <c r="M34" s="21">
        <f t="shared" si="2"/>
        <v>1155.2013456186669</v>
      </c>
      <c r="N34" s="11"/>
      <c r="O34" s="11"/>
      <c r="P34" s="11"/>
    </row>
    <row r="35" spans="1:16">
      <c r="A35" s="7">
        <v>12274.777491999999</v>
      </c>
      <c r="B35" s="7">
        <v>18.885441</v>
      </c>
      <c r="C35" s="7">
        <v>18.897583999999998</v>
      </c>
      <c r="D35" s="7">
        <v>20.101189999999999</v>
      </c>
      <c r="E35" s="7">
        <v>20.043799</v>
      </c>
      <c r="F35" s="7">
        <v>0.48672100000000001</v>
      </c>
      <c r="G35" s="7">
        <v>5.5755299999999997</v>
      </c>
      <c r="H35" s="7">
        <v>37.348669000000001</v>
      </c>
      <c r="I35" s="20">
        <f t="shared" si="5"/>
        <v>18.891512499999997</v>
      </c>
      <c r="J35" s="20">
        <f t="shared" si="6"/>
        <v>20.072494499999998</v>
      </c>
      <c r="K35" s="21">
        <f t="shared" si="0"/>
        <v>1248.1650924999999</v>
      </c>
      <c r="L35" s="21">
        <f t="shared" si="1"/>
        <v>1261.9630800264113</v>
      </c>
      <c r="M35" s="21">
        <f t="shared" si="2"/>
        <v>1129.7261287407237</v>
      </c>
      <c r="N35" s="11"/>
      <c r="O35" s="11"/>
      <c r="P35" s="11"/>
    </row>
    <row r="36" spans="1:16">
      <c r="A36" s="7">
        <v>11228.76692</v>
      </c>
      <c r="B36" s="7">
        <v>18.793972</v>
      </c>
      <c r="C36" s="7">
        <v>18.827867000000001</v>
      </c>
      <c r="D36" s="7">
        <v>20.164254</v>
      </c>
      <c r="E36" s="7">
        <v>20.114136999999999</v>
      </c>
      <c r="F36" s="7">
        <v>0.85326999999999997</v>
      </c>
      <c r="G36" s="7">
        <v>5.9989819999999998</v>
      </c>
      <c r="H36" s="7">
        <v>37.125858999999998</v>
      </c>
      <c r="I36" s="20">
        <f t="shared" si="5"/>
        <v>18.810919500000001</v>
      </c>
      <c r="J36" s="20">
        <f t="shared" si="6"/>
        <v>20.1391955</v>
      </c>
      <c r="K36" s="21">
        <f t="shared" si="0"/>
        <v>1248.2134483</v>
      </c>
      <c r="L36" s="21">
        <f t="shared" si="1"/>
        <v>1271.5570000355847</v>
      </c>
      <c r="M36" s="21">
        <f t="shared" si="2"/>
        <v>1122.7075740280152</v>
      </c>
      <c r="N36" s="11"/>
      <c r="O36" s="11"/>
      <c r="P36" s="11"/>
    </row>
    <row r="37" spans="1:16">
      <c r="A37" s="7">
        <v>9915.5421229999993</v>
      </c>
      <c r="B37" s="7">
        <v>18.801259000000002</v>
      </c>
      <c r="C37" s="7">
        <v>18.835837999999999</v>
      </c>
      <c r="D37" s="7">
        <v>20.398906</v>
      </c>
      <c r="E37" s="7">
        <v>20.340533000000001</v>
      </c>
      <c r="F37" s="7">
        <v>0.58025099999999996</v>
      </c>
      <c r="G37" s="7">
        <v>5.8240600000000002</v>
      </c>
      <c r="H37" s="7">
        <v>36.62473</v>
      </c>
      <c r="I37" s="20">
        <f t="shared" si="5"/>
        <v>18.818548499999999</v>
      </c>
      <c r="J37" s="20">
        <f t="shared" si="6"/>
        <v>20.369719500000002</v>
      </c>
      <c r="K37" s="21">
        <f t="shared" si="0"/>
        <v>1248.2088709</v>
      </c>
      <c r="L37" s="21">
        <f t="shared" si="1"/>
        <v>1270.6456081819042</v>
      </c>
      <c r="M37" s="21">
        <f t="shared" si="2"/>
        <v>1098.8068024336753</v>
      </c>
      <c r="N37" s="11"/>
      <c r="O37" s="11"/>
      <c r="P37" s="11"/>
    </row>
    <row r="38" spans="1:16">
      <c r="A38" s="7">
        <v>8497.3807130000005</v>
      </c>
      <c r="B38" s="7">
        <v>18.801407000000001</v>
      </c>
      <c r="C38" s="7">
        <v>18.832003</v>
      </c>
      <c r="D38" s="7">
        <v>20.838439000000001</v>
      </c>
      <c r="E38" s="7">
        <v>20.820322999999998</v>
      </c>
      <c r="F38" s="7">
        <v>0.84936500000000004</v>
      </c>
      <c r="G38" s="7">
        <v>6.1997260000000001</v>
      </c>
      <c r="H38" s="7">
        <v>36.160578999999998</v>
      </c>
      <c r="I38" s="20">
        <f t="shared" si="5"/>
        <v>18.816704999999999</v>
      </c>
      <c r="J38" s="20">
        <f t="shared" si="6"/>
        <v>20.829380999999998</v>
      </c>
      <c r="K38" s="21">
        <f t="shared" si="0"/>
        <v>1248.209977</v>
      </c>
      <c r="L38" s="21">
        <f t="shared" si="1"/>
        <v>1270.8657784231855</v>
      </c>
      <c r="M38" s="21">
        <f t="shared" si="2"/>
        <v>1052.7629900321263</v>
      </c>
      <c r="N38" s="11"/>
      <c r="O38" s="11"/>
      <c r="P38" s="11"/>
    </row>
    <row r="39" spans="1:16">
      <c r="A39" s="7">
        <v>7095.2655450000002</v>
      </c>
      <c r="B39" s="7">
        <v>18.778381</v>
      </c>
      <c r="C39" s="7">
        <v>18.81887</v>
      </c>
      <c r="D39" s="7">
        <v>21.226642999999999</v>
      </c>
      <c r="E39" s="7">
        <v>21.199759</v>
      </c>
      <c r="F39" s="7">
        <v>0.55869500000000005</v>
      </c>
      <c r="G39" s="7">
        <v>5.9786489999999999</v>
      </c>
      <c r="H39" s="7">
        <v>35.677413999999999</v>
      </c>
      <c r="I39" s="20">
        <f t="shared" si="5"/>
        <v>18.7986255</v>
      </c>
      <c r="J39" s="20">
        <f t="shared" si="6"/>
        <v>21.213200999999998</v>
      </c>
      <c r="K39" s="21">
        <f t="shared" si="0"/>
        <v>1248.2208247000001</v>
      </c>
      <c r="L39" s="21">
        <f t="shared" si="1"/>
        <v>1273.0271138828148</v>
      </c>
      <c r="M39" s="21">
        <f t="shared" si="2"/>
        <v>1015.9145611597569</v>
      </c>
      <c r="N39" s="11"/>
      <c r="O39" s="11"/>
      <c r="P39" s="11"/>
    </row>
    <row r="40" spans="1:16">
      <c r="A40" s="7">
        <v>5568.6057110000002</v>
      </c>
      <c r="B40" s="7">
        <v>18.758865</v>
      </c>
      <c r="C40" s="7">
        <v>18.812139999999999</v>
      </c>
      <c r="D40" s="7">
        <v>21.876968000000002</v>
      </c>
      <c r="E40" s="7">
        <v>21.824421999999998</v>
      </c>
      <c r="F40" s="7">
        <v>1.1263829999999999</v>
      </c>
      <c r="G40" s="7">
        <v>6.6430939999999996</v>
      </c>
      <c r="H40" s="7">
        <v>35.310015999999997</v>
      </c>
      <c r="I40" s="20">
        <f t="shared" si="5"/>
        <v>18.7855025</v>
      </c>
      <c r="J40" s="20">
        <f t="shared" si="6"/>
        <v>21.850695000000002</v>
      </c>
      <c r="K40" s="21">
        <f t="shared" si="0"/>
        <v>1248.2286985000001</v>
      </c>
      <c r="L40" s="21">
        <f t="shared" si="1"/>
        <v>1274.5982972608672</v>
      </c>
      <c r="M40" s="21">
        <f t="shared" si="2"/>
        <v>957.79473900200082</v>
      </c>
      <c r="N40" s="11"/>
      <c r="O40" s="11"/>
      <c r="P40" s="11"/>
    </row>
    <row r="41" spans="1:16">
      <c r="A41" s="7">
        <v>4147.6749339999997</v>
      </c>
      <c r="B41" s="7">
        <v>18.767574</v>
      </c>
      <c r="C41" s="7">
        <v>18.780577999999998</v>
      </c>
      <c r="D41" s="7">
        <v>22.916381000000001</v>
      </c>
      <c r="E41" s="7">
        <v>22.831197</v>
      </c>
      <c r="F41" s="7">
        <v>0.51969100000000001</v>
      </c>
      <c r="G41" s="7">
        <v>6.1361280000000002</v>
      </c>
      <c r="H41" s="7">
        <v>34.774363999999998</v>
      </c>
      <c r="I41" s="20">
        <f t="shared" si="5"/>
        <v>18.774076000000001</v>
      </c>
      <c r="J41" s="20">
        <f t="shared" si="6"/>
        <v>22.873789000000002</v>
      </c>
      <c r="K41" s="21">
        <f t="shared" si="0"/>
        <v>1248.2355544</v>
      </c>
      <c r="L41" s="21">
        <f t="shared" si="1"/>
        <v>1275.9679943546007</v>
      </c>
      <c r="M41" s="21">
        <f t="shared" si="2"/>
        <v>872.10128909810101</v>
      </c>
      <c r="N41" s="11"/>
      <c r="O41" s="11"/>
      <c r="P41" s="11"/>
    </row>
    <row r="42" spans="1:16">
      <c r="A42" s="7">
        <v>846.60886200000004</v>
      </c>
      <c r="B42" s="7">
        <v>18.783897</v>
      </c>
      <c r="C42" s="7">
        <v>18.792628000000001</v>
      </c>
      <c r="D42" s="7">
        <v>27.835446999999998</v>
      </c>
      <c r="E42" s="7">
        <v>27.667017000000001</v>
      </c>
      <c r="F42" s="7">
        <v>1.3334349999999999</v>
      </c>
      <c r="G42" s="7">
        <v>7.4031229999999999</v>
      </c>
      <c r="H42" s="7">
        <v>32.719439999999999</v>
      </c>
      <c r="I42" s="20">
        <f t="shared" si="5"/>
        <v>18.788262500000002</v>
      </c>
      <c r="J42" s="20">
        <f t="shared" si="6"/>
        <v>27.751232000000002</v>
      </c>
      <c r="K42" s="21">
        <f t="shared" si="0"/>
        <v>1248.2270424999999</v>
      </c>
      <c r="L42" s="21">
        <f t="shared" si="1"/>
        <v>1274.2676832145171</v>
      </c>
      <c r="M42" s="21">
        <f t="shared" si="2"/>
        <v>569.03061337440795</v>
      </c>
      <c r="N42" s="11"/>
      <c r="O42" s="11"/>
      <c r="P42" s="11"/>
    </row>
    <row r="43" spans="1:16">
      <c r="A43" s="7">
        <v>374.04374200000001</v>
      </c>
      <c r="B43" s="7">
        <v>18.642842999999999</v>
      </c>
      <c r="C43" s="7">
        <v>18.720020000000002</v>
      </c>
      <c r="D43" s="7">
        <v>33.782528999999997</v>
      </c>
      <c r="E43" s="7">
        <v>33.988731999999999</v>
      </c>
      <c r="F43" s="7">
        <v>1.0499849999999999</v>
      </c>
      <c r="G43" s="7">
        <v>7.236523</v>
      </c>
      <c r="H43" s="7">
        <v>30.356169000000001</v>
      </c>
      <c r="I43" s="20">
        <f t="shared" si="5"/>
        <v>18.681431500000002</v>
      </c>
      <c r="J43" s="20">
        <f t="shared" si="6"/>
        <v>33.885630499999998</v>
      </c>
      <c r="K43" s="21">
        <f t="shared" si="0"/>
        <v>1248.2911411</v>
      </c>
      <c r="L43" s="21">
        <f t="shared" si="1"/>
        <v>1287.1295535643731</v>
      </c>
      <c r="M43" s="21">
        <f t="shared" si="2"/>
        <v>352.55184842290782</v>
      </c>
      <c r="N43" s="11"/>
      <c r="O43" s="11"/>
      <c r="P43" s="11"/>
    </row>
    <row r="44" spans="1:16">
      <c r="A44" s="11"/>
      <c r="B44" s="11"/>
      <c r="C44" s="11"/>
      <c r="D44" s="11"/>
      <c r="E44" s="11"/>
      <c r="F44" s="11"/>
      <c r="G44" s="11"/>
      <c r="H44" s="29"/>
      <c r="I44" s="30"/>
      <c r="J44" s="30"/>
      <c r="K44" s="9">
        <f>AVERAGE(K12:K41)</f>
        <v>1248.2095560000002</v>
      </c>
      <c r="L44" s="9">
        <f>AVERAGE(L12:L41)</f>
        <v>1270.7903227374663</v>
      </c>
      <c r="M44" s="9">
        <f>AVERAGE(M12:M41)</f>
        <v>1152.3454289530521</v>
      </c>
      <c r="N44" s="11"/>
      <c r="O44" s="11"/>
      <c r="P44" s="11"/>
    </row>
    <row r="45" spans="1:16">
      <c r="A45" s="11"/>
      <c r="B45" s="11"/>
      <c r="C45" s="11"/>
      <c r="D45" s="11"/>
      <c r="E45" s="11"/>
      <c r="F45" s="11"/>
      <c r="G45" s="11"/>
      <c r="H45" s="29"/>
      <c r="I45" s="30"/>
      <c r="J45" s="11"/>
      <c r="K45" s="11"/>
      <c r="L45" s="11"/>
      <c r="M45" s="11"/>
      <c r="N45" s="11"/>
      <c r="O45" s="11"/>
      <c r="P45" s="11"/>
    </row>
    <row r="46" spans="1:16">
      <c r="A46" s="11"/>
      <c r="B46" s="11"/>
      <c r="C46" s="11"/>
      <c r="D46" s="11"/>
      <c r="E46" s="11"/>
      <c r="F46" s="11"/>
      <c r="G46" s="11"/>
      <c r="H46" s="29"/>
      <c r="I46" s="30"/>
      <c r="J46" s="11"/>
      <c r="K46" s="11"/>
      <c r="L46" s="11"/>
      <c r="M46" s="11"/>
      <c r="N46" s="11"/>
      <c r="O46" s="11"/>
      <c r="P46" s="11"/>
    </row>
    <row r="47" spans="1:16" s="16" customFormat="1" ht="16.8">
      <c r="A47" s="8" t="s">
        <v>12</v>
      </c>
      <c r="B47" s="8" t="s">
        <v>13</v>
      </c>
      <c r="C47" s="8" t="s">
        <v>14</v>
      </c>
      <c r="D47" s="8" t="s">
        <v>15</v>
      </c>
      <c r="E47" s="8" t="s">
        <v>16</v>
      </c>
      <c r="F47" s="8" t="s">
        <v>17</v>
      </c>
      <c r="G47" s="8" t="s">
        <v>18</v>
      </c>
      <c r="H47" s="8" t="s">
        <v>19</v>
      </c>
      <c r="I47" s="18" t="s">
        <v>20</v>
      </c>
      <c r="J47" s="18" t="s">
        <v>21</v>
      </c>
      <c r="K47" s="19" t="s">
        <v>22</v>
      </c>
      <c r="L47" s="17" t="s">
        <v>23</v>
      </c>
      <c r="M47" s="17" t="s">
        <v>24</v>
      </c>
      <c r="N47" s="11"/>
      <c r="O47" s="11"/>
      <c r="P47" s="11"/>
    </row>
    <row r="48" spans="1:16" s="16" customFormat="1">
      <c r="A48" s="8" t="s">
        <v>25</v>
      </c>
      <c r="B48" s="8" t="s">
        <v>26</v>
      </c>
      <c r="C48" s="8" t="s">
        <v>26</v>
      </c>
      <c r="D48" s="8" t="s">
        <v>26</v>
      </c>
      <c r="E48" s="8" t="s">
        <v>26</v>
      </c>
      <c r="F48" s="8" t="s">
        <v>27</v>
      </c>
      <c r="G48" s="8" t="s">
        <v>27</v>
      </c>
      <c r="H48" s="8" t="s">
        <v>28</v>
      </c>
      <c r="I48" s="18" t="s">
        <v>26</v>
      </c>
      <c r="J48" s="18" t="s">
        <v>26</v>
      </c>
      <c r="K48" s="19" t="s">
        <v>29</v>
      </c>
      <c r="L48" s="17" t="s">
        <v>30</v>
      </c>
      <c r="M48" s="17" t="s">
        <v>30</v>
      </c>
      <c r="N48" s="11"/>
      <c r="O48" s="11"/>
      <c r="P48" s="11"/>
    </row>
    <row r="49" spans="1:16">
      <c r="A49" s="7">
        <v>48381.784548000003</v>
      </c>
      <c r="B49" s="7">
        <v>20.958618000000001</v>
      </c>
      <c r="C49" s="7">
        <v>20.992937000000001</v>
      </c>
      <c r="D49" s="7">
        <v>21.521999999999998</v>
      </c>
      <c r="E49" s="7">
        <v>21.505426</v>
      </c>
      <c r="F49" s="7">
        <v>4.3177089999999998</v>
      </c>
      <c r="G49" s="7">
        <v>6.5455379999999996</v>
      </c>
      <c r="H49" s="7">
        <v>48.098900999999998</v>
      </c>
      <c r="I49" s="20">
        <f>(B49+C49)/2</f>
        <v>20.9757775</v>
      </c>
      <c r="J49" s="20">
        <f>(D49+E49)/2</f>
        <v>21.513712999999999</v>
      </c>
      <c r="K49" s="21">
        <f t="shared" ref="K49:K82" si="7">-0.6*I49+1259.5</f>
        <v>1246.9145335000001</v>
      </c>
      <c r="L49" s="21">
        <f t="shared" ref="L49:L82" si="8">0.00159*I49^4-0.27101*I49^3+17.72234*I49^2-540.89799*I49+6780.11105</f>
        <v>1038.5395803750152</v>
      </c>
      <c r="M49" s="21">
        <f t="shared" ref="M49:M82" si="9">0.00159*J49^4-0.27101*J49^3+17.72234*J49^2-540.89799*J49+6780.11105</f>
        <v>988.04705801206546</v>
      </c>
      <c r="N49" s="11"/>
      <c r="O49" s="11"/>
      <c r="P49" s="11"/>
    </row>
    <row r="50" spans="1:16">
      <c r="A50" s="7">
        <v>47314.441144999997</v>
      </c>
      <c r="B50" s="7">
        <v>20.956263</v>
      </c>
      <c r="C50" s="7">
        <v>21.001193000000001</v>
      </c>
      <c r="D50" s="7">
        <v>21.520299999999999</v>
      </c>
      <c r="E50" s="7">
        <v>21.512194999999998</v>
      </c>
      <c r="F50" s="7">
        <v>3.981185</v>
      </c>
      <c r="G50" s="7">
        <v>6.3081509999999996</v>
      </c>
      <c r="H50" s="7">
        <v>47.668779000000001</v>
      </c>
      <c r="I50" s="20">
        <f t="shared" ref="I50:I65" si="10">(B50+C50)/2</f>
        <v>20.978728</v>
      </c>
      <c r="J50" s="20">
        <f t="shared" ref="J50:J65" si="11">(D50+E50)/2</f>
        <v>21.516247499999999</v>
      </c>
      <c r="K50" s="21">
        <f t="shared" si="7"/>
        <v>1246.9127632</v>
      </c>
      <c r="L50" s="21">
        <f t="shared" si="8"/>
        <v>1038.2550721922498</v>
      </c>
      <c r="M50" s="21">
        <f t="shared" si="9"/>
        <v>987.81562487129395</v>
      </c>
      <c r="N50" s="11"/>
      <c r="O50" s="11"/>
      <c r="P50" s="11"/>
    </row>
    <row r="51" spans="1:16">
      <c r="A51" s="7">
        <v>45551.671345000002</v>
      </c>
      <c r="B51" s="7">
        <v>20.952068000000001</v>
      </c>
      <c r="C51" s="7">
        <v>20.996608999999999</v>
      </c>
      <c r="D51" s="7">
        <v>21.520904000000002</v>
      </c>
      <c r="E51" s="7">
        <v>21.496314000000002</v>
      </c>
      <c r="F51" s="7">
        <v>3.4030480000000001</v>
      </c>
      <c r="G51" s="7">
        <v>5.9372879999999997</v>
      </c>
      <c r="H51" s="7">
        <v>47.308413000000002</v>
      </c>
      <c r="I51" s="20">
        <f t="shared" si="10"/>
        <v>20.974338500000002</v>
      </c>
      <c r="J51" s="20">
        <f t="shared" si="11"/>
        <v>21.508609</v>
      </c>
      <c r="K51" s="21">
        <f t="shared" si="7"/>
        <v>1246.9153968999999</v>
      </c>
      <c r="L51" s="21">
        <f t="shared" si="8"/>
        <v>1038.6783697174696</v>
      </c>
      <c r="M51" s="21">
        <f t="shared" si="9"/>
        <v>988.51330142090683</v>
      </c>
      <c r="N51" s="11"/>
      <c r="O51" s="11"/>
      <c r="P51" s="11"/>
    </row>
    <row r="52" spans="1:16">
      <c r="A52" s="7">
        <v>44238.168737</v>
      </c>
      <c r="B52" s="7">
        <v>20.957819000000001</v>
      </c>
      <c r="C52" s="7">
        <v>21.000983000000002</v>
      </c>
      <c r="D52" s="7">
        <v>21.531051999999999</v>
      </c>
      <c r="E52" s="7">
        <v>21.502877000000002</v>
      </c>
      <c r="F52" s="7">
        <v>2.9819059999999999</v>
      </c>
      <c r="G52" s="7">
        <v>5.6161390000000004</v>
      </c>
      <c r="H52" s="7">
        <v>46.811005000000002</v>
      </c>
      <c r="I52" s="20">
        <f t="shared" si="10"/>
        <v>20.979401000000003</v>
      </c>
      <c r="J52" s="20">
        <f t="shared" si="11"/>
        <v>21.5169645</v>
      </c>
      <c r="K52" s="21">
        <f t="shared" si="7"/>
        <v>1246.9123594</v>
      </c>
      <c r="L52" s="21">
        <f t="shared" si="8"/>
        <v>1038.1901886121423</v>
      </c>
      <c r="M52" s="21">
        <f t="shared" si="9"/>
        <v>987.75016418425093</v>
      </c>
      <c r="N52" s="11"/>
      <c r="O52" s="11"/>
      <c r="P52" s="11"/>
    </row>
    <row r="53" spans="1:16">
      <c r="A53" s="7">
        <v>43202.671069000004</v>
      </c>
      <c r="B53" s="7">
        <v>20.950075999999999</v>
      </c>
      <c r="C53" s="7">
        <v>20.977184000000001</v>
      </c>
      <c r="D53" s="7">
        <v>21.527314000000001</v>
      </c>
      <c r="E53" s="7">
        <v>21.494325</v>
      </c>
      <c r="F53" s="7">
        <v>2.654652</v>
      </c>
      <c r="G53" s="7">
        <v>5.4120290000000004</v>
      </c>
      <c r="H53" s="7">
        <v>46.418551000000001</v>
      </c>
      <c r="I53" s="20">
        <f t="shared" si="10"/>
        <v>20.963630000000002</v>
      </c>
      <c r="J53" s="20">
        <f t="shared" si="11"/>
        <v>21.5108195</v>
      </c>
      <c r="K53" s="21">
        <f t="shared" si="7"/>
        <v>1246.921822</v>
      </c>
      <c r="L53" s="21">
        <f t="shared" si="8"/>
        <v>1039.7118213142267</v>
      </c>
      <c r="M53" s="21">
        <f t="shared" si="9"/>
        <v>988.31134554721757</v>
      </c>
      <c r="N53" s="11"/>
      <c r="O53" s="11"/>
      <c r="P53" s="11"/>
    </row>
    <row r="54" spans="1:16">
      <c r="A54" s="7">
        <v>42015.376602999997</v>
      </c>
      <c r="B54" s="7">
        <v>20.922246000000001</v>
      </c>
      <c r="C54" s="7">
        <v>20.958566000000001</v>
      </c>
      <c r="D54" s="7">
        <v>21.511005000000001</v>
      </c>
      <c r="E54" s="7">
        <v>21.484283999999999</v>
      </c>
      <c r="F54" s="7">
        <v>2.3113109999999999</v>
      </c>
      <c r="G54" s="7">
        <v>5.1707789999999996</v>
      </c>
      <c r="H54" s="7">
        <v>46.064875999999998</v>
      </c>
      <c r="I54" s="20">
        <f t="shared" si="10"/>
        <v>20.940406000000003</v>
      </c>
      <c r="J54" s="20">
        <f t="shared" si="11"/>
        <v>21.4976445</v>
      </c>
      <c r="K54" s="21">
        <f t="shared" si="7"/>
        <v>1246.9357563999999</v>
      </c>
      <c r="L54" s="21">
        <f t="shared" si="8"/>
        <v>1041.9569535661594</v>
      </c>
      <c r="M54" s="21">
        <f t="shared" si="9"/>
        <v>989.51571261934987</v>
      </c>
      <c r="N54" s="11"/>
      <c r="O54" s="11"/>
      <c r="P54" s="11"/>
    </row>
    <row r="55" spans="1:16">
      <c r="A55" s="7">
        <v>40780.527429000002</v>
      </c>
      <c r="B55" s="7">
        <v>20.961693</v>
      </c>
      <c r="C55" s="7">
        <v>21.000041</v>
      </c>
      <c r="D55" s="7">
        <v>21.565546000000001</v>
      </c>
      <c r="E55" s="7">
        <v>21.549318</v>
      </c>
      <c r="F55" s="7">
        <v>1.911645</v>
      </c>
      <c r="G55" s="7">
        <v>4.9061680000000001</v>
      </c>
      <c r="H55" s="7">
        <v>45.588459</v>
      </c>
      <c r="I55" s="20">
        <f t="shared" si="10"/>
        <v>20.980867</v>
      </c>
      <c r="J55" s="20">
        <f t="shared" si="11"/>
        <v>21.557431999999999</v>
      </c>
      <c r="K55" s="21">
        <f t="shared" si="7"/>
        <v>1246.9114798000001</v>
      </c>
      <c r="L55" s="21">
        <f t="shared" si="8"/>
        <v>1038.0488675674687</v>
      </c>
      <c r="M55" s="21">
        <f t="shared" si="9"/>
        <v>984.06329419352278</v>
      </c>
      <c r="N55" s="11"/>
      <c r="O55" s="11"/>
      <c r="P55" s="11"/>
    </row>
    <row r="56" spans="1:16">
      <c r="A56" s="7">
        <v>39873.014861000003</v>
      </c>
      <c r="B56" s="7">
        <v>20.936440999999999</v>
      </c>
      <c r="C56" s="7">
        <v>20.977343999999999</v>
      </c>
      <c r="D56" s="7">
        <v>21.55057</v>
      </c>
      <c r="E56" s="7">
        <v>21.518643000000001</v>
      </c>
      <c r="F56" s="7">
        <v>1.6636869999999999</v>
      </c>
      <c r="G56" s="7">
        <v>4.7456079999999998</v>
      </c>
      <c r="H56" s="7">
        <v>45.358468000000002</v>
      </c>
      <c r="I56" s="20">
        <f t="shared" si="10"/>
        <v>20.956892499999999</v>
      </c>
      <c r="J56" s="20">
        <f t="shared" si="11"/>
        <v>21.534606500000002</v>
      </c>
      <c r="K56" s="21">
        <f t="shared" si="7"/>
        <v>1246.9258645</v>
      </c>
      <c r="L56" s="21">
        <f t="shared" si="8"/>
        <v>1040.3626137138426</v>
      </c>
      <c r="M56" s="21">
        <f t="shared" si="9"/>
        <v>986.14098815604393</v>
      </c>
      <c r="N56" s="11"/>
      <c r="O56" s="11"/>
      <c r="P56" s="11"/>
    </row>
    <row r="57" spans="1:16" ht="14.4" customHeight="1">
      <c r="A57" s="7">
        <v>38751.567505999999</v>
      </c>
      <c r="B57" s="7">
        <v>20.950340000000001</v>
      </c>
      <c r="C57" s="7">
        <v>20.977307</v>
      </c>
      <c r="D57" s="7">
        <v>21.584627999999999</v>
      </c>
      <c r="E57" s="7">
        <v>21.523744000000001</v>
      </c>
      <c r="F57" s="7">
        <v>1.3280879999999999</v>
      </c>
      <c r="G57" s="7">
        <v>4.5149039999999996</v>
      </c>
      <c r="H57" s="7">
        <v>44.949984999999998</v>
      </c>
      <c r="I57" s="20">
        <f t="shared" si="10"/>
        <v>20.9638235</v>
      </c>
      <c r="J57" s="20">
        <f t="shared" si="11"/>
        <v>21.554186000000001</v>
      </c>
      <c r="K57" s="21">
        <f t="shared" si="7"/>
        <v>1246.9217059</v>
      </c>
      <c r="L57" s="21">
        <f t="shared" si="8"/>
        <v>1039.6931371868577</v>
      </c>
      <c r="M57" s="21">
        <f t="shared" si="9"/>
        <v>984.35846732968548</v>
      </c>
      <c r="N57" s="11"/>
      <c r="O57" s="11"/>
      <c r="P57" s="11"/>
    </row>
    <row r="58" spans="1:16">
      <c r="A58" s="7">
        <v>36800.685713999999</v>
      </c>
      <c r="B58" s="7">
        <v>20.986042000000001</v>
      </c>
      <c r="C58" s="7">
        <v>20.980215000000001</v>
      </c>
      <c r="D58" s="7">
        <v>21.653884999999999</v>
      </c>
      <c r="E58" s="7">
        <v>21.596886000000001</v>
      </c>
      <c r="F58" s="7">
        <v>0.75207800000000002</v>
      </c>
      <c r="G58" s="7">
        <v>4.1151299999999997</v>
      </c>
      <c r="H58" s="7">
        <v>44.169064999999996</v>
      </c>
      <c r="I58" s="20">
        <f t="shared" si="10"/>
        <v>20.983128499999999</v>
      </c>
      <c r="J58" s="20">
        <f t="shared" si="11"/>
        <v>21.6253855</v>
      </c>
      <c r="K58" s="21">
        <f t="shared" si="7"/>
        <v>1246.9101229</v>
      </c>
      <c r="L58" s="21">
        <f t="shared" si="8"/>
        <v>1037.8309020574152</v>
      </c>
      <c r="M58" s="21">
        <f t="shared" si="9"/>
        <v>977.90633608786266</v>
      </c>
      <c r="N58" s="11"/>
      <c r="O58" s="11"/>
      <c r="P58" s="11"/>
    </row>
    <row r="59" spans="1:16">
      <c r="A59" s="7">
        <v>35533.071366999997</v>
      </c>
      <c r="B59" s="7">
        <v>20.998491000000001</v>
      </c>
      <c r="C59" s="7">
        <v>21.000533999999998</v>
      </c>
      <c r="D59" s="7">
        <v>21.667995999999999</v>
      </c>
      <c r="E59" s="7">
        <v>21.615323</v>
      </c>
      <c r="F59" s="7">
        <v>0.72484899999999997</v>
      </c>
      <c r="G59" s="7">
        <v>4.1938800000000001</v>
      </c>
      <c r="H59" s="7">
        <v>43.699066000000002</v>
      </c>
      <c r="I59" s="20">
        <f t="shared" si="10"/>
        <v>20.999512500000002</v>
      </c>
      <c r="J59" s="20">
        <f t="shared" si="11"/>
        <v>21.641659499999999</v>
      </c>
      <c r="K59" s="21">
        <f t="shared" si="7"/>
        <v>1246.9002925</v>
      </c>
      <c r="L59" s="21">
        <f t="shared" si="8"/>
        <v>1036.2532815692875</v>
      </c>
      <c r="M59" s="21">
        <f t="shared" si="9"/>
        <v>976.43813993917411</v>
      </c>
      <c r="N59" s="11"/>
      <c r="O59" s="11"/>
      <c r="P59" s="11"/>
    </row>
    <row r="60" spans="1:16">
      <c r="A60" s="7">
        <v>34014.907084999999</v>
      </c>
      <c r="B60" s="7">
        <v>20.974817999999999</v>
      </c>
      <c r="C60" s="7">
        <v>21.028842999999998</v>
      </c>
      <c r="D60" s="7">
        <v>21.697700999999999</v>
      </c>
      <c r="E60" s="7">
        <v>21.650977000000001</v>
      </c>
      <c r="F60" s="7">
        <v>0.76800800000000002</v>
      </c>
      <c r="G60" s="7">
        <v>4.3784789999999996</v>
      </c>
      <c r="H60" s="7">
        <v>43.151987999999996</v>
      </c>
      <c r="I60" s="20">
        <f t="shared" si="10"/>
        <v>21.001830499999997</v>
      </c>
      <c r="J60" s="20">
        <f t="shared" si="11"/>
        <v>21.674339</v>
      </c>
      <c r="K60" s="21">
        <f t="shared" si="7"/>
        <v>1246.8989016999999</v>
      </c>
      <c r="L60" s="21">
        <f t="shared" si="8"/>
        <v>1036.0302912234101</v>
      </c>
      <c r="M60" s="21">
        <f t="shared" si="9"/>
        <v>973.4972318437076</v>
      </c>
      <c r="N60" s="11"/>
      <c r="O60" s="11"/>
      <c r="P60" s="11"/>
    </row>
    <row r="61" spans="1:16">
      <c r="A61" s="7">
        <v>32455.351989999999</v>
      </c>
      <c r="B61" s="7">
        <v>20.948934999999999</v>
      </c>
      <c r="C61" s="7">
        <v>21.057836999999999</v>
      </c>
      <c r="D61" s="7">
        <v>21.693221000000001</v>
      </c>
      <c r="E61" s="7">
        <v>21.635507</v>
      </c>
      <c r="F61" s="7">
        <v>0.63914300000000002</v>
      </c>
      <c r="G61" s="7">
        <v>4.3669830000000003</v>
      </c>
      <c r="H61" s="7">
        <v>42.544829999999997</v>
      </c>
      <c r="I61" s="20">
        <f t="shared" si="10"/>
        <v>21.003385999999999</v>
      </c>
      <c r="J61" s="20">
        <f t="shared" si="11"/>
        <v>21.664363999999999</v>
      </c>
      <c r="K61" s="21">
        <f t="shared" si="7"/>
        <v>1246.8979684000001</v>
      </c>
      <c r="L61" s="21">
        <f t="shared" si="8"/>
        <v>1035.8806822186834</v>
      </c>
      <c r="M61" s="21">
        <f t="shared" si="9"/>
        <v>974.39386744476087</v>
      </c>
      <c r="N61" s="11"/>
      <c r="O61" s="11"/>
      <c r="P61" s="11"/>
    </row>
    <row r="62" spans="1:16">
      <c r="A62" s="7">
        <v>31119.321556999999</v>
      </c>
      <c r="B62" s="7">
        <v>20.987562</v>
      </c>
      <c r="C62" s="7">
        <v>21.079073999999999</v>
      </c>
      <c r="D62" s="7">
        <v>21.686834999999999</v>
      </c>
      <c r="E62" s="7">
        <v>21.639824000000001</v>
      </c>
      <c r="F62" s="7">
        <v>0.94093599999999999</v>
      </c>
      <c r="G62" s="7">
        <v>4.7734379999999996</v>
      </c>
      <c r="H62" s="7">
        <v>42.120606000000002</v>
      </c>
      <c r="I62" s="20">
        <f t="shared" si="10"/>
        <v>21.033318000000001</v>
      </c>
      <c r="J62" s="20">
        <f t="shared" si="11"/>
        <v>21.6633295</v>
      </c>
      <c r="K62" s="21">
        <f t="shared" si="7"/>
        <v>1246.8800091999999</v>
      </c>
      <c r="L62" s="21">
        <f t="shared" si="8"/>
        <v>1033.0063745028729</v>
      </c>
      <c r="M62" s="21">
        <f t="shared" si="9"/>
        <v>974.48690909040579</v>
      </c>
      <c r="N62" s="11"/>
      <c r="O62" s="11"/>
      <c r="P62" s="11"/>
    </row>
    <row r="63" spans="1:16">
      <c r="A63" s="7">
        <v>29536.144004000002</v>
      </c>
      <c r="B63" s="7">
        <v>21.008724999999998</v>
      </c>
      <c r="C63" s="7">
        <v>21.078917000000001</v>
      </c>
      <c r="D63" s="7">
        <v>21.626114999999999</v>
      </c>
      <c r="E63" s="7">
        <v>21.584797999999999</v>
      </c>
      <c r="F63" s="7">
        <v>0.972993</v>
      </c>
      <c r="G63" s="7">
        <v>4.9222409999999996</v>
      </c>
      <c r="H63" s="7">
        <v>41.525615999999999</v>
      </c>
      <c r="I63" s="20">
        <f t="shared" si="10"/>
        <v>21.043821000000001</v>
      </c>
      <c r="J63" s="20">
        <f t="shared" si="11"/>
        <v>21.605456499999999</v>
      </c>
      <c r="K63" s="21">
        <f t="shared" si="7"/>
        <v>1246.8737074000001</v>
      </c>
      <c r="L63" s="21">
        <f t="shared" si="8"/>
        <v>1031.9998507818955</v>
      </c>
      <c r="M63" s="21">
        <f t="shared" si="9"/>
        <v>979.70759685852045</v>
      </c>
      <c r="N63" s="11"/>
      <c r="O63" s="11"/>
      <c r="P63" s="11"/>
    </row>
    <row r="64" spans="1:16">
      <c r="A64" s="7">
        <v>27881.643409</v>
      </c>
      <c r="B64" s="7">
        <v>20.957104999999999</v>
      </c>
      <c r="C64" s="7">
        <v>21.053695999999999</v>
      </c>
      <c r="D64" s="7">
        <v>21.381081999999999</v>
      </c>
      <c r="E64" s="7">
        <v>21.370235000000001</v>
      </c>
      <c r="F64" s="7">
        <v>0.84303700000000004</v>
      </c>
      <c r="G64" s="7">
        <v>4.887194</v>
      </c>
      <c r="H64" s="7">
        <v>41.005200000000002</v>
      </c>
      <c r="I64" s="20">
        <f t="shared" si="10"/>
        <v>21.0054005</v>
      </c>
      <c r="J64" s="20">
        <f t="shared" si="11"/>
        <v>21.3756585</v>
      </c>
      <c r="K64" s="21">
        <f t="shared" si="7"/>
        <v>1246.8967597000001</v>
      </c>
      <c r="L64" s="21">
        <f t="shared" si="8"/>
        <v>1035.6869612061701</v>
      </c>
      <c r="M64" s="21">
        <f t="shared" si="9"/>
        <v>1000.743785130061</v>
      </c>
      <c r="N64" s="11"/>
      <c r="O64" s="11"/>
      <c r="P64" s="11"/>
    </row>
    <row r="65" spans="1:16">
      <c r="A65" s="7">
        <v>26563.186044999999</v>
      </c>
      <c r="B65" s="7">
        <v>20.953655000000001</v>
      </c>
      <c r="C65" s="7">
        <v>21.002376000000002</v>
      </c>
      <c r="D65" s="7">
        <v>21.448930000000001</v>
      </c>
      <c r="E65" s="7">
        <v>21.428422000000001</v>
      </c>
      <c r="F65" s="7">
        <v>0.975132</v>
      </c>
      <c r="G65" s="7">
        <v>5.1277949999999999</v>
      </c>
      <c r="H65" s="7">
        <v>40.490111999999996</v>
      </c>
      <c r="I65" s="20">
        <f t="shared" si="10"/>
        <v>20.978015500000001</v>
      </c>
      <c r="J65" s="20">
        <f t="shared" si="11"/>
        <v>21.438676000000001</v>
      </c>
      <c r="K65" s="21">
        <f t="shared" si="7"/>
        <v>1246.9131907000001</v>
      </c>
      <c r="L65" s="21">
        <f t="shared" si="8"/>
        <v>1038.3237687490337</v>
      </c>
      <c r="M65" s="21">
        <f t="shared" si="9"/>
        <v>994.92602466007065</v>
      </c>
      <c r="N65" s="11"/>
      <c r="O65" s="11"/>
      <c r="P65" s="11"/>
    </row>
    <row r="66" spans="1:16">
      <c r="A66" s="7">
        <v>25000.380573999999</v>
      </c>
      <c r="B66" s="7">
        <v>20.923569000000001</v>
      </c>
      <c r="C66" s="7">
        <v>20.974596999999999</v>
      </c>
      <c r="D66" s="7">
        <v>21.526025000000001</v>
      </c>
      <c r="E66" s="7">
        <v>21.495441</v>
      </c>
      <c r="F66" s="7">
        <v>0.83418199999999998</v>
      </c>
      <c r="G66" s="7">
        <v>5.118798</v>
      </c>
      <c r="H66" s="7">
        <v>39.891729999999995</v>
      </c>
      <c r="I66" s="20">
        <f t="shared" ref="I66:I82" si="12">(B66+C66)/2</f>
        <v>20.949083000000002</v>
      </c>
      <c r="J66" s="20">
        <f t="shared" ref="J66:J82" si="13">(D66+E66)/2</f>
        <v>21.510733000000002</v>
      </c>
      <c r="K66" s="21">
        <f t="shared" si="7"/>
        <v>1246.9305502</v>
      </c>
      <c r="L66" s="21">
        <f t="shared" si="8"/>
        <v>1041.117507028026</v>
      </c>
      <c r="M66" s="21">
        <f t="shared" si="9"/>
        <v>988.31924751301449</v>
      </c>
      <c r="N66" s="11"/>
      <c r="O66" s="11"/>
      <c r="P66" s="11"/>
    </row>
    <row r="67" spans="1:16">
      <c r="A67" s="7">
        <v>23638.828632000001</v>
      </c>
      <c r="B67" s="7">
        <v>20.990366000000002</v>
      </c>
      <c r="C67" s="7">
        <v>21.034867999999999</v>
      </c>
      <c r="D67" s="7">
        <v>21.697164999999998</v>
      </c>
      <c r="E67" s="7">
        <v>21.664299</v>
      </c>
      <c r="F67" s="7">
        <v>1.088767</v>
      </c>
      <c r="G67" s="7">
        <v>5.5135040000000002</v>
      </c>
      <c r="H67" s="7">
        <v>39.556750000000001</v>
      </c>
      <c r="I67" s="20">
        <f t="shared" si="12"/>
        <v>21.012616999999999</v>
      </c>
      <c r="J67" s="20">
        <f t="shared" si="13"/>
        <v>21.680731999999999</v>
      </c>
      <c r="K67" s="21">
        <f t="shared" si="7"/>
        <v>1246.8924297999999</v>
      </c>
      <c r="L67" s="21">
        <f t="shared" si="8"/>
        <v>1034.9933218707092</v>
      </c>
      <c r="M67" s="21">
        <f t="shared" si="9"/>
        <v>972.92305559079341</v>
      </c>
      <c r="N67" s="11"/>
      <c r="O67" s="11"/>
      <c r="P67" s="11"/>
    </row>
    <row r="68" spans="1:16">
      <c r="A68" s="7">
        <v>22072.156578999999</v>
      </c>
      <c r="B68" s="7">
        <v>20.916996999999999</v>
      </c>
      <c r="C68" s="7">
        <v>20.986886999999999</v>
      </c>
      <c r="D68" s="7">
        <v>21.841639000000001</v>
      </c>
      <c r="E68" s="7">
        <v>21.81474</v>
      </c>
      <c r="F68" s="7">
        <v>0.59223999999999999</v>
      </c>
      <c r="G68" s="7">
        <v>5.1499870000000003</v>
      </c>
      <c r="H68" s="7">
        <v>39.000118000000001</v>
      </c>
      <c r="I68" s="20">
        <f t="shared" si="12"/>
        <v>20.951941999999999</v>
      </c>
      <c r="J68" s="20">
        <f t="shared" si="13"/>
        <v>21.828189500000001</v>
      </c>
      <c r="K68" s="21">
        <f t="shared" si="7"/>
        <v>1246.9288348</v>
      </c>
      <c r="L68" s="21">
        <f t="shared" si="8"/>
        <v>1040.8410771834697</v>
      </c>
      <c r="M68" s="21">
        <f t="shared" si="9"/>
        <v>959.78288367713594</v>
      </c>
      <c r="N68" s="11"/>
      <c r="O68" s="11"/>
      <c r="P68" s="11"/>
    </row>
    <row r="69" spans="1:16">
      <c r="A69" s="7">
        <v>20293.997644999999</v>
      </c>
      <c r="B69" s="7">
        <v>20.903295</v>
      </c>
      <c r="C69" s="7">
        <v>20.970714999999998</v>
      </c>
      <c r="D69" s="7">
        <v>21.996476999999999</v>
      </c>
      <c r="E69" s="7">
        <v>21.978504999999998</v>
      </c>
      <c r="F69" s="7">
        <v>1.0178229999999999</v>
      </c>
      <c r="G69" s="7">
        <v>5.7484669999999998</v>
      </c>
      <c r="H69" s="7">
        <v>38.755406000000001</v>
      </c>
      <c r="I69" s="20">
        <f t="shared" si="12"/>
        <v>20.937004999999999</v>
      </c>
      <c r="J69" s="20">
        <f t="shared" si="13"/>
        <v>21.987490999999999</v>
      </c>
      <c r="K69" s="21">
        <f t="shared" si="7"/>
        <v>1246.937797</v>
      </c>
      <c r="L69" s="21">
        <f t="shared" si="8"/>
        <v>1042.2861799055036</v>
      </c>
      <c r="M69" s="21">
        <f t="shared" si="9"/>
        <v>945.80812252385022</v>
      </c>
      <c r="N69" s="11"/>
      <c r="O69" s="11"/>
      <c r="P69" s="11"/>
    </row>
    <row r="70" spans="1:16">
      <c r="A70" s="7">
        <v>19143.245849999999</v>
      </c>
      <c r="B70" s="7">
        <v>21.027441</v>
      </c>
      <c r="C70" s="7">
        <v>21.071791000000001</v>
      </c>
      <c r="D70" s="7">
        <v>22.087323000000001</v>
      </c>
      <c r="E70" s="7">
        <v>22.066403999999999</v>
      </c>
      <c r="F70" s="7">
        <v>0.75685800000000003</v>
      </c>
      <c r="G70" s="7">
        <v>5.6082390000000002</v>
      </c>
      <c r="H70" s="7">
        <v>38.496291999999997</v>
      </c>
      <c r="I70" s="20">
        <f t="shared" si="12"/>
        <v>21.049616</v>
      </c>
      <c r="J70" s="20">
        <f t="shared" si="13"/>
        <v>22.076863500000002</v>
      </c>
      <c r="K70" s="21">
        <f t="shared" si="7"/>
        <v>1246.8702304000001</v>
      </c>
      <c r="L70" s="21">
        <f t="shared" si="8"/>
        <v>1031.4449611939135</v>
      </c>
      <c r="M70" s="21">
        <f t="shared" si="9"/>
        <v>938.06718017293042</v>
      </c>
      <c r="N70" s="11"/>
      <c r="O70" s="11"/>
      <c r="P70" s="11"/>
    </row>
    <row r="71" spans="1:16">
      <c r="A71" s="7">
        <v>17535.726199000001</v>
      </c>
      <c r="B71" s="7">
        <v>21.056522999999999</v>
      </c>
      <c r="C71" s="7">
        <v>21.088622999999998</v>
      </c>
      <c r="D71" s="7">
        <v>21.880382000000001</v>
      </c>
      <c r="E71" s="7">
        <v>21.860019000000001</v>
      </c>
      <c r="F71" s="7">
        <v>1.118549</v>
      </c>
      <c r="G71" s="7">
        <v>6.0790680000000004</v>
      </c>
      <c r="H71" s="7">
        <v>38.402934999999999</v>
      </c>
      <c r="I71" s="20">
        <f t="shared" si="12"/>
        <v>21.072572999999998</v>
      </c>
      <c r="J71" s="20">
        <f t="shared" si="13"/>
        <v>21.870200500000003</v>
      </c>
      <c r="K71" s="21">
        <f t="shared" si="7"/>
        <v>1246.8564561999999</v>
      </c>
      <c r="L71" s="21">
        <f t="shared" si="8"/>
        <v>1029.2499459066094</v>
      </c>
      <c r="M71" s="21">
        <f t="shared" si="9"/>
        <v>956.07531313943582</v>
      </c>
      <c r="N71" s="11"/>
      <c r="O71" s="11"/>
      <c r="P71" s="11"/>
    </row>
    <row r="72" spans="1:16">
      <c r="A72" s="7">
        <v>16270.265237</v>
      </c>
      <c r="B72" s="7">
        <v>20.948052000000001</v>
      </c>
      <c r="C72" s="7">
        <v>21.024643999999999</v>
      </c>
      <c r="D72" s="7">
        <v>22.060079999999999</v>
      </c>
      <c r="E72" s="7">
        <v>22.023655999999999</v>
      </c>
      <c r="F72" s="7">
        <v>0.18248800000000001</v>
      </c>
      <c r="G72" s="7">
        <v>5.2651560000000002</v>
      </c>
      <c r="H72" s="7">
        <v>38.072279000000002</v>
      </c>
      <c r="I72" s="20">
        <f t="shared" si="12"/>
        <v>20.986348</v>
      </c>
      <c r="J72" s="20">
        <f t="shared" si="13"/>
        <v>22.041868000000001</v>
      </c>
      <c r="K72" s="21">
        <f t="shared" si="7"/>
        <v>1246.9081911999999</v>
      </c>
      <c r="L72" s="21">
        <f t="shared" si="8"/>
        <v>1037.5206894080065</v>
      </c>
      <c r="M72" s="21">
        <f t="shared" si="9"/>
        <v>941.08984574445549</v>
      </c>
      <c r="N72" s="11"/>
      <c r="O72" s="11"/>
      <c r="P72" s="11"/>
    </row>
    <row r="73" spans="1:16">
      <c r="A73" s="7">
        <v>14275.743806</v>
      </c>
      <c r="B73" s="7">
        <v>21.019304000000002</v>
      </c>
      <c r="C73" s="7">
        <v>21.088474999999999</v>
      </c>
      <c r="D73" s="7">
        <v>22.243251000000001</v>
      </c>
      <c r="E73" s="7">
        <v>22.187080999999999</v>
      </c>
      <c r="F73" s="7">
        <v>0.65047699999999997</v>
      </c>
      <c r="G73" s="7">
        <v>5.8884670000000003</v>
      </c>
      <c r="H73" s="7">
        <v>37.737164999999997</v>
      </c>
      <c r="I73" s="20">
        <f t="shared" si="12"/>
        <v>21.0538895</v>
      </c>
      <c r="J73" s="20">
        <f t="shared" si="13"/>
        <v>22.215166</v>
      </c>
      <c r="K73" s="21">
        <f t="shared" si="7"/>
        <v>1246.8676663000001</v>
      </c>
      <c r="L73" s="21">
        <f t="shared" si="8"/>
        <v>1031.0359681115433</v>
      </c>
      <c r="M73" s="21">
        <f t="shared" si="9"/>
        <v>926.22726382621386</v>
      </c>
      <c r="N73" s="11"/>
      <c r="O73" s="11"/>
      <c r="P73" s="11"/>
    </row>
    <row r="74" spans="1:16">
      <c r="A74" s="7">
        <v>13035.857249999999</v>
      </c>
      <c r="B74" s="7">
        <v>21.057245999999999</v>
      </c>
      <c r="C74" s="7">
        <v>21.077379000000001</v>
      </c>
      <c r="D74" s="7">
        <v>22.190992000000001</v>
      </c>
      <c r="E74" s="7">
        <v>22.169972999999999</v>
      </c>
      <c r="F74" s="7">
        <v>0.94312300000000004</v>
      </c>
      <c r="G74" s="7">
        <v>6.2542780000000002</v>
      </c>
      <c r="H74" s="7">
        <v>37.456648999999999</v>
      </c>
      <c r="I74" s="20">
        <f t="shared" si="12"/>
        <v>21.0673125</v>
      </c>
      <c r="J74" s="20">
        <f t="shared" si="13"/>
        <v>22.1804825</v>
      </c>
      <c r="K74" s="21">
        <f t="shared" si="7"/>
        <v>1246.8596124999999</v>
      </c>
      <c r="L74" s="21">
        <f t="shared" si="8"/>
        <v>1029.7524748064388</v>
      </c>
      <c r="M74" s="21">
        <f t="shared" si="9"/>
        <v>929.18069605119035</v>
      </c>
      <c r="N74" s="11"/>
      <c r="O74" s="11"/>
      <c r="P74" s="11"/>
    </row>
    <row r="75" spans="1:16">
      <c r="A75" s="7">
        <v>11806.729013</v>
      </c>
      <c r="B75" s="7">
        <v>21.059915</v>
      </c>
      <c r="C75" s="7">
        <v>21.063807000000001</v>
      </c>
      <c r="D75" s="7">
        <v>22.303218999999999</v>
      </c>
      <c r="E75" s="7">
        <v>22.309183000000001</v>
      </c>
      <c r="F75" s="7">
        <v>0.33647500000000002</v>
      </c>
      <c r="G75" s="7">
        <v>5.7021870000000003</v>
      </c>
      <c r="H75" s="7">
        <v>36.926843999999996</v>
      </c>
      <c r="I75" s="20">
        <f t="shared" si="12"/>
        <v>21.061861</v>
      </c>
      <c r="J75" s="20">
        <f t="shared" si="13"/>
        <v>22.306201000000001</v>
      </c>
      <c r="K75" s="21">
        <f t="shared" si="7"/>
        <v>1246.8628834000001</v>
      </c>
      <c r="L75" s="21">
        <f t="shared" si="8"/>
        <v>1030.2735316419403</v>
      </c>
      <c r="M75" s="21">
        <f t="shared" si="9"/>
        <v>918.5252037357759</v>
      </c>
      <c r="N75" s="11"/>
      <c r="O75" s="11"/>
      <c r="P75" s="11"/>
    </row>
    <row r="76" spans="1:16">
      <c r="A76" s="7">
        <v>10490.402893</v>
      </c>
      <c r="B76" s="7">
        <v>21.024512999999999</v>
      </c>
      <c r="C76" s="7">
        <v>21.049026000000001</v>
      </c>
      <c r="D76" s="7">
        <v>22.463570000000001</v>
      </c>
      <c r="E76" s="7">
        <v>22.444013999999999</v>
      </c>
      <c r="F76" s="7">
        <v>0.70829500000000001</v>
      </c>
      <c r="G76" s="7">
        <v>6.1544400000000001</v>
      </c>
      <c r="H76" s="7">
        <v>36.589255000000001</v>
      </c>
      <c r="I76" s="20">
        <f t="shared" si="12"/>
        <v>21.036769499999998</v>
      </c>
      <c r="J76" s="20">
        <f t="shared" si="13"/>
        <v>22.453792</v>
      </c>
      <c r="K76" s="21">
        <f t="shared" si="7"/>
        <v>1246.8779383000001</v>
      </c>
      <c r="L76" s="21">
        <f t="shared" si="8"/>
        <v>1032.675492478761</v>
      </c>
      <c r="M76" s="21">
        <f t="shared" si="9"/>
        <v>906.19056195576832</v>
      </c>
      <c r="N76" s="11"/>
      <c r="O76" s="11"/>
      <c r="P76" s="11"/>
    </row>
    <row r="77" spans="1:16">
      <c r="A77" s="7">
        <v>9172.7095580000005</v>
      </c>
      <c r="B77" s="7">
        <v>20.982576999999999</v>
      </c>
      <c r="C77" s="7">
        <v>21.003833</v>
      </c>
      <c r="D77" s="7">
        <v>22.568973</v>
      </c>
      <c r="E77" s="7">
        <v>22.555648999999999</v>
      </c>
      <c r="F77" s="7">
        <v>0.47339500000000001</v>
      </c>
      <c r="G77" s="7">
        <v>5.9389820000000002</v>
      </c>
      <c r="H77" s="7">
        <v>36.103299999999997</v>
      </c>
      <c r="I77" s="20">
        <f t="shared" si="12"/>
        <v>20.993205</v>
      </c>
      <c r="J77" s="20">
        <f t="shared" si="13"/>
        <v>22.562311000000001</v>
      </c>
      <c r="K77" s="21">
        <f t="shared" si="7"/>
        <v>1246.9040769999999</v>
      </c>
      <c r="L77" s="21">
        <f t="shared" si="8"/>
        <v>1036.8603238816531</v>
      </c>
      <c r="M77" s="21">
        <f t="shared" si="9"/>
        <v>897.24028656701103</v>
      </c>
      <c r="N77" s="11"/>
      <c r="O77" s="11"/>
      <c r="P77" s="11"/>
    </row>
    <row r="78" spans="1:16">
      <c r="A78" s="7">
        <v>7025.8466790000002</v>
      </c>
      <c r="B78" s="7">
        <v>21.033259000000001</v>
      </c>
      <c r="C78" s="7">
        <v>21.055143999999999</v>
      </c>
      <c r="D78" s="7">
        <v>23.444092000000001</v>
      </c>
      <c r="E78" s="7">
        <v>23.396968999999999</v>
      </c>
      <c r="F78" s="7">
        <v>1.0912759999999999</v>
      </c>
      <c r="G78" s="7">
        <v>6.7316739999999999</v>
      </c>
      <c r="H78" s="7">
        <v>35.444915999999999</v>
      </c>
      <c r="I78" s="20">
        <f t="shared" si="12"/>
        <v>21.0442015</v>
      </c>
      <c r="J78" s="20">
        <f t="shared" si="13"/>
        <v>23.420530499999998</v>
      </c>
      <c r="K78" s="21">
        <f t="shared" si="7"/>
        <v>1246.8734790999999</v>
      </c>
      <c r="L78" s="21">
        <f t="shared" si="8"/>
        <v>1031.963406737651</v>
      </c>
      <c r="M78" s="21">
        <f t="shared" si="9"/>
        <v>829.89243129074657</v>
      </c>
      <c r="N78" s="11"/>
      <c r="O78" s="11"/>
      <c r="P78" s="11"/>
    </row>
    <row r="79" spans="1:16">
      <c r="A79" s="7">
        <v>5697.825922</v>
      </c>
      <c r="B79" s="7">
        <v>20.966564999999999</v>
      </c>
      <c r="C79" s="7">
        <v>20.969113</v>
      </c>
      <c r="D79" s="7">
        <v>24.012319000000002</v>
      </c>
      <c r="E79" s="7">
        <v>23.961865</v>
      </c>
      <c r="F79" s="7">
        <v>0.882857</v>
      </c>
      <c r="G79" s="7">
        <v>6.5638009999999998</v>
      </c>
      <c r="H79" s="7">
        <v>34.985278999999998</v>
      </c>
      <c r="I79" s="20">
        <f t="shared" si="12"/>
        <v>20.967838999999998</v>
      </c>
      <c r="J79" s="20">
        <f t="shared" si="13"/>
        <v>23.987092000000001</v>
      </c>
      <c r="K79" s="21">
        <f t="shared" si="7"/>
        <v>1246.9192966000001</v>
      </c>
      <c r="L79" s="21">
        <f t="shared" si="8"/>
        <v>1039.3054876477127</v>
      </c>
      <c r="M79" s="21">
        <f t="shared" si="9"/>
        <v>788.6207853934493</v>
      </c>
      <c r="N79" s="11"/>
      <c r="O79" s="11"/>
      <c r="P79" s="11"/>
    </row>
    <row r="80" spans="1:16">
      <c r="A80" s="7">
        <v>3785.473383</v>
      </c>
      <c r="B80" s="7">
        <v>21.005669000000001</v>
      </c>
      <c r="C80" s="7">
        <v>21.024370999999999</v>
      </c>
      <c r="D80" s="7">
        <v>25.42305</v>
      </c>
      <c r="E80" s="7">
        <v>25.382722999999999</v>
      </c>
      <c r="F80" s="7">
        <v>1.1301939999999999</v>
      </c>
      <c r="G80" s="7">
        <v>6.9164789999999998</v>
      </c>
      <c r="H80" s="7">
        <v>34.307521000000001</v>
      </c>
      <c r="I80" s="20">
        <f t="shared" si="12"/>
        <v>21.01502</v>
      </c>
      <c r="J80" s="20">
        <f t="shared" si="13"/>
        <v>25.402886500000001</v>
      </c>
      <c r="K80" s="21">
        <f t="shared" si="7"/>
        <v>1246.8909880000001</v>
      </c>
      <c r="L80" s="21">
        <f t="shared" si="8"/>
        <v>1034.762461196432</v>
      </c>
      <c r="M80" s="21">
        <f t="shared" si="9"/>
        <v>695.62092381066486</v>
      </c>
      <c r="N80" s="11"/>
      <c r="O80" s="11"/>
      <c r="P80" s="11"/>
    </row>
    <row r="81" spans="1:16">
      <c r="A81" s="7">
        <v>1988.0376189999999</v>
      </c>
      <c r="B81" s="7">
        <v>20.891601000000001</v>
      </c>
      <c r="C81" s="7">
        <v>20.923278</v>
      </c>
      <c r="D81" s="7">
        <v>29.071594999999999</v>
      </c>
      <c r="E81" s="7">
        <v>29.006457000000001</v>
      </c>
      <c r="F81" s="7">
        <v>0.77422400000000002</v>
      </c>
      <c r="G81" s="7">
        <v>6.7041570000000004</v>
      </c>
      <c r="H81" s="7">
        <v>33.623483</v>
      </c>
      <c r="I81" s="20">
        <f t="shared" si="12"/>
        <v>20.907439500000002</v>
      </c>
      <c r="J81" s="20">
        <f t="shared" si="13"/>
        <v>29.039026</v>
      </c>
      <c r="K81" s="21">
        <f t="shared" si="7"/>
        <v>1246.9555362999999</v>
      </c>
      <c r="L81" s="21">
        <f t="shared" si="8"/>
        <v>1045.152964960761</v>
      </c>
      <c r="M81" s="21">
        <f t="shared" si="9"/>
        <v>511.84918144239327</v>
      </c>
      <c r="N81" s="11"/>
      <c r="O81" s="11"/>
      <c r="P81" s="11"/>
    </row>
    <row r="82" spans="1:16">
      <c r="A82" s="7">
        <v>275.766952</v>
      </c>
      <c r="B82" s="7">
        <v>21.038063000000001</v>
      </c>
      <c r="C82" s="7">
        <v>21.087761</v>
      </c>
      <c r="D82" s="7">
        <v>39.144975000000002</v>
      </c>
      <c r="E82" s="7">
        <v>39.001448000000003</v>
      </c>
      <c r="F82" s="7">
        <v>1.1462319999999999</v>
      </c>
      <c r="G82" s="7">
        <v>7.4246400000000001</v>
      </c>
      <c r="H82" s="7">
        <v>28.499610000000001</v>
      </c>
      <c r="I82" s="20">
        <f t="shared" si="12"/>
        <v>21.062912000000001</v>
      </c>
      <c r="J82" s="20">
        <f t="shared" si="13"/>
        <v>39.073211499999999</v>
      </c>
      <c r="K82" s="21">
        <f t="shared" si="7"/>
        <v>1246.8622528000001</v>
      </c>
      <c r="L82" s="21">
        <f t="shared" si="8"/>
        <v>1030.1730542505948</v>
      </c>
      <c r="M82" s="21">
        <f t="shared" si="9"/>
        <v>241.78951142317146</v>
      </c>
      <c r="N82" s="11"/>
      <c r="O82" s="11"/>
      <c r="P82" s="11"/>
    </row>
    <row r="83" spans="1:16">
      <c r="A83" s="11"/>
      <c r="B83" s="11"/>
      <c r="C83" s="11"/>
      <c r="D83" s="11"/>
      <c r="E83" s="11"/>
      <c r="F83" s="11"/>
      <c r="G83" s="11"/>
      <c r="H83" s="29"/>
      <c r="I83" s="30"/>
      <c r="J83" s="30"/>
      <c r="K83" s="9">
        <f>AVERAGE(K49:K80)</f>
        <v>1246.9007207781249</v>
      </c>
      <c r="L83" s="9">
        <f>AVERAGE(L49:L80)</f>
        <v>1036.3291107985178</v>
      </c>
      <c r="M83" s="9">
        <f>AVERAGE(M49:M80)</f>
        <v>947.81811401191669</v>
      </c>
      <c r="N83" s="11"/>
      <c r="O83" s="11"/>
      <c r="P83" s="11"/>
    </row>
    <row r="84" spans="1:16">
      <c r="A84" s="11"/>
      <c r="B84" s="11"/>
      <c r="C84" s="11"/>
      <c r="D84" s="11"/>
      <c r="E84" s="11"/>
      <c r="F84" s="11"/>
      <c r="G84" s="11"/>
      <c r="H84" s="29"/>
      <c r="I84" s="30"/>
      <c r="J84" s="11"/>
      <c r="K84" s="11"/>
      <c r="L84" s="11"/>
      <c r="M84" s="11"/>
      <c r="N84" s="11"/>
      <c r="O84" s="11"/>
      <c r="P84" s="11"/>
    </row>
    <row r="85" spans="1:16">
      <c r="A85" s="11"/>
      <c r="B85" s="11"/>
      <c r="C85" s="11"/>
      <c r="D85" s="11"/>
      <c r="E85" s="11"/>
      <c r="F85" s="11"/>
      <c r="G85" s="11"/>
      <c r="H85" s="29"/>
      <c r="I85" s="30"/>
      <c r="J85" s="11"/>
      <c r="K85" s="11"/>
      <c r="L85" s="11"/>
      <c r="M85" s="11"/>
      <c r="N85" s="11"/>
      <c r="O85" s="11"/>
      <c r="P85" s="11"/>
    </row>
    <row r="86" spans="1:16" s="16" customFormat="1" ht="16.8">
      <c r="A86" s="8" t="s">
        <v>12</v>
      </c>
      <c r="B86" s="8" t="s">
        <v>13</v>
      </c>
      <c r="C86" s="8" t="s">
        <v>14</v>
      </c>
      <c r="D86" s="8" t="s">
        <v>15</v>
      </c>
      <c r="E86" s="8" t="s">
        <v>16</v>
      </c>
      <c r="F86" s="8" t="s">
        <v>17</v>
      </c>
      <c r="G86" s="8" t="s">
        <v>18</v>
      </c>
      <c r="H86" s="8" t="s">
        <v>19</v>
      </c>
      <c r="I86" s="18" t="s">
        <v>20</v>
      </c>
      <c r="J86" s="18" t="s">
        <v>21</v>
      </c>
      <c r="K86" s="19" t="s">
        <v>22</v>
      </c>
      <c r="L86" s="17" t="s">
        <v>23</v>
      </c>
      <c r="M86" s="17" t="s">
        <v>24</v>
      </c>
      <c r="N86" s="11"/>
      <c r="O86" s="11"/>
      <c r="P86" s="11"/>
    </row>
    <row r="87" spans="1:16" s="16" customFormat="1">
      <c r="A87" s="8" t="s">
        <v>25</v>
      </c>
      <c r="B87" s="8" t="s">
        <v>26</v>
      </c>
      <c r="C87" s="8" t="s">
        <v>26</v>
      </c>
      <c r="D87" s="8" t="s">
        <v>26</v>
      </c>
      <c r="E87" s="8" t="s">
        <v>26</v>
      </c>
      <c r="F87" s="8" t="s">
        <v>27</v>
      </c>
      <c r="G87" s="8" t="s">
        <v>27</v>
      </c>
      <c r="H87" s="8" t="s">
        <v>28</v>
      </c>
      <c r="I87" s="18" t="s">
        <v>26</v>
      </c>
      <c r="J87" s="18" t="s">
        <v>26</v>
      </c>
      <c r="K87" s="19" t="s">
        <v>29</v>
      </c>
      <c r="L87" s="17" t="s">
        <v>30</v>
      </c>
      <c r="M87" s="17" t="s">
        <v>30</v>
      </c>
      <c r="N87" s="11"/>
      <c r="O87" s="11"/>
      <c r="P87" s="11"/>
    </row>
    <row r="88" spans="1:16">
      <c r="A88" s="7">
        <v>52911.472243999997</v>
      </c>
      <c r="B88" s="7">
        <v>23.250589000000002</v>
      </c>
      <c r="C88" s="7">
        <v>23.277850999999998</v>
      </c>
      <c r="D88" s="7">
        <v>23.805517999999999</v>
      </c>
      <c r="E88" s="7">
        <v>23.744561000000001</v>
      </c>
      <c r="F88" s="7">
        <v>4.3518569999999999</v>
      </c>
      <c r="G88" s="7">
        <v>6.5190760000000001</v>
      </c>
      <c r="H88" s="7">
        <v>46.501303</v>
      </c>
      <c r="I88" s="20">
        <f>(B88+C88)/2</f>
        <v>23.264220000000002</v>
      </c>
      <c r="J88" s="20">
        <f>(D88+E88)/2</f>
        <v>23.775039499999998</v>
      </c>
      <c r="K88" s="21">
        <f t="shared" ref="K88:K125" si="14">-0.6*I88+1259.5</f>
        <v>1245.5414679999999</v>
      </c>
      <c r="L88" s="21">
        <f t="shared" ref="L88:L125" si="15">0.00159*I88^4-0.27101*I88^3+17.72234*I88^2-540.89799*I88+6780.11105</f>
        <v>841.71560028266504</v>
      </c>
      <c r="M88" s="21">
        <f t="shared" ref="M88:M125" si="16">0.00159*J88^4-0.27101*J88^3+17.72234*J88^2-540.89799*J88+6780.11105</f>
        <v>803.78209488113498</v>
      </c>
      <c r="N88" s="11"/>
      <c r="O88" s="11"/>
      <c r="P88" s="11"/>
    </row>
    <row r="89" spans="1:16">
      <c r="A89" s="7">
        <v>51721.830848999998</v>
      </c>
      <c r="B89" s="7">
        <v>23.253502999999998</v>
      </c>
      <c r="C89" s="7">
        <v>23.283477999999999</v>
      </c>
      <c r="D89" s="7">
        <v>23.815111999999999</v>
      </c>
      <c r="E89" s="7">
        <v>23.74596</v>
      </c>
      <c r="F89" s="7">
        <v>3.9721199999999999</v>
      </c>
      <c r="G89" s="7">
        <v>6.2654969999999999</v>
      </c>
      <c r="H89" s="7">
        <v>46.299216000000001</v>
      </c>
      <c r="I89" s="20">
        <f t="shared" ref="I89:I107" si="17">(B89+C89)/2</f>
        <v>23.268490499999999</v>
      </c>
      <c r="J89" s="20">
        <f t="shared" ref="J89:J107" si="18">(D89+E89)/2</f>
        <v>23.780535999999998</v>
      </c>
      <c r="K89" s="21">
        <f t="shared" si="14"/>
        <v>1245.5389057</v>
      </c>
      <c r="L89" s="21">
        <f t="shared" si="15"/>
        <v>841.39001837405522</v>
      </c>
      <c r="M89" s="21">
        <f t="shared" si="16"/>
        <v>803.38483887744314</v>
      </c>
      <c r="N89" s="11"/>
      <c r="O89" s="11"/>
      <c r="P89" s="11"/>
    </row>
    <row r="90" spans="1:16">
      <c r="A90" s="7">
        <v>50696.610406</v>
      </c>
      <c r="B90" s="7">
        <v>23.204318000000001</v>
      </c>
      <c r="C90" s="7">
        <v>23.237300000000001</v>
      </c>
      <c r="D90" s="7">
        <v>23.755348000000001</v>
      </c>
      <c r="E90" s="7">
        <v>23.704208999999999</v>
      </c>
      <c r="F90" s="7">
        <v>3.6617660000000001</v>
      </c>
      <c r="G90" s="7">
        <v>6.0503229999999997</v>
      </c>
      <c r="H90" s="7">
        <v>46.083539999999999</v>
      </c>
      <c r="I90" s="20">
        <f t="shared" si="17"/>
        <v>23.220809000000003</v>
      </c>
      <c r="J90" s="20">
        <f t="shared" si="18"/>
        <v>23.729778500000002</v>
      </c>
      <c r="K90" s="21">
        <f t="shared" si="14"/>
        <v>1245.5675146000001</v>
      </c>
      <c r="L90" s="21">
        <f t="shared" si="15"/>
        <v>845.03347441811366</v>
      </c>
      <c r="M90" s="21">
        <f t="shared" si="16"/>
        <v>807.06201098698057</v>
      </c>
      <c r="N90" s="11"/>
      <c r="O90" s="11"/>
      <c r="P90" s="11"/>
    </row>
    <row r="91" spans="1:16" s="15" customFormat="1">
      <c r="A91" s="7">
        <v>49238.083208999997</v>
      </c>
      <c r="B91" s="7">
        <v>23.136191</v>
      </c>
      <c r="C91" s="7">
        <v>23.166201999999998</v>
      </c>
      <c r="D91" s="7">
        <v>23.659665</v>
      </c>
      <c r="E91" s="7">
        <v>23.648229000000001</v>
      </c>
      <c r="F91" s="7">
        <v>3.243303</v>
      </c>
      <c r="G91" s="7">
        <v>5.7744730000000004</v>
      </c>
      <c r="H91" s="7">
        <v>45.794978</v>
      </c>
      <c r="I91" s="20">
        <f>(B91+C91)/2</f>
        <v>23.151196499999998</v>
      </c>
      <c r="J91" s="20">
        <f>(D91+E91)/2</f>
        <v>23.653947000000002</v>
      </c>
      <c r="K91" s="21">
        <f t="shared" si="14"/>
        <v>1245.6092821</v>
      </c>
      <c r="L91" s="21">
        <f t="shared" si="15"/>
        <v>850.38530770629677</v>
      </c>
      <c r="M91" s="21">
        <f t="shared" si="16"/>
        <v>812.59221071161392</v>
      </c>
      <c r="N91" s="11"/>
      <c r="O91" s="11"/>
      <c r="P91" s="11"/>
    </row>
    <row r="92" spans="1:16" s="15" customFormat="1">
      <c r="A92" s="7">
        <v>48288.165155000002</v>
      </c>
      <c r="B92" s="7">
        <v>23.110689000000001</v>
      </c>
      <c r="C92" s="7">
        <v>23.142474</v>
      </c>
      <c r="D92" s="7">
        <v>23.639704999999999</v>
      </c>
      <c r="E92" s="7">
        <v>23.628022000000001</v>
      </c>
      <c r="F92" s="7">
        <v>2.9510360000000002</v>
      </c>
      <c r="G92" s="7">
        <v>5.5868840000000004</v>
      </c>
      <c r="H92" s="7">
        <v>45.484715000000001</v>
      </c>
      <c r="I92" s="20">
        <f>(B92+C92)/2</f>
        <v>23.1265815</v>
      </c>
      <c r="J92" s="20">
        <f>(D92+E92)/2</f>
        <v>23.6338635</v>
      </c>
      <c r="K92" s="21">
        <f t="shared" si="14"/>
        <v>1245.6240511000001</v>
      </c>
      <c r="L92" s="21">
        <f t="shared" si="15"/>
        <v>852.28701227131933</v>
      </c>
      <c r="M92" s="21">
        <f t="shared" si="16"/>
        <v>814.06421193505503</v>
      </c>
      <c r="N92" s="11"/>
      <c r="O92" s="11"/>
      <c r="P92" s="11"/>
    </row>
    <row r="93" spans="1:16">
      <c r="A93" s="7">
        <v>47247.671315</v>
      </c>
      <c r="B93" s="7">
        <v>23.133087</v>
      </c>
      <c r="C93" s="7">
        <v>23.161925</v>
      </c>
      <c r="D93" s="7">
        <v>23.658605000000001</v>
      </c>
      <c r="E93" s="7">
        <v>23.644711999999998</v>
      </c>
      <c r="F93" s="7">
        <v>2.6401409999999998</v>
      </c>
      <c r="G93" s="7">
        <v>5.3697699999999999</v>
      </c>
      <c r="H93" s="7">
        <v>45.175146999999996</v>
      </c>
      <c r="I93" s="20">
        <f t="shared" si="17"/>
        <v>23.147506</v>
      </c>
      <c r="J93" s="20">
        <f t="shared" si="18"/>
        <v>23.6516585</v>
      </c>
      <c r="K93" s="21">
        <f t="shared" si="14"/>
        <v>1245.6114964000001</v>
      </c>
      <c r="L93" s="21">
        <f t="shared" si="15"/>
        <v>850.67011803137302</v>
      </c>
      <c r="M93" s="21">
        <f t="shared" si="16"/>
        <v>812.75978813556412</v>
      </c>
      <c r="N93" s="11"/>
      <c r="O93" s="11"/>
      <c r="P93" s="11"/>
    </row>
    <row r="94" spans="1:16">
      <c r="A94" s="7">
        <v>45969.111664999997</v>
      </c>
      <c r="B94" s="7">
        <v>23.14432</v>
      </c>
      <c r="C94" s="7">
        <v>23.183164999999999</v>
      </c>
      <c r="D94" s="7">
        <v>23.670144000000001</v>
      </c>
      <c r="E94" s="7">
        <v>23.658709999999999</v>
      </c>
      <c r="F94" s="7">
        <v>2.243042</v>
      </c>
      <c r="G94" s="7">
        <v>5.1201379999999999</v>
      </c>
      <c r="H94" s="7">
        <v>44.800491999999998</v>
      </c>
      <c r="I94" s="20">
        <f t="shared" si="17"/>
        <v>23.163742499999998</v>
      </c>
      <c r="J94" s="20">
        <f t="shared" si="18"/>
        <v>23.664427</v>
      </c>
      <c r="K94" s="21">
        <f t="shared" si="14"/>
        <v>1245.6017545</v>
      </c>
      <c r="L94" s="21">
        <f t="shared" si="15"/>
        <v>849.41790102432151</v>
      </c>
      <c r="M94" s="21">
        <f t="shared" si="16"/>
        <v>811.82531569997354</v>
      </c>
      <c r="N94" s="11"/>
      <c r="O94" s="11"/>
      <c r="P94" s="11"/>
    </row>
    <row r="95" spans="1:16">
      <c r="A95" s="7">
        <v>44733.586315</v>
      </c>
      <c r="B95" s="7">
        <v>23.185392</v>
      </c>
      <c r="C95" s="7">
        <v>23.213564999999999</v>
      </c>
      <c r="D95" s="7">
        <v>23.694312</v>
      </c>
      <c r="E95" s="7">
        <v>23.679223</v>
      </c>
      <c r="F95" s="7">
        <v>1.87568</v>
      </c>
      <c r="G95" s="7">
        <v>4.867858</v>
      </c>
      <c r="H95" s="7">
        <v>44.371065000000002</v>
      </c>
      <c r="I95" s="20">
        <f t="shared" si="17"/>
        <v>23.199478499999998</v>
      </c>
      <c r="J95" s="20">
        <f t="shared" si="18"/>
        <v>23.686767500000002</v>
      </c>
      <c r="K95" s="21">
        <f t="shared" si="14"/>
        <v>1245.5803129000001</v>
      </c>
      <c r="L95" s="21">
        <f t="shared" si="15"/>
        <v>846.66925285511934</v>
      </c>
      <c r="M95" s="21">
        <f t="shared" si="16"/>
        <v>810.19330829117644</v>
      </c>
      <c r="N95" s="11"/>
      <c r="O95" s="11"/>
      <c r="P95" s="11"/>
    </row>
    <row r="96" spans="1:16" ht="14.4" customHeight="1">
      <c r="A96" s="7">
        <v>43213.204883999999</v>
      </c>
      <c r="B96" s="7">
        <v>23.172656</v>
      </c>
      <c r="C96" s="7">
        <v>23.192754000000001</v>
      </c>
      <c r="D96" s="7">
        <v>23.721086</v>
      </c>
      <c r="E96" s="7">
        <v>23.71302</v>
      </c>
      <c r="F96" s="7">
        <v>1.4262410000000001</v>
      </c>
      <c r="G96" s="7">
        <v>4.5588439999999997</v>
      </c>
      <c r="H96" s="7">
        <v>43.859662</v>
      </c>
      <c r="I96" s="20">
        <f t="shared" si="17"/>
        <v>23.182704999999999</v>
      </c>
      <c r="J96" s="20">
        <f t="shared" si="18"/>
        <v>23.717053</v>
      </c>
      <c r="K96" s="21">
        <f t="shared" si="14"/>
        <v>1245.590377</v>
      </c>
      <c r="L96" s="21">
        <f t="shared" si="15"/>
        <v>847.95812029413446</v>
      </c>
      <c r="M96" s="21">
        <f t="shared" si="16"/>
        <v>807.9869883384672</v>
      </c>
      <c r="N96" s="11"/>
      <c r="O96" s="11"/>
      <c r="P96" s="11"/>
    </row>
    <row r="97" spans="1:16">
      <c r="A97" s="7">
        <v>41526.159006000002</v>
      </c>
      <c r="B97" s="7">
        <v>23.208389</v>
      </c>
      <c r="C97" s="7">
        <v>23.235970999999999</v>
      </c>
      <c r="D97" s="7">
        <v>23.756080000000001</v>
      </c>
      <c r="E97" s="7">
        <v>23.767710000000001</v>
      </c>
      <c r="F97" s="7">
        <v>0.95007399999999997</v>
      </c>
      <c r="G97" s="7">
        <v>4.2395050000000003</v>
      </c>
      <c r="H97" s="7">
        <v>43.239269999999998</v>
      </c>
      <c r="I97" s="20">
        <f t="shared" si="17"/>
        <v>23.222180000000002</v>
      </c>
      <c r="J97" s="20">
        <f t="shared" si="18"/>
        <v>23.761895000000003</v>
      </c>
      <c r="K97" s="21">
        <f t="shared" si="14"/>
        <v>1245.5666920000001</v>
      </c>
      <c r="L97" s="21">
        <f t="shared" si="15"/>
        <v>844.92846030255805</v>
      </c>
      <c r="M97" s="21">
        <f t="shared" si="16"/>
        <v>804.73303282508914</v>
      </c>
      <c r="N97" s="11"/>
      <c r="O97" s="11"/>
      <c r="P97" s="11"/>
    </row>
    <row r="98" spans="1:16">
      <c r="A98" s="7">
        <v>39969.012758999997</v>
      </c>
      <c r="B98" s="7">
        <v>23.172803999999999</v>
      </c>
      <c r="C98" s="7">
        <v>23.203157000000001</v>
      </c>
      <c r="D98" s="7">
        <v>23.749998999999999</v>
      </c>
      <c r="E98" s="7">
        <v>23.744636</v>
      </c>
      <c r="F98" s="7">
        <v>0.55168600000000001</v>
      </c>
      <c r="G98" s="7">
        <v>3.9639000000000002</v>
      </c>
      <c r="H98" s="7">
        <v>42.708342999999999</v>
      </c>
      <c r="I98" s="20">
        <f t="shared" si="17"/>
        <v>23.187980500000002</v>
      </c>
      <c r="J98" s="20">
        <f t="shared" si="18"/>
        <v>23.747317500000001</v>
      </c>
      <c r="K98" s="21">
        <f t="shared" si="14"/>
        <v>1245.5872116999999</v>
      </c>
      <c r="L98" s="21">
        <f t="shared" si="15"/>
        <v>847.55251094278628</v>
      </c>
      <c r="M98" s="21">
        <f t="shared" si="16"/>
        <v>805.78917263041603</v>
      </c>
      <c r="N98" s="11"/>
      <c r="O98" s="11"/>
      <c r="P98" s="11"/>
    </row>
    <row r="99" spans="1:16">
      <c r="A99" s="7">
        <v>38593.408348999998</v>
      </c>
      <c r="B99" s="7">
        <v>23.174873000000002</v>
      </c>
      <c r="C99" s="7">
        <v>23.207781000000001</v>
      </c>
      <c r="D99" s="7">
        <v>23.756588000000001</v>
      </c>
      <c r="E99" s="7">
        <v>23.743153</v>
      </c>
      <c r="F99" s="7">
        <v>0.84745499999999996</v>
      </c>
      <c r="G99" s="7">
        <v>4.355264</v>
      </c>
      <c r="H99" s="7">
        <v>42.417248999999998</v>
      </c>
      <c r="I99" s="20">
        <f t="shared" si="17"/>
        <v>23.191327000000001</v>
      </c>
      <c r="J99" s="20">
        <f t="shared" si="18"/>
        <v>23.7498705</v>
      </c>
      <c r="K99" s="21">
        <f t="shared" si="14"/>
        <v>1245.5852038</v>
      </c>
      <c r="L99" s="21">
        <f t="shared" si="15"/>
        <v>847.29532908391047</v>
      </c>
      <c r="M99" s="21">
        <f t="shared" si="16"/>
        <v>805.6040913547331</v>
      </c>
      <c r="N99" s="11"/>
      <c r="O99" s="11"/>
      <c r="P99" s="11"/>
    </row>
    <row r="100" spans="1:16">
      <c r="A100" s="7">
        <v>37126.592266</v>
      </c>
      <c r="B100" s="7">
        <v>23.205497000000001</v>
      </c>
      <c r="C100" s="7">
        <v>23.233578999999999</v>
      </c>
      <c r="D100" s="7">
        <v>23.793845000000001</v>
      </c>
      <c r="E100" s="7">
        <v>23.773810000000001</v>
      </c>
      <c r="F100" s="7">
        <v>0.85436800000000002</v>
      </c>
      <c r="G100" s="7">
        <v>4.4901970000000002</v>
      </c>
      <c r="H100" s="7">
        <v>41.910632999999997</v>
      </c>
      <c r="I100" s="20">
        <f t="shared" si="17"/>
        <v>23.219538</v>
      </c>
      <c r="J100" s="20">
        <f t="shared" si="18"/>
        <v>23.783827500000001</v>
      </c>
      <c r="K100" s="21">
        <f t="shared" si="14"/>
        <v>1245.5682772</v>
      </c>
      <c r="L100" s="21">
        <f t="shared" si="15"/>
        <v>845.13084224950126</v>
      </c>
      <c r="M100" s="21">
        <f t="shared" si="16"/>
        <v>803.14705726622924</v>
      </c>
      <c r="N100" s="11"/>
      <c r="O100" s="11"/>
      <c r="P100" s="11"/>
    </row>
    <row r="101" spans="1:16">
      <c r="A101" s="7">
        <v>35629.699821000002</v>
      </c>
      <c r="B101" s="7">
        <v>23.225854999999999</v>
      </c>
      <c r="C101" s="7">
        <v>23.234044000000001</v>
      </c>
      <c r="D101" s="7">
        <v>23.804402</v>
      </c>
      <c r="E101" s="7">
        <v>23.785278000000002</v>
      </c>
      <c r="F101" s="7">
        <v>0.86571500000000001</v>
      </c>
      <c r="G101" s="7">
        <v>4.6201739999999996</v>
      </c>
      <c r="H101" s="7">
        <v>41.420262000000001</v>
      </c>
      <c r="I101" s="20">
        <f t="shared" si="17"/>
        <v>23.2299495</v>
      </c>
      <c r="J101" s="20">
        <f t="shared" si="18"/>
        <v>23.794840000000001</v>
      </c>
      <c r="K101" s="21">
        <f t="shared" si="14"/>
        <v>1245.5620303000001</v>
      </c>
      <c r="L101" s="21">
        <f t="shared" si="15"/>
        <v>844.33362507992206</v>
      </c>
      <c r="M101" s="21">
        <f t="shared" si="16"/>
        <v>802.3520976354821</v>
      </c>
      <c r="N101" s="11"/>
      <c r="O101" s="11"/>
      <c r="P101" s="11"/>
    </row>
    <row r="102" spans="1:16">
      <c r="A102" s="7">
        <v>34086.587794999999</v>
      </c>
      <c r="B102" s="7">
        <v>23.207791</v>
      </c>
      <c r="C102" s="7">
        <v>23.197209000000001</v>
      </c>
      <c r="D102" s="7">
        <v>23.801055000000002</v>
      </c>
      <c r="E102" s="7">
        <v>23.760840000000002</v>
      </c>
      <c r="F102" s="7">
        <v>0.85797000000000001</v>
      </c>
      <c r="G102" s="7">
        <v>4.7142169999999997</v>
      </c>
      <c r="H102" s="7">
        <v>41.565821999999997</v>
      </c>
      <c r="I102" s="20">
        <f t="shared" si="17"/>
        <v>23.202500000000001</v>
      </c>
      <c r="J102" s="20">
        <f t="shared" si="18"/>
        <v>23.780947500000003</v>
      </c>
      <c r="K102" s="21">
        <f t="shared" si="14"/>
        <v>1245.5785000000001</v>
      </c>
      <c r="L102" s="21">
        <f t="shared" si="15"/>
        <v>846.43732133810681</v>
      </c>
      <c r="M102" s="21">
        <f t="shared" si="16"/>
        <v>803.35510717812485</v>
      </c>
      <c r="N102" s="11"/>
      <c r="O102" s="11"/>
      <c r="P102" s="11"/>
    </row>
    <row r="103" spans="1:16">
      <c r="A103" s="7">
        <v>32537.509211000001</v>
      </c>
      <c r="B103" s="7">
        <v>23.276848000000001</v>
      </c>
      <c r="C103" s="7">
        <v>23.262481000000001</v>
      </c>
      <c r="D103" s="7">
        <v>23.879517</v>
      </c>
      <c r="E103" s="7">
        <v>23.835446000000001</v>
      </c>
      <c r="F103" s="7">
        <v>1.0293950000000001</v>
      </c>
      <c r="G103" s="7">
        <v>5.0076919999999996</v>
      </c>
      <c r="H103" s="7">
        <v>40.922587</v>
      </c>
      <c r="I103" s="20">
        <f t="shared" si="17"/>
        <v>23.269664500000001</v>
      </c>
      <c r="J103" s="20">
        <f t="shared" si="18"/>
        <v>23.857481499999999</v>
      </c>
      <c r="K103" s="21">
        <f t="shared" si="14"/>
        <v>1245.5382013000001</v>
      </c>
      <c r="L103" s="21">
        <f t="shared" si="15"/>
        <v>841.30053826715357</v>
      </c>
      <c r="M103" s="21">
        <f t="shared" si="16"/>
        <v>797.84759606157513</v>
      </c>
      <c r="N103" s="11"/>
      <c r="O103" s="11"/>
      <c r="P103" s="11"/>
    </row>
    <row r="104" spans="1:16">
      <c r="A104" s="7">
        <v>30942.579680999999</v>
      </c>
      <c r="B104" s="7">
        <v>23.227647000000001</v>
      </c>
      <c r="C104" s="7">
        <v>23.229099000000001</v>
      </c>
      <c r="D104" s="7">
        <v>23.858246000000001</v>
      </c>
      <c r="E104" s="7">
        <v>23.819962</v>
      </c>
      <c r="F104" s="7">
        <v>0.90586500000000003</v>
      </c>
      <c r="G104" s="7">
        <v>5.0116370000000003</v>
      </c>
      <c r="H104" s="7">
        <v>40.388128999999999</v>
      </c>
      <c r="I104" s="20">
        <f t="shared" si="17"/>
        <v>23.228373000000001</v>
      </c>
      <c r="J104" s="20">
        <f t="shared" si="18"/>
        <v>23.839103999999999</v>
      </c>
      <c r="K104" s="21">
        <f t="shared" si="14"/>
        <v>1245.5629762000001</v>
      </c>
      <c r="L104" s="21">
        <f t="shared" si="15"/>
        <v>844.45428348130099</v>
      </c>
      <c r="M104" s="21">
        <f t="shared" si="16"/>
        <v>799.16604500818539</v>
      </c>
      <c r="N104" s="11"/>
      <c r="O104" s="11"/>
      <c r="P104" s="11"/>
    </row>
    <row r="105" spans="1:16">
      <c r="A105" s="7">
        <v>29559.983276999999</v>
      </c>
      <c r="B105" s="7">
        <v>23.170562</v>
      </c>
      <c r="C105" s="7">
        <v>23.211105</v>
      </c>
      <c r="D105" s="7">
        <v>23.825885</v>
      </c>
      <c r="E105" s="7">
        <v>23.826329999999999</v>
      </c>
      <c r="F105" s="7">
        <v>0.88312900000000005</v>
      </c>
      <c r="G105" s="7">
        <v>5.0815270000000003</v>
      </c>
      <c r="H105" s="7">
        <v>40.608081999999996</v>
      </c>
      <c r="I105" s="20">
        <f t="shared" si="17"/>
        <v>23.1908335</v>
      </c>
      <c r="J105" s="20">
        <f t="shared" si="18"/>
        <v>23.826107499999999</v>
      </c>
      <c r="K105" s="21">
        <f t="shared" si="14"/>
        <v>1245.5854999000001</v>
      </c>
      <c r="L105" s="21">
        <f t="shared" si="15"/>
        <v>847.33324942078161</v>
      </c>
      <c r="M105" s="21">
        <f t="shared" si="16"/>
        <v>800.09998094411731</v>
      </c>
      <c r="N105" s="11"/>
      <c r="O105" s="11"/>
      <c r="P105" s="11"/>
    </row>
    <row r="106" spans="1:16">
      <c r="A106" s="7">
        <v>28177.685799999999</v>
      </c>
      <c r="B106" s="7">
        <v>23.132034000000001</v>
      </c>
      <c r="C106" s="7">
        <v>23.168471</v>
      </c>
      <c r="D106" s="7">
        <v>23.841888000000001</v>
      </c>
      <c r="E106" s="7">
        <v>23.849466</v>
      </c>
      <c r="F106" s="7">
        <v>1.182382</v>
      </c>
      <c r="G106" s="7">
        <v>5.4917639999999999</v>
      </c>
      <c r="H106" s="7">
        <v>39.818438</v>
      </c>
      <c r="I106" s="20">
        <f t="shared" si="17"/>
        <v>23.150252500000001</v>
      </c>
      <c r="J106" s="20">
        <f t="shared" si="18"/>
        <v>23.845677000000002</v>
      </c>
      <c r="K106" s="21">
        <f t="shared" si="14"/>
        <v>1245.6098485</v>
      </c>
      <c r="L106" s="21">
        <f t="shared" si="15"/>
        <v>850.45814947409872</v>
      </c>
      <c r="M106" s="21">
        <f t="shared" si="16"/>
        <v>798.69418947384384</v>
      </c>
      <c r="N106" s="11"/>
      <c r="O106" s="11"/>
      <c r="P106" s="11"/>
    </row>
    <row r="107" spans="1:16">
      <c r="A107" s="7">
        <v>26698.360477999999</v>
      </c>
      <c r="B107" s="7">
        <v>23.144573000000001</v>
      </c>
      <c r="C107" s="7">
        <v>23.230399999999999</v>
      </c>
      <c r="D107" s="7">
        <v>23.929783</v>
      </c>
      <c r="E107" s="7">
        <v>23.907506999999999</v>
      </c>
      <c r="F107" s="7">
        <v>1.1922269999999999</v>
      </c>
      <c r="G107" s="7">
        <v>5.6274280000000001</v>
      </c>
      <c r="H107" s="7">
        <v>39.299287999999997</v>
      </c>
      <c r="I107" s="20">
        <f t="shared" si="17"/>
        <v>23.187486499999999</v>
      </c>
      <c r="J107" s="20">
        <f t="shared" si="18"/>
        <v>23.918644999999998</v>
      </c>
      <c r="K107" s="21">
        <f t="shared" si="14"/>
        <v>1245.5875080999999</v>
      </c>
      <c r="L107" s="21">
        <f t="shared" si="15"/>
        <v>847.59048292176794</v>
      </c>
      <c r="M107" s="21">
        <f t="shared" si="16"/>
        <v>793.47781537324408</v>
      </c>
      <c r="N107" s="11"/>
      <c r="O107" s="11"/>
      <c r="P107" s="11"/>
    </row>
    <row r="108" spans="1:16">
      <c r="A108" s="7">
        <v>25217.712432</v>
      </c>
      <c r="B108" s="7">
        <v>23.240020999999999</v>
      </c>
      <c r="C108" s="7">
        <v>23.301037999999998</v>
      </c>
      <c r="D108" s="7">
        <v>23.996122</v>
      </c>
      <c r="E108" s="7">
        <v>24.004901</v>
      </c>
      <c r="F108" s="7">
        <v>1.196798</v>
      </c>
      <c r="G108" s="7">
        <v>5.7568979999999996</v>
      </c>
      <c r="H108" s="7">
        <v>38.856178999999997</v>
      </c>
      <c r="I108" s="20">
        <f t="shared" ref="I108:I125" si="19">(B108+C108)/2</f>
        <v>23.270529499999999</v>
      </c>
      <c r="J108" s="20">
        <f t="shared" ref="J108:J125" si="20">(D108+E108)/2</f>
        <v>24.000511500000002</v>
      </c>
      <c r="K108" s="21">
        <f t="shared" si="14"/>
        <v>1245.5376822999999</v>
      </c>
      <c r="L108" s="21">
        <f t="shared" si="15"/>
        <v>841.23461656878862</v>
      </c>
      <c r="M108" s="21">
        <f t="shared" si="16"/>
        <v>787.67261379567663</v>
      </c>
      <c r="N108" s="11"/>
      <c r="O108" s="11"/>
      <c r="P108" s="11"/>
    </row>
    <row r="109" spans="1:16">
      <c r="A109" s="7">
        <v>23088.852355999999</v>
      </c>
      <c r="B109" s="7">
        <v>23.196687000000001</v>
      </c>
      <c r="C109" s="7">
        <v>23.24166</v>
      </c>
      <c r="D109" s="7">
        <v>23.764384</v>
      </c>
      <c r="E109" s="7">
        <v>23.783169000000001</v>
      </c>
      <c r="F109" s="7">
        <v>1.2160500000000001</v>
      </c>
      <c r="G109" s="7">
        <v>5.9206849999999998</v>
      </c>
      <c r="H109" s="7">
        <v>38.575044999999996</v>
      </c>
      <c r="I109" s="20">
        <f t="shared" si="19"/>
        <v>23.2191735</v>
      </c>
      <c r="J109" s="20">
        <f t="shared" si="20"/>
        <v>23.7737765</v>
      </c>
      <c r="K109" s="21">
        <f t="shared" si="14"/>
        <v>1245.5684959</v>
      </c>
      <c r="L109" s="21">
        <f t="shared" si="15"/>
        <v>845.15876797401324</v>
      </c>
      <c r="M109" s="21">
        <f t="shared" si="16"/>
        <v>803.87340970352579</v>
      </c>
      <c r="N109" s="11"/>
      <c r="O109" s="11"/>
      <c r="P109" s="11"/>
    </row>
    <row r="110" spans="1:16">
      <c r="A110" s="7">
        <v>21687.032117999999</v>
      </c>
      <c r="B110" s="7">
        <v>23.206467</v>
      </c>
      <c r="C110" s="7">
        <v>23.263804</v>
      </c>
      <c r="D110" s="7">
        <v>23.815798000000001</v>
      </c>
      <c r="E110" s="7">
        <v>23.813313999999998</v>
      </c>
      <c r="F110" s="7">
        <v>0.89492099999999997</v>
      </c>
      <c r="G110" s="7">
        <v>5.726966</v>
      </c>
      <c r="H110" s="7">
        <v>38.283560000000001</v>
      </c>
      <c r="I110" s="20">
        <f t="shared" si="19"/>
        <v>23.235135499999998</v>
      </c>
      <c r="J110" s="20">
        <f t="shared" si="20"/>
        <v>23.814556</v>
      </c>
      <c r="K110" s="21">
        <f t="shared" si="14"/>
        <v>1245.5589187</v>
      </c>
      <c r="L110" s="21">
        <f t="shared" si="15"/>
        <v>843.93685106277462</v>
      </c>
      <c r="M110" s="21">
        <f t="shared" si="16"/>
        <v>800.93114641202646</v>
      </c>
      <c r="N110" s="11"/>
      <c r="O110" s="11"/>
      <c r="P110" s="11"/>
    </row>
    <row r="111" spans="1:16">
      <c r="A111" s="7">
        <v>20216.419571999999</v>
      </c>
      <c r="B111" s="7">
        <v>23.122150000000001</v>
      </c>
      <c r="C111" s="7">
        <v>23.151520000000001</v>
      </c>
      <c r="D111" s="7">
        <v>23.874841</v>
      </c>
      <c r="E111" s="7">
        <v>23.857303999999999</v>
      </c>
      <c r="F111" s="7">
        <v>0.51179399999999997</v>
      </c>
      <c r="G111" s="7">
        <v>5.4713250000000002</v>
      </c>
      <c r="H111" s="7">
        <v>38.009445999999997</v>
      </c>
      <c r="I111" s="20">
        <f t="shared" si="19"/>
        <v>23.136835000000001</v>
      </c>
      <c r="J111" s="20">
        <f t="shared" si="20"/>
        <v>23.866072500000001</v>
      </c>
      <c r="K111" s="21">
        <f t="shared" si="14"/>
        <v>1245.6178990000001</v>
      </c>
      <c r="L111" s="21">
        <f t="shared" si="15"/>
        <v>851.49425618816622</v>
      </c>
      <c r="M111" s="21">
        <f t="shared" si="16"/>
        <v>797.23212606544348</v>
      </c>
      <c r="N111" s="11"/>
      <c r="O111" s="11"/>
      <c r="P111" s="11"/>
    </row>
    <row r="112" spans="1:16">
      <c r="A112" s="7">
        <v>18551.377063</v>
      </c>
      <c r="B112" s="7">
        <v>23.123196</v>
      </c>
      <c r="C112" s="7">
        <v>23.169481999999999</v>
      </c>
      <c r="D112" s="7">
        <v>24.175626000000001</v>
      </c>
      <c r="E112" s="7">
        <v>24.144569000000001</v>
      </c>
      <c r="F112" s="7">
        <v>0.851267</v>
      </c>
      <c r="G112" s="7">
        <v>6.0042900000000001</v>
      </c>
      <c r="H112" s="7">
        <v>37.894945</v>
      </c>
      <c r="I112" s="20">
        <f t="shared" si="19"/>
        <v>23.146338999999998</v>
      </c>
      <c r="J112" s="20">
        <f t="shared" si="20"/>
        <v>24.160097499999999</v>
      </c>
      <c r="K112" s="21">
        <f t="shared" si="14"/>
        <v>1245.6121966000001</v>
      </c>
      <c r="L112" s="21">
        <f t="shared" si="15"/>
        <v>850.76020274180246</v>
      </c>
      <c r="M112" s="21">
        <f t="shared" si="16"/>
        <v>776.49866612553433</v>
      </c>
      <c r="N112" s="11"/>
      <c r="O112" s="11"/>
      <c r="P112" s="11"/>
    </row>
    <row r="113" spans="1:16">
      <c r="A113" s="7">
        <v>16998.743638</v>
      </c>
      <c r="B113" s="7">
        <v>23.138660999999999</v>
      </c>
      <c r="C113" s="7">
        <v>23.182628999999999</v>
      </c>
      <c r="D113" s="7">
        <v>24.378312999999999</v>
      </c>
      <c r="E113" s="7">
        <v>24.328942000000001</v>
      </c>
      <c r="F113" s="7">
        <v>1.1509469999999999</v>
      </c>
      <c r="G113" s="7">
        <v>6.4585410000000003</v>
      </c>
      <c r="H113" s="7">
        <v>37.850605999999999</v>
      </c>
      <c r="I113" s="20">
        <f t="shared" si="19"/>
        <v>23.160644999999999</v>
      </c>
      <c r="J113" s="20">
        <f t="shared" si="20"/>
        <v>24.353627500000002</v>
      </c>
      <c r="K113" s="21">
        <f t="shared" si="14"/>
        <v>1245.603613</v>
      </c>
      <c r="L113" s="21">
        <f t="shared" si="15"/>
        <v>849.65662808629804</v>
      </c>
      <c r="M113" s="21">
        <f t="shared" si="16"/>
        <v>763.19704956701298</v>
      </c>
      <c r="N113" s="11"/>
      <c r="O113" s="11"/>
      <c r="P113" s="11"/>
    </row>
    <row r="114" spans="1:16">
      <c r="A114" s="7">
        <v>15843.303825999999</v>
      </c>
      <c r="B114" s="7">
        <v>23.153659999999999</v>
      </c>
      <c r="C114" s="7">
        <v>23.202534</v>
      </c>
      <c r="D114" s="7">
        <v>24.446169999999999</v>
      </c>
      <c r="E114" s="7">
        <v>24.39583</v>
      </c>
      <c r="F114" s="7">
        <v>0.63855600000000001</v>
      </c>
      <c r="G114" s="7">
        <v>6.028734</v>
      </c>
      <c r="H114" s="7">
        <v>37.674965999999998</v>
      </c>
      <c r="I114" s="20">
        <f t="shared" si="19"/>
        <v>23.178097000000001</v>
      </c>
      <c r="J114" s="20">
        <f t="shared" si="20"/>
        <v>24.420999999999999</v>
      </c>
      <c r="K114" s="21">
        <f t="shared" si="14"/>
        <v>1245.5931418</v>
      </c>
      <c r="L114" s="21">
        <f t="shared" si="15"/>
        <v>848.31259081377539</v>
      </c>
      <c r="M114" s="21">
        <f t="shared" si="16"/>
        <v>758.62962449468341</v>
      </c>
      <c r="N114" s="11"/>
      <c r="O114" s="11"/>
      <c r="P114" s="11"/>
    </row>
    <row r="115" spans="1:16">
      <c r="A115" s="7">
        <v>14348.623917000001</v>
      </c>
      <c r="B115" s="7">
        <v>23.206064000000001</v>
      </c>
      <c r="C115" s="7">
        <v>23.273954</v>
      </c>
      <c r="D115" s="7">
        <v>24.384201999999998</v>
      </c>
      <c r="E115" s="7">
        <v>24.336590000000001</v>
      </c>
      <c r="F115" s="7">
        <v>0.77643300000000004</v>
      </c>
      <c r="G115" s="7">
        <v>6.2416600000000004</v>
      </c>
      <c r="H115" s="7">
        <v>37.376221999999999</v>
      </c>
      <c r="I115" s="20">
        <f t="shared" si="19"/>
        <v>23.240009000000001</v>
      </c>
      <c r="J115" s="20">
        <f t="shared" si="20"/>
        <v>24.360396000000001</v>
      </c>
      <c r="K115" s="21">
        <f t="shared" si="14"/>
        <v>1245.5559946000001</v>
      </c>
      <c r="L115" s="21">
        <f t="shared" si="15"/>
        <v>843.56418122036939</v>
      </c>
      <c r="M115" s="21">
        <f t="shared" si="16"/>
        <v>762.73672341485417</v>
      </c>
      <c r="N115" s="11"/>
      <c r="O115" s="11"/>
      <c r="P115" s="11"/>
    </row>
    <row r="116" spans="1:16">
      <c r="A116" s="7">
        <v>13125.943332000001</v>
      </c>
      <c r="B116" s="7">
        <v>23.197586000000001</v>
      </c>
      <c r="C116" s="7">
        <v>23.275504999999999</v>
      </c>
      <c r="D116" s="7">
        <v>24.468520000000002</v>
      </c>
      <c r="E116" s="7">
        <v>24.439138</v>
      </c>
      <c r="F116" s="7">
        <v>0.71638500000000005</v>
      </c>
      <c r="G116" s="7">
        <v>6.2532110000000003</v>
      </c>
      <c r="H116" s="7">
        <v>37.057708999999996</v>
      </c>
      <c r="I116" s="20">
        <f t="shared" si="19"/>
        <v>23.236545499999998</v>
      </c>
      <c r="J116" s="20">
        <f t="shared" si="20"/>
        <v>24.453828999999999</v>
      </c>
      <c r="K116" s="21">
        <f t="shared" si="14"/>
        <v>1245.5580726999999</v>
      </c>
      <c r="L116" s="21">
        <f t="shared" si="15"/>
        <v>843.82901086023321</v>
      </c>
      <c r="M116" s="21">
        <f t="shared" si="16"/>
        <v>756.41574150600445</v>
      </c>
      <c r="N116" s="11"/>
      <c r="O116" s="11"/>
      <c r="P116" s="11"/>
    </row>
    <row r="117" spans="1:16">
      <c r="A117" s="7">
        <v>11612.706435</v>
      </c>
      <c r="B117" s="7">
        <v>23.240957000000002</v>
      </c>
      <c r="C117" s="7">
        <v>23.302413000000001</v>
      </c>
      <c r="D117" s="7">
        <v>24.551924</v>
      </c>
      <c r="E117" s="7">
        <v>24.526102000000002</v>
      </c>
      <c r="F117" s="7">
        <v>1.037876</v>
      </c>
      <c r="G117" s="7">
        <v>6.661683</v>
      </c>
      <c r="H117" s="7">
        <v>36.619320000000002</v>
      </c>
      <c r="I117" s="20">
        <f t="shared" si="19"/>
        <v>23.271685000000002</v>
      </c>
      <c r="J117" s="20">
        <f t="shared" si="20"/>
        <v>24.539013000000001</v>
      </c>
      <c r="K117" s="21">
        <f t="shared" si="14"/>
        <v>1245.5369889999999</v>
      </c>
      <c r="L117" s="21">
        <f t="shared" si="15"/>
        <v>841.14656511495559</v>
      </c>
      <c r="M117" s="21">
        <f t="shared" si="16"/>
        <v>750.70678563795991</v>
      </c>
      <c r="N117" s="11"/>
      <c r="O117" s="11"/>
      <c r="P117" s="11"/>
    </row>
    <row r="118" spans="1:16">
      <c r="A118" s="7">
        <v>11595.992629</v>
      </c>
      <c r="B118" s="7">
        <v>23.215398</v>
      </c>
      <c r="C118" s="7">
        <v>23.249738000000001</v>
      </c>
      <c r="D118" s="7">
        <v>24.450973999999999</v>
      </c>
      <c r="E118" s="7">
        <v>24.436315</v>
      </c>
      <c r="F118" s="7">
        <v>1.0286919999999999</v>
      </c>
      <c r="G118" s="7">
        <v>6.6242700000000001</v>
      </c>
      <c r="H118" s="7">
        <v>36.622417999999996</v>
      </c>
      <c r="I118" s="20">
        <f t="shared" si="19"/>
        <v>23.232568000000001</v>
      </c>
      <c r="J118" s="20">
        <f t="shared" si="20"/>
        <v>24.443644499999998</v>
      </c>
      <c r="K118" s="21">
        <f t="shared" si="14"/>
        <v>1245.5604592</v>
      </c>
      <c r="L118" s="21">
        <f t="shared" si="15"/>
        <v>844.13326032358327</v>
      </c>
      <c r="M118" s="21">
        <f t="shared" si="16"/>
        <v>757.10173287117777</v>
      </c>
      <c r="N118" s="11"/>
      <c r="O118" s="11"/>
      <c r="P118" s="11"/>
    </row>
    <row r="119" spans="1:16">
      <c r="A119" s="7">
        <v>10176.186502</v>
      </c>
      <c r="B119" s="7">
        <v>23.203375999999999</v>
      </c>
      <c r="C119" s="7">
        <v>23.213411000000001</v>
      </c>
      <c r="D119" s="7">
        <v>24.695578000000001</v>
      </c>
      <c r="E119" s="7">
        <v>24.682950000000002</v>
      </c>
      <c r="F119" s="7">
        <v>0.71249700000000005</v>
      </c>
      <c r="G119" s="7">
        <v>6.3609879999999999</v>
      </c>
      <c r="H119" s="7">
        <v>36.030152000000001</v>
      </c>
      <c r="I119" s="20">
        <f t="shared" si="19"/>
        <v>23.2083935</v>
      </c>
      <c r="J119" s="20">
        <f t="shared" si="20"/>
        <v>24.689264000000001</v>
      </c>
      <c r="K119" s="21">
        <f t="shared" si="14"/>
        <v>1245.5749639000001</v>
      </c>
      <c r="L119" s="21">
        <f t="shared" si="15"/>
        <v>845.9851438068581</v>
      </c>
      <c r="M119" s="21">
        <f t="shared" si="16"/>
        <v>740.76121073477498</v>
      </c>
      <c r="N119" s="11"/>
      <c r="O119" s="11"/>
      <c r="P119" s="11"/>
    </row>
    <row r="120" spans="1:16">
      <c r="A120" s="7">
        <v>8782.0212090000005</v>
      </c>
      <c r="B120" s="7">
        <v>23.199881000000001</v>
      </c>
      <c r="C120" s="7">
        <v>23.225601999999999</v>
      </c>
      <c r="D120" s="7">
        <v>24.947837</v>
      </c>
      <c r="E120" s="7">
        <v>24.931068</v>
      </c>
      <c r="F120" s="7">
        <v>0.56426699999999996</v>
      </c>
      <c r="G120" s="7">
        <v>6.2607980000000003</v>
      </c>
      <c r="H120" s="7">
        <v>35.500078999999999</v>
      </c>
      <c r="I120" s="20">
        <f t="shared" si="19"/>
        <v>23.2127415</v>
      </c>
      <c r="J120" s="20">
        <f t="shared" si="20"/>
        <v>24.939452500000002</v>
      </c>
      <c r="K120" s="21">
        <f t="shared" si="14"/>
        <v>1245.5723551000001</v>
      </c>
      <c r="L120" s="21">
        <f t="shared" si="15"/>
        <v>845.65172219476426</v>
      </c>
      <c r="M120" s="21">
        <f t="shared" si="16"/>
        <v>724.54641718967468</v>
      </c>
      <c r="N120" s="11"/>
      <c r="O120" s="11"/>
      <c r="P120" s="11"/>
    </row>
    <row r="121" spans="1:16">
      <c r="A121" s="7">
        <v>7083.7138789999999</v>
      </c>
      <c r="B121" s="7">
        <v>23.188053</v>
      </c>
      <c r="C121" s="7">
        <v>23.234494000000002</v>
      </c>
      <c r="D121" s="7">
        <v>25.511817000000001</v>
      </c>
      <c r="E121" s="7">
        <v>25.499386000000001</v>
      </c>
      <c r="F121" s="7">
        <v>0.95012200000000002</v>
      </c>
      <c r="G121" s="7">
        <v>6.7227959999999998</v>
      </c>
      <c r="H121" s="7">
        <v>34.952975000000002</v>
      </c>
      <c r="I121" s="20">
        <f t="shared" si="19"/>
        <v>23.211273500000001</v>
      </c>
      <c r="J121" s="20">
        <f t="shared" si="20"/>
        <v>25.505601500000001</v>
      </c>
      <c r="K121" s="21">
        <f t="shared" si="14"/>
        <v>1245.5732359000001</v>
      </c>
      <c r="L121" s="21">
        <f t="shared" si="15"/>
        <v>845.76427729230363</v>
      </c>
      <c r="M121" s="21">
        <f t="shared" si="16"/>
        <v>689.39977676564286</v>
      </c>
      <c r="N121" s="11"/>
      <c r="O121" s="11"/>
      <c r="P121" s="11"/>
    </row>
    <row r="122" spans="1:16">
      <c r="A122" s="7">
        <v>5611.2842920000003</v>
      </c>
      <c r="B122" s="7">
        <v>23.219783</v>
      </c>
      <c r="C122" s="7">
        <v>23.246251000000001</v>
      </c>
      <c r="D122" s="7">
        <v>26.058167999999998</v>
      </c>
      <c r="E122" s="7">
        <v>26.021363000000001</v>
      </c>
      <c r="F122" s="7">
        <v>0.82416</v>
      </c>
      <c r="G122" s="7">
        <v>6.6711270000000003</v>
      </c>
      <c r="H122" s="7">
        <v>34.368712000000002</v>
      </c>
      <c r="I122" s="20">
        <f t="shared" si="19"/>
        <v>23.233017</v>
      </c>
      <c r="J122" s="20">
        <f t="shared" si="20"/>
        <v>26.039765500000001</v>
      </c>
      <c r="K122" s="21">
        <f t="shared" si="14"/>
        <v>1245.5601898</v>
      </c>
      <c r="L122" s="21">
        <f t="shared" si="15"/>
        <v>844.0989088205306</v>
      </c>
      <c r="M122" s="21">
        <f t="shared" si="16"/>
        <v>658.1169739042225</v>
      </c>
      <c r="N122" s="11"/>
      <c r="O122" s="11"/>
      <c r="P122" s="11"/>
    </row>
    <row r="123" spans="1:16">
      <c r="A123" s="7">
        <v>4215.988437</v>
      </c>
      <c r="B123" s="7">
        <v>23.158792999999999</v>
      </c>
      <c r="C123" s="7">
        <v>23.223431999999999</v>
      </c>
      <c r="D123" s="7">
        <v>27.222707</v>
      </c>
      <c r="E123" s="7">
        <v>27.2041</v>
      </c>
      <c r="F123" s="7">
        <v>0.64386600000000005</v>
      </c>
      <c r="G123" s="7">
        <v>6.5282790000000004</v>
      </c>
      <c r="H123" s="7">
        <v>33.815652</v>
      </c>
      <c r="I123" s="20">
        <f t="shared" si="19"/>
        <v>23.191112499999999</v>
      </c>
      <c r="J123" s="20">
        <f t="shared" si="20"/>
        <v>27.213403499999998</v>
      </c>
      <c r="K123" s="21">
        <f t="shared" si="14"/>
        <v>1245.5853325</v>
      </c>
      <c r="L123" s="21">
        <f t="shared" si="15"/>
        <v>847.3118109363495</v>
      </c>
      <c r="M123" s="21">
        <f t="shared" si="16"/>
        <v>595.30533372910122</v>
      </c>
      <c r="N123" s="11"/>
      <c r="O123" s="11"/>
      <c r="P123" s="11"/>
    </row>
    <row r="124" spans="1:16">
      <c r="A124" s="7">
        <v>2270.390922</v>
      </c>
      <c r="B124" s="7">
        <v>23.194747</v>
      </c>
      <c r="C124" s="7">
        <v>23.226379999999999</v>
      </c>
      <c r="D124" s="7">
        <v>29.767885</v>
      </c>
      <c r="E124" s="7">
        <v>29.696701999999998</v>
      </c>
      <c r="F124" s="7">
        <v>0.60202999999999995</v>
      </c>
      <c r="G124" s="7">
        <v>6.5796000000000001</v>
      </c>
      <c r="H124" s="7">
        <v>32.827446000000002</v>
      </c>
      <c r="I124" s="20">
        <f t="shared" si="19"/>
        <v>23.210563499999999</v>
      </c>
      <c r="J124" s="20">
        <f t="shared" si="20"/>
        <v>29.732293499999997</v>
      </c>
      <c r="K124" s="21">
        <f t="shared" si="14"/>
        <v>1245.5736618999999</v>
      </c>
      <c r="L124" s="21">
        <f t="shared" si="15"/>
        <v>845.81872087420106</v>
      </c>
      <c r="M124" s="21">
        <f t="shared" si="16"/>
        <v>484.10259869282072</v>
      </c>
      <c r="N124" s="11"/>
      <c r="O124" s="11"/>
      <c r="P124" s="11"/>
    </row>
    <row r="125" spans="1:16">
      <c r="A125" s="7">
        <v>254.755301</v>
      </c>
      <c r="B125" s="7">
        <v>23.343451999999999</v>
      </c>
      <c r="C125" s="7">
        <v>23.350742</v>
      </c>
      <c r="D125" s="7">
        <v>34.484780000000001</v>
      </c>
      <c r="E125" s="7">
        <v>34.385545</v>
      </c>
      <c r="F125" s="7">
        <v>1.2628459999999999</v>
      </c>
      <c r="G125" s="7">
        <v>7.4977869999999998</v>
      </c>
      <c r="H125" s="7">
        <v>29.039427</v>
      </c>
      <c r="I125" s="20">
        <f t="shared" si="19"/>
        <v>23.347096999999998</v>
      </c>
      <c r="J125" s="20">
        <f t="shared" si="20"/>
        <v>34.435162500000004</v>
      </c>
      <c r="K125" s="21">
        <f t="shared" si="14"/>
        <v>1245.4917418</v>
      </c>
      <c r="L125" s="21">
        <f t="shared" si="15"/>
        <v>835.42287810442122</v>
      </c>
      <c r="M125" s="21">
        <f t="shared" si="16"/>
        <v>338.63710942005582</v>
      </c>
      <c r="N125" s="11"/>
      <c r="O125" s="11"/>
      <c r="P125" s="11"/>
    </row>
    <row r="126" spans="1:16">
      <c r="A126" s="11"/>
      <c r="B126" s="11"/>
      <c r="C126" s="11"/>
      <c r="D126" s="11"/>
      <c r="E126" s="11"/>
      <c r="F126" s="11"/>
      <c r="G126" s="11"/>
      <c r="H126" s="29"/>
      <c r="I126" s="30"/>
      <c r="J126" s="11"/>
      <c r="K126" s="9">
        <f>AVERAGE(K88:K123)</f>
        <v>1245.5768514250001</v>
      </c>
      <c r="L126" s="9">
        <f>AVERAGE(L88:L123)</f>
        <v>846.23278866180158</v>
      </c>
      <c r="M126" s="9">
        <f>AVERAGE(M88:M123)</f>
        <v>778.36228570904905</v>
      </c>
      <c r="N126" s="11"/>
      <c r="O126" s="11"/>
      <c r="P126" s="11"/>
    </row>
    <row r="127" spans="1:16">
      <c r="A127" s="11"/>
      <c r="B127" s="11"/>
      <c r="C127" s="11"/>
      <c r="D127" s="11"/>
      <c r="E127" s="11"/>
      <c r="F127" s="11"/>
      <c r="G127" s="11"/>
      <c r="H127" s="29"/>
      <c r="I127" s="30"/>
      <c r="J127" s="11"/>
      <c r="K127" s="11"/>
      <c r="L127" s="11"/>
      <c r="M127" s="11"/>
      <c r="N127" s="11"/>
      <c r="O127" s="11"/>
      <c r="P127" s="11"/>
    </row>
    <row r="128" spans="1:16">
      <c r="A128" s="11"/>
      <c r="B128" s="11"/>
      <c r="C128" s="11"/>
      <c r="D128" s="11"/>
      <c r="E128" s="11"/>
      <c r="F128" s="11"/>
      <c r="G128" s="11"/>
      <c r="H128" s="29"/>
      <c r="I128" s="30"/>
      <c r="J128" s="11"/>
      <c r="K128" s="11"/>
      <c r="L128" s="11"/>
      <c r="M128" s="11"/>
      <c r="N128" s="11"/>
      <c r="O128" s="11"/>
      <c r="P128" s="11"/>
    </row>
    <row r="129" spans="1:16" s="16" customFormat="1" ht="16.8">
      <c r="A129" s="8" t="s">
        <v>12</v>
      </c>
      <c r="B129" s="8" t="s">
        <v>13</v>
      </c>
      <c r="C129" s="8" t="s">
        <v>14</v>
      </c>
      <c r="D129" s="8" t="s">
        <v>15</v>
      </c>
      <c r="E129" s="8" t="s">
        <v>16</v>
      </c>
      <c r="F129" s="8" t="s">
        <v>17</v>
      </c>
      <c r="G129" s="8" t="s">
        <v>18</v>
      </c>
      <c r="H129" s="8" t="s">
        <v>19</v>
      </c>
      <c r="I129" s="18" t="s">
        <v>20</v>
      </c>
      <c r="J129" s="18" t="s">
        <v>21</v>
      </c>
      <c r="K129" s="19" t="s">
        <v>22</v>
      </c>
      <c r="L129" s="17" t="s">
        <v>23</v>
      </c>
      <c r="M129" s="17" t="s">
        <v>24</v>
      </c>
      <c r="N129" s="11"/>
      <c r="O129" s="11"/>
      <c r="P129" s="11"/>
    </row>
    <row r="130" spans="1:16" s="16" customFormat="1">
      <c r="A130" s="8" t="s">
        <v>25</v>
      </c>
      <c r="B130" s="8" t="s">
        <v>26</v>
      </c>
      <c r="C130" s="8" t="s">
        <v>26</v>
      </c>
      <c r="D130" s="8" t="s">
        <v>26</v>
      </c>
      <c r="E130" s="8" t="s">
        <v>26</v>
      </c>
      <c r="F130" s="8" t="s">
        <v>27</v>
      </c>
      <c r="G130" s="8" t="s">
        <v>27</v>
      </c>
      <c r="H130" s="8" t="s">
        <v>28</v>
      </c>
      <c r="I130" s="18" t="s">
        <v>26</v>
      </c>
      <c r="J130" s="18" t="s">
        <v>26</v>
      </c>
      <c r="K130" s="19" t="s">
        <v>29</v>
      </c>
      <c r="L130" s="17" t="s">
        <v>30</v>
      </c>
      <c r="M130" s="17" t="s">
        <v>30</v>
      </c>
      <c r="N130" s="11"/>
      <c r="O130" s="11"/>
      <c r="P130" s="11"/>
    </row>
    <row r="131" spans="1:16">
      <c r="A131" s="7">
        <v>57167.011639999997</v>
      </c>
      <c r="B131" s="7">
        <v>26.027441</v>
      </c>
      <c r="C131" s="7">
        <v>26.040893000000001</v>
      </c>
      <c r="D131" s="7">
        <v>26.519013999999999</v>
      </c>
      <c r="E131" s="7">
        <v>26.462356</v>
      </c>
      <c r="F131" s="7">
        <v>4.2048019999999999</v>
      </c>
      <c r="G131" s="7">
        <v>6.3275189999999997</v>
      </c>
      <c r="H131" s="7">
        <v>46.259385999999999</v>
      </c>
      <c r="I131" s="20">
        <f>(B131+C131)/2</f>
        <v>26.034167</v>
      </c>
      <c r="J131" s="20">
        <f>(D131+E131)/2</f>
        <v>26.490684999999999</v>
      </c>
      <c r="K131" s="21">
        <f t="shared" ref="K131:K171" si="21">-0.6*I131+1259.5</f>
        <v>1243.8794998000001</v>
      </c>
      <c r="L131" s="21">
        <f t="shared" ref="L131:L171" si="22">0.00159*I131^4-0.27101*I131^3+17.72234*I131^2-540.89799*I131+6780.11105</f>
        <v>658.43573825118165</v>
      </c>
      <c r="M131" s="21">
        <f t="shared" ref="M131:M171" si="23">0.00159*J131^4-0.27101*J131^3+17.72234*J131^2-540.89799*J131+6780.11105</f>
        <v>633.05484668071495</v>
      </c>
      <c r="N131" s="11"/>
      <c r="O131" s="11"/>
      <c r="P131" s="11"/>
    </row>
    <row r="132" spans="1:16" s="15" customFormat="1">
      <c r="A132" s="7">
        <v>55674.532478000001</v>
      </c>
      <c r="B132" s="7">
        <v>26.113398</v>
      </c>
      <c r="C132" s="7">
        <v>26.125585999999998</v>
      </c>
      <c r="D132" s="7">
        <v>26.601278000000001</v>
      </c>
      <c r="E132" s="7">
        <v>26.547969999999999</v>
      </c>
      <c r="F132" s="7">
        <v>3.701835</v>
      </c>
      <c r="G132" s="7">
        <v>6.002065</v>
      </c>
      <c r="H132" s="7">
        <v>45.937649999999998</v>
      </c>
      <c r="I132" s="20">
        <f t="shared" ref="I132:I137" si="24">(B132+C132)/2</f>
        <v>26.119492000000001</v>
      </c>
      <c r="J132" s="20">
        <f t="shared" ref="J132:J137" si="25">(D132+E132)/2</f>
        <v>26.574624</v>
      </c>
      <c r="K132" s="21">
        <f t="shared" si="21"/>
        <v>1243.8283048000001</v>
      </c>
      <c r="L132" s="21">
        <f t="shared" si="22"/>
        <v>653.59804086255735</v>
      </c>
      <c r="M132" s="21">
        <f t="shared" si="23"/>
        <v>628.52048555370948</v>
      </c>
      <c r="N132" s="11"/>
      <c r="O132" s="11"/>
      <c r="P132" s="11"/>
    </row>
    <row r="133" spans="1:16" s="15" customFormat="1">
      <c r="A133" s="7">
        <v>52123.608017999999</v>
      </c>
      <c r="B133" s="7">
        <v>26.141817</v>
      </c>
      <c r="C133" s="7">
        <v>26.164833000000002</v>
      </c>
      <c r="D133" s="7">
        <v>26.648716</v>
      </c>
      <c r="E133" s="7">
        <v>26.605043999999999</v>
      </c>
      <c r="F133" s="7">
        <v>2.6305990000000001</v>
      </c>
      <c r="G133" s="7">
        <v>5.3017180000000002</v>
      </c>
      <c r="H133" s="7">
        <v>45.280203</v>
      </c>
      <c r="I133" s="20">
        <f t="shared" si="24"/>
        <v>26.153325000000002</v>
      </c>
      <c r="J133" s="20">
        <f t="shared" si="25"/>
        <v>26.62688</v>
      </c>
      <c r="K133" s="21">
        <f t="shared" si="21"/>
        <v>1243.8080050000001</v>
      </c>
      <c r="L133" s="21">
        <f t="shared" si="22"/>
        <v>651.69189652468776</v>
      </c>
      <c r="M133" s="21">
        <f t="shared" si="23"/>
        <v>625.71796347007239</v>
      </c>
      <c r="N133" s="11"/>
      <c r="O133" s="11"/>
      <c r="P133" s="11"/>
    </row>
    <row r="134" spans="1:16" s="15" customFormat="1">
      <c r="A134" s="7">
        <v>52985.451089000002</v>
      </c>
      <c r="B134" s="7">
        <v>26.014855000000001</v>
      </c>
      <c r="C134" s="7">
        <v>26.033923000000001</v>
      </c>
      <c r="D134" s="7">
        <v>26.521566</v>
      </c>
      <c r="E134" s="7">
        <v>26.475642000000001</v>
      </c>
      <c r="F134" s="7">
        <v>2.963829</v>
      </c>
      <c r="G134" s="7">
        <v>5.5322839999999998</v>
      </c>
      <c r="H134" s="7">
        <v>45.485559000000002</v>
      </c>
      <c r="I134" s="20">
        <f t="shared" si="24"/>
        <v>26.024388999999999</v>
      </c>
      <c r="J134" s="20">
        <f t="shared" si="25"/>
        <v>26.498604</v>
      </c>
      <c r="K134" s="21">
        <f t="shared" si="21"/>
        <v>1243.8853666</v>
      </c>
      <c r="L134" s="21">
        <f t="shared" si="22"/>
        <v>658.99292709061592</v>
      </c>
      <c r="M134" s="21">
        <f t="shared" si="23"/>
        <v>632.62533680427623</v>
      </c>
      <c r="N134" s="11"/>
      <c r="O134" s="11"/>
      <c r="P134" s="11"/>
    </row>
    <row r="135" spans="1:16" s="15" customFormat="1">
      <c r="A135" s="7">
        <v>53722.634884999999</v>
      </c>
      <c r="B135" s="7">
        <v>26.090945999999999</v>
      </c>
      <c r="C135" s="7">
        <v>26.111874</v>
      </c>
      <c r="D135" s="7">
        <v>26.591189</v>
      </c>
      <c r="E135" s="7">
        <v>26.548418000000002</v>
      </c>
      <c r="F135" s="7">
        <v>3.1432929999999999</v>
      </c>
      <c r="G135" s="7">
        <v>5.6383460000000003</v>
      </c>
      <c r="H135" s="7">
        <v>45.653283999999999</v>
      </c>
      <c r="I135" s="20">
        <f t="shared" si="24"/>
        <v>26.101410000000001</v>
      </c>
      <c r="J135" s="20">
        <f t="shared" si="25"/>
        <v>26.569803499999999</v>
      </c>
      <c r="K135" s="21">
        <f t="shared" si="21"/>
        <v>1243.839154</v>
      </c>
      <c r="L135" s="21">
        <f t="shared" si="22"/>
        <v>654.61958687386414</v>
      </c>
      <c r="M135" s="21">
        <f t="shared" si="23"/>
        <v>628.77979580272131</v>
      </c>
      <c r="N135" s="11"/>
      <c r="O135" s="11"/>
      <c r="P135" s="11"/>
    </row>
    <row r="136" spans="1:16" s="15" customFormat="1">
      <c r="A136" s="7">
        <v>51456.286968</v>
      </c>
      <c r="B136" s="7">
        <v>26.127965</v>
      </c>
      <c r="C136" s="7">
        <v>26.136445999999999</v>
      </c>
      <c r="D136" s="7">
        <v>26.623228000000001</v>
      </c>
      <c r="E136" s="7">
        <v>26.581004</v>
      </c>
      <c r="F136" s="7">
        <v>2.4579430000000002</v>
      </c>
      <c r="G136" s="7">
        <v>5.1787270000000003</v>
      </c>
      <c r="H136" s="7">
        <v>45.160792000000001</v>
      </c>
      <c r="I136" s="20">
        <f t="shared" si="24"/>
        <v>26.132205499999998</v>
      </c>
      <c r="J136" s="20">
        <f t="shared" si="25"/>
        <v>26.602116000000002</v>
      </c>
      <c r="K136" s="21">
        <f t="shared" si="21"/>
        <v>1243.8206766999999</v>
      </c>
      <c r="L136" s="21">
        <f t="shared" si="22"/>
        <v>652.88096203977784</v>
      </c>
      <c r="M136" s="21">
        <f t="shared" si="23"/>
        <v>627.0441350875526</v>
      </c>
      <c r="N136" s="11"/>
      <c r="O136" s="11"/>
      <c r="P136" s="11"/>
    </row>
    <row r="137" spans="1:16" s="15" customFormat="1">
      <c r="A137" s="7">
        <v>49999.846318000004</v>
      </c>
      <c r="B137" s="7">
        <v>25.990838</v>
      </c>
      <c r="C137" s="7">
        <v>26.007632999999998</v>
      </c>
      <c r="D137" s="7">
        <v>26.487257</v>
      </c>
      <c r="E137" s="7">
        <v>26.457148</v>
      </c>
      <c r="F137" s="7">
        <v>2.0841240000000001</v>
      </c>
      <c r="G137" s="7">
        <v>4.9400040000000001</v>
      </c>
      <c r="H137" s="7">
        <v>44.788863999999997</v>
      </c>
      <c r="I137" s="20">
        <f t="shared" si="24"/>
        <v>25.999235499999998</v>
      </c>
      <c r="J137" s="20">
        <f t="shared" si="25"/>
        <v>26.472202500000002</v>
      </c>
      <c r="K137" s="21">
        <f t="shared" si="21"/>
        <v>1243.9004586999999</v>
      </c>
      <c r="L137" s="21">
        <f t="shared" si="22"/>
        <v>660.42893153281602</v>
      </c>
      <c r="M137" s="21">
        <f t="shared" si="23"/>
        <v>634.05870410690841</v>
      </c>
      <c r="N137" s="11"/>
      <c r="O137" s="11"/>
      <c r="P137" s="11"/>
    </row>
    <row r="138" spans="1:16">
      <c r="A138" s="7">
        <v>48418.544239000003</v>
      </c>
      <c r="B138" s="7">
        <v>26.094412999999999</v>
      </c>
      <c r="C138" s="7">
        <v>26.100175</v>
      </c>
      <c r="D138" s="7">
        <v>26.587439</v>
      </c>
      <c r="E138" s="7">
        <v>26.566064000000001</v>
      </c>
      <c r="F138" s="7">
        <v>1.583075</v>
      </c>
      <c r="G138" s="7">
        <v>4.5943670000000001</v>
      </c>
      <c r="H138" s="7">
        <v>44.306784999999998</v>
      </c>
      <c r="I138" s="20">
        <f t="shared" ref="I138:I152" si="26">(B138+C138)/2</f>
        <v>26.097293999999998</v>
      </c>
      <c r="J138" s="20">
        <f t="shared" ref="J138:J152" si="27">(D138+E138)/2</f>
        <v>26.5767515</v>
      </c>
      <c r="K138" s="21">
        <f t="shared" si="21"/>
        <v>1243.8416236</v>
      </c>
      <c r="L138" s="21">
        <f t="shared" si="22"/>
        <v>654.85239509042913</v>
      </c>
      <c r="M138" s="21">
        <f t="shared" si="23"/>
        <v>628.40608264997809</v>
      </c>
      <c r="N138" s="11"/>
      <c r="O138" s="11"/>
      <c r="P138" s="11"/>
    </row>
    <row r="139" spans="1:16" ht="14.4" customHeight="1">
      <c r="A139" s="7">
        <v>46967.097198000003</v>
      </c>
      <c r="B139" s="7">
        <v>26.063558</v>
      </c>
      <c r="C139" s="7">
        <v>26.077128999999999</v>
      </c>
      <c r="D139" s="7">
        <v>26.570525</v>
      </c>
      <c r="E139" s="7">
        <v>26.556429000000001</v>
      </c>
      <c r="F139" s="7">
        <v>1.1871970000000001</v>
      </c>
      <c r="G139" s="7">
        <v>4.3222329999999998</v>
      </c>
      <c r="H139" s="7">
        <v>43.898812</v>
      </c>
      <c r="I139" s="20">
        <f t="shared" si="26"/>
        <v>26.0703435</v>
      </c>
      <c r="J139" s="20">
        <f t="shared" si="27"/>
        <v>26.563476999999999</v>
      </c>
      <c r="K139" s="21">
        <f t="shared" si="21"/>
        <v>1243.8577938999999</v>
      </c>
      <c r="L139" s="21">
        <f t="shared" si="22"/>
        <v>656.37927821793619</v>
      </c>
      <c r="M139" s="21">
        <f t="shared" si="23"/>
        <v>629.12032000768795</v>
      </c>
      <c r="N139" s="11"/>
      <c r="O139" s="11"/>
      <c r="P139" s="11"/>
    </row>
    <row r="140" spans="1:16">
      <c r="A140" s="7">
        <v>45545.801250999997</v>
      </c>
      <c r="B140" s="7">
        <v>26.034566999999999</v>
      </c>
      <c r="C140" s="7">
        <v>26.072106999999999</v>
      </c>
      <c r="D140" s="7">
        <v>26.568010000000001</v>
      </c>
      <c r="E140" s="7">
        <v>26.550477000000001</v>
      </c>
      <c r="F140" s="7">
        <v>0.79817499999999997</v>
      </c>
      <c r="G140" s="7">
        <v>4.0654630000000003</v>
      </c>
      <c r="H140" s="7">
        <v>43.507720999999997</v>
      </c>
      <c r="I140" s="20">
        <f t="shared" si="26"/>
        <v>26.053336999999999</v>
      </c>
      <c r="J140" s="20">
        <f t="shared" si="27"/>
        <v>26.559243500000001</v>
      </c>
      <c r="K140" s="21">
        <f t="shared" si="21"/>
        <v>1243.8679978</v>
      </c>
      <c r="L140" s="21">
        <f t="shared" si="22"/>
        <v>657.34503270590176</v>
      </c>
      <c r="M140" s="21">
        <f t="shared" si="23"/>
        <v>629.34831609072626</v>
      </c>
      <c r="N140" s="11"/>
      <c r="O140" s="11"/>
      <c r="P140" s="11"/>
    </row>
    <row r="141" spans="1:16">
      <c r="A141" s="7">
        <v>43944.866310999998</v>
      </c>
      <c r="B141" s="7">
        <v>26.102194000000001</v>
      </c>
      <c r="C141" s="7">
        <v>26.131180000000001</v>
      </c>
      <c r="D141" s="7">
        <v>26.629435999999998</v>
      </c>
      <c r="E141" s="7">
        <v>26.609058000000001</v>
      </c>
      <c r="F141" s="7">
        <v>1.0826910000000001</v>
      </c>
      <c r="G141" s="7">
        <v>4.4879220000000002</v>
      </c>
      <c r="H141" s="7">
        <v>43.009036999999999</v>
      </c>
      <c r="I141" s="20">
        <f t="shared" si="26"/>
        <v>26.116686999999999</v>
      </c>
      <c r="J141" s="20">
        <f t="shared" si="27"/>
        <v>26.619247000000001</v>
      </c>
      <c r="K141" s="21">
        <f t="shared" si="21"/>
        <v>1243.8299878</v>
      </c>
      <c r="L141" s="21">
        <f t="shared" si="22"/>
        <v>653.75638143855122</v>
      </c>
      <c r="M141" s="21">
        <f t="shared" si="23"/>
        <v>626.12635744849194</v>
      </c>
      <c r="N141" s="11"/>
      <c r="O141" s="11"/>
      <c r="P141" s="11"/>
    </row>
    <row r="142" spans="1:16">
      <c r="A142" s="7">
        <v>43048.072183999997</v>
      </c>
      <c r="B142" s="7">
        <v>26.108986999999999</v>
      </c>
      <c r="C142" s="7">
        <v>26.140521</v>
      </c>
      <c r="D142" s="7">
        <v>26.629604</v>
      </c>
      <c r="E142" s="7">
        <v>26.610082999999999</v>
      </c>
      <c r="F142" s="7">
        <v>1.108047</v>
      </c>
      <c r="G142" s="7">
        <v>4.5845440000000002</v>
      </c>
      <c r="H142" s="7">
        <v>42.732855000000001</v>
      </c>
      <c r="I142" s="20">
        <f t="shared" si="26"/>
        <v>26.124753999999999</v>
      </c>
      <c r="J142" s="20">
        <f t="shared" si="27"/>
        <v>26.619843500000002</v>
      </c>
      <c r="K142" s="21">
        <f t="shared" si="21"/>
        <v>1243.8251476</v>
      </c>
      <c r="L142" s="21">
        <f t="shared" si="22"/>
        <v>653.30113121956219</v>
      </c>
      <c r="M142" s="21">
        <f t="shared" si="23"/>
        <v>626.09443055628344</v>
      </c>
      <c r="N142" s="11"/>
      <c r="O142" s="11"/>
      <c r="P142" s="11"/>
    </row>
    <row r="143" spans="1:16">
      <c r="A143" s="7">
        <v>41972.892285000002</v>
      </c>
      <c r="B143" s="7">
        <v>26.094443999999999</v>
      </c>
      <c r="C143" s="7">
        <v>26.124123000000001</v>
      </c>
      <c r="D143" s="7">
        <v>26.617318999999998</v>
      </c>
      <c r="E143" s="7">
        <v>26.594473000000001</v>
      </c>
      <c r="F143" s="7">
        <v>1.0473950000000001</v>
      </c>
      <c r="G143" s="7">
        <v>4.6016219999999999</v>
      </c>
      <c r="H143" s="7">
        <v>42.409419999999997</v>
      </c>
      <c r="I143" s="20">
        <f t="shared" si="26"/>
        <v>26.1092835</v>
      </c>
      <c r="J143" s="20">
        <f t="shared" si="27"/>
        <v>26.605896000000001</v>
      </c>
      <c r="K143" s="21">
        <f t="shared" si="21"/>
        <v>1243.8344299</v>
      </c>
      <c r="L143" s="21">
        <f t="shared" si="22"/>
        <v>654.17453104602919</v>
      </c>
      <c r="M143" s="21">
        <f t="shared" si="23"/>
        <v>626.84148156712672</v>
      </c>
      <c r="N143" s="11"/>
      <c r="O143" s="11"/>
      <c r="P143" s="11"/>
    </row>
    <row r="144" spans="1:16">
      <c r="A144" s="7">
        <v>40611.500263000002</v>
      </c>
      <c r="B144" s="7">
        <v>26.020809</v>
      </c>
      <c r="C144" s="7">
        <v>26.045815999999999</v>
      </c>
      <c r="D144" s="7">
        <v>26.553197999999998</v>
      </c>
      <c r="E144" s="7">
        <v>26.522345000000001</v>
      </c>
      <c r="F144" s="7">
        <v>0.92906299999999997</v>
      </c>
      <c r="G144" s="7">
        <v>4.5818669999999999</v>
      </c>
      <c r="H144" s="7">
        <v>41.984521999999998</v>
      </c>
      <c r="I144" s="20">
        <f t="shared" si="26"/>
        <v>26.033312500000001</v>
      </c>
      <c r="J144" s="20">
        <f t="shared" si="27"/>
        <v>26.537771499999998</v>
      </c>
      <c r="K144" s="21">
        <f t="shared" si="21"/>
        <v>1243.8800125</v>
      </c>
      <c r="L144" s="21">
        <f t="shared" si="22"/>
        <v>658.48440796687737</v>
      </c>
      <c r="M144" s="21">
        <f t="shared" si="23"/>
        <v>630.50627404454372</v>
      </c>
      <c r="N144" s="11"/>
      <c r="O144" s="11"/>
      <c r="P144" s="11"/>
    </row>
    <row r="145" spans="1:16">
      <c r="A145" s="7">
        <v>39513.446865999998</v>
      </c>
      <c r="B145" s="7">
        <v>26.056543000000001</v>
      </c>
      <c r="C145" s="7">
        <v>26.080876</v>
      </c>
      <c r="D145" s="7">
        <v>26.592835999999998</v>
      </c>
      <c r="E145" s="7">
        <v>26.560607999999998</v>
      </c>
      <c r="F145" s="7">
        <v>0.878579</v>
      </c>
      <c r="G145" s="7">
        <v>4.6162780000000003</v>
      </c>
      <c r="H145" s="7">
        <v>41.608575000000002</v>
      </c>
      <c r="I145" s="20">
        <f t="shared" si="26"/>
        <v>26.068709500000001</v>
      </c>
      <c r="J145" s="20">
        <f t="shared" si="27"/>
        <v>26.576721999999997</v>
      </c>
      <c r="K145" s="21">
        <f t="shared" si="21"/>
        <v>1243.8587743000001</v>
      </c>
      <c r="L145" s="21">
        <f t="shared" si="22"/>
        <v>656.47199312291832</v>
      </c>
      <c r="M145" s="21">
        <f t="shared" si="23"/>
        <v>628.40766878862541</v>
      </c>
      <c r="N145" s="11"/>
      <c r="O145" s="11"/>
      <c r="P145" s="11"/>
    </row>
    <row r="146" spans="1:16">
      <c r="A146" s="7">
        <v>37990.629216000001</v>
      </c>
      <c r="B146" s="7">
        <v>26.102993000000001</v>
      </c>
      <c r="C146" s="7">
        <v>26.121354</v>
      </c>
      <c r="D146" s="7">
        <v>26.657083</v>
      </c>
      <c r="E146" s="7">
        <v>26.603904</v>
      </c>
      <c r="F146" s="7">
        <v>0.88791799999999999</v>
      </c>
      <c r="G146" s="7">
        <v>4.7471009999999998</v>
      </c>
      <c r="H146" s="7">
        <v>41.052700000000002</v>
      </c>
      <c r="I146" s="20">
        <f t="shared" si="26"/>
        <v>26.112173500000001</v>
      </c>
      <c r="J146" s="20">
        <f t="shared" si="27"/>
        <v>26.6304935</v>
      </c>
      <c r="K146" s="21">
        <f t="shared" si="21"/>
        <v>1243.8326959000001</v>
      </c>
      <c r="L146" s="21">
        <f t="shared" si="22"/>
        <v>654.0112647814758</v>
      </c>
      <c r="M146" s="21">
        <f t="shared" si="23"/>
        <v>625.52474307514331</v>
      </c>
      <c r="N146" s="11"/>
      <c r="O146" s="11"/>
      <c r="P146" s="11"/>
    </row>
    <row r="147" spans="1:16">
      <c r="A147" s="7">
        <v>36489.522568</v>
      </c>
      <c r="B147" s="7">
        <v>26.076435</v>
      </c>
      <c r="C147" s="7">
        <v>26.082861000000001</v>
      </c>
      <c r="D147" s="7">
        <v>26.651959999999999</v>
      </c>
      <c r="E147" s="7">
        <v>26.582156000000001</v>
      </c>
      <c r="F147" s="7">
        <v>1.0302960000000001</v>
      </c>
      <c r="G147" s="7">
        <v>4.9864129999999998</v>
      </c>
      <c r="H147" s="7">
        <v>40.530594999999998</v>
      </c>
      <c r="I147" s="20">
        <f t="shared" si="26"/>
        <v>26.079647999999999</v>
      </c>
      <c r="J147" s="20">
        <f t="shared" si="27"/>
        <v>26.617058</v>
      </c>
      <c r="K147" s="21">
        <f t="shared" si="21"/>
        <v>1243.8522112000001</v>
      </c>
      <c r="L147" s="21">
        <f t="shared" si="22"/>
        <v>655.85163725475195</v>
      </c>
      <c r="M147" s="21">
        <f t="shared" si="23"/>
        <v>626.24353816441817</v>
      </c>
      <c r="N147" s="11"/>
      <c r="O147" s="11"/>
      <c r="P147" s="11"/>
    </row>
    <row r="148" spans="1:16">
      <c r="A148" s="7">
        <v>34821.645371999999</v>
      </c>
      <c r="B148" s="7">
        <v>26.035468000000002</v>
      </c>
      <c r="C148" s="7">
        <v>26.039359000000001</v>
      </c>
      <c r="D148" s="7">
        <v>26.612933000000002</v>
      </c>
      <c r="E148" s="7">
        <v>26.543241999999999</v>
      </c>
      <c r="F148" s="7">
        <v>0.94833999999999996</v>
      </c>
      <c r="G148" s="7">
        <v>5.0339400000000003</v>
      </c>
      <c r="H148" s="7">
        <v>39.963982000000001</v>
      </c>
      <c r="I148" s="20">
        <f t="shared" si="26"/>
        <v>26.0374135</v>
      </c>
      <c r="J148" s="20">
        <f t="shared" si="27"/>
        <v>26.578087500000002</v>
      </c>
      <c r="K148" s="21">
        <f t="shared" si="21"/>
        <v>1243.8775519000001</v>
      </c>
      <c r="L148" s="21">
        <f t="shared" si="22"/>
        <v>658.25086773403473</v>
      </c>
      <c r="M148" s="21">
        <f t="shared" si="23"/>
        <v>628.33425459232149</v>
      </c>
      <c r="N148" s="11"/>
      <c r="O148" s="11"/>
      <c r="P148" s="11"/>
    </row>
    <row r="149" spans="1:16">
      <c r="A149" s="7">
        <v>33416.041688999998</v>
      </c>
      <c r="B149" s="7">
        <v>26.072844</v>
      </c>
      <c r="C149" s="7">
        <v>26.084613999999998</v>
      </c>
      <c r="D149" s="7">
        <v>26.670038999999999</v>
      </c>
      <c r="E149" s="7">
        <v>26.609615000000002</v>
      </c>
      <c r="F149" s="7">
        <v>0.93699299999999996</v>
      </c>
      <c r="G149" s="7">
        <v>5.1339009999999998</v>
      </c>
      <c r="H149" s="7">
        <v>39.430785999999998</v>
      </c>
      <c r="I149" s="20">
        <f t="shared" si="26"/>
        <v>26.078728999999999</v>
      </c>
      <c r="J149" s="20">
        <f t="shared" si="27"/>
        <v>26.639827</v>
      </c>
      <c r="K149" s="21">
        <f t="shared" si="21"/>
        <v>1243.8527626</v>
      </c>
      <c r="L149" s="21">
        <f t="shared" si="22"/>
        <v>655.90372885851866</v>
      </c>
      <c r="M149" s="21">
        <f t="shared" si="23"/>
        <v>625.02600661368615</v>
      </c>
      <c r="N149" s="11"/>
      <c r="O149" s="11"/>
      <c r="P149" s="11"/>
    </row>
    <row r="150" spans="1:16">
      <c r="A150" s="7">
        <v>31933.938677999999</v>
      </c>
      <c r="B150" s="7">
        <v>26.081295999999998</v>
      </c>
      <c r="C150" s="7">
        <v>26.087876999999999</v>
      </c>
      <c r="D150" s="7">
        <v>26.707066999999999</v>
      </c>
      <c r="E150" s="7">
        <v>26.648506999999999</v>
      </c>
      <c r="F150" s="7">
        <v>0.95150100000000004</v>
      </c>
      <c r="G150" s="7">
        <v>5.2614910000000004</v>
      </c>
      <c r="H150" s="7">
        <v>38.847774000000001</v>
      </c>
      <c r="I150" s="20">
        <f t="shared" si="26"/>
        <v>26.0845865</v>
      </c>
      <c r="J150" s="20">
        <f t="shared" si="27"/>
        <v>26.677786999999999</v>
      </c>
      <c r="K150" s="21">
        <f t="shared" si="21"/>
        <v>1243.8492481000001</v>
      </c>
      <c r="L150" s="21">
        <f t="shared" si="22"/>
        <v>655.57179563689806</v>
      </c>
      <c r="M150" s="21">
        <f t="shared" si="23"/>
        <v>623.00269243506682</v>
      </c>
      <c r="N150" s="11"/>
      <c r="O150" s="11"/>
      <c r="P150" s="11"/>
    </row>
    <row r="151" spans="1:16">
      <c r="A151" s="7">
        <v>30640.446076</v>
      </c>
      <c r="B151" s="7">
        <v>26.094018999999999</v>
      </c>
      <c r="C151" s="7">
        <v>26.10032</v>
      </c>
      <c r="D151" s="7">
        <v>26.753285999999999</v>
      </c>
      <c r="E151" s="7">
        <v>26.701709000000001</v>
      </c>
      <c r="F151" s="7">
        <v>1.072236</v>
      </c>
      <c r="G151" s="7">
        <v>5.4848920000000003</v>
      </c>
      <c r="H151" s="7">
        <v>38.36797</v>
      </c>
      <c r="I151" s="20">
        <f t="shared" si="26"/>
        <v>26.0971695</v>
      </c>
      <c r="J151" s="20">
        <f t="shared" si="27"/>
        <v>26.727497499999998</v>
      </c>
      <c r="K151" s="21">
        <f t="shared" si="21"/>
        <v>1243.8416983</v>
      </c>
      <c r="L151" s="21">
        <f t="shared" si="22"/>
        <v>654.8594386145096</v>
      </c>
      <c r="M151" s="21">
        <f t="shared" si="23"/>
        <v>620.36535650852329</v>
      </c>
      <c r="N151" s="11"/>
      <c r="O151" s="11"/>
      <c r="P151" s="11"/>
    </row>
    <row r="152" spans="1:16">
      <c r="A152" s="7">
        <v>29061.97407</v>
      </c>
      <c r="B152" s="7">
        <v>26.126522000000001</v>
      </c>
      <c r="C152" s="7">
        <v>26.138235999999999</v>
      </c>
      <c r="D152" s="7">
        <v>26.781383000000002</v>
      </c>
      <c r="E152" s="7">
        <v>26.744389999999999</v>
      </c>
      <c r="F152" s="7">
        <v>1.1282380000000001</v>
      </c>
      <c r="G152" s="7">
        <v>5.6578160000000004</v>
      </c>
      <c r="H152" s="7">
        <v>37.763303000000001</v>
      </c>
      <c r="I152" s="20">
        <f t="shared" si="26"/>
        <v>26.132379</v>
      </c>
      <c r="J152" s="20">
        <f t="shared" si="27"/>
        <v>26.7628865</v>
      </c>
      <c r="K152" s="21">
        <f t="shared" si="21"/>
        <v>1243.8205726000001</v>
      </c>
      <c r="L152" s="21">
        <f t="shared" si="22"/>
        <v>652.87118281926996</v>
      </c>
      <c r="M152" s="21">
        <f t="shared" si="23"/>
        <v>618.49629011570778</v>
      </c>
      <c r="N152" s="11"/>
      <c r="O152" s="11"/>
      <c r="P152" s="11"/>
    </row>
    <row r="153" spans="1:16">
      <c r="A153" s="7">
        <v>27458.916907999999</v>
      </c>
      <c r="B153" s="7">
        <v>26.159009999999999</v>
      </c>
      <c r="C153" s="7">
        <v>26.17314</v>
      </c>
      <c r="D153" s="7">
        <v>26.807109000000001</v>
      </c>
      <c r="E153" s="7">
        <v>26.739160999999999</v>
      </c>
      <c r="F153" s="7">
        <v>1.2041839999999999</v>
      </c>
      <c r="G153" s="7">
        <v>5.8601809999999999</v>
      </c>
      <c r="H153" s="7">
        <v>37.20926</v>
      </c>
      <c r="I153" s="20">
        <f t="shared" ref="I153:I171" si="28">(B153+C153)/2</f>
        <v>26.166074999999999</v>
      </c>
      <c r="J153" s="20">
        <f t="shared" ref="J153:J171" si="29">(D153+E153)/2</f>
        <v>26.773135</v>
      </c>
      <c r="K153" s="21">
        <f t="shared" si="21"/>
        <v>1243.8003550000001</v>
      </c>
      <c r="L153" s="21">
        <f t="shared" si="22"/>
        <v>650.97533786196254</v>
      </c>
      <c r="M153" s="21">
        <f t="shared" si="23"/>
        <v>617.95632572886916</v>
      </c>
      <c r="N153" s="11"/>
      <c r="O153" s="11"/>
      <c r="P153" s="11"/>
    </row>
    <row r="154" spans="1:16">
      <c r="A154" s="7">
        <v>26039.046403</v>
      </c>
      <c r="B154" s="7">
        <v>26.166898</v>
      </c>
      <c r="C154" s="7">
        <v>26.172796999999999</v>
      </c>
      <c r="D154" s="7">
        <v>26.82386</v>
      </c>
      <c r="E154" s="7">
        <v>26.749808999999999</v>
      </c>
      <c r="F154" s="7">
        <v>0.911852</v>
      </c>
      <c r="G154" s="7">
        <v>5.6788129999999999</v>
      </c>
      <c r="H154" s="7">
        <v>37.003785999999998</v>
      </c>
      <c r="I154" s="20">
        <f t="shared" si="28"/>
        <v>26.169847499999999</v>
      </c>
      <c r="J154" s="20">
        <f t="shared" si="29"/>
        <v>26.786834499999998</v>
      </c>
      <c r="K154" s="21">
        <f t="shared" si="21"/>
        <v>1243.7980915000001</v>
      </c>
      <c r="L154" s="21">
        <f t="shared" si="22"/>
        <v>650.76350661819106</v>
      </c>
      <c r="M154" s="21">
        <f t="shared" si="23"/>
        <v>617.23545422924781</v>
      </c>
      <c r="N154" s="11"/>
      <c r="O154" s="11"/>
      <c r="P154" s="11"/>
    </row>
    <row r="155" spans="1:16">
      <c r="A155" s="7">
        <v>24217.441887000001</v>
      </c>
      <c r="B155" s="7">
        <v>26.055596000000001</v>
      </c>
      <c r="C155" s="7">
        <v>26.062538</v>
      </c>
      <c r="D155" s="7">
        <v>26.778482</v>
      </c>
      <c r="E155" s="7">
        <v>26.718240000000002</v>
      </c>
      <c r="F155" s="7">
        <v>1.2434190000000001</v>
      </c>
      <c r="G155" s="7">
        <v>6.1565789999999998</v>
      </c>
      <c r="H155" s="7">
        <v>36.845521999999995</v>
      </c>
      <c r="I155" s="20">
        <f t="shared" si="28"/>
        <v>26.059066999999999</v>
      </c>
      <c r="J155" s="20">
        <f t="shared" si="29"/>
        <v>26.748361000000003</v>
      </c>
      <c r="K155" s="21">
        <f t="shared" si="21"/>
        <v>1243.8645598000001</v>
      </c>
      <c r="L155" s="21">
        <f t="shared" si="22"/>
        <v>657.01944634459596</v>
      </c>
      <c r="M155" s="21">
        <f t="shared" si="23"/>
        <v>619.26260393432949</v>
      </c>
      <c r="N155" s="11"/>
      <c r="O155" s="11"/>
      <c r="P155" s="11"/>
    </row>
    <row r="156" spans="1:16">
      <c r="A156" s="7">
        <v>22937.013324</v>
      </c>
      <c r="B156" s="7">
        <v>26.065671999999999</v>
      </c>
      <c r="C156" s="7">
        <v>26.082432000000001</v>
      </c>
      <c r="D156" s="7">
        <v>26.837019000000002</v>
      </c>
      <c r="E156" s="7">
        <v>26.778469999999999</v>
      </c>
      <c r="F156" s="7">
        <v>1.0572299999999999</v>
      </c>
      <c r="G156" s="7">
        <v>6.074001</v>
      </c>
      <c r="H156" s="7">
        <v>36.842695999999997</v>
      </c>
      <c r="I156" s="20">
        <f t="shared" si="28"/>
        <v>26.074052000000002</v>
      </c>
      <c r="J156" s="20">
        <f t="shared" si="29"/>
        <v>26.807744499999998</v>
      </c>
      <c r="K156" s="21">
        <f t="shared" si="21"/>
        <v>1243.8555687999999</v>
      </c>
      <c r="L156" s="21">
        <f t="shared" si="22"/>
        <v>656.16891360630962</v>
      </c>
      <c r="M156" s="21">
        <f t="shared" si="23"/>
        <v>616.1371821323728</v>
      </c>
      <c r="N156" s="11"/>
      <c r="O156" s="11"/>
      <c r="P156" s="11"/>
    </row>
    <row r="157" spans="1:16">
      <c r="A157" s="7">
        <v>21625.213354</v>
      </c>
      <c r="B157" s="7">
        <v>26.026095999999999</v>
      </c>
      <c r="C157" s="7">
        <v>26.058509000000001</v>
      </c>
      <c r="D157" s="7">
        <v>26.882774999999999</v>
      </c>
      <c r="E157" s="7">
        <v>26.824563999999999</v>
      </c>
      <c r="F157" s="7">
        <v>0.75832999999999995</v>
      </c>
      <c r="G157" s="7">
        <v>5.8973019999999998</v>
      </c>
      <c r="H157" s="7">
        <v>37.200766999999999</v>
      </c>
      <c r="I157" s="20">
        <f t="shared" si="28"/>
        <v>26.042302499999998</v>
      </c>
      <c r="J157" s="20">
        <f t="shared" si="29"/>
        <v>26.853669499999999</v>
      </c>
      <c r="K157" s="21">
        <f t="shared" si="21"/>
        <v>1243.8746185</v>
      </c>
      <c r="L157" s="21">
        <f t="shared" si="22"/>
        <v>657.9725859175378</v>
      </c>
      <c r="M157" s="21">
        <f t="shared" si="23"/>
        <v>613.73356168903501</v>
      </c>
      <c r="N157" s="11"/>
      <c r="O157" s="11"/>
      <c r="P157" s="11"/>
    </row>
    <row r="158" spans="1:16">
      <c r="A158" s="7">
        <v>20152.419436</v>
      </c>
      <c r="B158" s="7">
        <v>26.028600999999998</v>
      </c>
      <c r="C158" s="7">
        <v>26.065553000000001</v>
      </c>
      <c r="D158" s="7">
        <v>26.928927999999999</v>
      </c>
      <c r="E158" s="7">
        <v>26.870401999999999</v>
      </c>
      <c r="F158" s="7">
        <v>0.89071</v>
      </c>
      <c r="G158" s="7">
        <v>6.1757520000000001</v>
      </c>
      <c r="H158" s="7">
        <v>37.841639999999998</v>
      </c>
      <c r="I158" s="20">
        <f t="shared" si="28"/>
        <v>26.047077000000002</v>
      </c>
      <c r="J158" s="20">
        <f t="shared" si="29"/>
        <v>26.899664999999999</v>
      </c>
      <c r="K158" s="21">
        <f t="shared" si="21"/>
        <v>1243.8717538000001</v>
      </c>
      <c r="L158" s="21">
        <f t="shared" si="22"/>
        <v>657.70096074153935</v>
      </c>
      <c r="M158" s="21">
        <f t="shared" si="23"/>
        <v>611.33795846361409</v>
      </c>
      <c r="N158" s="11"/>
      <c r="O158" s="11"/>
      <c r="P158" s="11"/>
    </row>
    <row r="159" spans="1:16">
      <c r="A159" s="7">
        <v>18614.784468999998</v>
      </c>
      <c r="B159" s="7">
        <v>26.097455</v>
      </c>
      <c r="C159" s="7">
        <v>26.119634999999999</v>
      </c>
      <c r="D159" s="7">
        <v>26.999293999999999</v>
      </c>
      <c r="E159" s="7">
        <v>26.938189999999999</v>
      </c>
      <c r="F159" s="7">
        <v>0.89492400000000005</v>
      </c>
      <c r="G159" s="7">
        <v>6.321809</v>
      </c>
      <c r="H159" s="7">
        <v>37.837167000000001</v>
      </c>
      <c r="I159" s="20">
        <f t="shared" si="28"/>
        <v>26.108544999999999</v>
      </c>
      <c r="J159" s="20">
        <f t="shared" si="29"/>
        <v>26.968741999999999</v>
      </c>
      <c r="K159" s="21">
        <f t="shared" si="21"/>
        <v>1243.834873</v>
      </c>
      <c r="L159" s="21">
        <f t="shared" si="22"/>
        <v>654.21625954162573</v>
      </c>
      <c r="M159" s="21">
        <f t="shared" si="23"/>
        <v>607.76207384302234</v>
      </c>
      <c r="N159" s="11"/>
      <c r="O159" s="11"/>
      <c r="P159" s="11"/>
    </row>
    <row r="160" spans="1:16">
      <c r="A160" s="7">
        <v>17259.904272</v>
      </c>
      <c r="B160" s="7">
        <v>26.105167999999999</v>
      </c>
      <c r="C160" s="7">
        <v>26.133210999999999</v>
      </c>
      <c r="D160" s="7">
        <v>27.034032</v>
      </c>
      <c r="E160" s="7">
        <v>26.991501</v>
      </c>
      <c r="F160" s="7">
        <v>0.87043099999999995</v>
      </c>
      <c r="G160" s="7">
        <v>6.4188840000000003</v>
      </c>
      <c r="H160" s="7">
        <v>37.903720999999997</v>
      </c>
      <c r="I160" s="20">
        <f t="shared" si="28"/>
        <v>26.119189499999997</v>
      </c>
      <c r="J160" s="20">
        <f t="shared" si="29"/>
        <v>27.012766499999998</v>
      </c>
      <c r="K160" s="21">
        <f t="shared" si="21"/>
        <v>1243.8284862999999</v>
      </c>
      <c r="L160" s="21">
        <f t="shared" si="22"/>
        <v>653.61511453965159</v>
      </c>
      <c r="M160" s="21">
        <f t="shared" si="23"/>
        <v>605.49670134027929</v>
      </c>
      <c r="N160" s="11"/>
      <c r="O160" s="11"/>
      <c r="P160" s="11"/>
    </row>
    <row r="161" spans="1:16">
      <c r="A161" s="7">
        <v>16185.871697</v>
      </c>
      <c r="B161" s="7">
        <v>26.103729999999999</v>
      </c>
      <c r="C161" s="7">
        <v>26.133464</v>
      </c>
      <c r="D161" s="7">
        <v>27.182742999999999</v>
      </c>
      <c r="E161" s="7">
        <v>27.146308999999999</v>
      </c>
      <c r="F161" s="7">
        <v>0.92620499999999995</v>
      </c>
      <c r="G161" s="7">
        <v>6.5623990000000001</v>
      </c>
      <c r="H161" s="7">
        <v>37.888258999999998</v>
      </c>
      <c r="I161" s="20">
        <f t="shared" si="28"/>
        <v>26.118597000000001</v>
      </c>
      <c r="J161" s="20">
        <f t="shared" si="29"/>
        <v>27.164525999999999</v>
      </c>
      <c r="K161" s="21">
        <f t="shared" si="21"/>
        <v>1243.8288418</v>
      </c>
      <c r="L161" s="21">
        <f t="shared" si="22"/>
        <v>653.64855795819585</v>
      </c>
      <c r="M161" s="21">
        <f t="shared" si="23"/>
        <v>597.76814104850291</v>
      </c>
      <c r="N161" s="11"/>
      <c r="O161" s="11"/>
      <c r="P161" s="11"/>
    </row>
    <row r="162" spans="1:16">
      <c r="A162" s="7">
        <v>14674.388489000001</v>
      </c>
      <c r="B162" s="7">
        <v>26.018689999999999</v>
      </c>
      <c r="C162" s="7">
        <v>26.056830000000001</v>
      </c>
      <c r="D162" s="7">
        <v>27.282485000000001</v>
      </c>
      <c r="E162" s="7">
        <v>27.246773000000001</v>
      </c>
      <c r="F162" s="7">
        <v>0.65068199999999998</v>
      </c>
      <c r="G162" s="7">
        <v>6.3621480000000004</v>
      </c>
      <c r="H162" s="7">
        <v>37.598230000000001</v>
      </c>
      <c r="I162" s="20">
        <f t="shared" si="28"/>
        <v>26.037759999999999</v>
      </c>
      <c r="J162" s="20">
        <f t="shared" si="29"/>
        <v>27.264628999999999</v>
      </c>
      <c r="K162" s="21">
        <f t="shared" si="21"/>
        <v>1243.877344</v>
      </c>
      <c r="L162" s="21">
        <f t="shared" si="22"/>
        <v>658.23114020480989</v>
      </c>
      <c r="M162" s="21">
        <f t="shared" si="23"/>
        <v>592.73786634212684</v>
      </c>
      <c r="N162" s="11"/>
      <c r="O162" s="11"/>
      <c r="P162" s="11"/>
    </row>
    <row r="163" spans="1:16">
      <c r="A163" s="7">
        <v>13050.388454</v>
      </c>
      <c r="B163" s="7">
        <v>25.999253</v>
      </c>
      <c r="C163" s="7">
        <v>26.041896000000001</v>
      </c>
      <c r="D163" s="7">
        <v>27.457457000000002</v>
      </c>
      <c r="E163" s="7">
        <v>27.41461</v>
      </c>
      <c r="F163" s="7">
        <v>0.91962900000000003</v>
      </c>
      <c r="G163" s="7">
        <v>6.7085160000000004</v>
      </c>
      <c r="H163" s="7">
        <v>37.282434000000002</v>
      </c>
      <c r="I163" s="20">
        <f t="shared" si="28"/>
        <v>26.020574500000002</v>
      </c>
      <c r="J163" s="20">
        <f t="shared" si="29"/>
        <v>27.436033500000001</v>
      </c>
      <c r="K163" s="21">
        <f t="shared" si="21"/>
        <v>1243.8876553</v>
      </c>
      <c r="L163" s="21">
        <f t="shared" si="22"/>
        <v>659.21044908355816</v>
      </c>
      <c r="M163" s="21">
        <f t="shared" si="23"/>
        <v>584.24748512592942</v>
      </c>
      <c r="N163" s="11"/>
      <c r="O163" s="11"/>
      <c r="P163" s="11"/>
    </row>
    <row r="164" spans="1:16">
      <c r="A164" s="7">
        <v>11669.139375999999</v>
      </c>
      <c r="B164" s="7">
        <v>26.024581999999999</v>
      </c>
      <c r="C164" s="7">
        <v>26.062169999999998</v>
      </c>
      <c r="D164" s="7">
        <v>27.563600999999998</v>
      </c>
      <c r="E164" s="7">
        <v>27.509247999999999</v>
      </c>
      <c r="F164" s="7">
        <v>0.83635899999999996</v>
      </c>
      <c r="G164" s="7">
        <v>6.6627369999999999</v>
      </c>
      <c r="H164" s="7">
        <v>36.701521999999997</v>
      </c>
      <c r="I164" s="20">
        <f t="shared" si="28"/>
        <v>26.043375999999999</v>
      </c>
      <c r="J164" s="20">
        <f t="shared" si="29"/>
        <v>27.536424499999999</v>
      </c>
      <c r="K164" s="21">
        <f t="shared" si="21"/>
        <v>1243.8739744</v>
      </c>
      <c r="L164" s="21">
        <f t="shared" si="22"/>
        <v>657.91150163924158</v>
      </c>
      <c r="M164" s="21">
        <f t="shared" si="23"/>
        <v>579.34575194784065</v>
      </c>
      <c r="N164" s="11"/>
      <c r="O164" s="11"/>
      <c r="P164" s="11"/>
    </row>
    <row r="165" spans="1:16">
      <c r="A165" s="7">
        <v>10285.393495</v>
      </c>
      <c r="B165" s="7">
        <v>26.170511000000001</v>
      </c>
      <c r="C165" s="7">
        <v>26.200472000000001</v>
      </c>
      <c r="D165" s="7">
        <v>27.792888000000001</v>
      </c>
      <c r="E165" s="7">
        <v>27.743293000000001</v>
      </c>
      <c r="F165" s="7">
        <v>0.75859799999999999</v>
      </c>
      <c r="G165" s="7">
        <v>6.6422860000000004</v>
      </c>
      <c r="H165" s="7">
        <v>36.021659</v>
      </c>
      <c r="I165" s="20">
        <f t="shared" si="28"/>
        <v>26.185491500000001</v>
      </c>
      <c r="J165" s="20">
        <f t="shared" si="29"/>
        <v>27.7680905</v>
      </c>
      <c r="K165" s="21">
        <f t="shared" si="21"/>
        <v>1243.7887051</v>
      </c>
      <c r="L165" s="21">
        <f t="shared" si="22"/>
        <v>649.88597826687783</v>
      </c>
      <c r="M165" s="21">
        <f t="shared" si="23"/>
        <v>568.23092549672674</v>
      </c>
      <c r="N165" s="11"/>
      <c r="O165" s="11"/>
      <c r="P165" s="11"/>
    </row>
    <row r="166" spans="1:16">
      <c r="A166" s="7">
        <v>8969.2412359999998</v>
      </c>
      <c r="B166" s="7">
        <v>26.128502000000001</v>
      </c>
      <c r="C166" s="7">
        <v>26.162215</v>
      </c>
      <c r="D166" s="7">
        <v>27.949589</v>
      </c>
      <c r="E166" s="7">
        <v>27.893834999999999</v>
      </c>
      <c r="F166" s="7">
        <v>0.85241199999999995</v>
      </c>
      <c r="G166" s="7">
        <v>6.7676290000000003</v>
      </c>
      <c r="H166" s="7">
        <v>35.691713</v>
      </c>
      <c r="I166" s="20">
        <f t="shared" si="28"/>
        <v>26.1453585</v>
      </c>
      <c r="J166" s="20">
        <f t="shared" si="29"/>
        <v>27.921711999999999</v>
      </c>
      <c r="K166" s="21">
        <f t="shared" si="21"/>
        <v>1243.8127849</v>
      </c>
      <c r="L166" s="21">
        <f t="shared" si="22"/>
        <v>652.14011166575528</v>
      </c>
      <c r="M166" s="21">
        <f t="shared" si="23"/>
        <v>561.00903404375549</v>
      </c>
      <c r="N166" s="11"/>
      <c r="O166" s="11"/>
      <c r="P166" s="11"/>
    </row>
    <row r="167" spans="1:16">
      <c r="A167" s="7">
        <v>7562.7578910000002</v>
      </c>
      <c r="B167" s="7">
        <v>26.025300000000001</v>
      </c>
      <c r="C167" s="7">
        <v>26.053916000000001</v>
      </c>
      <c r="D167" s="7">
        <v>28.109249999999999</v>
      </c>
      <c r="E167" s="7">
        <v>28.049254000000001</v>
      </c>
      <c r="F167" s="7">
        <v>0.84838199999999997</v>
      </c>
      <c r="G167" s="7">
        <v>6.7814240000000003</v>
      </c>
      <c r="H167" s="7">
        <v>35.183588</v>
      </c>
      <c r="I167" s="20">
        <f t="shared" si="28"/>
        <v>26.039608000000001</v>
      </c>
      <c r="J167" s="20">
        <f t="shared" si="29"/>
        <v>28.079252</v>
      </c>
      <c r="K167" s="21">
        <f t="shared" si="21"/>
        <v>1243.8762352000001</v>
      </c>
      <c r="L167" s="21">
        <f t="shared" si="22"/>
        <v>658.12593896498856</v>
      </c>
      <c r="M167" s="21">
        <f t="shared" si="23"/>
        <v>553.72344274577608</v>
      </c>
      <c r="N167" s="11"/>
      <c r="O167" s="11"/>
      <c r="P167" s="11"/>
    </row>
    <row r="168" spans="1:16">
      <c r="A168" s="7">
        <v>6237.2617870000004</v>
      </c>
      <c r="B168" s="7">
        <v>26.117156000000001</v>
      </c>
      <c r="C168" s="7">
        <v>26.152072</v>
      </c>
      <c r="D168" s="7">
        <v>28.692920000000001</v>
      </c>
      <c r="E168" s="7">
        <v>28.627776000000001</v>
      </c>
      <c r="F168" s="7">
        <v>1.0712950000000001</v>
      </c>
      <c r="G168" s="7">
        <v>7.0450290000000004</v>
      </c>
      <c r="H168" s="7">
        <v>34.696182</v>
      </c>
      <c r="I168" s="20">
        <f t="shared" si="28"/>
        <v>26.134613999999999</v>
      </c>
      <c r="J168" s="20">
        <f t="shared" si="29"/>
        <v>28.660347999999999</v>
      </c>
      <c r="K168" s="21">
        <f t="shared" si="21"/>
        <v>1243.8192316</v>
      </c>
      <c r="L168" s="21">
        <f t="shared" si="22"/>
        <v>652.74522452086603</v>
      </c>
      <c r="M168" s="21">
        <f t="shared" si="23"/>
        <v>527.86995973823014</v>
      </c>
      <c r="N168" s="11"/>
      <c r="O168" s="11"/>
      <c r="P168" s="11"/>
    </row>
    <row r="169" spans="1:16">
      <c r="A169" s="7">
        <v>4667.0021070000003</v>
      </c>
      <c r="B169" s="7">
        <v>26.089046</v>
      </c>
      <c r="C169" s="7">
        <v>26.122357000000001</v>
      </c>
      <c r="D169" s="7">
        <v>29.514285000000001</v>
      </c>
      <c r="E169" s="7">
        <v>29.449112</v>
      </c>
      <c r="F169" s="7">
        <v>0.734823</v>
      </c>
      <c r="G169" s="7">
        <v>6.721673</v>
      </c>
      <c r="H169" s="7">
        <v>33.889670000000002</v>
      </c>
      <c r="I169" s="20">
        <f t="shared" si="28"/>
        <v>26.105701500000002</v>
      </c>
      <c r="J169" s="20">
        <f t="shared" si="29"/>
        <v>29.4816985</v>
      </c>
      <c r="K169" s="21">
        <f t="shared" si="21"/>
        <v>1243.8365791000001</v>
      </c>
      <c r="L169" s="21">
        <f t="shared" si="22"/>
        <v>654.37696032965687</v>
      </c>
      <c r="M169" s="21">
        <f t="shared" si="23"/>
        <v>493.903510365074</v>
      </c>
      <c r="N169" s="11"/>
      <c r="O169" s="11"/>
      <c r="P169" s="11"/>
    </row>
    <row r="170" spans="1:16">
      <c r="A170" s="7">
        <v>2865.672615</v>
      </c>
      <c r="B170" s="7">
        <v>25.989277999999999</v>
      </c>
      <c r="C170" s="7">
        <v>26.064319999999999</v>
      </c>
      <c r="D170" s="7">
        <v>31.690083999999999</v>
      </c>
      <c r="E170" s="7">
        <v>31.618682</v>
      </c>
      <c r="F170" s="7">
        <v>1.0510349999999999</v>
      </c>
      <c r="G170" s="7">
        <v>7.0923439999999998</v>
      </c>
      <c r="H170" s="7">
        <v>33.247438000000002</v>
      </c>
      <c r="I170" s="20">
        <f t="shared" si="28"/>
        <v>26.026798999999997</v>
      </c>
      <c r="J170" s="20">
        <f t="shared" si="29"/>
        <v>31.654382999999999</v>
      </c>
      <c r="K170" s="21">
        <f t="shared" si="21"/>
        <v>1243.8839206</v>
      </c>
      <c r="L170" s="21">
        <f t="shared" si="22"/>
        <v>658.85554213671912</v>
      </c>
      <c r="M170" s="21">
        <f t="shared" si="23"/>
        <v>416.6578502592829</v>
      </c>
      <c r="N170" s="11"/>
      <c r="O170" s="11"/>
      <c r="P170" s="11"/>
    </row>
    <row r="171" spans="1:16">
      <c r="A171" s="7">
        <v>197.36924400000001</v>
      </c>
      <c r="B171" s="7">
        <v>26.146087999999999</v>
      </c>
      <c r="C171" s="7">
        <v>26.159455999999999</v>
      </c>
      <c r="D171" s="7">
        <v>35.299163</v>
      </c>
      <c r="E171" s="7">
        <v>34.989524000000003</v>
      </c>
      <c r="F171" s="7">
        <v>1.050136</v>
      </c>
      <c r="G171" s="7">
        <v>7.3102859999999996</v>
      </c>
      <c r="H171" s="7">
        <v>28.605017</v>
      </c>
      <c r="I171" s="20">
        <f t="shared" si="28"/>
        <v>26.152771999999999</v>
      </c>
      <c r="J171" s="20">
        <f t="shared" si="29"/>
        <v>35.144343500000005</v>
      </c>
      <c r="K171" s="21">
        <f t="shared" si="21"/>
        <v>1243.8083368</v>
      </c>
      <c r="L171" s="21">
        <f t="shared" si="22"/>
        <v>651.72299744467091</v>
      </c>
      <c r="M171" s="21">
        <f t="shared" si="23"/>
        <v>321.59952080739731</v>
      </c>
      <c r="N171" s="11"/>
      <c r="O171" s="11"/>
      <c r="P171" s="11"/>
    </row>
    <row r="172" spans="1:16">
      <c r="A172" s="11"/>
      <c r="B172" s="11"/>
      <c r="C172" s="11"/>
      <c r="D172" s="11"/>
      <c r="E172" s="11"/>
      <c r="F172" s="11"/>
      <c r="G172" s="11"/>
      <c r="H172" s="29"/>
      <c r="I172" s="30"/>
      <c r="J172" s="11"/>
      <c r="K172" s="9">
        <f>AVERAGE(K131:K169)</f>
        <v>1243.846503376923</v>
      </c>
      <c r="L172" s="9">
        <f>AVERAGE(L131:L169)</f>
        <v>655.31900352534683</v>
      </c>
      <c r="M172" s="9">
        <f>AVERAGE(M131:M169)</f>
        <v>609.47187329176973</v>
      </c>
      <c r="N172" s="11"/>
      <c r="O172" s="11"/>
      <c r="P172" s="11"/>
    </row>
    <row r="173" spans="1:16">
      <c r="A173" s="11"/>
      <c r="B173" s="11"/>
      <c r="C173" s="11"/>
      <c r="D173" s="11"/>
      <c r="E173" s="11"/>
      <c r="F173" s="11"/>
      <c r="G173" s="11"/>
      <c r="H173" s="29"/>
      <c r="I173" s="30"/>
      <c r="J173" s="11"/>
      <c r="K173" s="11"/>
      <c r="L173" s="11"/>
      <c r="M173" s="11"/>
      <c r="N173" s="11"/>
      <c r="O173" s="11"/>
      <c r="P173" s="11"/>
    </row>
    <row r="174" spans="1:16">
      <c r="A174" s="11"/>
      <c r="B174" s="11"/>
      <c r="C174" s="11"/>
      <c r="D174" s="11"/>
      <c r="E174" s="11"/>
      <c r="F174" s="11"/>
      <c r="G174" s="11"/>
      <c r="H174" s="29"/>
      <c r="I174" s="30"/>
      <c r="J174" s="11"/>
      <c r="K174" s="11"/>
      <c r="L174" s="11"/>
      <c r="M174" s="11"/>
      <c r="N174" s="11"/>
      <c r="O174" s="11"/>
      <c r="P174" s="11"/>
    </row>
    <row r="175" spans="1:16" s="16" customFormat="1" ht="16.8">
      <c r="A175" s="8" t="s">
        <v>12</v>
      </c>
      <c r="B175" s="8" t="s">
        <v>13</v>
      </c>
      <c r="C175" s="8" t="s">
        <v>14</v>
      </c>
      <c r="D175" s="8" t="s">
        <v>15</v>
      </c>
      <c r="E175" s="8" t="s">
        <v>16</v>
      </c>
      <c r="F175" s="8" t="s">
        <v>17</v>
      </c>
      <c r="G175" s="8" t="s">
        <v>18</v>
      </c>
      <c r="H175" s="8" t="s">
        <v>19</v>
      </c>
      <c r="I175" s="18" t="s">
        <v>20</v>
      </c>
      <c r="J175" s="18" t="s">
        <v>21</v>
      </c>
      <c r="K175" s="19" t="s">
        <v>22</v>
      </c>
      <c r="L175" s="17" t="s">
        <v>23</v>
      </c>
      <c r="M175" s="17" t="s">
        <v>24</v>
      </c>
      <c r="N175" s="11"/>
      <c r="O175" s="11"/>
      <c r="P175" s="11"/>
    </row>
    <row r="176" spans="1:16" s="16" customFormat="1">
      <c r="A176" s="8" t="s">
        <v>25</v>
      </c>
      <c r="B176" s="8" t="s">
        <v>26</v>
      </c>
      <c r="C176" s="8" t="s">
        <v>26</v>
      </c>
      <c r="D176" s="8" t="s">
        <v>26</v>
      </c>
      <c r="E176" s="8" t="s">
        <v>26</v>
      </c>
      <c r="F176" s="8" t="s">
        <v>27</v>
      </c>
      <c r="G176" s="8" t="s">
        <v>27</v>
      </c>
      <c r="H176" s="8" t="s">
        <v>28</v>
      </c>
      <c r="I176" s="18" t="s">
        <v>26</v>
      </c>
      <c r="J176" s="18" t="s">
        <v>26</v>
      </c>
      <c r="K176" s="19" t="s">
        <v>29</v>
      </c>
      <c r="L176" s="17" t="s">
        <v>30</v>
      </c>
      <c r="M176" s="17" t="s">
        <v>30</v>
      </c>
      <c r="N176" s="11"/>
      <c r="O176" s="11"/>
      <c r="P176" s="11"/>
    </row>
    <row r="177" spans="1:16">
      <c r="A177" s="7">
        <v>62925.845614999998</v>
      </c>
      <c r="B177" s="7">
        <v>30.007224999999998</v>
      </c>
      <c r="C177" s="7">
        <v>30.028803</v>
      </c>
      <c r="D177" s="7">
        <v>30.525742999999999</v>
      </c>
      <c r="E177" s="7">
        <v>30.466533999999999</v>
      </c>
      <c r="F177" s="7">
        <v>3.7937690000000002</v>
      </c>
      <c r="G177" s="7">
        <v>5.8770819999999997</v>
      </c>
      <c r="H177" s="7">
        <v>45.506118000000001</v>
      </c>
      <c r="I177" s="20">
        <f>(B177+C177)/2</f>
        <v>30.018014000000001</v>
      </c>
      <c r="J177" s="20">
        <f>(D177+E177)/2</f>
        <v>30.496138500000001</v>
      </c>
      <c r="K177" s="21">
        <f t="shared" ref="K177:K218" si="30">-0.6*I177+1259.5</f>
        <v>1241.4891915999999</v>
      </c>
      <c r="L177" s="21">
        <f t="shared" ref="L177:L218" si="31">0.00159*I177^4-0.27101*I177^3+17.72234*I177^2-540.89799*I177+6780.11105</f>
        <v>473.23128322435423</v>
      </c>
      <c r="M177" s="21">
        <f t="shared" ref="M177:M218" si="32">0.00159*J177^4-0.27101*J177^3+17.72234*J177^2-540.89799*J177+6780.11105</f>
        <v>455.73239566027496</v>
      </c>
      <c r="N177" s="11"/>
      <c r="O177" s="11"/>
      <c r="P177" s="11"/>
    </row>
    <row r="178" spans="1:16">
      <c r="A178" s="7">
        <v>61268.409460000003</v>
      </c>
      <c r="B178" s="7">
        <v>30.034039</v>
      </c>
      <c r="C178" s="7">
        <v>30.058166</v>
      </c>
      <c r="D178" s="7">
        <v>30.544115000000001</v>
      </c>
      <c r="E178" s="7">
        <v>30.490696</v>
      </c>
      <c r="F178" s="7">
        <v>3.3620719999999999</v>
      </c>
      <c r="G178" s="7">
        <v>5.6107950000000004</v>
      </c>
      <c r="H178" s="7">
        <v>45.304513999999998</v>
      </c>
      <c r="I178" s="20">
        <f t="shared" ref="I178:I194" si="33">(B178+C178)/2</f>
        <v>30.0461025</v>
      </c>
      <c r="J178" s="20">
        <f t="shared" ref="J178:J194" si="34">(D178+E178)/2</f>
        <v>30.517405500000002</v>
      </c>
      <c r="K178" s="21">
        <f t="shared" si="30"/>
        <v>1241.4723385</v>
      </c>
      <c r="L178" s="21">
        <f t="shared" si="31"/>
        <v>472.17959604172484</v>
      </c>
      <c r="M178" s="21">
        <f t="shared" si="32"/>
        <v>454.97354317977351</v>
      </c>
      <c r="N178" s="11"/>
      <c r="O178" s="11"/>
      <c r="P178" s="11"/>
    </row>
    <row r="179" spans="1:16">
      <c r="A179" s="7">
        <v>60757.896243000003</v>
      </c>
      <c r="B179" s="7">
        <v>29.923078</v>
      </c>
      <c r="C179" s="7">
        <v>29.945817999999999</v>
      </c>
      <c r="D179" s="7">
        <v>30.441825999999999</v>
      </c>
      <c r="E179" s="7">
        <v>30.381945000000002</v>
      </c>
      <c r="F179" s="7">
        <v>3.2575729999999998</v>
      </c>
      <c r="G179" s="7">
        <v>5.5615379999999996</v>
      </c>
      <c r="H179" s="7">
        <v>45.237774000000002</v>
      </c>
      <c r="I179" s="20">
        <f t="shared" si="33"/>
        <v>29.934448</v>
      </c>
      <c r="J179" s="20">
        <f t="shared" si="34"/>
        <v>30.4118855</v>
      </c>
      <c r="K179" s="21">
        <f t="shared" si="30"/>
        <v>1241.5393312000001</v>
      </c>
      <c r="L179" s="21">
        <f t="shared" si="31"/>
        <v>476.37804599043284</v>
      </c>
      <c r="M179" s="21">
        <f t="shared" si="32"/>
        <v>458.75477410824442</v>
      </c>
      <c r="N179" s="11"/>
      <c r="O179" s="11"/>
      <c r="P179" s="11"/>
    </row>
    <row r="180" spans="1:16" s="15" customFormat="1">
      <c r="A180" s="7">
        <v>59097.054608999999</v>
      </c>
      <c r="B180" s="7">
        <v>30.015295999999999</v>
      </c>
      <c r="C180" s="7">
        <v>30.031490000000002</v>
      </c>
      <c r="D180" s="7">
        <v>30.527911</v>
      </c>
      <c r="E180" s="7">
        <v>30.468420999999999</v>
      </c>
      <c r="F180" s="7">
        <v>2.7631130000000002</v>
      </c>
      <c r="G180" s="7">
        <v>5.2410800000000002</v>
      </c>
      <c r="H180" s="7">
        <v>44.849308999999998</v>
      </c>
      <c r="I180" s="20">
        <f>(B180+C180)/2</f>
        <v>30.023392999999999</v>
      </c>
      <c r="J180" s="20">
        <f>(D180+E180)/2</f>
        <v>30.498165999999998</v>
      </c>
      <c r="K180" s="21">
        <f t="shared" si="30"/>
        <v>1241.4859641999999</v>
      </c>
      <c r="L180" s="21">
        <f t="shared" si="31"/>
        <v>473.02964980519118</v>
      </c>
      <c r="M180" s="21">
        <f t="shared" si="32"/>
        <v>455.65997992215216</v>
      </c>
      <c r="N180" s="11"/>
      <c r="O180" s="11"/>
      <c r="P180" s="11"/>
    </row>
    <row r="181" spans="1:16">
      <c r="A181" s="7">
        <v>57440.983207999998</v>
      </c>
      <c r="B181" s="7">
        <v>29.952641</v>
      </c>
      <c r="C181" s="7">
        <v>29.969989000000002</v>
      </c>
      <c r="D181" s="7">
        <v>30.467055999999999</v>
      </c>
      <c r="E181" s="7">
        <v>30.406995999999999</v>
      </c>
      <c r="F181" s="7">
        <v>2.334349</v>
      </c>
      <c r="G181" s="7">
        <v>4.9806270000000001</v>
      </c>
      <c r="H181" s="7">
        <v>44.510474000000002</v>
      </c>
      <c r="I181" s="20">
        <f>(B181+C181)/2</f>
        <v>29.961314999999999</v>
      </c>
      <c r="J181" s="20">
        <f>(D181+E181)/2</f>
        <v>30.437025999999999</v>
      </c>
      <c r="K181" s="21">
        <f t="shared" si="30"/>
        <v>1241.5232109999999</v>
      </c>
      <c r="L181" s="21">
        <f t="shared" si="31"/>
        <v>475.36341031632492</v>
      </c>
      <c r="M181" s="21">
        <f t="shared" si="32"/>
        <v>457.8502256666734</v>
      </c>
      <c r="N181" s="11"/>
      <c r="O181" s="11"/>
      <c r="P181" s="11"/>
    </row>
    <row r="182" spans="1:16" s="15" customFormat="1">
      <c r="A182" s="7">
        <v>56518.679156999999</v>
      </c>
      <c r="B182" s="7">
        <v>29.921327999999999</v>
      </c>
      <c r="C182" s="7">
        <v>29.933240999999999</v>
      </c>
      <c r="D182" s="7">
        <v>30.433243000000001</v>
      </c>
      <c r="E182" s="7">
        <v>30.373577000000001</v>
      </c>
      <c r="F182" s="7">
        <v>2.0911330000000001</v>
      </c>
      <c r="G182" s="7">
        <v>4.809628</v>
      </c>
      <c r="H182" s="7">
        <v>44.32949</v>
      </c>
      <c r="I182" s="20">
        <f>(B182+C182)/2</f>
        <v>29.927284499999999</v>
      </c>
      <c r="J182" s="20">
        <f>(D182+E182)/2</f>
        <v>30.403410000000001</v>
      </c>
      <c r="K182" s="21">
        <f t="shared" si="30"/>
        <v>1241.5436293</v>
      </c>
      <c r="L182" s="21">
        <f t="shared" si="31"/>
        <v>476.64904737650522</v>
      </c>
      <c r="M182" s="21">
        <f t="shared" si="32"/>
        <v>459.06023848032146</v>
      </c>
      <c r="N182" s="11"/>
      <c r="O182" s="11"/>
      <c r="P182" s="11"/>
    </row>
    <row r="183" spans="1:16" s="15" customFormat="1">
      <c r="A183" s="7">
        <v>55022.367754999999</v>
      </c>
      <c r="B183" s="7">
        <v>29.972859</v>
      </c>
      <c r="C183" s="7">
        <v>29.986421</v>
      </c>
      <c r="D183" s="7">
        <v>30.483915</v>
      </c>
      <c r="E183" s="7">
        <v>30.426199</v>
      </c>
      <c r="F183" s="7">
        <v>1.662955</v>
      </c>
      <c r="G183" s="7">
        <v>4.5216010000000004</v>
      </c>
      <c r="H183" s="7">
        <v>43.967954999999996</v>
      </c>
      <c r="I183" s="20">
        <f>(B183+C183)/2</f>
        <v>29.97964</v>
      </c>
      <c r="J183" s="20">
        <f>(D183+E183)/2</f>
        <v>30.455057</v>
      </c>
      <c r="K183" s="21">
        <f t="shared" si="30"/>
        <v>1241.5122160000001</v>
      </c>
      <c r="L183" s="21">
        <f t="shared" si="31"/>
        <v>474.67296056526811</v>
      </c>
      <c r="M183" s="21">
        <f t="shared" si="32"/>
        <v>457.202887697601</v>
      </c>
      <c r="N183" s="11"/>
      <c r="O183" s="11"/>
      <c r="P183" s="11"/>
    </row>
    <row r="184" spans="1:16" s="15" customFormat="1">
      <c r="A184" s="7">
        <v>54071.335283</v>
      </c>
      <c r="B184" s="7">
        <v>30.000174000000001</v>
      </c>
      <c r="C184" s="7">
        <v>30.012685999999999</v>
      </c>
      <c r="D184" s="7">
        <v>30.511320000000001</v>
      </c>
      <c r="E184" s="7">
        <v>30.453690999999999</v>
      </c>
      <c r="F184" s="7">
        <v>1.3954249999999999</v>
      </c>
      <c r="G184" s="7">
        <v>4.3551149999999996</v>
      </c>
      <c r="H184" s="7">
        <v>43.707369</v>
      </c>
      <c r="I184" s="20">
        <f>(B184+C184)/2</f>
        <v>30.006430000000002</v>
      </c>
      <c r="J184" s="20">
        <f>(D184+E184)/2</f>
        <v>30.482505500000002</v>
      </c>
      <c r="K184" s="21">
        <f t="shared" si="30"/>
        <v>1241.496142</v>
      </c>
      <c r="L184" s="21">
        <f t="shared" si="31"/>
        <v>473.66588894134202</v>
      </c>
      <c r="M184" s="21">
        <f t="shared" si="32"/>
        <v>456.21970687410885</v>
      </c>
      <c r="N184" s="11"/>
      <c r="O184" s="11"/>
      <c r="P184" s="11"/>
    </row>
    <row r="185" spans="1:16" ht="14.4" customHeight="1">
      <c r="A185" s="7">
        <v>52586.019619999999</v>
      </c>
      <c r="B185" s="7">
        <v>30.021477999999998</v>
      </c>
      <c r="C185" s="7">
        <v>30.037012000000001</v>
      </c>
      <c r="D185" s="7">
        <v>30.53417</v>
      </c>
      <c r="E185" s="7">
        <v>30.480426999999999</v>
      </c>
      <c r="F185" s="7">
        <v>0.99250099999999997</v>
      </c>
      <c r="G185" s="7">
        <v>4.0806719999999999</v>
      </c>
      <c r="H185" s="7">
        <v>43.342076999999996</v>
      </c>
      <c r="I185" s="20">
        <f t="shared" si="33"/>
        <v>30.029245</v>
      </c>
      <c r="J185" s="20">
        <f t="shared" si="34"/>
        <v>30.507298499999997</v>
      </c>
      <c r="K185" s="21">
        <f t="shared" si="30"/>
        <v>1241.4824530000001</v>
      </c>
      <c r="L185" s="21">
        <f t="shared" si="31"/>
        <v>472.81041148932582</v>
      </c>
      <c r="M185" s="21">
        <f t="shared" si="32"/>
        <v>455.33397997005613</v>
      </c>
      <c r="N185" s="11"/>
      <c r="O185" s="11"/>
      <c r="P185" s="11"/>
    </row>
    <row r="186" spans="1:16">
      <c r="A186" s="7">
        <v>50841.698450999997</v>
      </c>
      <c r="B186" s="7">
        <v>29.95513</v>
      </c>
      <c r="C186" s="7">
        <v>29.972214999999998</v>
      </c>
      <c r="D186" s="7">
        <v>30.472653000000001</v>
      </c>
      <c r="E186" s="7">
        <v>30.414034000000001</v>
      </c>
      <c r="F186" s="7">
        <v>0.59144799999999997</v>
      </c>
      <c r="G186" s="7">
        <v>3.8017829999999999</v>
      </c>
      <c r="H186" s="7">
        <v>42.868048000000002</v>
      </c>
      <c r="I186" s="20">
        <f t="shared" si="33"/>
        <v>29.963672500000001</v>
      </c>
      <c r="J186" s="20">
        <f t="shared" si="34"/>
        <v>30.443343500000001</v>
      </c>
      <c r="K186" s="21">
        <f t="shared" si="30"/>
        <v>1241.5217964999999</v>
      </c>
      <c r="L186" s="21">
        <f t="shared" si="31"/>
        <v>475.27451191246928</v>
      </c>
      <c r="M186" s="21">
        <f t="shared" si="32"/>
        <v>457.62328452920974</v>
      </c>
      <c r="N186" s="11"/>
      <c r="O186" s="11"/>
      <c r="P186" s="11"/>
    </row>
    <row r="187" spans="1:16">
      <c r="A187" s="7">
        <v>49017.969046999999</v>
      </c>
      <c r="B187" s="7">
        <v>29.985009000000002</v>
      </c>
      <c r="C187" s="7">
        <v>30.005893</v>
      </c>
      <c r="D187" s="7">
        <v>30.508240000000001</v>
      </c>
      <c r="E187" s="7">
        <v>30.442018000000001</v>
      </c>
      <c r="F187" s="7">
        <v>0.83757899999999996</v>
      </c>
      <c r="G187" s="7">
        <v>4.1974770000000001</v>
      </c>
      <c r="H187" s="7">
        <v>42.398049999999998</v>
      </c>
      <c r="I187" s="20">
        <f t="shared" si="33"/>
        <v>29.995451000000003</v>
      </c>
      <c r="J187" s="20">
        <f t="shared" si="34"/>
        <v>30.475129000000003</v>
      </c>
      <c r="K187" s="21">
        <f t="shared" si="30"/>
        <v>1241.5027293999999</v>
      </c>
      <c r="L187" s="21">
        <f t="shared" si="31"/>
        <v>474.07827100581471</v>
      </c>
      <c r="M187" s="21">
        <f t="shared" si="32"/>
        <v>456.48365909990844</v>
      </c>
      <c r="N187" s="11"/>
      <c r="O187" s="11"/>
      <c r="P187" s="11"/>
    </row>
    <row r="188" spans="1:16">
      <c r="A188" s="7">
        <v>47563.716637999998</v>
      </c>
      <c r="B188" s="7">
        <v>30.010441</v>
      </c>
      <c r="C188" s="7">
        <v>30.031960000000002</v>
      </c>
      <c r="D188" s="7">
        <v>30.537568</v>
      </c>
      <c r="E188" s="7">
        <v>30.466055000000001</v>
      </c>
      <c r="F188" s="7">
        <v>0.63216899999999998</v>
      </c>
      <c r="G188" s="7">
        <v>4.0919549999999996</v>
      </c>
      <c r="H188" s="7">
        <v>42.027121000000001</v>
      </c>
      <c r="I188" s="20">
        <f t="shared" si="33"/>
        <v>30.021200499999999</v>
      </c>
      <c r="J188" s="20">
        <f t="shared" si="34"/>
        <v>30.501811500000002</v>
      </c>
      <c r="K188" s="21">
        <f t="shared" si="30"/>
        <v>1241.4872797</v>
      </c>
      <c r="L188" s="21">
        <f t="shared" si="31"/>
        <v>473.11182296060269</v>
      </c>
      <c r="M188" s="21">
        <f t="shared" si="32"/>
        <v>455.5298116822969</v>
      </c>
      <c r="N188" s="11"/>
      <c r="O188" s="11"/>
      <c r="P188" s="11"/>
    </row>
    <row r="189" spans="1:16">
      <c r="A189" s="7">
        <v>46041.617705999997</v>
      </c>
      <c r="B189" s="7">
        <v>29.920076000000002</v>
      </c>
      <c r="C189" s="7">
        <v>29.937246999999999</v>
      </c>
      <c r="D189" s="7">
        <v>30.442263000000001</v>
      </c>
      <c r="E189" s="7">
        <v>30.379052999999999</v>
      </c>
      <c r="F189" s="7">
        <v>0.84726500000000005</v>
      </c>
      <c r="G189" s="7">
        <v>4.4173390000000001</v>
      </c>
      <c r="H189" s="7">
        <v>41.626055000000001</v>
      </c>
      <c r="I189" s="20">
        <f t="shared" si="33"/>
        <v>29.9286615</v>
      </c>
      <c r="J189" s="20">
        <f t="shared" si="34"/>
        <v>30.410657999999998</v>
      </c>
      <c r="K189" s="21">
        <f t="shared" si="30"/>
        <v>1241.5428030999999</v>
      </c>
      <c r="L189" s="21">
        <f t="shared" si="31"/>
        <v>476.59693886583682</v>
      </c>
      <c r="M189" s="21">
        <f t="shared" si="32"/>
        <v>458.79899807442143</v>
      </c>
      <c r="N189" s="11"/>
      <c r="O189" s="11"/>
      <c r="P189" s="11"/>
    </row>
    <row r="190" spans="1:16">
      <c r="A190" s="7">
        <v>44436.840889999999</v>
      </c>
      <c r="B190" s="7">
        <v>29.973535999999999</v>
      </c>
      <c r="C190" s="7">
        <v>29.992737999999999</v>
      </c>
      <c r="D190" s="7">
        <v>30.496115</v>
      </c>
      <c r="E190" s="7">
        <v>30.438706</v>
      </c>
      <c r="F190" s="7">
        <v>0.86657899999999999</v>
      </c>
      <c r="G190" s="7">
        <v>4.559291</v>
      </c>
      <c r="H190" s="7">
        <v>41.164564999999996</v>
      </c>
      <c r="I190" s="20">
        <f t="shared" si="33"/>
        <v>29.983136999999999</v>
      </c>
      <c r="J190" s="20">
        <f t="shared" si="34"/>
        <v>30.4674105</v>
      </c>
      <c r="K190" s="21">
        <f t="shared" si="30"/>
        <v>1241.5101178</v>
      </c>
      <c r="L190" s="21">
        <f t="shared" si="31"/>
        <v>474.54134731063186</v>
      </c>
      <c r="M190" s="21">
        <f t="shared" si="32"/>
        <v>456.76005939761581</v>
      </c>
      <c r="N190" s="11"/>
      <c r="O190" s="11"/>
      <c r="P190" s="11"/>
    </row>
    <row r="191" spans="1:16">
      <c r="A191" s="7">
        <v>42979.296074999998</v>
      </c>
      <c r="B191" s="7">
        <v>30.015855999999999</v>
      </c>
      <c r="C191" s="7">
        <v>30.034745999999998</v>
      </c>
      <c r="D191" s="7">
        <v>30.542403</v>
      </c>
      <c r="E191" s="7">
        <v>30.481518999999999</v>
      </c>
      <c r="F191" s="7">
        <v>1.06897</v>
      </c>
      <c r="G191" s="7">
        <v>4.8631200000000003</v>
      </c>
      <c r="H191" s="7">
        <v>40.727246999999998</v>
      </c>
      <c r="I191" s="20">
        <f t="shared" si="33"/>
        <v>30.025300999999999</v>
      </c>
      <c r="J191" s="20">
        <f t="shared" si="34"/>
        <v>30.511960999999999</v>
      </c>
      <c r="K191" s="21">
        <f t="shared" si="30"/>
        <v>1241.4848194000001</v>
      </c>
      <c r="L191" s="21">
        <f t="shared" si="31"/>
        <v>472.95815444115851</v>
      </c>
      <c r="M191" s="21">
        <f t="shared" si="32"/>
        <v>455.16765984503854</v>
      </c>
      <c r="N191" s="11"/>
      <c r="O191" s="11"/>
      <c r="P191" s="11"/>
    </row>
    <row r="192" spans="1:16">
      <c r="A192" s="7">
        <v>41260.733630000002</v>
      </c>
      <c r="B192" s="7">
        <v>29.934374999999999</v>
      </c>
      <c r="C192" s="7">
        <v>29.956357000000001</v>
      </c>
      <c r="D192" s="7">
        <v>30.470445000000002</v>
      </c>
      <c r="E192" s="7">
        <v>30.407851999999998</v>
      </c>
      <c r="F192" s="7">
        <v>0.79936499999999999</v>
      </c>
      <c r="G192" s="7">
        <v>4.6932299999999998</v>
      </c>
      <c r="H192" s="7">
        <v>40.217934</v>
      </c>
      <c r="I192" s="20">
        <f t="shared" si="33"/>
        <v>29.945366</v>
      </c>
      <c r="J192" s="20">
        <f t="shared" si="34"/>
        <v>30.439148500000002</v>
      </c>
      <c r="K192" s="21">
        <f t="shared" si="30"/>
        <v>1241.5327804000001</v>
      </c>
      <c r="L192" s="21">
        <f t="shared" si="31"/>
        <v>475.9653902212367</v>
      </c>
      <c r="M192" s="21">
        <f t="shared" si="32"/>
        <v>457.77396376383058</v>
      </c>
      <c r="N192" s="11"/>
      <c r="O192" s="11"/>
      <c r="P192" s="11"/>
    </row>
    <row r="193" spans="1:16">
      <c r="A193" s="7">
        <v>39652.009247000002</v>
      </c>
      <c r="B193" s="7">
        <v>29.984137</v>
      </c>
      <c r="C193" s="7">
        <v>30.002438999999999</v>
      </c>
      <c r="D193" s="7">
        <v>30.519259000000002</v>
      </c>
      <c r="E193" s="7">
        <v>30.459548999999999</v>
      </c>
      <c r="F193" s="7">
        <v>1.0302739999999999</v>
      </c>
      <c r="G193" s="7">
        <v>5.0396029999999996</v>
      </c>
      <c r="H193" s="7">
        <v>39.739097999999998</v>
      </c>
      <c r="I193" s="20">
        <f t="shared" si="33"/>
        <v>29.993288</v>
      </c>
      <c r="J193" s="20">
        <f t="shared" si="34"/>
        <v>30.489404</v>
      </c>
      <c r="K193" s="21">
        <f t="shared" si="30"/>
        <v>1241.5040272000001</v>
      </c>
      <c r="L193" s="21">
        <f t="shared" si="31"/>
        <v>474.15956993481723</v>
      </c>
      <c r="M193" s="21">
        <f t="shared" si="32"/>
        <v>455.97303646347882</v>
      </c>
      <c r="N193" s="11"/>
      <c r="O193" s="11"/>
      <c r="P193" s="11"/>
    </row>
    <row r="194" spans="1:16">
      <c r="A194" s="7">
        <v>37989.488041999997</v>
      </c>
      <c r="B194" s="7">
        <v>29.925246000000001</v>
      </c>
      <c r="C194" s="7">
        <v>29.947858</v>
      </c>
      <c r="D194" s="7">
        <v>30.479043000000001</v>
      </c>
      <c r="E194" s="7">
        <v>30.426174</v>
      </c>
      <c r="F194" s="7">
        <v>0.74142300000000005</v>
      </c>
      <c r="G194" s="7">
        <v>4.8628729999999996</v>
      </c>
      <c r="H194" s="7">
        <v>39.163786000000002</v>
      </c>
      <c r="I194" s="20">
        <f t="shared" si="33"/>
        <v>29.936551999999999</v>
      </c>
      <c r="J194" s="20">
        <f t="shared" si="34"/>
        <v>30.4526085</v>
      </c>
      <c r="K194" s="21">
        <f t="shared" si="30"/>
        <v>1241.5380688</v>
      </c>
      <c r="L194" s="21">
        <f t="shared" si="31"/>
        <v>476.29848755912371</v>
      </c>
      <c r="M194" s="21">
        <f t="shared" si="32"/>
        <v>457.29072313634333</v>
      </c>
      <c r="N194" s="11"/>
      <c r="O194" s="11"/>
      <c r="P194" s="11"/>
    </row>
    <row r="195" spans="1:16">
      <c r="A195" s="7">
        <v>36561.844495999998</v>
      </c>
      <c r="B195" s="7">
        <v>29.969373999999998</v>
      </c>
      <c r="C195" s="7">
        <v>29.99241</v>
      </c>
      <c r="D195" s="7">
        <v>30.524218999999999</v>
      </c>
      <c r="E195" s="7">
        <v>30.477699999999999</v>
      </c>
      <c r="F195" s="7">
        <v>0.73322699999999996</v>
      </c>
      <c r="G195" s="7">
        <v>4.9641019999999996</v>
      </c>
      <c r="H195" s="7">
        <v>38.640662999999996</v>
      </c>
      <c r="I195" s="20">
        <f t="shared" ref="I195:I218" si="35">(B195+C195)/2</f>
        <v>29.980891999999997</v>
      </c>
      <c r="J195" s="20">
        <f t="shared" ref="J195:J218" si="36">(D195+E195)/2</f>
        <v>30.5009595</v>
      </c>
      <c r="K195" s="21">
        <f t="shared" si="30"/>
        <v>1241.5114648000001</v>
      </c>
      <c r="L195" s="21">
        <f t="shared" si="31"/>
        <v>474.62583483290382</v>
      </c>
      <c r="M195" s="21">
        <f t="shared" si="32"/>
        <v>455.56022938289152</v>
      </c>
      <c r="N195" s="11"/>
      <c r="O195" s="11"/>
      <c r="P195" s="11"/>
    </row>
    <row r="196" spans="1:16">
      <c r="A196" s="7">
        <v>34988.822075999997</v>
      </c>
      <c r="B196" s="7">
        <v>30.007211999999999</v>
      </c>
      <c r="C196" s="7">
        <v>30.030071</v>
      </c>
      <c r="D196" s="7">
        <v>30.577010999999999</v>
      </c>
      <c r="E196" s="7">
        <v>30.52244</v>
      </c>
      <c r="F196" s="7">
        <v>0.83535599999999999</v>
      </c>
      <c r="G196" s="7">
        <v>5.2156630000000002</v>
      </c>
      <c r="H196" s="7">
        <v>38.151829999999997</v>
      </c>
      <c r="I196" s="20">
        <f t="shared" si="35"/>
        <v>30.018641500000001</v>
      </c>
      <c r="J196" s="20">
        <f t="shared" si="36"/>
        <v>30.549725500000001</v>
      </c>
      <c r="K196" s="21">
        <f t="shared" si="30"/>
        <v>1241.4888151</v>
      </c>
      <c r="L196" s="21">
        <f t="shared" si="31"/>
        <v>473.20775549709197</v>
      </c>
      <c r="M196" s="21">
        <f t="shared" si="32"/>
        <v>453.82340399041368</v>
      </c>
      <c r="N196" s="11"/>
      <c r="O196" s="11"/>
      <c r="P196" s="11"/>
    </row>
    <row r="197" spans="1:16">
      <c r="A197" s="7">
        <v>33422.194308999999</v>
      </c>
      <c r="B197" s="7">
        <v>29.94021</v>
      </c>
      <c r="C197" s="7">
        <v>29.966049999999999</v>
      </c>
      <c r="D197" s="7">
        <v>30.541816000000001</v>
      </c>
      <c r="E197" s="7">
        <v>30.481451</v>
      </c>
      <c r="F197" s="7">
        <v>0.95642199999999999</v>
      </c>
      <c r="G197" s="7">
        <v>5.452083</v>
      </c>
      <c r="H197" s="7">
        <v>37.686783999999996</v>
      </c>
      <c r="I197" s="20">
        <f t="shared" si="35"/>
        <v>29.953130000000002</v>
      </c>
      <c r="J197" s="20">
        <f t="shared" si="36"/>
        <v>30.511633500000002</v>
      </c>
      <c r="K197" s="21">
        <f t="shared" si="30"/>
        <v>1241.5281219999999</v>
      </c>
      <c r="L197" s="21">
        <f t="shared" si="31"/>
        <v>475.6722228259523</v>
      </c>
      <c r="M197" s="21">
        <f t="shared" si="32"/>
        <v>455.17933983324383</v>
      </c>
      <c r="N197" s="11"/>
      <c r="O197" s="11"/>
      <c r="P197" s="11"/>
    </row>
    <row r="198" spans="1:16">
      <c r="A198" s="7">
        <v>32135.672686999998</v>
      </c>
      <c r="B198" s="7">
        <v>30.011758</v>
      </c>
      <c r="C198" s="7">
        <v>30.036097000000002</v>
      </c>
      <c r="D198" s="7">
        <v>30.621887999999998</v>
      </c>
      <c r="E198" s="7">
        <v>30.551534</v>
      </c>
      <c r="F198" s="7">
        <v>0.72319199999999995</v>
      </c>
      <c r="G198" s="7">
        <v>5.3207529999999998</v>
      </c>
      <c r="H198" s="7">
        <v>37.457194000000001</v>
      </c>
      <c r="I198" s="20">
        <f t="shared" si="35"/>
        <v>30.023927499999999</v>
      </c>
      <c r="J198" s="20">
        <f t="shared" si="36"/>
        <v>30.586711000000001</v>
      </c>
      <c r="K198" s="21">
        <f t="shared" si="30"/>
        <v>1241.4856434999999</v>
      </c>
      <c r="L198" s="21">
        <f t="shared" si="31"/>
        <v>473.00961995731723</v>
      </c>
      <c r="M198" s="21">
        <f t="shared" si="32"/>
        <v>452.51182074015651</v>
      </c>
      <c r="N198" s="11"/>
      <c r="O198" s="11"/>
      <c r="P198" s="11"/>
    </row>
    <row r="199" spans="1:16">
      <c r="A199" s="7">
        <v>30493.096390999999</v>
      </c>
      <c r="B199" s="7">
        <v>30.052523000000001</v>
      </c>
      <c r="C199" s="7">
        <v>30.083686</v>
      </c>
      <c r="D199" s="7">
        <v>30.680472000000002</v>
      </c>
      <c r="E199" s="7">
        <v>30.603031000000001</v>
      </c>
      <c r="F199" s="7">
        <v>0.72628400000000004</v>
      </c>
      <c r="G199" s="7">
        <v>5.4570259999999999</v>
      </c>
      <c r="H199" s="7">
        <v>37.226925999999999</v>
      </c>
      <c r="I199" s="20">
        <f t="shared" si="35"/>
        <v>30.0681045</v>
      </c>
      <c r="J199" s="20">
        <f t="shared" si="36"/>
        <v>30.641751500000002</v>
      </c>
      <c r="K199" s="21">
        <f t="shared" si="30"/>
        <v>1241.4591373000001</v>
      </c>
      <c r="L199" s="21">
        <f t="shared" si="31"/>
        <v>471.35790059166084</v>
      </c>
      <c r="M199" s="21">
        <f t="shared" si="32"/>
        <v>450.56897608929739</v>
      </c>
      <c r="N199" s="11"/>
      <c r="O199" s="11"/>
      <c r="P199" s="11"/>
    </row>
    <row r="200" spans="1:16">
      <c r="A200" s="7">
        <v>28856.461744</v>
      </c>
      <c r="B200" s="7">
        <v>30.034865</v>
      </c>
      <c r="C200" s="7">
        <v>30.060423</v>
      </c>
      <c r="D200" s="7">
        <v>30.698370000000001</v>
      </c>
      <c r="E200" s="7">
        <v>30.614177999999999</v>
      </c>
      <c r="F200" s="7">
        <v>1.065383</v>
      </c>
      <c r="G200" s="7">
        <v>5.9098819999999996</v>
      </c>
      <c r="H200" s="7">
        <v>36.926823999999996</v>
      </c>
      <c r="I200" s="20">
        <f t="shared" si="35"/>
        <v>30.047643999999998</v>
      </c>
      <c r="J200" s="20">
        <f t="shared" si="36"/>
        <v>30.656274</v>
      </c>
      <c r="K200" s="21">
        <f t="shared" si="30"/>
        <v>1241.4714136</v>
      </c>
      <c r="L200" s="21">
        <f t="shared" si="31"/>
        <v>472.12196650189708</v>
      </c>
      <c r="M200" s="21">
        <f t="shared" si="32"/>
        <v>450.05814240428754</v>
      </c>
      <c r="N200" s="11"/>
      <c r="O200" s="11"/>
      <c r="P200" s="11"/>
    </row>
    <row r="201" spans="1:16">
      <c r="A201" s="7">
        <v>27046.713664999999</v>
      </c>
      <c r="B201" s="7">
        <v>29.925642</v>
      </c>
      <c r="C201" s="7">
        <v>29.940511999999998</v>
      </c>
      <c r="D201" s="7">
        <v>30.622316000000001</v>
      </c>
      <c r="E201" s="7">
        <v>30.546862000000001</v>
      </c>
      <c r="F201" s="7">
        <v>0.66958399999999996</v>
      </c>
      <c r="G201" s="7">
        <v>5.6117419999999996</v>
      </c>
      <c r="H201" s="7">
        <v>36.368898999999999</v>
      </c>
      <c r="I201" s="20">
        <f t="shared" si="35"/>
        <v>29.933076999999997</v>
      </c>
      <c r="J201" s="20">
        <f t="shared" si="36"/>
        <v>30.584589000000001</v>
      </c>
      <c r="K201" s="21">
        <f t="shared" si="30"/>
        <v>1241.5401538000001</v>
      </c>
      <c r="L201" s="21">
        <f t="shared" si="31"/>
        <v>476.42989674496766</v>
      </c>
      <c r="M201" s="21">
        <f t="shared" si="32"/>
        <v>452.5869394293577</v>
      </c>
      <c r="N201" s="11"/>
      <c r="O201" s="11"/>
      <c r="P201" s="11"/>
    </row>
    <row r="202" spans="1:16">
      <c r="A202" s="7">
        <v>24961.934647999999</v>
      </c>
      <c r="B202" s="7">
        <v>29.954554999999999</v>
      </c>
      <c r="C202" s="7">
        <v>29.971643</v>
      </c>
      <c r="D202" s="7">
        <v>30.696037</v>
      </c>
      <c r="E202" s="7">
        <v>30.61495</v>
      </c>
      <c r="F202" s="7">
        <v>0.95242400000000005</v>
      </c>
      <c r="G202" s="7">
        <v>6.0637259999999999</v>
      </c>
      <c r="H202" s="7">
        <v>36.013871000000002</v>
      </c>
      <c r="I202" s="20">
        <f t="shared" si="35"/>
        <v>29.963099</v>
      </c>
      <c r="J202" s="20">
        <f t="shared" si="36"/>
        <v>30.655493499999999</v>
      </c>
      <c r="K202" s="21">
        <f t="shared" si="30"/>
        <v>1241.5221406000001</v>
      </c>
      <c r="L202" s="21">
        <f t="shared" si="31"/>
        <v>475.29613591587531</v>
      </c>
      <c r="M202" s="21">
        <f t="shared" si="32"/>
        <v>450.08557781841319</v>
      </c>
      <c r="N202" s="11"/>
      <c r="O202" s="11"/>
      <c r="P202" s="11"/>
    </row>
    <row r="203" spans="1:16">
      <c r="A203" s="7">
        <v>23746.126937000001</v>
      </c>
      <c r="B203" s="7">
        <v>30.027176999999998</v>
      </c>
      <c r="C203" s="7">
        <v>30.046880999999999</v>
      </c>
      <c r="D203" s="7">
        <v>30.813168000000001</v>
      </c>
      <c r="E203" s="7">
        <v>30.724373</v>
      </c>
      <c r="F203" s="7">
        <v>0.814334</v>
      </c>
      <c r="G203" s="7">
        <v>6.0293760000000001</v>
      </c>
      <c r="H203" s="7">
        <v>35.911217000000001</v>
      </c>
      <c r="I203" s="20">
        <f t="shared" si="35"/>
        <v>30.037028999999997</v>
      </c>
      <c r="J203" s="20">
        <f t="shared" si="36"/>
        <v>30.768770500000002</v>
      </c>
      <c r="K203" s="21">
        <f t="shared" si="30"/>
        <v>1241.4777826</v>
      </c>
      <c r="L203" s="21">
        <f t="shared" si="31"/>
        <v>472.51899581923954</v>
      </c>
      <c r="M203" s="21">
        <f t="shared" si="32"/>
        <v>446.12613589181365</v>
      </c>
      <c r="N203" s="11"/>
      <c r="O203" s="11"/>
      <c r="P203" s="11"/>
    </row>
    <row r="204" spans="1:16">
      <c r="A204" s="7">
        <v>22171.35944</v>
      </c>
      <c r="B204" s="7">
        <v>29.955928</v>
      </c>
      <c r="C204" s="7">
        <v>29.981728</v>
      </c>
      <c r="D204" s="7">
        <v>30.800014000000001</v>
      </c>
      <c r="E204" s="7">
        <v>30.712351999999999</v>
      </c>
      <c r="F204" s="7">
        <v>1.026983</v>
      </c>
      <c r="G204" s="7">
        <v>6.3955029999999997</v>
      </c>
      <c r="H204" s="7">
        <v>36.071550999999999</v>
      </c>
      <c r="I204" s="20">
        <f t="shared" si="35"/>
        <v>29.968828000000002</v>
      </c>
      <c r="J204" s="20">
        <f t="shared" si="36"/>
        <v>30.756183</v>
      </c>
      <c r="K204" s="21">
        <f t="shared" si="30"/>
        <v>1241.5187031999999</v>
      </c>
      <c r="L204" s="21">
        <f t="shared" si="31"/>
        <v>475.0801789946554</v>
      </c>
      <c r="M204" s="21">
        <f t="shared" si="32"/>
        <v>446.5638997138567</v>
      </c>
      <c r="N204" s="11"/>
      <c r="O204" s="11"/>
      <c r="P204" s="11"/>
    </row>
    <row r="205" spans="1:16">
      <c r="A205" s="7">
        <v>20713.361003999999</v>
      </c>
      <c r="B205" s="7">
        <v>30.036843999999999</v>
      </c>
      <c r="C205" s="7">
        <v>30.066649999999999</v>
      </c>
      <c r="D205" s="7">
        <v>30.921337999999999</v>
      </c>
      <c r="E205" s="7">
        <v>30.841488999999999</v>
      </c>
      <c r="F205" s="7">
        <v>0.59513199999999999</v>
      </c>
      <c r="G205" s="7">
        <v>6.1149380000000004</v>
      </c>
      <c r="H205" s="7">
        <v>36.154294</v>
      </c>
      <c r="I205" s="20">
        <f t="shared" si="35"/>
        <v>30.051746999999999</v>
      </c>
      <c r="J205" s="20">
        <f t="shared" si="36"/>
        <v>30.881413500000001</v>
      </c>
      <c r="K205" s="21">
        <f t="shared" si="30"/>
        <v>1241.4689518</v>
      </c>
      <c r="L205" s="21">
        <f t="shared" si="31"/>
        <v>471.96861848713434</v>
      </c>
      <c r="M205" s="21">
        <f t="shared" si="32"/>
        <v>442.23308771682514</v>
      </c>
      <c r="N205" s="11"/>
      <c r="O205" s="11"/>
      <c r="P205" s="11"/>
    </row>
    <row r="206" spans="1:16">
      <c r="A206" s="7">
        <v>19274.231502999999</v>
      </c>
      <c r="B206" s="7">
        <v>30.034973000000001</v>
      </c>
      <c r="C206" s="7">
        <v>30.064482999999999</v>
      </c>
      <c r="D206" s="7">
        <v>30.955606</v>
      </c>
      <c r="E206" s="7">
        <v>30.87668</v>
      </c>
      <c r="F206" s="7">
        <v>0.79207700000000003</v>
      </c>
      <c r="G206" s="7">
        <v>6.4663259999999996</v>
      </c>
      <c r="H206" s="7">
        <v>36.370660000000001</v>
      </c>
      <c r="I206" s="20">
        <f t="shared" si="35"/>
        <v>30.049728000000002</v>
      </c>
      <c r="J206" s="20">
        <f t="shared" si="36"/>
        <v>30.916142999999998</v>
      </c>
      <c r="K206" s="21">
        <f t="shared" si="30"/>
        <v>1241.4701631999999</v>
      </c>
      <c r="L206" s="21">
        <f t="shared" si="31"/>
        <v>472.04406980218391</v>
      </c>
      <c r="M206" s="21">
        <f t="shared" si="32"/>
        <v>441.04159950471967</v>
      </c>
      <c r="N206" s="11"/>
      <c r="O206" s="11"/>
      <c r="P206" s="11"/>
    </row>
    <row r="207" spans="1:16">
      <c r="A207" s="7">
        <v>17431.044946000002</v>
      </c>
      <c r="B207" s="7">
        <v>30.021017000000001</v>
      </c>
      <c r="C207" s="7">
        <v>30.054462000000001</v>
      </c>
      <c r="D207" s="7">
        <v>31.070778000000001</v>
      </c>
      <c r="E207" s="7">
        <v>30.993569999999998</v>
      </c>
      <c r="F207" s="7">
        <v>0.934558</v>
      </c>
      <c r="G207" s="7">
        <v>6.7505750000000004</v>
      </c>
      <c r="H207" s="7">
        <v>36.427135999999997</v>
      </c>
      <c r="I207" s="20">
        <f t="shared" si="35"/>
        <v>30.037739500000001</v>
      </c>
      <c r="J207" s="20">
        <f t="shared" si="36"/>
        <v>31.032173999999998</v>
      </c>
      <c r="K207" s="21">
        <f t="shared" si="30"/>
        <v>1241.4773563000001</v>
      </c>
      <c r="L207" s="21">
        <f t="shared" si="31"/>
        <v>472.49240779953379</v>
      </c>
      <c r="M207" s="21">
        <f t="shared" si="32"/>
        <v>437.09056610222706</v>
      </c>
      <c r="N207" s="11"/>
      <c r="O207" s="11"/>
      <c r="P207" s="11"/>
    </row>
    <row r="208" spans="1:16">
      <c r="A208" s="7">
        <v>16155.871810000001</v>
      </c>
      <c r="B208" s="7">
        <v>29.967078999999998</v>
      </c>
      <c r="C208" s="7">
        <v>29.998389</v>
      </c>
      <c r="D208" s="7">
        <v>31.087353</v>
      </c>
      <c r="E208" s="7">
        <v>31.014841000000001</v>
      </c>
      <c r="F208" s="7">
        <v>1.012197</v>
      </c>
      <c r="G208" s="7">
        <v>6.885942</v>
      </c>
      <c r="H208" s="7">
        <v>36.237293999999999</v>
      </c>
      <c r="I208" s="20">
        <f t="shared" si="35"/>
        <v>29.982734000000001</v>
      </c>
      <c r="J208" s="20">
        <f t="shared" si="36"/>
        <v>31.051096999999999</v>
      </c>
      <c r="K208" s="21">
        <f t="shared" si="30"/>
        <v>1241.5103595999999</v>
      </c>
      <c r="L208" s="21">
        <f t="shared" si="31"/>
        <v>474.5565122411017</v>
      </c>
      <c r="M208" s="21">
        <f t="shared" si="32"/>
        <v>436.4505155694651</v>
      </c>
      <c r="N208" s="11"/>
      <c r="O208" s="11"/>
      <c r="P208" s="11"/>
    </row>
    <row r="209" spans="1:16">
      <c r="A209" s="7">
        <v>14918.174519</v>
      </c>
      <c r="B209" s="7">
        <v>29.994071999999999</v>
      </c>
      <c r="C209" s="7">
        <v>30.026620000000001</v>
      </c>
      <c r="D209" s="7">
        <v>31.191161999999998</v>
      </c>
      <c r="E209" s="7">
        <v>31.122363</v>
      </c>
      <c r="F209" s="7">
        <v>0.52771900000000005</v>
      </c>
      <c r="G209" s="7">
        <v>6.4308050000000003</v>
      </c>
      <c r="H209" s="7">
        <v>35.897891999999999</v>
      </c>
      <c r="I209" s="20">
        <f t="shared" si="35"/>
        <v>30.010345999999998</v>
      </c>
      <c r="J209" s="20">
        <f t="shared" si="36"/>
        <v>31.156762499999999</v>
      </c>
      <c r="K209" s="21">
        <f t="shared" si="30"/>
        <v>1241.4937924000001</v>
      </c>
      <c r="L209" s="21">
        <f t="shared" si="31"/>
        <v>473.51891190528386</v>
      </c>
      <c r="M209" s="21">
        <f t="shared" si="32"/>
        <v>432.89845922560289</v>
      </c>
      <c r="N209" s="11"/>
      <c r="O209" s="11"/>
      <c r="P209" s="11"/>
    </row>
    <row r="210" spans="1:16">
      <c r="A210" s="7">
        <v>13746.284052000001</v>
      </c>
      <c r="B210" s="7">
        <v>29.949286000000001</v>
      </c>
      <c r="C210" s="7">
        <v>29.98593</v>
      </c>
      <c r="D210" s="7">
        <v>31.206707000000002</v>
      </c>
      <c r="E210" s="7">
        <v>31.139983000000001</v>
      </c>
      <c r="F210" s="7">
        <v>0.67783800000000005</v>
      </c>
      <c r="G210" s="7">
        <v>6.6359139999999996</v>
      </c>
      <c r="H210" s="7">
        <v>35.633183000000002</v>
      </c>
      <c r="I210" s="20">
        <f t="shared" si="35"/>
        <v>29.967607999999998</v>
      </c>
      <c r="J210" s="20">
        <f t="shared" si="36"/>
        <v>31.173345000000001</v>
      </c>
      <c r="K210" s="21">
        <f t="shared" si="30"/>
        <v>1241.5194352000001</v>
      </c>
      <c r="L210" s="21">
        <f t="shared" si="31"/>
        <v>475.12615678506609</v>
      </c>
      <c r="M210" s="21">
        <f t="shared" si="32"/>
        <v>432.34438292541654</v>
      </c>
      <c r="N210" s="11"/>
      <c r="O210" s="11"/>
      <c r="P210" s="11"/>
    </row>
    <row r="211" spans="1:16">
      <c r="A211" s="7">
        <v>11900.843134000001</v>
      </c>
      <c r="B211" s="7">
        <v>30.078968</v>
      </c>
      <c r="C211" s="7">
        <v>30.102516000000001</v>
      </c>
      <c r="D211" s="7">
        <v>31.462804999999999</v>
      </c>
      <c r="E211" s="7">
        <v>31.396937000000001</v>
      </c>
      <c r="F211" s="7">
        <v>0.92600899999999997</v>
      </c>
      <c r="G211" s="7">
        <v>6.951352</v>
      </c>
      <c r="H211" s="7">
        <v>35.003259</v>
      </c>
      <c r="I211" s="20">
        <f t="shared" si="35"/>
        <v>30.090741999999999</v>
      </c>
      <c r="J211" s="20">
        <f t="shared" si="36"/>
        <v>31.429870999999999</v>
      </c>
      <c r="K211" s="21">
        <f t="shared" si="30"/>
        <v>1241.4455548000001</v>
      </c>
      <c r="L211" s="21">
        <f t="shared" si="31"/>
        <v>470.51439256370122</v>
      </c>
      <c r="M211" s="21">
        <f t="shared" si="32"/>
        <v>423.88725699744555</v>
      </c>
      <c r="N211" s="11"/>
      <c r="O211" s="11"/>
      <c r="P211" s="11"/>
    </row>
    <row r="212" spans="1:16">
      <c r="A212" s="7">
        <v>9970.0424910000002</v>
      </c>
      <c r="B212" s="7">
        <v>29.993210000000001</v>
      </c>
      <c r="C212" s="7">
        <v>30.031205</v>
      </c>
      <c r="D212" s="7">
        <v>31.669125000000001</v>
      </c>
      <c r="E212" s="7">
        <v>31.611350000000002</v>
      </c>
      <c r="F212" s="7">
        <v>1.234944</v>
      </c>
      <c r="G212" s="7">
        <v>7.2966430000000004</v>
      </c>
      <c r="H212" s="7">
        <v>34.319719999999997</v>
      </c>
      <c r="I212" s="20">
        <f t="shared" si="35"/>
        <v>30.012207500000002</v>
      </c>
      <c r="J212" s="20">
        <f t="shared" si="36"/>
        <v>31.640237500000001</v>
      </c>
      <c r="K212" s="21">
        <f t="shared" si="30"/>
        <v>1241.4926754999999</v>
      </c>
      <c r="L212" s="21">
        <f t="shared" si="31"/>
        <v>473.44906586445995</v>
      </c>
      <c r="M212" s="21">
        <f t="shared" si="32"/>
        <v>417.10869431941046</v>
      </c>
      <c r="N212" s="11"/>
      <c r="O212" s="11"/>
      <c r="P212" s="11"/>
    </row>
    <row r="213" spans="1:16">
      <c r="A213" s="7">
        <v>8863.4541769999996</v>
      </c>
      <c r="B213" s="7">
        <v>29.962205999999998</v>
      </c>
      <c r="C213" s="7">
        <v>30.007342999999999</v>
      </c>
      <c r="D213" s="7">
        <v>31.835943</v>
      </c>
      <c r="E213" s="7">
        <v>31.777234</v>
      </c>
      <c r="F213" s="7">
        <v>0.60836299999999999</v>
      </c>
      <c r="G213" s="7">
        <v>6.6746829999999999</v>
      </c>
      <c r="H213" s="7">
        <v>33.734324999999998</v>
      </c>
      <c r="I213" s="20">
        <f t="shared" si="35"/>
        <v>29.9847745</v>
      </c>
      <c r="J213" s="20">
        <f t="shared" si="36"/>
        <v>31.8065885</v>
      </c>
      <c r="K213" s="21">
        <f t="shared" si="30"/>
        <v>1241.5091353</v>
      </c>
      <c r="L213" s="21">
        <f t="shared" si="31"/>
        <v>474.47973444121544</v>
      </c>
      <c r="M213" s="21">
        <f t="shared" si="32"/>
        <v>411.84565821992237</v>
      </c>
      <c r="N213" s="11"/>
      <c r="O213" s="11"/>
      <c r="P213" s="11"/>
    </row>
    <row r="214" spans="1:16">
      <c r="A214" s="7">
        <v>6799.1564349999999</v>
      </c>
      <c r="B214" s="7">
        <v>29.906993</v>
      </c>
      <c r="C214" s="7">
        <v>29.943731</v>
      </c>
      <c r="D214" s="7">
        <v>32.126773</v>
      </c>
      <c r="E214" s="7">
        <v>32.051236000000003</v>
      </c>
      <c r="F214" s="7">
        <v>0.87855899999999998</v>
      </c>
      <c r="G214" s="7">
        <v>6.9877140000000004</v>
      </c>
      <c r="H214" s="7">
        <v>32.987294999999996</v>
      </c>
      <c r="I214" s="20">
        <f t="shared" si="35"/>
        <v>29.925362</v>
      </c>
      <c r="J214" s="20">
        <f t="shared" si="36"/>
        <v>32.089004500000001</v>
      </c>
      <c r="K214" s="21">
        <f t="shared" si="30"/>
        <v>1241.5447827999999</v>
      </c>
      <c r="L214" s="21">
        <f t="shared" si="31"/>
        <v>476.72181100301259</v>
      </c>
      <c r="M214" s="21">
        <f t="shared" si="32"/>
        <v>403.10140748320646</v>
      </c>
      <c r="N214" s="11"/>
      <c r="O214" s="11"/>
      <c r="P214" s="11"/>
    </row>
    <row r="215" spans="1:16">
      <c r="A215" s="7">
        <v>5996.8810139999996</v>
      </c>
      <c r="B215" s="7">
        <v>30.026014</v>
      </c>
      <c r="C215" s="7">
        <v>30.049230999999999</v>
      </c>
      <c r="D215" s="7">
        <v>32.586466000000001</v>
      </c>
      <c r="E215" s="7">
        <v>32.514704000000002</v>
      </c>
      <c r="F215" s="7">
        <v>0.88880999999999999</v>
      </c>
      <c r="G215" s="7">
        <v>7.0014900000000004</v>
      </c>
      <c r="H215" s="7">
        <v>32.586830999999997</v>
      </c>
      <c r="I215" s="20">
        <f t="shared" si="35"/>
        <v>30.037622499999998</v>
      </c>
      <c r="J215" s="20">
        <f t="shared" si="36"/>
        <v>32.550584999999998</v>
      </c>
      <c r="K215" s="21">
        <f t="shared" si="30"/>
        <v>1241.4774265000001</v>
      </c>
      <c r="L215" s="21">
        <f t="shared" si="31"/>
        <v>472.49678598975242</v>
      </c>
      <c r="M215" s="21">
        <f t="shared" si="32"/>
        <v>389.30592840586451</v>
      </c>
      <c r="N215" s="11"/>
      <c r="O215" s="11"/>
      <c r="P215" s="11"/>
    </row>
    <row r="216" spans="1:16">
      <c r="A216" s="7">
        <v>4492.3506260000004</v>
      </c>
      <c r="B216" s="7">
        <v>29.922246999999999</v>
      </c>
      <c r="C216" s="7">
        <v>29.940722000000001</v>
      </c>
      <c r="D216" s="7">
        <v>33.249907999999998</v>
      </c>
      <c r="E216" s="7">
        <v>33.173535000000001</v>
      </c>
      <c r="F216" s="7">
        <v>0.50259200000000004</v>
      </c>
      <c r="G216" s="7">
        <v>6.5996040000000002</v>
      </c>
      <c r="H216" s="7">
        <v>31.830205999999997</v>
      </c>
      <c r="I216" s="20">
        <f t="shared" si="35"/>
        <v>29.9314845</v>
      </c>
      <c r="J216" s="20">
        <f t="shared" si="36"/>
        <v>33.211721499999996</v>
      </c>
      <c r="K216" s="21">
        <f t="shared" si="30"/>
        <v>1241.5411093</v>
      </c>
      <c r="L216" s="21">
        <f t="shared" si="31"/>
        <v>476.49013367970019</v>
      </c>
      <c r="M216" s="21">
        <f t="shared" si="32"/>
        <v>370.55090972045309</v>
      </c>
      <c r="N216" s="11"/>
      <c r="O216" s="11"/>
      <c r="P216" s="11"/>
    </row>
    <row r="217" spans="1:16">
      <c r="A217" s="7">
        <v>2545.8614010000001</v>
      </c>
      <c r="B217" s="7">
        <v>29.994539</v>
      </c>
      <c r="C217" s="7">
        <v>30.021352</v>
      </c>
      <c r="D217" s="7">
        <v>34.708004000000003</v>
      </c>
      <c r="E217" s="7">
        <v>34.558177000000001</v>
      </c>
      <c r="F217" s="7">
        <v>0.76684099999999999</v>
      </c>
      <c r="G217" s="7">
        <v>6.8871039999999999</v>
      </c>
      <c r="H217" s="7">
        <v>30.763514000000001</v>
      </c>
      <c r="I217" s="20">
        <f t="shared" si="35"/>
        <v>30.007945499999998</v>
      </c>
      <c r="J217" s="20">
        <f t="shared" si="36"/>
        <v>34.633090500000002</v>
      </c>
      <c r="K217" s="21">
        <f t="shared" si="30"/>
        <v>1241.4952327000001</v>
      </c>
      <c r="L217" s="21">
        <f t="shared" si="31"/>
        <v>473.60900155977379</v>
      </c>
      <c r="M217" s="21">
        <f t="shared" si="32"/>
        <v>333.78166523326672</v>
      </c>
      <c r="N217" s="11"/>
      <c r="O217" s="11"/>
      <c r="P217" s="11"/>
    </row>
    <row r="218" spans="1:16">
      <c r="A218" s="7">
        <v>237.956243</v>
      </c>
      <c r="B218" s="7">
        <v>30.140218000000001</v>
      </c>
      <c r="C218" s="7">
        <v>30.163537999999999</v>
      </c>
      <c r="D218" s="7">
        <v>36.266694000000001</v>
      </c>
      <c r="E218" s="7">
        <v>36.066549000000002</v>
      </c>
      <c r="F218" s="7">
        <v>0.98975500000000005</v>
      </c>
      <c r="G218" s="7">
        <v>7.2750159999999999</v>
      </c>
      <c r="H218" s="7">
        <v>27.233363000000001</v>
      </c>
      <c r="I218" s="20">
        <f t="shared" si="35"/>
        <v>30.151878</v>
      </c>
      <c r="J218" s="20">
        <f t="shared" si="36"/>
        <v>36.166621500000005</v>
      </c>
      <c r="K218" s="21">
        <f t="shared" si="30"/>
        <v>1241.4088732</v>
      </c>
      <c r="L218" s="21">
        <f t="shared" si="31"/>
        <v>468.24606448987197</v>
      </c>
      <c r="M218" s="21">
        <f t="shared" si="32"/>
        <v>298.66570326087185</v>
      </c>
      <c r="N218" s="11"/>
      <c r="O218" s="11"/>
      <c r="P218" s="11"/>
    </row>
    <row r="219" spans="1:16">
      <c r="A219" s="11"/>
      <c r="B219" s="11"/>
      <c r="C219" s="11"/>
      <c r="D219" s="11"/>
      <c r="E219" s="11"/>
      <c r="F219" s="11"/>
      <c r="G219" s="11"/>
      <c r="H219" s="29"/>
      <c r="I219" s="30"/>
      <c r="J219" s="11"/>
      <c r="K219" s="9">
        <f>AVERAGE(K177:K216)</f>
        <v>1241.5030754575002</v>
      </c>
      <c r="L219" s="9">
        <f>AVERAGE(L177:L216)</f>
        <v>474.10359740514696</v>
      </c>
      <c r="M219" s="9">
        <f>AVERAGE(M177:M216)</f>
        <v>444.32779647589075</v>
      </c>
      <c r="N219" s="11"/>
      <c r="O219" s="11"/>
      <c r="P219" s="11"/>
    </row>
    <row r="220" spans="1:16">
      <c r="A220" s="11"/>
      <c r="B220" s="11"/>
      <c r="C220" s="11"/>
      <c r="D220" s="11"/>
      <c r="E220" s="11"/>
      <c r="F220" s="11"/>
      <c r="G220" s="11"/>
      <c r="H220" s="29"/>
      <c r="I220" s="30"/>
      <c r="J220" s="11"/>
      <c r="K220" s="11"/>
      <c r="L220" s="11"/>
      <c r="M220" s="11"/>
      <c r="N220" s="11"/>
      <c r="O220" s="11"/>
      <c r="P220" s="11"/>
    </row>
    <row r="221" spans="1:16">
      <c r="A221" s="11"/>
      <c r="B221" s="11"/>
      <c r="C221" s="11"/>
      <c r="D221" s="11"/>
      <c r="E221" s="11"/>
      <c r="F221" s="11"/>
      <c r="G221" s="11"/>
      <c r="H221" s="29"/>
      <c r="I221" s="30"/>
      <c r="J221" s="11"/>
      <c r="K221" s="11"/>
      <c r="L221" s="11"/>
      <c r="M221" s="11"/>
      <c r="N221" s="11"/>
      <c r="O221" s="11"/>
      <c r="P221" s="11"/>
    </row>
    <row r="222" spans="1:16" s="16" customFormat="1" ht="16.8">
      <c r="A222" s="8" t="s">
        <v>12</v>
      </c>
      <c r="B222" s="8" t="s">
        <v>13</v>
      </c>
      <c r="C222" s="8" t="s">
        <v>14</v>
      </c>
      <c r="D222" s="8" t="s">
        <v>15</v>
      </c>
      <c r="E222" s="8" t="s">
        <v>16</v>
      </c>
      <c r="F222" s="8" t="s">
        <v>17</v>
      </c>
      <c r="G222" s="8" t="s">
        <v>18</v>
      </c>
      <c r="H222" s="8" t="s">
        <v>19</v>
      </c>
      <c r="I222" s="18" t="s">
        <v>20</v>
      </c>
      <c r="J222" s="18" t="s">
        <v>21</v>
      </c>
      <c r="K222" s="19" t="s">
        <v>22</v>
      </c>
      <c r="L222" s="17" t="s">
        <v>23</v>
      </c>
      <c r="M222" s="17" t="s">
        <v>24</v>
      </c>
      <c r="N222" s="11"/>
      <c r="O222" s="11"/>
      <c r="P222" s="11"/>
    </row>
    <row r="223" spans="1:16" s="16" customFormat="1">
      <c r="A223" s="8" t="s">
        <v>25</v>
      </c>
      <c r="B223" s="8" t="s">
        <v>26</v>
      </c>
      <c r="C223" s="8" t="s">
        <v>26</v>
      </c>
      <c r="D223" s="8" t="s">
        <v>26</v>
      </c>
      <c r="E223" s="8" t="s">
        <v>26</v>
      </c>
      <c r="F223" s="8" t="s">
        <v>27</v>
      </c>
      <c r="G223" s="8" t="s">
        <v>27</v>
      </c>
      <c r="H223" s="8" t="s">
        <v>28</v>
      </c>
      <c r="I223" s="18" t="s">
        <v>26</v>
      </c>
      <c r="J223" s="18" t="s">
        <v>26</v>
      </c>
      <c r="K223" s="19" t="s">
        <v>29</v>
      </c>
      <c r="L223" s="17" t="s">
        <v>30</v>
      </c>
      <c r="M223" s="17" t="s">
        <v>30</v>
      </c>
      <c r="N223" s="11"/>
      <c r="O223" s="11"/>
      <c r="P223" s="11"/>
    </row>
    <row r="224" spans="1:16">
      <c r="A224" s="7">
        <v>66456.617884000007</v>
      </c>
      <c r="B224" s="7">
        <v>34.784106000000001</v>
      </c>
      <c r="C224" s="7">
        <v>34.784452000000002</v>
      </c>
      <c r="D224" s="7">
        <v>35.283817999999997</v>
      </c>
      <c r="E224" s="7">
        <v>35.209468000000001</v>
      </c>
      <c r="F224" s="7">
        <v>3.0393159999999999</v>
      </c>
      <c r="G224" s="7">
        <v>5.2661300000000004</v>
      </c>
      <c r="H224" s="7">
        <v>43.686717999999999</v>
      </c>
      <c r="I224" s="20">
        <f>(B224+C224)/2</f>
        <v>34.784278999999998</v>
      </c>
      <c r="J224" s="20">
        <f>(D224+E224)/2</f>
        <v>35.246642999999999</v>
      </c>
      <c r="K224" s="21">
        <f t="shared" ref="K224:K268" si="37">-0.6*I224+1259.5</f>
        <v>1238.6294326</v>
      </c>
      <c r="L224" s="21">
        <f t="shared" ref="L224:L268" si="38">0.00159*I224^4-0.27101*I224^3+17.72234*I224^2-540.89799*I224+6780.11105</f>
        <v>330.1261036107453</v>
      </c>
      <c r="M224" s="21">
        <f t="shared" ref="M224:M268" si="39">0.00159*J224^4-0.27101*J224^3+17.72234*J224^2-540.89799*J224+6780.11105</f>
        <v>319.22166732145979</v>
      </c>
      <c r="N224" s="11"/>
      <c r="O224" s="11"/>
      <c r="P224" s="11"/>
    </row>
    <row r="225" spans="1:16">
      <c r="A225" s="7">
        <v>64698.456654000001</v>
      </c>
      <c r="B225" s="7">
        <v>34.889026000000001</v>
      </c>
      <c r="C225" s="7">
        <v>34.890563999999998</v>
      </c>
      <c r="D225" s="7">
        <v>35.381275000000002</v>
      </c>
      <c r="E225" s="7">
        <v>35.310411000000002</v>
      </c>
      <c r="F225" s="7">
        <v>2.4877850000000001</v>
      </c>
      <c r="G225" s="7">
        <v>4.940893</v>
      </c>
      <c r="H225" s="7">
        <v>43.366959000000001</v>
      </c>
      <c r="I225" s="20">
        <f t="shared" ref="I225:I247" si="40">(B225+C225)/2</f>
        <v>34.889794999999999</v>
      </c>
      <c r="J225" s="20">
        <f t="shared" ref="J225:J247" si="41">(D225+E225)/2</f>
        <v>35.345843000000002</v>
      </c>
      <c r="K225" s="21">
        <f t="shared" si="37"/>
        <v>1238.5661230000001</v>
      </c>
      <c r="L225" s="21">
        <f t="shared" si="38"/>
        <v>327.60158044172658</v>
      </c>
      <c r="M225" s="21">
        <f t="shared" si="39"/>
        <v>316.9342026423883</v>
      </c>
      <c r="N225" s="11"/>
      <c r="O225" s="11"/>
      <c r="P225" s="11"/>
    </row>
    <row r="226" spans="1:16">
      <c r="A226" s="7">
        <v>63734.089304000001</v>
      </c>
      <c r="B226" s="7">
        <v>34.749281000000003</v>
      </c>
      <c r="C226" s="7">
        <v>34.752822999999999</v>
      </c>
      <c r="D226" s="7">
        <v>35.241681999999997</v>
      </c>
      <c r="E226" s="7">
        <v>35.175905</v>
      </c>
      <c r="F226" s="7">
        <v>2.2689629999999998</v>
      </c>
      <c r="G226" s="7">
        <v>4.7871170000000003</v>
      </c>
      <c r="H226" s="7">
        <v>43.301985000000002</v>
      </c>
      <c r="I226" s="20">
        <f t="shared" si="40"/>
        <v>34.751052000000001</v>
      </c>
      <c r="J226" s="20">
        <f t="shared" si="41"/>
        <v>35.208793499999999</v>
      </c>
      <c r="K226" s="21">
        <f t="shared" si="37"/>
        <v>1238.6493688</v>
      </c>
      <c r="L226" s="21">
        <f t="shared" si="38"/>
        <v>330.92559855759191</v>
      </c>
      <c r="M226" s="21">
        <f t="shared" si="39"/>
        <v>320.09918819743234</v>
      </c>
      <c r="N226" s="11"/>
      <c r="O226" s="11"/>
      <c r="P226" s="11"/>
    </row>
    <row r="227" spans="1:16">
      <c r="A227" s="7">
        <v>62449.237309999997</v>
      </c>
      <c r="B227" s="7">
        <v>34.808677000000003</v>
      </c>
      <c r="C227" s="7">
        <v>34.809646999999998</v>
      </c>
      <c r="D227" s="7">
        <v>35.301015</v>
      </c>
      <c r="E227" s="7">
        <v>35.231563999999999</v>
      </c>
      <c r="F227" s="7">
        <v>1.8642970000000001</v>
      </c>
      <c r="G227" s="7">
        <v>4.534205</v>
      </c>
      <c r="H227" s="7">
        <v>43.107653999999997</v>
      </c>
      <c r="I227" s="20">
        <f t="shared" si="40"/>
        <v>34.809162000000001</v>
      </c>
      <c r="J227" s="20">
        <f t="shared" si="41"/>
        <v>35.266289499999999</v>
      </c>
      <c r="K227" s="21">
        <f t="shared" si="37"/>
        <v>1238.6145028000001</v>
      </c>
      <c r="L227" s="21">
        <f t="shared" si="38"/>
        <v>329.52880292822465</v>
      </c>
      <c r="M227" s="21">
        <f t="shared" si="39"/>
        <v>318.76721091249692</v>
      </c>
      <c r="N227" s="11"/>
      <c r="O227" s="11"/>
      <c r="P227" s="11"/>
    </row>
    <row r="228" spans="1:16">
      <c r="A228" s="7">
        <v>60890.706933000001</v>
      </c>
      <c r="B228" s="7">
        <v>34.809887000000003</v>
      </c>
      <c r="C228" s="7">
        <v>34.806862000000002</v>
      </c>
      <c r="D228" s="7">
        <v>35.299579000000001</v>
      </c>
      <c r="E228" s="7">
        <v>35.226804000000001</v>
      </c>
      <c r="F228" s="7">
        <v>1.41801</v>
      </c>
      <c r="G228" s="7">
        <v>4.2421350000000002</v>
      </c>
      <c r="H228" s="7">
        <v>42.861556999999998</v>
      </c>
      <c r="I228" s="20">
        <f t="shared" si="40"/>
        <v>34.808374499999999</v>
      </c>
      <c r="J228" s="20">
        <f t="shared" si="41"/>
        <v>35.263191500000005</v>
      </c>
      <c r="K228" s="21">
        <f t="shared" si="37"/>
        <v>1238.6149753</v>
      </c>
      <c r="L228" s="21">
        <f t="shared" si="38"/>
        <v>329.54768773174237</v>
      </c>
      <c r="M228" s="21">
        <f t="shared" si="39"/>
        <v>318.83882588127472</v>
      </c>
      <c r="N228" s="11"/>
      <c r="O228" s="11"/>
      <c r="P228" s="11"/>
    </row>
    <row r="229" spans="1:16">
      <c r="A229" s="7">
        <v>59637.683964000003</v>
      </c>
      <c r="B229" s="7">
        <v>34.759224000000003</v>
      </c>
      <c r="C229" s="7">
        <v>34.764502</v>
      </c>
      <c r="D229" s="7">
        <v>35.243702999999996</v>
      </c>
      <c r="E229" s="7">
        <v>35.180503000000002</v>
      </c>
      <c r="F229" s="7">
        <v>1.121021</v>
      </c>
      <c r="G229" s="7">
        <v>4.052581</v>
      </c>
      <c r="H229" s="7">
        <v>42.652011999999999</v>
      </c>
      <c r="I229" s="20">
        <f t="shared" si="40"/>
        <v>34.761863000000005</v>
      </c>
      <c r="J229" s="20">
        <f t="shared" si="41"/>
        <v>35.212102999999999</v>
      </c>
      <c r="K229" s="21">
        <f t="shared" si="37"/>
        <v>1238.6428822</v>
      </c>
      <c r="L229" s="21">
        <f t="shared" si="38"/>
        <v>330.66522927614369</v>
      </c>
      <c r="M229" s="21">
        <f t="shared" si="39"/>
        <v>320.02235389597354</v>
      </c>
      <c r="N229" s="11"/>
      <c r="O229" s="11"/>
      <c r="P229" s="11"/>
    </row>
    <row r="230" spans="1:16">
      <c r="A230" s="7">
        <v>58257.943979000003</v>
      </c>
      <c r="B230" s="7">
        <v>34.754410999999998</v>
      </c>
      <c r="C230" s="7">
        <v>34.754595000000002</v>
      </c>
      <c r="D230" s="7">
        <v>35.240969</v>
      </c>
      <c r="E230" s="7">
        <v>35.171522000000003</v>
      </c>
      <c r="F230" s="7">
        <v>0.73846400000000001</v>
      </c>
      <c r="G230" s="7">
        <v>3.7917879999999999</v>
      </c>
      <c r="H230" s="7">
        <v>42.363886999999998</v>
      </c>
      <c r="I230" s="20">
        <f t="shared" si="40"/>
        <v>34.754503</v>
      </c>
      <c r="J230" s="20">
        <f t="shared" si="41"/>
        <v>35.206245500000001</v>
      </c>
      <c r="K230" s="21">
        <f t="shared" si="37"/>
        <v>1238.6472982</v>
      </c>
      <c r="L230" s="21">
        <f t="shared" si="38"/>
        <v>330.84246046549106</v>
      </c>
      <c r="M230" s="21">
        <f t="shared" si="39"/>
        <v>320.15835706983034</v>
      </c>
      <c r="N230" s="11"/>
      <c r="O230" s="11"/>
      <c r="P230" s="11"/>
    </row>
    <row r="231" spans="1:16">
      <c r="A231" s="7">
        <v>56483.736507000001</v>
      </c>
      <c r="B231" s="7">
        <v>34.807516999999997</v>
      </c>
      <c r="C231" s="7">
        <v>34.807288999999997</v>
      </c>
      <c r="D231" s="7">
        <v>35.292909999999999</v>
      </c>
      <c r="E231" s="7">
        <v>35.223450999999997</v>
      </c>
      <c r="F231" s="7">
        <v>0.93153900000000001</v>
      </c>
      <c r="G231" s="7">
        <v>4.1474099999999998</v>
      </c>
      <c r="H231" s="7">
        <v>41.951878000000001</v>
      </c>
      <c r="I231" s="20">
        <f t="shared" si="40"/>
        <v>34.807402999999994</v>
      </c>
      <c r="J231" s="20">
        <f t="shared" si="41"/>
        <v>35.258180499999995</v>
      </c>
      <c r="K231" s="21">
        <f t="shared" si="37"/>
        <v>1238.6155581999999</v>
      </c>
      <c r="L231" s="21">
        <f t="shared" si="38"/>
        <v>329.57098666096408</v>
      </c>
      <c r="M231" s="21">
        <f t="shared" si="39"/>
        <v>318.95469993969255</v>
      </c>
      <c r="N231" s="11"/>
      <c r="O231" s="11"/>
      <c r="P231" s="11"/>
    </row>
    <row r="232" spans="1:16" ht="14.4" customHeight="1">
      <c r="A232" s="7">
        <v>55108.255112999999</v>
      </c>
      <c r="B232" s="7">
        <v>34.724741000000002</v>
      </c>
      <c r="C232" s="7">
        <v>34.725990000000003</v>
      </c>
      <c r="D232" s="7">
        <v>35.211497999999999</v>
      </c>
      <c r="E232" s="7">
        <v>35.143210000000003</v>
      </c>
      <c r="F232" s="7">
        <v>0.97216499999999995</v>
      </c>
      <c r="G232" s="7">
        <v>4.2587729999999997</v>
      </c>
      <c r="H232" s="7">
        <v>41.702419999999996</v>
      </c>
      <c r="I232" s="20">
        <f t="shared" si="40"/>
        <v>34.725365500000002</v>
      </c>
      <c r="J232" s="20">
        <f t="shared" si="41"/>
        <v>35.177354000000001</v>
      </c>
      <c r="K232" s="21">
        <f t="shared" si="37"/>
        <v>1238.6647806999999</v>
      </c>
      <c r="L232" s="21">
        <f t="shared" si="38"/>
        <v>331.54515385079958</v>
      </c>
      <c r="M232" s="21">
        <f t="shared" si="39"/>
        <v>320.83010633887625</v>
      </c>
      <c r="N232" s="11"/>
      <c r="O232" s="11"/>
      <c r="P232" s="11"/>
    </row>
    <row r="233" spans="1:16" s="15" customFormat="1">
      <c r="A233" s="7">
        <v>53727.186561000002</v>
      </c>
      <c r="B233" s="7">
        <v>34.790258999999999</v>
      </c>
      <c r="C233" s="7">
        <v>34.789197999999999</v>
      </c>
      <c r="D233" s="7">
        <v>35.276595</v>
      </c>
      <c r="E233" s="7">
        <v>35.206297999999997</v>
      </c>
      <c r="F233" s="7">
        <v>0.95372400000000002</v>
      </c>
      <c r="G233" s="7">
        <v>4.3999800000000002</v>
      </c>
      <c r="H233" s="7">
        <v>41.383603000000001</v>
      </c>
      <c r="I233" s="20">
        <f>(B233+C233)/2</f>
        <v>34.789728499999995</v>
      </c>
      <c r="J233" s="20">
        <f>(D233+E233)/2</f>
        <v>35.241446499999995</v>
      </c>
      <c r="K233" s="21">
        <f t="shared" si="37"/>
        <v>1238.6261629000001</v>
      </c>
      <c r="L233" s="21">
        <f t="shared" si="38"/>
        <v>329.99518770047598</v>
      </c>
      <c r="M233" s="21">
        <f t="shared" si="39"/>
        <v>319.3419894243425</v>
      </c>
      <c r="N233" s="11"/>
      <c r="O233" s="11"/>
      <c r="P233" s="11"/>
    </row>
    <row r="234" spans="1:16" s="15" customFormat="1">
      <c r="A234" s="7">
        <v>52155.965805</v>
      </c>
      <c r="B234" s="7">
        <v>34.724232000000001</v>
      </c>
      <c r="C234" s="7">
        <v>34.723239999999997</v>
      </c>
      <c r="D234" s="7">
        <v>35.214851000000003</v>
      </c>
      <c r="E234" s="7">
        <v>35.141063000000003</v>
      </c>
      <c r="F234" s="7">
        <v>0.88701700000000006</v>
      </c>
      <c r="G234" s="7">
        <v>4.4323090000000001</v>
      </c>
      <c r="H234" s="7">
        <v>41.003805999999997</v>
      </c>
      <c r="I234" s="20">
        <f>(B234+C234)/2</f>
        <v>34.723736000000002</v>
      </c>
      <c r="J234" s="20">
        <f>(D234+E234)/2</f>
        <v>35.177957000000006</v>
      </c>
      <c r="K234" s="21">
        <f t="shared" si="37"/>
        <v>1238.6657584</v>
      </c>
      <c r="L234" s="21">
        <f t="shared" si="38"/>
        <v>331.58450135872135</v>
      </c>
      <c r="M234" s="21">
        <f t="shared" si="39"/>
        <v>320.81607033726777</v>
      </c>
      <c r="N234" s="11"/>
      <c r="O234" s="11"/>
      <c r="P234" s="11"/>
    </row>
    <row r="235" spans="1:16" s="15" customFormat="1">
      <c r="A235" s="7">
        <v>50462.355307999998</v>
      </c>
      <c r="B235" s="7">
        <v>34.774745000000003</v>
      </c>
      <c r="C235" s="7">
        <v>34.770636000000003</v>
      </c>
      <c r="D235" s="7">
        <v>35.264384</v>
      </c>
      <c r="E235" s="7">
        <v>35.190114999999999</v>
      </c>
      <c r="F235" s="7">
        <v>0.98713899999999999</v>
      </c>
      <c r="G235" s="7">
        <v>4.6643129999999999</v>
      </c>
      <c r="H235" s="7">
        <v>40.57602</v>
      </c>
      <c r="I235" s="20">
        <f>(B235+C235)/2</f>
        <v>34.772690500000003</v>
      </c>
      <c r="J235" s="20">
        <f>(D235+E235)/2</f>
        <v>35.227249499999999</v>
      </c>
      <c r="K235" s="21">
        <f t="shared" si="37"/>
        <v>1238.6363856999999</v>
      </c>
      <c r="L235" s="21">
        <f t="shared" si="38"/>
        <v>330.40469407249748</v>
      </c>
      <c r="M235" s="21">
        <f t="shared" si="39"/>
        <v>319.67096610650242</v>
      </c>
      <c r="N235" s="11"/>
      <c r="O235" s="11"/>
      <c r="P235" s="11"/>
    </row>
    <row r="236" spans="1:16" s="15" customFormat="1">
      <c r="A236" s="7">
        <v>48916.250211999999</v>
      </c>
      <c r="B236" s="7">
        <v>34.805444999999999</v>
      </c>
      <c r="C236" s="7">
        <v>34.802034999999997</v>
      </c>
      <c r="D236" s="7">
        <v>35.299035000000003</v>
      </c>
      <c r="E236" s="7">
        <v>35.223084</v>
      </c>
      <c r="F236" s="7">
        <v>0.99191099999999999</v>
      </c>
      <c r="G236" s="7">
        <v>4.7741920000000002</v>
      </c>
      <c r="H236" s="7">
        <v>40.142834999999998</v>
      </c>
      <c r="I236" s="20">
        <f>(B236+C236)/2</f>
        <v>34.803739999999998</v>
      </c>
      <c r="J236" s="20">
        <f>(D236+E236)/2</f>
        <v>35.261059500000002</v>
      </c>
      <c r="K236" s="21">
        <f t="shared" si="37"/>
        <v>1238.6177560000001</v>
      </c>
      <c r="L236" s="21">
        <f t="shared" si="38"/>
        <v>329.65885095412796</v>
      </c>
      <c r="M236" s="21">
        <f t="shared" si="39"/>
        <v>318.88812049951684</v>
      </c>
      <c r="N236" s="11"/>
      <c r="O236" s="11"/>
      <c r="P236" s="11"/>
    </row>
    <row r="237" spans="1:16" s="15" customFormat="1">
      <c r="A237" s="7">
        <v>47195.487021000001</v>
      </c>
      <c r="B237" s="7">
        <v>34.748918000000003</v>
      </c>
      <c r="C237" s="7">
        <v>34.745147000000003</v>
      </c>
      <c r="D237" s="7">
        <v>35.247658999999999</v>
      </c>
      <c r="E237" s="7">
        <v>35.171204000000003</v>
      </c>
      <c r="F237" s="7">
        <v>1.018937</v>
      </c>
      <c r="G237" s="7">
        <v>4.9150580000000001</v>
      </c>
      <c r="H237" s="7">
        <v>39.818314000000001</v>
      </c>
      <c r="I237" s="20">
        <f>(B237+C237)/2</f>
        <v>34.747032500000003</v>
      </c>
      <c r="J237" s="20">
        <f>(D237+E237)/2</f>
        <v>35.209431500000001</v>
      </c>
      <c r="K237" s="21">
        <f t="shared" si="37"/>
        <v>1238.6517805000001</v>
      </c>
      <c r="L237" s="21">
        <f t="shared" si="38"/>
        <v>331.02246210592511</v>
      </c>
      <c r="M237" s="21">
        <f t="shared" si="39"/>
        <v>320.08437463373502</v>
      </c>
      <c r="N237" s="11"/>
      <c r="O237" s="11"/>
      <c r="P237" s="11"/>
    </row>
    <row r="238" spans="1:16">
      <c r="A238" s="7">
        <v>45906.539430999997</v>
      </c>
      <c r="B238" s="7">
        <v>34.805295999999998</v>
      </c>
      <c r="C238" s="7">
        <v>34.800463999999998</v>
      </c>
      <c r="D238" s="7">
        <v>35.305022000000001</v>
      </c>
      <c r="E238" s="7">
        <v>35.229706999999998</v>
      </c>
      <c r="F238" s="7">
        <v>0.90537000000000001</v>
      </c>
      <c r="G238" s="7">
        <v>4.8910809999999998</v>
      </c>
      <c r="H238" s="7">
        <v>39.341887</v>
      </c>
      <c r="I238" s="20">
        <f t="shared" si="40"/>
        <v>34.802880000000002</v>
      </c>
      <c r="J238" s="20">
        <f t="shared" si="41"/>
        <v>35.267364499999999</v>
      </c>
      <c r="K238" s="21">
        <f t="shared" si="37"/>
        <v>1238.6182719999999</v>
      </c>
      <c r="L238" s="21">
        <f t="shared" si="38"/>
        <v>329.67948357140358</v>
      </c>
      <c r="M238" s="21">
        <f t="shared" si="39"/>
        <v>318.74236476119677</v>
      </c>
      <c r="N238" s="11"/>
      <c r="O238" s="11"/>
      <c r="P238" s="11"/>
    </row>
    <row r="239" spans="1:16">
      <c r="A239" s="7">
        <v>44642.61606</v>
      </c>
      <c r="B239" s="7">
        <v>34.829906000000001</v>
      </c>
      <c r="C239" s="7">
        <v>34.828881000000003</v>
      </c>
      <c r="D239" s="7">
        <v>35.337063999999998</v>
      </c>
      <c r="E239" s="7">
        <v>35.258465999999999</v>
      </c>
      <c r="F239" s="7">
        <v>0.80310999999999999</v>
      </c>
      <c r="G239" s="7">
        <v>4.8573279999999999</v>
      </c>
      <c r="H239" s="7">
        <v>38.984670999999999</v>
      </c>
      <c r="I239" s="20">
        <f t="shared" si="40"/>
        <v>34.829393500000002</v>
      </c>
      <c r="J239" s="20">
        <f t="shared" si="41"/>
        <v>35.297764999999998</v>
      </c>
      <c r="K239" s="21">
        <f t="shared" si="37"/>
        <v>1238.6023639</v>
      </c>
      <c r="L239" s="21">
        <f t="shared" si="38"/>
        <v>329.04405403143846</v>
      </c>
      <c r="M239" s="21">
        <f t="shared" si="39"/>
        <v>318.04060104430118</v>
      </c>
      <c r="N239" s="11"/>
      <c r="O239" s="11"/>
      <c r="P239" s="11"/>
    </row>
    <row r="240" spans="1:16">
      <c r="A240" s="7">
        <v>43118.483375000003</v>
      </c>
      <c r="B240" s="7">
        <v>34.720309</v>
      </c>
      <c r="C240" s="7">
        <v>34.722583</v>
      </c>
      <c r="D240" s="7">
        <v>35.236714999999997</v>
      </c>
      <c r="E240" s="7">
        <v>35.157758999999999</v>
      </c>
      <c r="F240" s="7">
        <v>0.64481599999999994</v>
      </c>
      <c r="G240" s="7">
        <v>4.7940009999999997</v>
      </c>
      <c r="H240" s="7">
        <v>38.561183</v>
      </c>
      <c r="I240" s="20">
        <f t="shared" si="40"/>
        <v>34.721446</v>
      </c>
      <c r="J240" s="20">
        <f t="shared" si="41"/>
        <v>35.197237000000001</v>
      </c>
      <c r="K240" s="21">
        <f t="shared" si="37"/>
        <v>1238.6671323999999</v>
      </c>
      <c r="L240" s="21">
        <f t="shared" si="38"/>
        <v>331.63980686743434</v>
      </c>
      <c r="M240" s="21">
        <f t="shared" si="39"/>
        <v>320.36764583387321</v>
      </c>
      <c r="N240" s="11"/>
      <c r="O240" s="11"/>
      <c r="P240" s="11"/>
    </row>
    <row r="241" spans="1:16">
      <c r="A241" s="7">
        <v>41700.624378</v>
      </c>
      <c r="B241" s="7">
        <v>34.783875999999999</v>
      </c>
      <c r="C241" s="7">
        <v>34.787407000000002</v>
      </c>
      <c r="D241" s="7">
        <v>35.302005999999999</v>
      </c>
      <c r="E241" s="7">
        <v>35.220345999999999</v>
      </c>
      <c r="F241" s="7">
        <v>0.79561700000000002</v>
      </c>
      <c r="G241" s="7">
        <v>5.0539839999999998</v>
      </c>
      <c r="H241" s="7">
        <v>38.149735</v>
      </c>
      <c r="I241" s="20">
        <f t="shared" si="40"/>
        <v>34.785641499999997</v>
      </c>
      <c r="J241" s="20">
        <f t="shared" si="41"/>
        <v>35.261175999999999</v>
      </c>
      <c r="K241" s="21">
        <f t="shared" si="37"/>
        <v>1238.6286150999999</v>
      </c>
      <c r="L241" s="21">
        <f t="shared" si="38"/>
        <v>330.09336614955919</v>
      </c>
      <c r="M241" s="21">
        <f t="shared" si="39"/>
        <v>318.88542665275691</v>
      </c>
      <c r="N241" s="11"/>
      <c r="O241" s="11"/>
      <c r="P241" s="11"/>
    </row>
    <row r="242" spans="1:16">
      <c r="A242" s="7">
        <v>40225.346060000003</v>
      </c>
      <c r="B242" s="7">
        <v>34.826853</v>
      </c>
      <c r="C242" s="7">
        <v>34.834283999999997</v>
      </c>
      <c r="D242" s="7">
        <v>35.348944000000003</v>
      </c>
      <c r="E242" s="7">
        <v>35.270865999999998</v>
      </c>
      <c r="F242" s="7">
        <v>0.96365000000000001</v>
      </c>
      <c r="G242" s="7">
        <v>5.3365989999999996</v>
      </c>
      <c r="H242" s="7">
        <v>37.592995000000002</v>
      </c>
      <c r="I242" s="20">
        <f t="shared" si="40"/>
        <v>34.830568499999998</v>
      </c>
      <c r="J242" s="20">
        <f t="shared" si="41"/>
        <v>35.309905000000001</v>
      </c>
      <c r="K242" s="21">
        <f t="shared" si="37"/>
        <v>1238.6016589000001</v>
      </c>
      <c r="L242" s="21">
        <f t="shared" si="38"/>
        <v>329.01592552529746</v>
      </c>
      <c r="M242" s="21">
        <f t="shared" si="39"/>
        <v>317.76083245671998</v>
      </c>
      <c r="N242" s="11"/>
      <c r="O242" s="11"/>
      <c r="P242" s="11"/>
    </row>
    <row r="243" spans="1:16">
      <c r="A243" s="7">
        <v>38608.722442999999</v>
      </c>
      <c r="B243" s="7">
        <v>34.853569</v>
      </c>
      <c r="C243" s="7">
        <v>34.862335000000002</v>
      </c>
      <c r="D243" s="7">
        <v>35.380934000000003</v>
      </c>
      <c r="E243" s="7">
        <v>35.302185999999999</v>
      </c>
      <c r="F243" s="7">
        <v>1.1469309999999999</v>
      </c>
      <c r="G243" s="7">
        <v>5.6353559999999998</v>
      </c>
      <c r="H243" s="7">
        <v>37.057014000000002</v>
      </c>
      <c r="I243" s="20">
        <f t="shared" si="40"/>
        <v>34.857951999999997</v>
      </c>
      <c r="J243" s="20">
        <f t="shared" si="41"/>
        <v>35.341560000000001</v>
      </c>
      <c r="K243" s="21">
        <f t="shared" si="37"/>
        <v>1238.5852288000001</v>
      </c>
      <c r="L243" s="21">
        <f t="shared" si="38"/>
        <v>328.3611512530415</v>
      </c>
      <c r="M243" s="21">
        <f t="shared" si="39"/>
        <v>317.03259551914471</v>
      </c>
      <c r="N243" s="11"/>
      <c r="O243" s="11"/>
      <c r="P243" s="11"/>
    </row>
    <row r="244" spans="1:16">
      <c r="A244" s="7">
        <v>37121.260058</v>
      </c>
      <c r="B244" s="7">
        <v>34.757722999999999</v>
      </c>
      <c r="C244" s="7">
        <v>34.767184999999998</v>
      </c>
      <c r="D244" s="7">
        <v>35.293754999999997</v>
      </c>
      <c r="E244" s="7">
        <v>35.215487000000003</v>
      </c>
      <c r="F244" s="7">
        <v>1.052298</v>
      </c>
      <c r="G244" s="7">
        <v>5.6226589999999996</v>
      </c>
      <c r="H244" s="7">
        <v>36.615690999999998</v>
      </c>
      <c r="I244" s="20">
        <f t="shared" si="40"/>
        <v>34.762453999999998</v>
      </c>
      <c r="J244" s="20">
        <f t="shared" si="41"/>
        <v>35.254621</v>
      </c>
      <c r="K244" s="21">
        <f t="shared" si="37"/>
        <v>1238.6425276</v>
      </c>
      <c r="L244" s="21">
        <f t="shared" si="38"/>
        <v>330.65100244812947</v>
      </c>
      <c r="M244" s="21">
        <f t="shared" si="39"/>
        <v>319.03703754056642</v>
      </c>
      <c r="N244" s="11"/>
      <c r="O244" s="11"/>
      <c r="P244" s="11"/>
    </row>
    <row r="245" spans="1:16">
      <c r="A245" s="7">
        <v>35643.873766999997</v>
      </c>
      <c r="B245" s="7">
        <v>34.793379999999999</v>
      </c>
      <c r="C245" s="7">
        <v>34.802723</v>
      </c>
      <c r="D245" s="7">
        <v>35.335963</v>
      </c>
      <c r="E245" s="7">
        <v>35.258434999999999</v>
      </c>
      <c r="F245" s="7">
        <v>0.86829000000000001</v>
      </c>
      <c r="G245" s="7">
        <v>5.5387979999999999</v>
      </c>
      <c r="H245" s="7">
        <v>36.144401000000002</v>
      </c>
      <c r="I245" s="20">
        <f t="shared" si="40"/>
        <v>34.7980515</v>
      </c>
      <c r="J245" s="20">
        <f t="shared" si="41"/>
        <v>35.297198999999999</v>
      </c>
      <c r="K245" s="21">
        <f t="shared" si="37"/>
        <v>1238.6211691000001</v>
      </c>
      <c r="L245" s="21">
        <f t="shared" si="38"/>
        <v>329.79535309298717</v>
      </c>
      <c r="M245" s="21">
        <f t="shared" si="39"/>
        <v>318.05365116424855</v>
      </c>
      <c r="N245" s="11"/>
      <c r="O245" s="11"/>
      <c r="P245" s="11"/>
    </row>
    <row r="246" spans="1:16">
      <c r="A246" s="7">
        <v>33870.704034000002</v>
      </c>
      <c r="B246" s="7">
        <v>34.830151000000001</v>
      </c>
      <c r="C246" s="7">
        <v>34.839100999999999</v>
      </c>
      <c r="D246" s="7">
        <v>35.382967000000001</v>
      </c>
      <c r="E246" s="7">
        <v>35.305754</v>
      </c>
      <c r="F246" s="7">
        <v>1.064767</v>
      </c>
      <c r="G246" s="7">
        <v>5.8625249999999998</v>
      </c>
      <c r="H246" s="7">
        <v>35.730908999999997</v>
      </c>
      <c r="I246" s="20">
        <f t="shared" si="40"/>
        <v>34.834626</v>
      </c>
      <c r="J246" s="20">
        <f t="shared" si="41"/>
        <v>35.344360500000001</v>
      </c>
      <c r="K246" s="21">
        <f t="shared" si="37"/>
        <v>1238.5992243999999</v>
      </c>
      <c r="L246" s="21">
        <f t="shared" si="38"/>
        <v>328.91881316103081</v>
      </c>
      <c r="M246" s="21">
        <f t="shared" si="39"/>
        <v>316.96825619491301</v>
      </c>
      <c r="N246" s="11"/>
      <c r="O246" s="11"/>
      <c r="P246" s="11"/>
    </row>
    <row r="247" spans="1:16">
      <c r="A247" s="7">
        <v>32401.380894999998</v>
      </c>
      <c r="B247" s="7">
        <v>34.722957999999998</v>
      </c>
      <c r="C247" s="7">
        <v>34.731485999999997</v>
      </c>
      <c r="D247" s="7">
        <v>35.292050000000003</v>
      </c>
      <c r="E247" s="7">
        <v>35.216127999999998</v>
      </c>
      <c r="F247" s="7">
        <v>0.89077200000000001</v>
      </c>
      <c r="G247" s="7">
        <v>5.745069</v>
      </c>
      <c r="H247" s="7">
        <v>35.414304999999999</v>
      </c>
      <c r="I247" s="20">
        <f t="shared" si="40"/>
        <v>34.727221999999998</v>
      </c>
      <c r="J247" s="20">
        <f t="shared" si="41"/>
        <v>35.254089</v>
      </c>
      <c r="K247" s="21">
        <f t="shared" si="37"/>
        <v>1238.6636668000001</v>
      </c>
      <c r="L247" s="21">
        <f t="shared" si="38"/>
        <v>331.50033140678806</v>
      </c>
      <c r="M247" s="21">
        <f t="shared" si="39"/>
        <v>319.04934564646919</v>
      </c>
      <c r="N247" s="11"/>
      <c r="O247" s="11"/>
      <c r="P247" s="11"/>
    </row>
    <row r="248" spans="1:16">
      <c r="A248" s="7">
        <v>30563.165599</v>
      </c>
      <c r="B248" s="7">
        <v>34.724272999999997</v>
      </c>
      <c r="C248" s="7">
        <v>34.733722</v>
      </c>
      <c r="D248" s="7">
        <v>35.307876999999998</v>
      </c>
      <c r="E248" s="7">
        <v>35.232658999999998</v>
      </c>
      <c r="F248" s="7">
        <v>1.1066260000000001</v>
      </c>
      <c r="G248" s="7">
        <v>6.108746</v>
      </c>
      <c r="H248" s="7">
        <v>34.912131000000002</v>
      </c>
      <c r="I248" s="20">
        <f t="shared" ref="I248:I268" si="42">(B248+C248)/2</f>
        <v>34.728997499999998</v>
      </c>
      <c r="J248" s="20">
        <f t="shared" ref="J248:J268" si="43">(D248+E248)/2</f>
        <v>35.270268000000002</v>
      </c>
      <c r="K248" s="21">
        <f t="shared" si="37"/>
        <v>1238.6626014999999</v>
      </c>
      <c r="L248" s="21">
        <f t="shared" si="38"/>
        <v>331.45747099210985</v>
      </c>
      <c r="M248" s="21">
        <f t="shared" si="39"/>
        <v>318.6752676045553</v>
      </c>
      <c r="N248" s="11"/>
      <c r="O248" s="11"/>
      <c r="P248" s="11"/>
    </row>
    <row r="249" spans="1:16">
      <c r="A249" s="7">
        <v>28932.883983</v>
      </c>
      <c r="B249" s="7">
        <v>34.791871999999998</v>
      </c>
      <c r="C249" s="7">
        <v>34.800220000000003</v>
      </c>
      <c r="D249" s="7">
        <v>35.389691999999997</v>
      </c>
      <c r="E249" s="7">
        <v>35.316785000000003</v>
      </c>
      <c r="F249" s="7">
        <v>0.93769000000000002</v>
      </c>
      <c r="G249" s="7">
        <v>6.0282260000000001</v>
      </c>
      <c r="H249" s="7">
        <v>34.679226999999997</v>
      </c>
      <c r="I249" s="20">
        <f t="shared" si="42"/>
        <v>34.796046000000004</v>
      </c>
      <c r="J249" s="20">
        <f t="shared" si="43"/>
        <v>35.353238500000003</v>
      </c>
      <c r="K249" s="21">
        <f t="shared" si="37"/>
        <v>1238.6223723999999</v>
      </c>
      <c r="L249" s="21">
        <f t="shared" si="38"/>
        <v>329.84349254335302</v>
      </c>
      <c r="M249" s="21">
        <f t="shared" si="39"/>
        <v>316.76438469260847</v>
      </c>
      <c r="N249" s="11"/>
      <c r="O249" s="11"/>
      <c r="P249" s="11"/>
    </row>
    <row r="250" spans="1:16">
      <c r="A250" s="7">
        <v>27402.308362</v>
      </c>
      <c r="B250" s="7">
        <v>34.825913999999997</v>
      </c>
      <c r="C250" s="7">
        <v>34.835672000000002</v>
      </c>
      <c r="D250" s="7">
        <v>35.458311999999999</v>
      </c>
      <c r="E250" s="7">
        <v>35.374552000000001</v>
      </c>
      <c r="F250" s="7">
        <v>0.94839300000000004</v>
      </c>
      <c r="G250" s="7">
        <v>6.1509130000000001</v>
      </c>
      <c r="H250" s="7">
        <v>34.864832999999997</v>
      </c>
      <c r="I250" s="20">
        <f t="shared" si="42"/>
        <v>34.830793</v>
      </c>
      <c r="J250" s="20">
        <f t="shared" si="43"/>
        <v>35.416432</v>
      </c>
      <c r="K250" s="21">
        <f t="shared" si="37"/>
        <v>1238.6015242000001</v>
      </c>
      <c r="L250" s="21">
        <f t="shared" si="38"/>
        <v>329.01055149236799</v>
      </c>
      <c r="M250" s="21">
        <f t="shared" si="39"/>
        <v>315.31732954225208</v>
      </c>
      <c r="N250" s="11"/>
      <c r="O250" s="11"/>
      <c r="P250" s="11"/>
    </row>
    <row r="251" spans="1:16">
      <c r="A251" s="7">
        <v>25916.260346999999</v>
      </c>
      <c r="B251" s="7">
        <v>34.826354000000002</v>
      </c>
      <c r="C251" s="7">
        <v>34.840687000000003</v>
      </c>
      <c r="D251" s="7">
        <v>35.490195999999997</v>
      </c>
      <c r="E251" s="7">
        <v>35.404642000000003</v>
      </c>
      <c r="F251" s="7">
        <v>0.92685399999999996</v>
      </c>
      <c r="G251" s="7">
        <v>6.2092510000000001</v>
      </c>
      <c r="H251" s="7">
        <v>34.605362999999997</v>
      </c>
      <c r="I251" s="20">
        <f t="shared" si="42"/>
        <v>34.833520500000006</v>
      </c>
      <c r="J251" s="20">
        <f t="shared" si="43"/>
        <v>35.447418999999996</v>
      </c>
      <c r="K251" s="21">
        <f t="shared" si="37"/>
        <v>1238.5998877</v>
      </c>
      <c r="L251" s="21">
        <f t="shared" si="38"/>
        <v>328.94526905199109</v>
      </c>
      <c r="M251" s="21">
        <f t="shared" si="39"/>
        <v>314.61037774829219</v>
      </c>
      <c r="N251" s="11"/>
      <c r="O251" s="11"/>
      <c r="P251" s="11"/>
    </row>
    <row r="252" spans="1:16">
      <c r="A252" s="7">
        <v>24718.210433</v>
      </c>
      <c r="B252" s="7">
        <v>34.750608</v>
      </c>
      <c r="C252" s="7">
        <v>34.761262000000002</v>
      </c>
      <c r="D252" s="7">
        <v>35.451810999999999</v>
      </c>
      <c r="E252" s="7">
        <v>35.362876999999997</v>
      </c>
      <c r="F252" s="7">
        <v>0.80297099999999999</v>
      </c>
      <c r="G252" s="7">
        <v>6.1881810000000002</v>
      </c>
      <c r="H252" s="7">
        <v>34.459612999999997</v>
      </c>
      <c r="I252" s="20">
        <f t="shared" si="42"/>
        <v>34.755935000000001</v>
      </c>
      <c r="J252" s="20">
        <f t="shared" si="43"/>
        <v>35.407343999999995</v>
      </c>
      <c r="K252" s="21">
        <f t="shared" si="37"/>
        <v>1238.6464390000001</v>
      </c>
      <c r="L252" s="21">
        <f t="shared" si="38"/>
        <v>330.80796904866565</v>
      </c>
      <c r="M252" s="21">
        <f t="shared" si="39"/>
        <v>315.52499260979766</v>
      </c>
      <c r="N252" s="11"/>
      <c r="O252" s="11"/>
      <c r="P252" s="11"/>
    </row>
    <row r="253" spans="1:16">
      <c r="A253" s="7">
        <v>22981.875941999999</v>
      </c>
      <c r="B253" s="7">
        <v>34.764102999999999</v>
      </c>
      <c r="C253" s="7">
        <v>34.779724999999999</v>
      </c>
      <c r="D253" s="7">
        <v>35.506262</v>
      </c>
      <c r="E253" s="7">
        <v>35.418301999999997</v>
      </c>
      <c r="F253" s="7">
        <v>1.003592</v>
      </c>
      <c r="G253" s="7">
        <v>6.5543170000000002</v>
      </c>
      <c r="H253" s="7">
        <v>34.379987999999997</v>
      </c>
      <c r="I253" s="20">
        <f t="shared" si="42"/>
        <v>34.771913999999995</v>
      </c>
      <c r="J253" s="20">
        <f t="shared" si="43"/>
        <v>35.462282000000002</v>
      </c>
      <c r="K253" s="21">
        <f t="shared" si="37"/>
        <v>1238.6368516</v>
      </c>
      <c r="L253" s="21">
        <f t="shared" si="38"/>
        <v>330.4233707929352</v>
      </c>
      <c r="M253" s="21">
        <f t="shared" si="39"/>
        <v>314.27189318920591</v>
      </c>
      <c r="N253" s="11"/>
      <c r="O253" s="11"/>
      <c r="P253" s="11"/>
    </row>
    <row r="254" spans="1:16">
      <c r="A254" s="7">
        <v>21743.139478000001</v>
      </c>
      <c r="B254" s="7">
        <v>34.805526</v>
      </c>
      <c r="C254" s="7">
        <v>34.821922999999998</v>
      </c>
      <c r="D254" s="7">
        <v>35.589078999999998</v>
      </c>
      <c r="E254" s="7">
        <v>35.499501000000002</v>
      </c>
      <c r="F254" s="7">
        <v>0.79607600000000001</v>
      </c>
      <c r="G254" s="7">
        <v>6.4455099999999996</v>
      </c>
      <c r="H254" s="7">
        <v>34.314448999999996</v>
      </c>
      <c r="I254" s="20">
        <f t="shared" si="42"/>
        <v>34.813724499999999</v>
      </c>
      <c r="J254" s="20">
        <f t="shared" si="43"/>
        <v>35.544290000000004</v>
      </c>
      <c r="K254" s="21">
        <f t="shared" si="37"/>
        <v>1238.6117653000001</v>
      </c>
      <c r="L254" s="21">
        <f t="shared" si="38"/>
        <v>329.41941490875342</v>
      </c>
      <c r="M254" s="21">
        <f t="shared" si="39"/>
        <v>312.4113006227517</v>
      </c>
      <c r="N254" s="11"/>
      <c r="O254" s="11"/>
      <c r="P254" s="11"/>
    </row>
    <row r="255" spans="1:16">
      <c r="A255" s="7">
        <v>20145.989622000001</v>
      </c>
      <c r="B255" s="7">
        <v>34.814681999999998</v>
      </c>
      <c r="C255" s="7">
        <v>34.839500999999998</v>
      </c>
      <c r="D255" s="7">
        <v>35.660646999999997</v>
      </c>
      <c r="E255" s="7">
        <v>35.574451000000003</v>
      </c>
      <c r="F255" s="7">
        <v>0.95927300000000004</v>
      </c>
      <c r="G255" s="7">
        <v>6.734629</v>
      </c>
      <c r="H255" s="7">
        <v>34.244780999999996</v>
      </c>
      <c r="I255" s="20">
        <f t="shared" si="42"/>
        <v>34.827091499999995</v>
      </c>
      <c r="J255" s="20">
        <f t="shared" si="43"/>
        <v>35.617548999999997</v>
      </c>
      <c r="K255" s="21">
        <f t="shared" si="37"/>
        <v>1238.6037451</v>
      </c>
      <c r="L255" s="21">
        <f t="shared" si="38"/>
        <v>329.09916979149511</v>
      </c>
      <c r="M255" s="21">
        <f t="shared" si="39"/>
        <v>310.75918013866885</v>
      </c>
      <c r="N255" s="11"/>
      <c r="O255" s="11"/>
      <c r="P255" s="11"/>
    </row>
    <row r="256" spans="1:16">
      <c r="A256" s="7">
        <v>18682.285216</v>
      </c>
      <c r="B256" s="7">
        <v>34.860973000000001</v>
      </c>
      <c r="C256" s="7">
        <v>34.886848999999998</v>
      </c>
      <c r="D256" s="7">
        <v>35.762610000000002</v>
      </c>
      <c r="E256" s="7">
        <v>35.676960000000001</v>
      </c>
      <c r="F256" s="7">
        <v>0.52241099999999996</v>
      </c>
      <c r="G256" s="7">
        <v>6.3495419999999996</v>
      </c>
      <c r="H256" s="7">
        <v>34.105443999999999</v>
      </c>
      <c r="I256" s="20">
        <f t="shared" si="42"/>
        <v>34.873911</v>
      </c>
      <c r="J256" s="20">
        <f t="shared" si="43"/>
        <v>35.719785000000002</v>
      </c>
      <c r="K256" s="21">
        <f t="shared" si="37"/>
        <v>1238.5756534</v>
      </c>
      <c r="L256" s="21">
        <f t="shared" si="38"/>
        <v>327.98022512985972</v>
      </c>
      <c r="M256" s="21">
        <f t="shared" si="39"/>
        <v>308.46910497875888</v>
      </c>
      <c r="N256" s="11"/>
      <c r="O256" s="11"/>
      <c r="P256" s="11"/>
    </row>
    <row r="257" spans="1:16">
      <c r="A257" s="7">
        <v>17386.954148000001</v>
      </c>
      <c r="B257" s="7">
        <v>34.735062999999997</v>
      </c>
      <c r="C257" s="7">
        <v>34.770907999999999</v>
      </c>
      <c r="D257" s="7">
        <v>35.720227999999999</v>
      </c>
      <c r="E257" s="7">
        <v>35.633963999999999</v>
      </c>
      <c r="F257" s="7">
        <v>0.58376600000000001</v>
      </c>
      <c r="G257" s="7">
        <v>6.4908900000000003</v>
      </c>
      <c r="H257" s="7">
        <v>33.889705999999997</v>
      </c>
      <c r="I257" s="20">
        <f t="shared" si="42"/>
        <v>34.752985499999994</v>
      </c>
      <c r="J257" s="20">
        <f t="shared" si="43"/>
        <v>35.677095999999999</v>
      </c>
      <c r="K257" s="21">
        <f t="shared" si="37"/>
        <v>1238.6482086999999</v>
      </c>
      <c r="L257" s="21">
        <f t="shared" si="38"/>
        <v>330.87901567786776</v>
      </c>
      <c r="M257" s="21">
        <f t="shared" si="39"/>
        <v>309.42314883896415</v>
      </c>
      <c r="N257" s="11"/>
      <c r="O257" s="11"/>
      <c r="P257" s="11"/>
    </row>
    <row r="258" spans="1:16">
      <c r="A258" s="7">
        <v>15409.414081000001</v>
      </c>
      <c r="B258" s="7">
        <v>34.794123999999996</v>
      </c>
      <c r="C258" s="7">
        <v>34.819890999999998</v>
      </c>
      <c r="D258" s="7">
        <v>35.848353000000003</v>
      </c>
      <c r="E258" s="7">
        <v>35.762340000000002</v>
      </c>
      <c r="F258" s="7">
        <v>0.77890300000000001</v>
      </c>
      <c r="G258" s="7">
        <v>6.7715170000000002</v>
      </c>
      <c r="H258" s="7">
        <v>33.602950999999997</v>
      </c>
      <c r="I258" s="20">
        <f t="shared" si="42"/>
        <v>34.807007499999997</v>
      </c>
      <c r="J258" s="20">
        <f t="shared" si="43"/>
        <v>35.805346499999999</v>
      </c>
      <c r="K258" s="21">
        <f t="shared" si="37"/>
        <v>1238.6157955000001</v>
      </c>
      <c r="L258" s="21">
        <f t="shared" si="38"/>
        <v>329.5804722418261</v>
      </c>
      <c r="M258" s="21">
        <f t="shared" si="39"/>
        <v>306.56625815011739</v>
      </c>
      <c r="N258" s="11"/>
      <c r="O258" s="11"/>
      <c r="P258" s="11"/>
    </row>
    <row r="259" spans="1:16">
      <c r="A259" s="7">
        <v>13454.048989999999</v>
      </c>
      <c r="B259" s="7">
        <v>34.787045999999997</v>
      </c>
      <c r="C259" s="7">
        <v>34.813868999999997</v>
      </c>
      <c r="D259" s="7">
        <v>35.986125999999999</v>
      </c>
      <c r="E259" s="7">
        <v>35.902664999999999</v>
      </c>
      <c r="F259" s="7">
        <v>1.0062420000000001</v>
      </c>
      <c r="G259" s="7">
        <v>7.0809540000000002</v>
      </c>
      <c r="H259" s="7">
        <v>33.097923999999999</v>
      </c>
      <c r="I259" s="20">
        <f t="shared" si="42"/>
        <v>34.800457499999993</v>
      </c>
      <c r="J259" s="20">
        <f t="shared" si="43"/>
        <v>35.944395499999999</v>
      </c>
      <c r="K259" s="21">
        <f t="shared" si="37"/>
        <v>1238.6197255</v>
      </c>
      <c r="L259" s="21">
        <f t="shared" si="38"/>
        <v>329.73761058297441</v>
      </c>
      <c r="M259" s="21">
        <f t="shared" si="39"/>
        <v>303.50010109067534</v>
      </c>
      <c r="N259" s="11"/>
      <c r="O259" s="11"/>
      <c r="P259" s="11"/>
    </row>
    <row r="260" spans="1:16">
      <c r="A260" s="7">
        <v>12402.634861</v>
      </c>
      <c r="B260" s="7">
        <v>34.802585999999998</v>
      </c>
      <c r="C260" s="7">
        <v>34.834766999999999</v>
      </c>
      <c r="D260" s="7">
        <v>36.088518999999998</v>
      </c>
      <c r="E260" s="7">
        <v>36.008156</v>
      </c>
      <c r="F260" s="7">
        <v>0.53281999999999996</v>
      </c>
      <c r="G260" s="7">
        <v>6.5924370000000003</v>
      </c>
      <c r="H260" s="7">
        <v>32.681176000000001</v>
      </c>
      <c r="I260" s="20">
        <f t="shared" si="42"/>
        <v>34.818676499999995</v>
      </c>
      <c r="J260" s="20">
        <f t="shared" si="43"/>
        <v>36.048337500000002</v>
      </c>
      <c r="K260" s="21">
        <f t="shared" si="37"/>
        <v>1238.6087941000001</v>
      </c>
      <c r="L260" s="21">
        <f t="shared" si="38"/>
        <v>329.30073462980818</v>
      </c>
      <c r="M260" s="21">
        <f t="shared" si="39"/>
        <v>301.22893895739344</v>
      </c>
      <c r="N260" s="11"/>
      <c r="O260" s="11"/>
      <c r="P260" s="11"/>
    </row>
    <row r="261" spans="1:16">
      <c r="A261" s="7">
        <v>11002.038318999999</v>
      </c>
      <c r="B261" s="7">
        <v>34.824564000000002</v>
      </c>
      <c r="C261" s="7">
        <v>34.860771</v>
      </c>
      <c r="D261" s="7">
        <v>36.222009</v>
      </c>
      <c r="E261" s="7">
        <v>36.139946999999999</v>
      </c>
      <c r="F261" s="7">
        <v>0.67761499999999997</v>
      </c>
      <c r="G261" s="7">
        <v>6.7600850000000001</v>
      </c>
      <c r="H261" s="7">
        <v>32.285797000000002</v>
      </c>
      <c r="I261" s="20">
        <f t="shared" si="42"/>
        <v>34.842667500000005</v>
      </c>
      <c r="J261" s="20">
        <f t="shared" si="43"/>
        <v>36.180977999999996</v>
      </c>
      <c r="K261" s="21">
        <f t="shared" si="37"/>
        <v>1238.5943995</v>
      </c>
      <c r="L261" s="21">
        <f t="shared" si="38"/>
        <v>328.72644262820086</v>
      </c>
      <c r="M261" s="21">
        <f t="shared" si="39"/>
        <v>298.35611990016059</v>
      </c>
      <c r="N261" s="11"/>
      <c r="O261" s="11"/>
      <c r="P261" s="11"/>
    </row>
    <row r="262" spans="1:16">
      <c r="A262" s="7">
        <v>9478.9263890000002</v>
      </c>
      <c r="B262" s="7">
        <v>34.881959999999999</v>
      </c>
      <c r="C262" s="7">
        <v>34.901026000000002</v>
      </c>
      <c r="D262" s="7">
        <v>36.462890000000002</v>
      </c>
      <c r="E262" s="7">
        <v>36.384475999999999</v>
      </c>
      <c r="F262" s="7">
        <v>0.67364599999999997</v>
      </c>
      <c r="G262" s="7">
        <v>6.7928490000000004</v>
      </c>
      <c r="H262" s="7">
        <v>31.775872</v>
      </c>
      <c r="I262" s="20">
        <f t="shared" si="42"/>
        <v>34.891492999999997</v>
      </c>
      <c r="J262" s="20">
        <f t="shared" si="43"/>
        <v>36.423682999999997</v>
      </c>
      <c r="K262" s="21">
        <f t="shared" si="37"/>
        <v>1238.5651042</v>
      </c>
      <c r="L262" s="21">
        <f t="shared" si="38"/>
        <v>327.56113226193247</v>
      </c>
      <c r="M262" s="21">
        <f t="shared" si="39"/>
        <v>293.17142965894618</v>
      </c>
      <c r="N262" s="11"/>
      <c r="O262" s="11"/>
      <c r="P262" s="11"/>
    </row>
    <row r="263" spans="1:16">
      <c r="A263" s="7">
        <v>7447.0806970000003</v>
      </c>
      <c r="B263" s="7">
        <v>34.869199000000002</v>
      </c>
      <c r="C263" s="7">
        <v>34.889612999999997</v>
      </c>
      <c r="D263" s="7">
        <v>36.743248999999999</v>
      </c>
      <c r="E263" s="7">
        <v>36.655780999999998</v>
      </c>
      <c r="F263" s="7">
        <v>0.89228600000000002</v>
      </c>
      <c r="G263" s="7">
        <v>7.0445260000000003</v>
      </c>
      <c r="H263" s="7">
        <v>31.198510999999996</v>
      </c>
      <c r="I263" s="20">
        <f t="shared" si="42"/>
        <v>34.879406000000003</v>
      </c>
      <c r="J263" s="20">
        <f t="shared" si="43"/>
        <v>36.699514999999998</v>
      </c>
      <c r="K263" s="21">
        <f t="shared" si="37"/>
        <v>1238.5723564</v>
      </c>
      <c r="L263" s="21">
        <f t="shared" si="38"/>
        <v>327.84917927743754</v>
      </c>
      <c r="M263" s="21">
        <f t="shared" si="39"/>
        <v>287.38837534371214</v>
      </c>
      <c r="N263" s="11"/>
      <c r="O263" s="11"/>
      <c r="P263" s="11"/>
    </row>
    <row r="264" spans="1:16">
      <c r="A264" s="7">
        <v>5813.3778380000003</v>
      </c>
      <c r="B264" s="7">
        <v>34.849192000000002</v>
      </c>
      <c r="C264" s="7">
        <v>34.883107000000003</v>
      </c>
      <c r="D264" s="7">
        <v>37.266216</v>
      </c>
      <c r="E264" s="7">
        <v>37.182827000000003</v>
      </c>
      <c r="F264" s="7">
        <v>1.0724990000000001</v>
      </c>
      <c r="G264" s="7">
        <v>7.2504039999999996</v>
      </c>
      <c r="H264" s="7">
        <v>30.615730999999997</v>
      </c>
      <c r="I264" s="20">
        <f t="shared" si="42"/>
        <v>34.866149500000006</v>
      </c>
      <c r="J264" s="20">
        <f t="shared" si="43"/>
        <v>37.224521500000002</v>
      </c>
      <c r="K264" s="21">
        <f t="shared" si="37"/>
        <v>1238.5803103000001</v>
      </c>
      <c r="L264" s="21">
        <f t="shared" si="38"/>
        <v>328.16542286894855</v>
      </c>
      <c r="M264" s="21">
        <f t="shared" si="39"/>
        <v>276.68577004969029</v>
      </c>
      <c r="N264" s="11"/>
      <c r="O264" s="11"/>
      <c r="P264" s="11"/>
    </row>
    <row r="265" spans="1:16">
      <c r="A265" s="7">
        <v>4346.9985619999998</v>
      </c>
      <c r="B265" s="7">
        <v>34.766258999999998</v>
      </c>
      <c r="C265" s="7">
        <v>34.780586</v>
      </c>
      <c r="D265" s="7">
        <v>37.778815999999999</v>
      </c>
      <c r="E265" s="7">
        <v>37.688701000000002</v>
      </c>
      <c r="F265" s="7">
        <v>0.719032</v>
      </c>
      <c r="G265" s="7">
        <v>6.8905370000000001</v>
      </c>
      <c r="H265" s="7">
        <v>30.024549999999998</v>
      </c>
      <c r="I265" s="20">
        <f t="shared" si="42"/>
        <v>34.773422499999995</v>
      </c>
      <c r="J265" s="20">
        <f t="shared" si="43"/>
        <v>37.7337585</v>
      </c>
      <c r="K265" s="21">
        <f t="shared" si="37"/>
        <v>1238.6359465</v>
      </c>
      <c r="L265" s="21">
        <f t="shared" si="38"/>
        <v>330.38708877477711</v>
      </c>
      <c r="M265" s="21">
        <f t="shared" si="39"/>
        <v>266.66166799313305</v>
      </c>
      <c r="N265" s="11"/>
      <c r="O265" s="11"/>
      <c r="P265" s="11"/>
    </row>
    <row r="266" spans="1:16">
      <c r="A266" s="7">
        <v>3027.6938089999999</v>
      </c>
      <c r="B266" s="7">
        <v>34.747041000000003</v>
      </c>
      <c r="C266" s="7">
        <v>34.763938000000003</v>
      </c>
      <c r="D266" s="7">
        <v>38.535465000000002</v>
      </c>
      <c r="E266" s="7">
        <v>38.410957000000003</v>
      </c>
      <c r="F266" s="7">
        <v>0.86325200000000002</v>
      </c>
      <c r="G266" s="7">
        <v>7.0379379999999996</v>
      </c>
      <c r="H266" s="7">
        <v>29.442726999999998</v>
      </c>
      <c r="I266" s="20">
        <f t="shared" si="42"/>
        <v>34.755489500000003</v>
      </c>
      <c r="J266" s="20">
        <f t="shared" si="43"/>
        <v>38.473211000000006</v>
      </c>
      <c r="K266" s="21">
        <f t="shared" si="37"/>
        <v>1238.6467063</v>
      </c>
      <c r="L266" s="21">
        <f t="shared" si="38"/>
        <v>330.81869900944275</v>
      </c>
      <c r="M266" s="21">
        <f t="shared" si="39"/>
        <v>252.6789093949601</v>
      </c>
      <c r="N266" s="11"/>
      <c r="O266" s="11"/>
      <c r="P266" s="11"/>
    </row>
    <row r="267" spans="1:16">
      <c r="A267" s="7">
        <v>2329.788517</v>
      </c>
      <c r="B267" s="7">
        <v>34.822671999999997</v>
      </c>
      <c r="C267" s="7">
        <v>34.846142999999998</v>
      </c>
      <c r="D267" s="7">
        <v>39.715370999999998</v>
      </c>
      <c r="E267" s="7">
        <v>39.596054000000002</v>
      </c>
      <c r="F267" s="7">
        <v>0.54399399999999998</v>
      </c>
      <c r="G267" s="7">
        <v>6.7145710000000003</v>
      </c>
      <c r="H267" s="7">
        <v>28.870343999999999</v>
      </c>
      <c r="I267" s="20">
        <f t="shared" si="42"/>
        <v>34.834407499999998</v>
      </c>
      <c r="J267" s="20">
        <f t="shared" si="43"/>
        <v>39.6557125</v>
      </c>
      <c r="K267" s="21">
        <f t="shared" si="37"/>
        <v>1238.5993555</v>
      </c>
      <c r="L267" s="21">
        <f t="shared" si="38"/>
        <v>328.92404192884624</v>
      </c>
      <c r="M267" s="21">
        <f t="shared" si="39"/>
        <v>231.57621295193076</v>
      </c>
      <c r="N267" s="11"/>
      <c r="O267" s="11"/>
      <c r="P267" s="11"/>
    </row>
    <row r="268" spans="1:16">
      <c r="A268" s="7">
        <v>162.77749499999999</v>
      </c>
      <c r="B268" s="7">
        <v>34.898611000000002</v>
      </c>
      <c r="C268" s="7">
        <v>34.910611000000003</v>
      </c>
      <c r="D268" s="7">
        <v>40.603493</v>
      </c>
      <c r="E268" s="7">
        <v>40.746724</v>
      </c>
      <c r="F268" s="7">
        <v>0.85508399999999996</v>
      </c>
      <c r="G268" s="7">
        <v>7.2007859999999999</v>
      </c>
      <c r="H268" s="7">
        <v>25.733059999999998</v>
      </c>
      <c r="I268" s="20">
        <f t="shared" si="42"/>
        <v>34.904611000000003</v>
      </c>
      <c r="J268" s="20">
        <f t="shared" si="43"/>
        <v>40.6751085</v>
      </c>
      <c r="K268" s="21">
        <f t="shared" si="37"/>
        <v>1238.5572334000001</v>
      </c>
      <c r="L268" s="21">
        <f t="shared" si="38"/>
        <v>327.248835599411</v>
      </c>
      <c r="M268" s="21">
        <f t="shared" si="39"/>
        <v>214.48064808025174</v>
      </c>
      <c r="N268" s="11"/>
      <c r="O268" s="11"/>
      <c r="P268" s="11"/>
    </row>
    <row r="269" spans="1:16">
      <c r="A269" s="11"/>
      <c r="B269" s="11"/>
      <c r="C269" s="11"/>
      <c r="D269" s="11"/>
      <c r="E269" s="11"/>
      <c r="F269" s="11"/>
      <c r="G269" s="11"/>
      <c r="H269" s="29"/>
      <c r="I269" s="30"/>
      <c r="J269" s="11"/>
      <c r="K269" s="9">
        <f>AVERAGE(K224:K266)</f>
        <v>1238.6214142209305</v>
      </c>
      <c r="L269" s="9">
        <f>AVERAGE(L224:L266)</f>
        <v>329.80723997504725</v>
      </c>
      <c r="M269" s="9">
        <f>AVERAGE(M224:M266)</f>
        <v>311.14024280278176</v>
      </c>
      <c r="N269" s="11"/>
      <c r="O269" s="11"/>
      <c r="P269" s="11"/>
    </row>
    <row r="270" spans="1:16">
      <c r="A270" s="11"/>
      <c r="B270" s="11"/>
      <c r="C270" s="11"/>
      <c r="D270" s="11"/>
      <c r="E270" s="11"/>
      <c r="F270" s="11"/>
      <c r="G270" s="11"/>
      <c r="H270" s="29"/>
      <c r="I270" s="30"/>
      <c r="J270" s="11"/>
      <c r="K270" s="11"/>
      <c r="L270" s="11"/>
      <c r="M270" s="11"/>
      <c r="N270" s="11"/>
      <c r="O270" s="11"/>
      <c r="P270" s="11"/>
    </row>
    <row r="271" spans="1:16">
      <c r="A271" s="11"/>
      <c r="B271" s="11"/>
      <c r="C271" s="11"/>
      <c r="D271" s="11"/>
      <c r="E271" s="11"/>
      <c r="F271" s="11"/>
      <c r="G271" s="11"/>
      <c r="H271" s="29"/>
      <c r="I271" s="30"/>
      <c r="J271" s="11"/>
      <c r="K271" s="11"/>
      <c r="L271" s="11"/>
      <c r="M271" s="11"/>
      <c r="N271" s="11"/>
      <c r="O271" s="11"/>
      <c r="P271" s="11"/>
    </row>
    <row r="272" spans="1:16" s="16" customFormat="1" ht="16.8">
      <c r="A272" s="8" t="s">
        <v>12</v>
      </c>
      <c r="B272" s="8" t="s">
        <v>13</v>
      </c>
      <c r="C272" s="8" t="s">
        <v>14</v>
      </c>
      <c r="D272" s="8" t="s">
        <v>15</v>
      </c>
      <c r="E272" s="8" t="s">
        <v>16</v>
      </c>
      <c r="F272" s="8" t="s">
        <v>17</v>
      </c>
      <c r="G272" s="8" t="s">
        <v>18</v>
      </c>
      <c r="H272" s="8" t="s">
        <v>19</v>
      </c>
      <c r="I272" s="18" t="s">
        <v>20</v>
      </c>
      <c r="J272" s="18" t="s">
        <v>21</v>
      </c>
      <c r="K272" s="19" t="s">
        <v>22</v>
      </c>
      <c r="L272" s="17" t="s">
        <v>23</v>
      </c>
      <c r="M272" s="17" t="s">
        <v>24</v>
      </c>
      <c r="N272" s="11"/>
      <c r="O272" s="11"/>
      <c r="P272" s="11"/>
    </row>
    <row r="273" spans="1:16" s="16" customFormat="1">
      <c r="A273" s="8" t="s">
        <v>25</v>
      </c>
      <c r="B273" s="8" t="s">
        <v>26</v>
      </c>
      <c r="C273" s="8" t="s">
        <v>26</v>
      </c>
      <c r="D273" s="8" t="s">
        <v>26</v>
      </c>
      <c r="E273" s="8" t="s">
        <v>26</v>
      </c>
      <c r="F273" s="8" t="s">
        <v>27</v>
      </c>
      <c r="G273" s="8" t="s">
        <v>27</v>
      </c>
      <c r="H273" s="8" t="s">
        <v>28</v>
      </c>
      <c r="I273" s="18" t="s">
        <v>26</v>
      </c>
      <c r="J273" s="18" t="s">
        <v>26</v>
      </c>
      <c r="K273" s="19" t="s">
        <v>29</v>
      </c>
      <c r="L273" s="17" t="s">
        <v>30</v>
      </c>
      <c r="M273" s="17" t="s">
        <v>30</v>
      </c>
      <c r="N273" s="11"/>
      <c r="O273" s="11"/>
      <c r="P273" s="11"/>
    </row>
    <row r="274" spans="1:16">
      <c r="A274" s="7">
        <v>70393.583987999998</v>
      </c>
      <c r="B274" s="7">
        <v>39.929783</v>
      </c>
      <c r="C274" s="7">
        <v>39.908824000000003</v>
      </c>
      <c r="D274" s="7">
        <v>40.439639999999997</v>
      </c>
      <c r="E274" s="7">
        <v>40.330012000000004</v>
      </c>
      <c r="F274" s="7">
        <v>2.388115</v>
      </c>
      <c r="G274" s="7">
        <v>4.7930529999999996</v>
      </c>
      <c r="H274" s="7">
        <v>41.874611999999999</v>
      </c>
      <c r="I274" s="20">
        <f t="shared" ref="I274:I279" si="44">(B274+C274)/2</f>
        <v>39.919303499999998</v>
      </c>
      <c r="J274" s="20">
        <f t="shared" ref="J274:J279" si="45">(D274+E274)/2</f>
        <v>40.384826000000004</v>
      </c>
      <c r="K274" s="21">
        <f t="shared" ref="K274:K319" si="46">-0.6*I274+1259.5</f>
        <v>1235.5484179</v>
      </c>
      <c r="L274" s="21">
        <f t="shared" ref="L274:L319" si="47">0.00159*I274^4-0.27101*I274^3+17.72234*I274^2-540.89799*I274+6780.11105</f>
        <v>227.06377488989074</v>
      </c>
      <c r="M274" s="21">
        <f t="shared" ref="M274:M319" si="48">0.00159*J274^4-0.27101*J274^3+17.72234*J274^2-540.89799*J274+6780.11105</f>
        <v>219.25263106876173</v>
      </c>
      <c r="N274" s="11"/>
      <c r="O274" s="11"/>
      <c r="P274" s="11"/>
    </row>
    <row r="275" spans="1:16" s="15" customFormat="1">
      <c r="A275" s="7">
        <v>68744.281308999998</v>
      </c>
      <c r="B275" s="7">
        <v>39.923802999999999</v>
      </c>
      <c r="C275" s="7">
        <v>39.903187000000003</v>
      </c>
      <c r="D275" s="7">
        <v>40.426268999999998</v>
      </c>
      <c r="E275" s="7">
        <v>40.314405999999998</v>
      </c>
      <c r="F275" s="7">
        <v>1.91455</v>
      </c>
      <c r="G275" s="7">
        <v>4.5104540000000002</v>
      </c>
      <c r="H275" s="7">
        <v>41.678280000000001</v>
      </c>
      <c r="I275" s="20">
        <f t="shared" si="44"/>
        <v>39.913494999999998</v>
      </c>
      <c r="J275" s="20">
        <f t="shared" si="45"/>
        <v>40.370337499999998</v>
      </c>
      <c r="K275" s="21">
        <f t="shared" si="46"/>
        <v>1235.551903</v>
      </c>
      <c r="L275" s="21">
        <f t="shared" si="47"/>
        <v>227.16250146620314</v>
      </c>
      <c r="M275" s="21">
        <f t="shared" si="48"/>
        <v>219.49276775334238</v>
      </c>
      <c r="N275" s="11"/>
      <c r="O275" s="11"/>
      <c r="P275" s="11"/>
    </row>
    <row r="276" spans="1:16" s="15" customFormat="1">
      <c r="A276" s="7">
        <v>67144.763917000004</v>
      </c>
      <c r="B276" s="7">
        <v>39.978149000000002</v>
      </c>
      <c r="C276" s="7">
        <v>39.958032000000003</v>
      </c>
      <c r="D276" s="7">
        <v>40.472361999999997</v>
      </c>
      <c r="E276" s="7">
        <v>40.364055999999998</v>
      </c>
      <c r="F276" s="7">
        <v>1.4334690000000001</v>
      </c>
      <c r="G276" s="7">
        <v>4.1937249999999997</v>
      </c>
      <c r="H276" s="7">
        <v>41.470998999999999</v>
      </c>
      <c r="I276" s="20">
        <f t="shared" si="44"/>
        <v>39.968090500000002</v>
      </c>
      <c r="J276" s="20">
        <f t="shared" si="45"/>
        <v>40.418208999999997</v>
      </c>
      <c r="K276" s="21">
        <f t="shared" si="46"/>
        <v>1235.5191457000001</v>
      </c>
      <c r="L276" s="21">
        <f t="shared" si="47"/>
        <v>226.23579428390349</v>
      </c>
      <c r="M276" s="21">
        <f t="shared" si="48"/>
        <v>218.70004587731182</v>
      </c>
      <c r="N276" s="11"/>
      <c r="O276" s="11"/>
      <c r="P276" s="11"/>
    </row>
    <row r="277" spans="1:16" s="15" customFormat="1">
      <c r="A277" s="7">
        <v>65969.354284999994</v>
      </c>
      <c r="B277" s="7">
        <v>39.989244999999997</v>
      </c>
      <c r="C277" s="7">
        <v>39.968865999999998</v>
      </c>
      <c r="D277" s="7">
        <v>40.479734000000001</v>
      </c>
      <c r="E277" s="7">
        <v>40.371856000000001</v>
      </c>
      <c r="F277" s="7">
        <v>1.082727</v>
      </c>
      <c r="G277" s="7">
        <v>3.9685820000000001</v>
      </c>
      <c r="H277" s="7">
        <v>41.273198999999998</v>
      </c>
      <c r="I277" s="20">
        <f t="shared" si="44"/>
        <v>39.979055500000001</v>
      </c>
      <c r="J277" s="20">
        <f t="shared" si="45"/>
        <v>40.425795000000001</v>
      </c>
      <c r="K277" s="21">
        <f t="shared" si="46"/>
        <v>1235.5125667</v>
      </c>
      <c r="L277" s="21">
        <f t="shared" si="47"/>
        <v>226.05000979399938</v>
      </c>
      <c r="M277" s="21">
        <f t="shared" si="48"/>
        <v>218.57461435453206</v>
      </c>
      <c r="N277" s="11"/>
      <c r="O277" s="11"/>
      <c r="P277" s="11"/>
    </row>
    <row r="278" spans="1:16" s="15" customFormat="1">
      <c r="A278" s="7">
        <v>64856.878962000003</v>
      </c>
      <c r="B278" s="7">
        <v>40.009048999999997</v>
      </c>
      <c r="C278" s="7">
        <v>39.987184999999997</v>
      </c>
      <c r="D278" s="7">
        <v>40.493333999999997</v>
      </c>
      <c r="E278" s="7">
        <v>40.386800000000001</v>
      </c>
      <c r="F278" s="7">
        <v>0.74853400000000003</v>
      </c>
      <c r="G278" s="7">
        <v>3.7445219999999999</v>
      </c>
      <c r="H278" s="7">
        <v>41.086306</v>
      </c>
      <c r="I278" s="20">
        <f t="shared" si="44"/>
        <v>39.998116999999993</v>
      </c>
      <c r="J278" s="20">
        <f t="shared" si="45"/>
        <v>40.440066999999999</v>
      </c>
      <c r="K278" s="21">
        <f t="shared" si="46"/>
        <v>1235.5011297999999</v>
      </c>
      <c r="L278" s="21">
        <f t="shared" si="47"/>
        <v>225.72730973092348</v>
      </c>
      <c r="M278" s="21">
        <f t="shared" si="48"/>
        <v>218.33877145015413</v>
      </c>
      <c r="N278" s="11"/>
      <c r="O278" s="11"/>
      <c r="P278" s="11"/>
    </row>
    <row r="279" spans="1:16" s="15" customFormat="1">
      <c r="A279" s="7">
        <v>62574.454459</v>
      </c>
      <c r="B279" s="7">
        <v>39.925663999999998</v>
      </c>
      <c r="C279" s="7">
        <v>39.901045000000003</v>
      </c>
      <c r="D279" s="7">
        <v>40.407654000000001</v>
      </c>
      <c r="E279" s="7">
        <v>40.300311000000001</v>
      </c>
      <c r="F279" s="7">
        <v>1.0405599999999999</v>
      </c>
      <c r="G279" s="7">
        <v>4.2514690000000002</v>
      </c>
      <c r="H279" s="7">
        <v>40.751114999999999</v>
      </c>
      <c r="I279" s="20">
        <f t="shared" si="44"/>
        <v>39.913354499999997</v>
      </c>
      <c r="J279" s="20">
        <f t="shared" si="45"/>
        <v>40.353982500000001</v>
      </c>
      <c r="K279" s="21">
        <f t="shared" si="46"/>
        <v>1235.5519873000001</v>
      </c>
      <c r="L279" s="21">
        <f t="shared" si="47"/>
        <v>227.16488992501854</v>
      </c>
      <c r="M279" s="21">
        <f t="shared" si="48"/>
        <v>219.76406636341471</v>
      </c>
      <c r="N279" s="11"/>
      <c r="O279" s="11"/>
      <c r="P279" s="11"/>
    </row>
    <row r="280" spans="1:16">
      <c r="A280" s="7">
        <v>61460.855697999999</v>
      </c>
      <c r="B280" s="7">
        <v>39.995213999999997</v>
      </c>
      <c r="C280" s="7">
        <v>39.971902</v>
      </c>
      <c r="D280" s="7">
        <v>40.474161000000002</v>
      </c>
      <c r="E280" s="7">
        <v>40.367618999999998</v>
      </c>
      <c r="F280" s="7">
        <v>0.77918600000000005</v>
      </c>
      <c r="G280" s="7">
        <v>4.0834390000000003</v>
      </c>
      <c r="H280" s="7">
        <v>40.528675</v>
      </c>
      <c r="I280" s="20">
        <f t="shared" ref="I280:I294" si="49">(B280+C280)/2</f>
        <v>39.983558000000002</v>
      </c>
      <c r="J280" s="20">
        <f t="shared" ref="J280:J294" si="50">(D280+E280)/2</f>
        <v>40.42089</v>
      </c>
      <c r="K280" s="21">
        <f t="shared" si="46"/>
        <v>1235.5098651999999</v>
      </c>
      <c r="L280" s="21">
        <f t="shared" si="47"/>
        <v>225.97375456477948</v>
      </c>
      <c r="M280" s="21">
        <f t="shared" si="48"/>
        <v>218.65571073529009</v>
      </c>
      <c r="N280" s="11"/>
      <c r="O280" s="11"/>
      <c r="P280" s="11"/>
    </row>
    <row r="281" spans="1:16">
      <c r="A281" s="7">
        <v>59281.186538000002</v>
      </c>
      <c r="B281" s="7">
        <v>40.047614000000003</v>
      </c>
      <c r="C281" s="7">
        <v>40.021635000000003</v>
      </c>
      <c r="D281" s="7">
        <v>40.522933000000002</v>
      </c>
      <c r="E281" s="7">
        <v>40.415604999999999</v>
      </c>
      <c r="F281" s="7">
        <v>0.97548800000000002</v>
      </c>
      <c r="G281" s="7">
        <v>4.4711059999999998</v>
      </c>
      <c r="H281" s="7">
        <v>40.054682999999997</v>
      </c>
      <c r="I281" s="20">
        <f t="shared" si="49"/>
        <v>40.034624500000007</v>
      </c>
      <c r="J281" s="20">
        <f t="shared" si="50"/>
        <v>40.469268999999997</v>
      </c>
      <c r="K281" s="21">
        <f t="shared" si="46"/>
        <v>1235.4792253000001</v>
      </c>
      <c r="L281" s="21">
        <f t="shared" si="47"/>
        <v>225.1102023043286</v>
      </c>
      <c r="M281" s="21">
        <f t="shared" si="48"/>
        <v>217.8567770330128</v>
      </c>
      <c r="N281" s="11"/>
      <c r="O281" s="11"/>
      <c r="P281" s="11"/>
    </row>
    <row r="282" spans="1:16" ht="14.4" customHeight="1">
      <c r="A282" s="7">
        <v>57318.651694</v>
      </c>
      <c r="B282" s="7">
        <v>40.091597999999998</v>
      </c>
      <c r="C282" s="7">
        <v>40.066094999999997</v>
      </c>
      <c r="D282" s="7">
        <v>40.564490999999997</v>
      </c>
      <c r="E282" s="7">
        <v>40.457912</v>
      </c>
      <c r="F282" s="7">
        <v>1.097499</v>
      </c>
      <c r="G282" s="7">
        <v>4.7366510000000002</v>
      </c>
      <c r="H282" s="7">
        <v>40.044727999999999</v>
      </c>
      <c r="I282" s="20">
        <f t="shared" si="49"/>
        <v>40.078846499999997</v>
      </c>
      <c r="J282" s="20">
        <f t="shared" si="50"/>
        <v>40.511201499999999</v>
      </c>
      <c r="K282" s="21">
        <f t="shared" si="46"/>
        <v>1235.4526920999999</v>
      </c>
      <c r="L282" s="21">
        <f t="shared" si="47"/>
        <v>224.36434621264289</v>
      </c>
      <c r="M282" s="21">
        <f t="shared" si="48"/>
        <v>217.16598244405304</v>
      </c>
      <c r="N282" s="11"/>
      <c r="O282" s="11"/>
      <c r="P282" s="11"/>
    </row>
    <row r="283" spans="1:16">
      <c r="A283" s="7">
        <v>56598.665257000001</v>
      </c>
      <c r="B283" s="7">
        <v>40.082683000000003</v>
      </c>
      <c r="C283" s="7">
        <v>40.058812000000003</v>
      </c>
      <c r="D283" s="7">
        <v>40.562018999999999</v>
      </c>
      <c r="E283" s="7">
        <v>40.454669000000003</v>
      </c>
      <c r="F283" s="7">
        <v>1.0694630000000001</v>
      </c>
      <c r="G283" s="7">
        <v>4.7456370000000003</v>
      </c>
      <c r="H283" s="7">
        <v>39.792114999999995</v>
      </c>
      <c r="I283" s="20">
        <f t="shared" si="49"/>
        <v>40.070747500000003</v>
      </c>
      <c r="J283" s="20">
        <f t="shared" si="50"/>
        <v>40.508344000000001</v>
      </c>
      <c r="K283" s="21">
        <f t="shared" si="46"/>
        <v>1235.4575514999999</v>
      </c>
      <c r="L283" s="21">
        <f t="shared" si="47"/>
        <v>224.50081018540459</v>
      </c>
      <c r="M283" s="21">
        <f t="shared" si="48"/>
        <v>217.21300736524518</v>
      </c>
      <c r="N283" s="11"/>
      <c r="O283" s="11"/>
      <c r="P283" s="11"/>
    </row>
    <row r="284" spans="1:16">
      <c r="A284" s="7">
        <v>55099.796261000003</v>
      </c>
      <c r="B284" s="7">
        <v>40.027000999999998</v>
      </c>
      <c r="C284" s="7">
        <v>39.996803</v>
      </c>
      <c r="D284" s="7">
        <v>40.505110000000002</v>
      </c>
      <c r="E284" s="7">
        <v>40.394885000000002</v>
      </c>
      <c r="F284" s="7">
        <v>0.85515200000000002</v>
      </c>
      <c r="G284" s="7">
        <v>4.6698890000000004</v>
      </c>
      <c r="H284" s="7">
        <v>39.429246999999997</v>
      </c>
      <c r="I284" s="20">
        <f t="shared" si="49"/>
        <v>40.011901999999999</v>
      </c>
      <c r="J284" s="20">
        <f t="shared" si="50"/>
        <v>40.449997500000002</v>
      </c>
      <c r="K284" s="21">
        <f t="shared" si="46"/>
        <v>1235.4928588</v>
      </c>
      <c r="L284" s="21">
        <f t="shared" si="47"/>
        <v>225.49414842406168</v>
      </c>
      <c r="M284" s="21">
        <f t="shared" si="48"/>
        <v>218.17477823787794</v>
      </c>
      <c r="N284" s="11"/>
      <c r="O284" s="11"/>
      <c r="P284" s="11"/>
    </row>
    <row r="285" spans="1:16">
      <c r="A285" s="7">
        <v>53243.138380999997</v>
      </c>
      <c r="B285" s="7">
        <v>40.038604999999997</v>
      </c>
      <c r="C285" s="7">
        <v>40.015056999999999</v>
      </c>
      <c r="D285" s="7">
        <v>40.516281999999997</v>
      </c>
      <c r="E285" s="7">
        <v>40.409278999999998</v>
      </c>
      <c r="F285" s="7">
        <v>0.84577899999999995</v>
      </c>
      <c r="G285" s="7">
        <v>4.7929009999999996</v>
      </c>
      <c r="H285" s="7">
        <v>38.975966999999997</v>
      </c>
      <c r="I285" s="20">
        <f t="shared" si="49"/>
        <v>40.026831000000001</v>
      </c>
      <c r="J285" s="20">
        <f t="shared" si="50"/>
        <v>40.462780499999994</v>
      </c>
      <c r="K285" s="21">
        <f t="shared" si="46"/>
        <v>1235.4839013999999</v>
      </c>
      <c r="L285" s="21">
        <f t="shared" si="47"/>
        <v>225.24183648097369</v>
      </c>
      <c r="M285" s="21">
        <f t="shared" si="48"/>
        <v>217.96380766282437</v>
      </c>
      <c r="N285" s="11"/>
      <c r="O285" s="11"/>
      <c r="P285" s="11"/>
    </row>
    <row r="286" spans="1:16">
      <c r="A286" s="7">
        <v>51155.781575000001</v>
      </c>
      <c r="B286" s="7">
        <v>40.039965000000002</v>
      </c>
      <c r="C286" s="7">
        <v>40.017266999999997</v>
      </c>
      <c r="D286" s="7">
        <v>40.521532999999998</v>
      </c>
      <c r="E286" s="7">
        <v>40.413711999999997</v>
      </c>
      <c r="F286" s="7">
        <v>0.90261800000000003</v>
      </c>
      <c r="G286" s="7">
        <v>4.98292</v>
      </c>
      <c r="H286" s="7">
        <v>38.412560999999997</v>
      </c>
      <c r="I286" s="20">
        <f t="shared" si="49"/>
        <v>40.028616</v>
      </c>
      <c r="J286" s="20">
        <f t="shared" si="50"/>
        <v>40.467622499999997</v>
      </c>
      <c r="K286" s="21">
        <f t="shared" si="46"/>
        <v>1235.4828304</v>
      </c>
      <c r="L286" s="21">
        <f t="shared" si="47"/>
        <v>225.21168240893621</v>
      </c>
      <c r="M286" s="21">
        <f t="shared" si="48"/>
        <v>217.88393322721549</v>
      </c>
      <c r="N286" s="11"/>
      <c r="O286" s="11"/>
      <c r="P286" s="11"/>
    </row>
    <row r="287" spans="1:16">
      <c r="A287" s="7">
        <v>50224.916260999998</v>
      </c>
      <c r="B287" s="7">
        <v>40.035525</v>
      </c>
      <c r="C287" s="7">
        <v>40.013874000000001</v>
      </c>
      <c r="D287" s="7">
        <v>40.516238000000001</v>
      </c>
      <c r="E287" s="7">
        <v>40.412039</v>
      </c>
      <c r="F287" s="7">
        <v>0.73035899999999998</v>
      </c>
      <c r="G287" s="7">
        <v>4.8676789999999999</v>
      </c>
      <c r="H287" s="7">
        <v>38.163257000000002</v>
      </c>
      <c r="I287" s="20">
        <f t="shared" si="49"/>
        <v>40.024699499999997</v>
      </c>
      <c r="J287" s="20">
        <f t="shared" si="50"/>
        <v>40.464138500000004</v>
      </c>
      <c r="K287" s="21">
        <f t="shared" si="46"/>
        <v>1235.4851802999999</v>
      </c>
      <c r="L287" s="21">
        <f t="shared" si="47"/>
        <v>225.27784786247412</v>
      </c>
      <c r="M287" s="21">
        <f t="shared" si="48"/>
        <v>217.94140376857558</v>
      </c>
      <c r="N287" s="11"/>
      <c r="O287" s="11"/>
      <c r="P287" s="11"/>
    </row>
    <row r="288" spans="1:16">
      <c r="A288" s="7">
        <v>48076.851623000002</v>
      </c>
      <c r="B288" s="7">
        <v>40.063248000000002</v>
      </c>
      <c r="C288" s="7">
        <v>40.042366999999999</v>
      </c>
      <c r="D288" s="7">
        <v>40.546078999999999</v>
      </c>
      <c r="E288" s="7">
        <v>40.442259</v>
      </c>
      <c r="F288" s="7">
        <v>0.94732400000000005</v>
      </c>
      <c r="G288" s="7">
        <v>5.2324909999999996</v>
      </c>
      <c r="H288" s="7">
        <v>37.641214999999995</v>
      </c>
      <c r="I288" s="20">
        <f t="shared" si="49"/>
        <v>40.0528075</v>
      </c>
      <c r="J288" s="20">
        <f t="shared" si="50"/>
        <v>40.494168999999999</v>
      </c>
      <c r="K288" s="21">
        <f t="shared" si="46"/>
        <v>1235.4683155</v>
      </c>
      <c r="L288" s="21">
        <f t="shared" si="47"/>
        <v>224.80330566775319</v>
      </c>
      <c r="M288" s="21">
        <f t="shared" si="48"/>
        <v>217.44638741383915</v>
      </c>
      <c r="N288" s="11"/>
      <c r="O288" s="11"/>
      <c r="P288" s="11"/>
    </row>
    <row r="289" spans="1:16">
      <c r="A289" s="7">
        <v>46493.229369000001</v>
      </c>
      <c r="B289" s="7">
        <v>39.967267</v>
      </c>
      <c r="C289" s="7">
        <v>39.944710999999998</v>
      </c>
      <c r="D289" s="7">
        <v>40.454670999999998</v>
      </c>
      <c r="E289" s="7">
        <v>40.349063000000001</v>
      </c>
      <c r="F289" s="7">
        <v>0.79390499999999997</v>
      </c>
      <c r="G289" s="7">
        <v>5.1563509999999999</v>
      </c>
      <c r="H289" s="7">
        <v>37.277924999999996</v>
      </c>
      <c r="I289" s="20">
        <f t="shared" si="49"/>
        <v>39.955989000000002</v>
      </c>
      <c r="J289" s="20">
        <f t="shared" si="50"/>
        <v>40.401866999999996</v>
      </c>
      <c r="K289" s="21">
        <f t="shared" si="46"/>
        <v>1235.5264066</v>
      </c>
      <c r="L289" s="21">
        <f t="shared" si="47"/>
        <v>226.44096524997531</v>
      </c>
      <c r="M289" s="21">
        <f t="shared" si="48"/>
        <v>218.97042884798157</v>
      </c>
      <c r="N289" s="11"/>
      <c r="O289" s="11"/>
      <c r="P289" s="11"/>
    </row>
    <row r="290" spans="1:16">
      <c r="A290" s="7">
        <v>44598.939208999996</v>
      </c>
      <c r="B290" s="7">
        <v>40.033368000000003</v>
      </c>
      <c r="C290" s="7">
        <v>40.010871999999999</v>
      </c>
      <c r="D290" s="7">
        <v>40.525624000000001</v>
      </c>
      <c r="E290" s="7">
        <v>40.418816</v>
      </c>
      <c r="F290" s="7">
        <v>0.98601799999999995</v>
      </c>
      <c r="G290" s="7">
        <v>5.4426129999999997</v>
      </c>
      <c r="H290" s="7">
        <v>37.944091</v>
      </c>
      <c r="I290" s="20">
        <f t="shared" si="49"/>
        <v>40.022120000000001</v>
      </c>
      <c r="J290" s="20">
        <f t="shared" si="50"/>
        <v>40.47222</v>
      </c>
      <c r="K290" s="21">
        <f t="shared" si="46"/>
        <v>1235.4867280000001</v>
      </c>
      <c r="L290" s="21">
        <f t="shared" si="47"/>
        <v>225.32143377620469</v>
      </c>
      <c r="M290" s="21">
        <f t="shared" si="48"/>
        <v>217.80811136982538</v>
      </c>
      <c r="N290" s="11"/>
      <c r="O290" s="11"/>
      <c r="P290" s="11"/>
    </row>
    <row r="291" spans="1:16">
      <c r="A291" s="7">
        <v>42991.665179000003</v>
      </c>
      <c r="B291" s="7">
        <v>40.062539000000001</v>
      </c>
      <c r="C291" s="7">
        <v>40.043847999999997</v>
      </c>
      <c r="D291" s="7">
        <v>40.570042999999998</v>
      </c>
      <c r="E291" s="7">
        <v>40.463332999999999</v>
      </c>
      <c r="F291" s="7">
        <v>0.82393000000000005</v>
      </c>
      <c r="G291" s="7">
        <v>5.3892879999999996</v>
      </c>
      <c r="H291" s="7">
        <v>37.383932999999999</v>
      </c>
      <c r="I291" s="20">
        <f t="shared" si="49"/>
        <v>40.053193499999999</v>
      </c>
      <c r="J291" s="20">
        <f t="shared" si="50"/>
        <v>40.516688000000002</v>
      </c>
      <c r="K291" s="21">
        <f t="shared" si="46"/>
        <v>1235.4680839</v>
      </c>
      <c r="L291" s="21">
        <f t="shared" si="47"/>
        <v>224.79679399299584</v>
      </c>
      <c r="M291" s="21">
        <f t="shared" si="48"/>
        <v>217.0757131898763</v>
      </c>
      <c r="N291" s="11"/>
      <c r="O291" s="11"/>
      <c r="P291" s="11"/>
    </row>
    <row r="292" spans="1:16">
      <c r="A292" s="7">
        <v>41195.097694999997</v>
      </c>
      <c r="B292" s="7">
        <v>39.955221000000002</v>
      </c>
      <c r="C292" s="7">
        <v>39.933090999999997</v>
      </c>
      <c r="D292" s="7">
        <v>40.474589999999999</v>
      </c>
      <c r="E292" s="7">
        <v>40.366630000000001</v>
      </c>
      <c r="F292" s="7">
        <v>1.0178039999999999</v>
      </c>
      <c r="G292" s="7">
        <v>5.6814780000000003</v>
      </c>
      <c r="H292" s="7">
        <v>37.030428000000001</v>
      </c>
      <c r="I292" s="20">
        <f t="shared" si="49"/>
        <v>39.944156</v>
      </c>
      <c r="J292" s="20">
        <f t="shared" si="50"/>
        <v>40.420609999999996</v>
      </c>
      <c r="K292" s="21">
        <f t="shared" si="46"/>
        <v>1235.5335064000001</v>
      </c>
      <c r="L292" s="21">
        <f t="shared" si="47"/>
        <v>226.64171638032985</v>
      </c>
      <c r="M292" s="21">
        <f t="shared" si="48"/>
        <v>218.66034073755964</v>
      </c>
      <c r="N292" s="11"/>
      <c r="O292" s="11"/>
      <c r="P292" s="11"/>
    </row>
    <row r="293" spans="1:16">
      <c r="A293" s="7">
        <v>39605.725288000001</v>
      </c>
      <c r="B293" s="7">
        <v>39.998748999999997</v>
      </c>
      <c r="C293" s="7">
        <v>39.981526000000002</v>
      </c>
      <c r="D293" s="7">
        <v>40.522576000000001</v>
      </c>
      <c r="E293" s="7">
        <v>40.417408000000002</v>
      </c>
      <c r="F293" s="7">
        <v>0.94294999999999995</v>
      </c>
      <c r="G293" s="7">
        <v>5.7015570000000002</v>
      </c>
      <c r="H293" s="7">
        <v>36.485027000000002</v>
      </c>
      <c r="I293" s="20">
        <f t="shared" si="49"/>
        <v>39.990137500000003</v>
      </c>
      <c r="J293" s="20">
        <f t="shared" si="50"/>
        <v>40.469992000000005</v>
      </c>
      <c r="K293" s="21">
        <f t="shared" si="46"/>
        <v>1235.5059174999999</v>
      </c>
      <c r="L293" s="21">
        <f t="shared" si="47"/>
        <v>225.86235682598362</v>
      </c>
      <c r="M293" s="21">
        <f t="shared" si="48"/>
        <v>217.84485314816902</v>
      </c>
      <c r="N293" s="11"/>
      <c r="O293" s="11"/>
      <c r="P293" s="11"/>
    </row>
    <row r="294" spans="1:16">
      <c r="A294" s="7">
        <v>38056.150745999999</v>
      </c>
      <c r="B294" s="7">
        <v>40.020927</v>
      </c>
      <c r="C294" s="7">
        <v>40.003762999999999</v>
      </c>
      <c r="D294" s="7">
        <v>40.553068000000003</v>
      </c>
      <c r="E294" s="7">
        <v>40.445743999999998</v>
      </c>
      <c r="F294" s="7">
        <v>0.85466900000000001</v>
      </c>
      <c r="G294" s="7">
        <v>5.697184</v>
      </c>
      <c r="H294" s="7">
        <v>36.033492000000003</v>
      </c>
      <c r="I294" s="20">
        <f t="shared" si="49"/>
        <v>40.012344999999996</v>
      </c>
      <c r="J294" s="20">
        <f t="shared" si="50"/>
        <v>40.499406</v>
      </c>
      <c r="K294" s="21">
        <f t="shared" si="46"/>
        <v>1235.4925929999999</v>
      </c>
      <c r="L294" s="21">
        <f t="shared" si="47"/>
        <v>225.48665839311889</v>
      </c>
      <c r="M294" s="21">
        <f t="shared" si="48"/>
        <v>217.36014367679763</v>
      </c>
      <c r="N294" s="11"/>
      <c r="O294" s="11"/>
      <c r="P294" s="11"/>
    </row>
    <row r="295" spans="1:16">
      <c r="A295" s="7">
        <v>36149.489944000001</v>
      </c>
      <c r="B295" s="7">
        <v>40.042749999999998</v>
      </c>
      <c r="C295" s="7">
        <v>40.029924000000001</v>
      </c>
      <c r="D295" s="7">
        <v>40.584246999999998</v>
      </c>
      <c r="E295" s="7">
        <v>40.479346</v>
      </c>
      <c r="F295" s="7">
        <v>1.0612729999999999</v>
      </c>
      <c r="G295" s="7">
        <v>6.0302530000000001</v>
      </c>
      <c r="H295" s="7">
        <v>35.483922</v>
      </c>
      <c r="I295" s="20">
        <f t="shared" ref="I295:I319" si="51">(B295+C295)/2</f>
        <v>40.036337000000003</v>
      </c>
      <c r="J295" s="20">
        <f t="shared" ref="J295:J319" si="52">(D295+E295)/2</f>
        <v>40.531796499999999</v>
      </c>
      <c r="K295" s="21">
        <f t="shared" si="46"/>
        <v>1235.4781978000001</v>
      </c>
      <c r="L295" s="21">
        <f t="shared" si="47"/>
        <v>225.08128529403893</v>
      </c>
      <c r="M295" s="21">
        <f t="shared" si="48"/>
        <v>216.82727087240255</v>
      </c>
      <c r="N295" s="11"/>
      <c r="O295" s="11"/>
      <c r="P295" s="11"/>
    </row>
    <row r="296" spans="1:16">
      <c r="A296" s="7">
        <v>36522.075334000001</v>
      </c>
      <c r="B296" s="7">
        <v>39.911352999999998</v>
      </c>
      <c r="C296" s="7">
        <v>39.896968999999999</v>
      </c>
      <c r="D296" s="7">
        <v>40.456206000000002</v>
      </c>
      <c r="E296" s="7">
        <v>40.350402000000003</v>
      </c>
      <c r="F296" s="7">
        <v>1.04281</v>
      </c>
      <c r="G296" s="7">
        <v>5.9721970000000004</v>
      </c>
      <c r="H296" s="7">
        <v>35.615522999999996</v>
      </c>
      <c r="I296" s="20">
        <f t="shared" si="51"/>
        <v>39.904161000000002</v>
      </c>
      <c r="J296" s="20">
        <f t="shared" si="52"/>
        <v>40.403304000000006</v>
      </c>
      <c r="K296" s="21">
        <f t="shared" si="46"/>
        <v>1235.5575034000001</v>
      </c>
      <c r="L296" s="21">
        <f t="shared" si="47"/>
        <v>227.32121703448956</v>
      </c>
      <c r="M296" s="21">
        <f t="shared" si="48"/>
        <v>218.94664371884846</v>
      </c>
      <c r="N296" s="11"/>
      <c r="O296" s="11"/>
      <c r="P296" s="11"/>
    </row>
    <row r="297" spans="1:16">
      <c r="A297" s="7">
        <v>34719.660822999998</v>
      </c>
      <c r="B297" s="7">
        <v>39.964067999999997</v>
      </c>
      <c r="C297" s="7">
        <v>39.948174999999999</v>
      </c>
      <c r="D297" s="7">
        <v>40.520811999999999</v>
      </c>
      <c r="E297" s="7">
        <v>40.411442999999998</v>
      </c>
      <c r="F297" s="7">
        <v>0.97150499999999995</v>
      </c>
      <c r="G297" s="7">
        <v>6.0085129999999998</v>
      </c>
      <c r="H297" s="7">
        <v>35.061695999999998</v>
      </c>
      <c r="I297" s="20">
        <f t="shared" si="51"/>
        <v>39.956121499999995</v>
      </c>
      <c r="J297" s="20">
        <f t="shared" si="52"/>
        <v>40.466127499999999</v>
      </c>
      <c r="K297" s="21">
        <f t="shared" si="46"/>
        <v>1235.5263270999999</v>
      </c>
      <c r="L297" s="21">
        <f t="shared" si="47"/>
        <v>226.43871808075073</v>
      </c>
      <c r="M297" s="21">
        <f t="shared" si="48"/>
        <v>217.9085927736096</v>
      </c>
      <c r="N297" s="11"/>
      <c r="O297" s="11"/>
      <c r="P297" s="11"/>
    </row>
    <row r="298" spans="1:16">
      <c r="A298" s="7">
        <v>33144.631303000002</v>
      </c>
      <c r="B298" s="7">
        <v>40.000588</v>
      </c>
      <c r="C298" s="7">
        <v>39.986849999999997</v>
      </c>
      <c r="D298" s="7">
        <v>40.569553999999997</v>
      </c>
      <c r="E298" s="7">
        <v>40.461331000000001</v>
      </c>
      <c r="F298" s="7">
        <v>0.87533700000000003</v>
      </c>
      <c r="G298" s="7">
        <v>5.9992900000000002</v>
      </c>
      <c r="H298" s="7">
        <v>34.625653999999997</v>
      </c>
      <c r="I298" s="20">
        <f t="shared" si="51"/>
        <v>39.993718999999999</v>
      </c>
      <c r="J298" s="20">
        <f t="shared" si="52"/>
        <v>40.515442499999999</v>
      </c>
      <c r="K298" s="21">
        <f t="shared" si="46"/>
        <v>1235.5037686000001</v>
      </c>
      <c r="L298" s="21">
        <f t="shared" si="47"/>
        <v>225.80173527432726</v>
      </c>
      <c r="M298" s="21">
        <f t="shared" si="48"/>
        <v>217.09620303691281</v>
      </c>
      <c r="N298" s="11"/>
      <c r="O298" s="11"/>
      <c r="P298" s="11"/>
    </row>
    <row r="299" spans="1:16">
      <c r="A299" s="7">
        <v>32002.512119999999</v>
      </c>
      <c r="B299" s="7">
        <v>40.022295999999997</v>
      </c>
      <c r="C299" s="7">
        <v>40.011220000000002</v>
      </c>
      <c r="D299" s="7">
        <v>40.602367999999998</v>
      </c>
      <c r="E299" s="7">
        <v>40.494892999999998</v>
      </c>
      <c r="F299" s="7">
        <v>0.84339200000000003</v>
      </c>
      <c r="G299" s="7">
        <v>6.0372070000000004</v>
      </c>
      <c r="H299" s="7">
        <v>34.237363999999999</v>
      </c>
      <c r="I299" s="20">
        <f t="shared" si="51"/>
        <v>40.016757999999996</v>
      </c>
      <c r="J299" s="20">
        <f t="shared" si="52"/>
        <v>40.548630500000002</v>
      </c>
      <c r="K299" s="21">
        <f t="shared" si="46"/>
        <v>1235.4899452</v>
      </c>
      <c r="L299" s="21">
        <f t="shared" si="47"/>
        <v>225.41205546466426</v>
      </c>
      <c r="M299" s="21">
        <f t="shared" si="48"/>
        <v>216.55069194949738</v>
      </c>
      <c r="N299" s="11"/>
      <c r="O299" s="11"/>
      <c r="P299" s="11"/>
    </row>
    <row r="300" spans="1:16">
      <c r="A300" s="7">
        <v>30425.201893000001</v>
      </c>
      <c r="B300" s="7">
        <v>39.933841000000001</v>
      </c>
      <c r="C300" s="7">
        <v>39.920174000000003</v>
      </c>
      <c r="D300" s="7">
        <v>40.534030000000001</v>
      </c>
      <c r="E300" s="7">
        <v>40.423946000000001</v>
      </c>
      <c r="F300" s="7">
        <v>1.006421</v>
      </c>
      <c r="G300" s="7">
        <v>6.2833930000000002</v>
      </c>
      <c r="H300" s="7">
        <v>33.952177999999996</v>
      </c>
      <c r="I300" s="20">
        <f t="shared" si="51"/>
        <v>39.927007500000002</v>
      </c>
      <c r="J300" s="20">
        <f t="shared" si="52"/>
        <v>40.478988000000001</v>
      </c>
      <c r="K300" s="21">
        <f t="shared" si="46"/>
        <v>1235.5437955</v>
      </c>
      <c r="L300" s="21">
        <f t="shared" si="47"/>
        <v>226.93287950554895</v>
      </c>
      <c r="M300" s="21">
        <f t="shared" si="48"/>
        <v>217.69652781029527</v>
      </c>
      <c r="N300" s="11"/>
      <c r="O300" s="11"/>
      <c r="P300" s="11"/>
    </row>
    <row r="301" spans="1:16">
      <c r="A301" s="7">
        <v>29135.854706999999</v>
      </c>
      <c r="B301" s="7">
        <v>39.962114</v>
      </c>
      <c r="C301" s="7">
        <v>39.953555000000001</v>
      </c>
      <c r="D301" s="7">
        <v>40.578617000000001</v>
      </c>
      <c r="E301" s="7">
        <v>40.469276999999998</v>
      </c>
      <c r="F301" s="7">
        <v>1.0697479999999999</v>
      </c>
      <c r="G301" s="7">
        <v>6.4397489999999999</v>
      </c>
      <c r="H301" s="7">
        <v>33.592177999999997</v>
      </c>
      <c r="I301" s="20">
        <f t="shared" si="51"/>
        <v>39.957834500000004</v>
      </c>
      <c r="J301" s="20">
        <f t="shared" si="52"/>
        <v>40.523947</v>
      </c>
      <c r="K301" s="21">
        <f t="shared" si="46"/>
        <v>1235.5252992999999</v>
      </c>
      <c r="L301" s="21">
        <f t="shared" si="47"/>
        <v>226.40966747605216</v>
      </c>
      <c r="M301" s="21">
        <f t="shared" si="48"/>
        <v>216.95632192126232</v>
      </c>
      <c r="N301" s="11"/>
      <c r="O301" s="11"/>
      <c r="P301" s="11"/>
    </row>
    <row r="302" spans="1:16">
      <c r="A302" s="7">
        <v>27746.946070999998</v>
      </c>
      <c r="B302" s="7">
        <v>39.988625999999996</v>
      </c>
      <c r="C302" s="7">
        <v>39.979427000000001</v>
      </c>
      <c r="D302" s="7">
        <v>40.621926999999999</v>
      </c>
      <c r="E302" s="7">
        <v>40.512369999999997</v>
      </c>
      <c r="F302" s="7">
        <v>0.95744399999999996</v>
      </c>
      <c r="G302" s="7">
        <v>6.4112710000000002</v>
      </c>
      <c r="H302" s="7">
        <v>33.343702999999998</v>
      </c>
      <c r="I302" s="20">
        <f t="shared" si="51"/>
        <v>39.984026499999999</v>
      </c>
      <c r="J302" s="20">
        <f t="shared" si="52"/>
        <v>40.567148500000002</v>
      </c>
      <c r="K302" s="21">
        <f t="shared" si="46"/>
        <v>1235.5095841</v>
      </c>
      <c r="L302" s="21">
        <f t="shared" si="47"/>
        <v>225.96582104159188</v>
      </c>
      <c r="M302" s="21">
        <f t="shared" si="48"/>
        <v>216.24673374830218</v>
      </c>
      <c r="N302" s="11"/>
      <c r="O302" s="11"/>
      <c r="P302" s="11"/>
    </row>
    <row r="303" spans="1:16">
      <c r="A303" s="7">
        <v>26174.20997</v>
      </c>
      <c r="B303" s="7">
        <v>40.013209000000003</v>
      </c>
      <c r="C303" s="7">
        <v>40.007122000000003</v>
      </c>
      <c r="D303" s="7">
        <v>40.675542999999998</v>
      </c>
      <c r="E303" s="7">
        <v>40.567622999999998</v>
      </c>
      <c r="F303" s="7">
        <v>0.71601599999999999</v>
      </c>
      <c r="G303" s="7">
        <v>6.2791399999999999</v>
      </c>
      <c r="H303" s="7">
        <v>33.019948999999997</v>
      </c>
      <c r="I303" s="20">
        <f t="shared" si="51"/>
        <v>40.010165499999999</v>
      </c>
      <c r="J303" s="20">
        <f t="shared" si="52"/>
        <v>40.621583000000001</v>
      </c>
      <c r="K303" s="21">
        <f t="shared" si="46"/>
        <v>1235.4939007</v>
      </c>
      <c r="L303" s="21">
        <f t="shared" si="47"/>
        <v>225.52351008917594</v>
      </c>
      <c r="M303" s="21">
        <f t="shared" si="48"/>
        <v>215.35498009465027</v>
      </c>
      <c r="N303" s="11"/>
      <c r="O303" s="11"/>
      <c r="P303" s="11"/>
    </row>
    <row r="304" spans="1:16">
      <c r="A304" s="7">
        <v>24137.042967000001</v>
      </c>
      <c r="B304" s="7">
        <v>40.027290999999998</v>
      </c>
      <c r="C304" s="7">
        <v>40.022868000000003</v>
      </c>
      <c r="D304" s="7">
        <v>40.727865000000001</v>
      </c>
      <c r="E304" s="7">
        <v>40.621564999999997</v>
      </c>
      <c r="F304" s="7">
        <v>0.91556499999999996</v>
      </c>
      <c r="G304" s="7">
        <v>6.6198930000000002</v>
      </c>
      <c r="H304" s="7">
        <v>32.817754000000001</v>
      </c>
      <c r="I304" s="20">
        <f t="shared" si="51"/>
        <v>40.025079500000004</v>
      </c>
      <c r="J304" s="20">
        <f t="shared" si="52"/>
        <v>40.674714999999999</v>
      </c>
      <c r="K304" s="21">
        <f t="shared" si="46"/>
        <v>1235.4849523</v>
      </c>
      <c r="L304" s="21">
        <f t="shared" si="47"/>
        <v>225.27142750918301</v>
      </c>
      <c r="M304" s="21">
        <f t="shared" si="48"/>
        <v>214.48706672464778</v>
      </c>
      <c r="N304" s="11"/>
      <c r="O304" s="11"/>
      <c r="P304" s="11"/>
    </row>
    <row r="305" spans="1:16">
      <c r="A305" s="7">
        <v>22688.020971000002</v>
      </c>
      <c r="B305" s="7">
        <v>39.916894999999997</v>
      </c>
      <c r="C305" s="7">
        <v>39.912573999999999</v>
      </c>
      <c r="D305" s="7">
        <v>40.664138000000001</v>
      </c>
      <c r="E305" s="7">
        <v>40.558813999999998</v>
      </c>
      <c r="F305" s="7">
        <v>0.51459699999999997</v>
      </c>
      <c r="G305" s="7">
        <v>6.3042800000000003</v>
      </c>
      <c r="H305" s="7">
        <v>32.667859999999997</v>
      </c>
      <c r="I305" s="20">
        <f t="shared" si="51"/>
        <v>39.914734499999994</v>
      </c>
      <c r="J305" s="20">
        <f t="shared" si="52"/>
        <v>40.611475999999996</v>
      </c>
      <c r="K305" s="21">
        <f t="shared" si="46"/>
        <v>1235.5511593000001</v>
      </c>
      <c r="L305" s="21">
        <f t="shared" si="47"/>
        <v>227.14143113266346</v>
      </c>
      <c r="M305" s="21">
        <f t="shared" si="48"/>
        <v>215.52035785927637</v>
      </c>
      <c r="N305" s="11"/>
      <c r="O305" s="11"/>
      <c r="P305" s="11"/>
    </row>
    <row r="306" spans="1:16">
      <c r="A306" s="7">
        <v>20841.355434000001</v>
      </c>
      <c r="B306" s="7">
        <v>39.971406000000002</v>
      </c>
      <c r="C306" s="7">
        <v>39.966137000000003</v>
      </c>
      <c r="D306" s="7">
        <v>40.766333000000003</v>
      </c>
      <c r="E306" s="7">
        <v>40.658028999999999</v>
      </c>
      <c r="F306" s="7">
        <v>0.68002499999999999</v>
      </c>
      <c r="G306" s="7">
        <v>6.5903809999999998</v>
      </c>
      <c r="H306" s="7">
        <v>32.517837</v>
      </c>
      <c r="I306" s="20">
        <f t="shared" si="51"/>
        <v>39.968771500000003</v>
      </c>
      <c r="J306" s="20">
        <f t="shared" si="52"/>
        <v>40.712181000000001</v>
      </c>
      <c r="K306" s="21">
        <f t="shared" si="46"/>
        <v>1235.5187371</v>
      </c>
      <c r="L306" s="21">
        <f t="shared" si="47"/>
        <v>226.22425255433973</v>
      </c>
      <c r="M306" s="21">
        <f t="shared" si="48"/>
        <v>213.87653823136952</v>
      </c>
      <c r="N306" s="11"/>
      <c r="O306" s="11"/>
      <c r="P306" s="11"/>
    </row>
    <row r="307" spans="1:16">
      <c r="A307" s="7">
        <v>19357.494941000001</v>
      </c>
      <c r="B307" s="7">
        <v>40.009936000000003</v>
      </c>
      <c r="C307" s="7">
        <v>40.004986000000002</v>
      </c>
      <c r="D307" s="7">
        <v>40.856529999999999</v>
      </c>
      <c r="E307" s="7">
        <v>40.748272</v>
      </c>
      <c r="F307" s="7">
        <v>0.83044700000000005</v>
      </c>
      <c r="G307" s="7">
        <v>6.8223659999999997</v>
      </c>
      <c r="H307" s="7">
        <v>32.325066</v>
      </c>
      <c r="I307" s="20">
        <f t="shared" si="51"/>
        <v>40.007461000000006</v>
      </c>
      <c r="J307" s="20">
        <f t="shared" si="52"/>
        <v>40.802401000000003</v>
      </c>
      <c r="K307" s="21">
        <f t="shared" si="46"/>
        <v>1235.4955233999999</v>
      </c>
      <c r="L307" s="21">
        <f t="shared" si="47"/>
        <v>225.56924479363533</v>
      </c>
      <c r="M307" s="21">
        <f t="shared" si="48"/>
        <v>212.41135314535404</v>
      </c>
      <c r="N307" s="11"/>
      <c r="O307" s="11"/>
      <c r="P307" s="11"/>
    </row>
    <row r="308" spans="1:16">
      <c r="A308" s="7">
        <v>17927.004509999999</v>
      </c>
      <c r="B308" s="7">
        <v>40.049835999999999</v>
      </c>
      <c r="C308" s="7">
        <v>40.044370000000001</v>
      </c>
      <c r="D308" s="7">
        <v>40.956096000000002</v>
      </c>
      <c r="E308" s="7">
        <v>40.846463</v>
      </c>
      <c r="F308" s="7">
        <v>0.81670799999999999</v>
      </c>
      <c r="G308" s="7">
        <v>6.8703500000000002</v>
      </c>
      <c r="H308" s="7">
        <v>32.041497</v>
      </c>
      <c r="I308" s="20">
        <f t="shared" si="51"/>
        <v>40.047103</v>
      </c>
      <c r="J308" s="20">
        <f t="shared" si="52"/>
        <v>40.901279500000001</v>
      </c>
      <c r="K308" s="21">
        <f t="shared" si="46"/>
        <v>1235.4717381999999</v>
      </c>
      <c r="L308" s="21">
        <f t="shared" si="47"/>
        <v>224.89955450927391</v>
      </c>
      <c r="M308" s="21">
        <f t="shared" si="48"/>
        <v>210.8136155705879</v>
      </c>
      <c r="N308" s="11"/>
      <c r="O308" s="11"/>
      <c r="P308" s="11"/>
    </row>
    <row r="309" spans="1:16">
      <c r="A309" s="7">
        <v>15872.459930000001</v>
      </c>
      <c r="B309" s="7">
        <v>40.010731999999997</v>
      </c>
      <c r="C309" s="7">
        <v>40.014603999999999</v>
      </c>
      <c r="D309" s="7">
        <v>41.013739999999999</v>
      </c>
      <c r="E309" s="7">
        <v>40.904147999999999</v>
      </c>
      <c r="F309" s="7">
        <v>1.035301</v>
      </c>
      <c r="G309" s="7">
        <v>7.1589200000000002</v>
      </c>
      <c r="H309" s="7">
        <v>31.626455999999997</v>
      </c>
      <c r="I309" s="20">
        <f t="shared" si="51"/>
        <v>40.012667999999998</v>
      </c>
      <c r="J309" s="20">
        <f t="shared" si="52"/>
        <v>40.958944000000002</v>
      </c>
      <c r="K309" s="21">
        <f t="shared" si="46"/>
        <v>1235.4923991999999</v>
      </c>
      <c r="L309" s="21">
        <f t="shared" si="47"/>
        <v>225.48119737939578</v>
      </c>
      <c r="M309" s="21">
        <f t="shared" si="48"/>
        <v>209.8857058098265</v>
      </c>
      <c r="N309" s="11"/>
      <c r="O309" s="11"/>
      <c r="P309" s="11"/>
    </row>
    <row r="310" spans="1:16">
      <c r="A310" s="7">
        <v>14307.966686</v>
      </c>
      <c r="B310" s="7">
        <v>39.998814000000003</v>
      </c>
      <c r="C310" s="7">
        <v>39.999558999999998</v>
      </c>
      <c r="D310" s="7">
        <v>41.107033999999999</v>
      </c>
      <c r="E310" s="7">
        <v>41.000393000000003</v>
      </c>
      <c r="F310" s="7">
        <v>1.0180370000000001</v>
      </c>
      <c r="G310" s="7">
        <v>7.1751829999999996</v>
      </c>
      <c r="H310" s="7">
        <v>31.253700000000002</v>
      </c>
      <c r="I310" s="20">
        <f t="shared" si="51"/>
        <v>39.9991865</v>
      </c>
      <c r="J310" s="20">
        <f t="shared" si="52"/>
        <v>41.053713500000001</v>
      </c>
      <c r="K310" s="21">
        <f t="shared" si="46"/>
        <v>1235.5004881</v>
      </c>
      <c r="L310" s="21">
        <f t="shared" si="47"/>
        <v>225.70921374349655</v>
      </c>
      <c r="M310" s="21">
        <f t="shared" si="48"/>
        <v>208.3668704188176</v>
      </c>
      <c r="N310" s="11"/>
      <c r="O310" s="11"/>
      <c r="P310" s="11"/>
    </row>
    <row r="311" spans="1:16">
      <c r="A311" s="7">
        <v>13163.508261000001</v>
      </c>
      <c r="B311" s="7">
        <v>39.986342</v>
      </c>
      <c r="C311" s="7">
        <v>39.990265000000001</v>
      </c>
      <c r="D311" s="7">
        <v>41.178997000000003</v>
      </c>
      <c r="E311" s="7">
        <v>41.07385</v>
      </c>
      <c r="F311" s="7">
        <v>0.50407800000000003</v>
      </c>
      <c r="G311" s="7">
        <v>6.6740919999999999</v>
      </c>
      <c r="H311" s="7">
        <v>30.810437</v>
      </c>
      <c r="I311" s="20">
        <f t="shared" si="51"/>
        <v>39.988303500000001</v>
      </c>
      <c r="J311" s="20">
        <f t="shared" si="52"/>
        <v>41.126423500000001</v>
      </c>
      <c r="K311" s="21">
        <f t="shared" si="46"/>
        <v>1235.5070178999999</v>
      </c>
      <c r="L311" s="21">
        <f t="shared" si="47"/>
        <v>225.89340428876403</v>
      </c>
      <c r="M311" s="21">
        <f t="shared" si="48"/>
        <v>207.20673100698423</v>
      </c>
      <c r="N311" s="11"/>
      <c r="O311" s="11"/>
      <c r="P311" s="11"/>
    </row>
    <row r="312" spans="1:16">
      <c r="A312" s="7">
        <v>10918.301067</v>
      </c>
      <c r="B312" s="7">
        <v>40.066239000000003</v>
      </c>
      <c r="C312" s="7">
        <v>40.063977999999999</v>
      </c>
      <c r="D312" s="7">
        <v>41.431153999999999</v>
      </c>
      <c r="E312" s="7">
        <v>41.317999999999998</v>
      </c>
      <c r="F312" s="7">
        <v>0.70269400000000004</v>
      </c>
      <c r="G312" s="7">
        <v>6.917815</v>
      </c>
      <c r="H312" s="7">
        <v>30.187925</v>
      </c>
      <c r="I312" s="20">
        <f t="shared" si="51"/>
        <v>40.065108500000001</v>
      </c>
      <c r="J312" s="20">
        <f t="shared" si="52"/>
        <v>41.374577000000002</v>
      </c>
      <c r="K312" s="21">
        <f t="shared" si="46"/>
        <v>1235.4609349</v>
      </c>
      <c r="L312" s="21">
        <f t="shared" si="47"/>
        <v>224.5958601882312</v>
      </c>
      <c r="M312" s="21">
        <f t="shared" si="48"/>
        <v>203.28067145212208</v>
      </c>
      <c r="N312" s="11"/>
      <c r="O312" s="11"/>
      <c r="P312" s="11"/>
    </row>
    <row r="313" spans="1:16">
      <c r="A313" s="7">
        <v>9398.9481479999995</v>
      </c>
      <c r="B313" s="7">
        <v>39.986018000000001</v>
      </c>
      <c r="C313" s="7">
        <v>39.987924</v>
      </c>
      <c r="D313" s="7">
        <v>41.565238000000001</v>
      </c>
      <c r="E313" s="7">
        <v>41.457203</v>
      </c>
      <c r="F313" s="7">
        <v>0.69748200000000005</v>
      </c>
      <c r="G313" s="7">
        <v>6.9232750000000003</v>
      </c>
      <c r="H313" s="7">
        <v>29.711724</v>
      </c>
      <c r="I313" s="20">
        <f t="shared" si="51"/>
        <v>39.986970999999997</v>
      </c>
      <c r="J313" s="20">
        <f t="shared" si="52"/>
        <v>41.5112205</v>
      </c>
      <c r="K313" s="21">
        <f t="shared" si="46"/>
        <v>1235.5078174</v>
      </c>
      <c r="L313" s="21">
        <f t="shared" si="47"/>
        <v>225.91596391145958</v>
      </c>
      <c r="M313" s="21">
        <f t="shared" si="48"/>
        <v>201.14067532859644</v>
      </c>
      <c r="N313" s="11"/>
      <c r="O313" s="11"/>
      <c r="P313" s="11"/>
    </row>
    <row r="314" spans="1:16">
      <c r="A314" s="7">
        <v>8113.6409960000001</v>
      </c>
      <c r="B314" s="7">
        <v>40.066409999999998</v>
      </c>
      <c r="C314" s="7">
        <v>40.075097999999997</v>
      </c>
      <c r="D314" s="7">
        <v>41.898696999999999</v>
      </c>
      <c r="E314" s="7">
        <v>41.794235999999998</v>
      </c>
      <c r="F314" s="7">
        <v>0.67045999999999994</v>
      </c>
      <c r="G314" s="7">
        <v>6.9068290000000001</v>
      </c>
      <c r="H314" s="7">
        <v>29.263365</v>
      </c>
      <c r="I314" s="20">
        <f t="shared" si="51"/>
        <v>40.070753999999994</v>
      </c>
      <c r="J314" s="20">
        <f t="shared" si="52"/>
        <v>41.846466499999998</v>
      </c>
      <c r="K314" s="21">
        <f t="shared" si="46"/>
        <v>1235.4575476</v>
      </c>
      <c r="L314" s="21">
        <f t="shared" si="47"/>
        <v>224.50070063948169</v>
      </c>
      <c r="M314" s="21">
        <f t="shared" si="48"/>
        <v>195.95525304881721</v>
      </c>
      <c r="N314" s="11"/>
      <c r="O314" s="11"/>
      <c r="P314" s="11"/>
    </row>
    <row r="315" spans="1:16">
      <c r="A315" s="7">
        <v>6560.8656940000001</v>
      </c>
      <c r="B315" s="7">
        <v>40.088132000000002</v>
      </c>
      <c r="C315" s="7">
        <v>40.060071999999998</v>
      </c>
      <c r="D315" s="7">
        <v>42.233839000000003</v>
      </c>
      <c r="E315" s="7">
        <v>42.109228999999999</v>
      </c>
      <c r="F315" s="7">
        <v>0.83108199999999999</v>
      </c>
      <c r="G315" s="7">
        <v>7.0913060000000003</v>
      </c>
      <c r="H315" s="7">
        <v>28.798631999999998</v>
      </c>
      <c r="I315" s="20">
        <f t="shared" si="51"/>
        <v>40.074101999999996</v>
      </c>
      <c r="J315" s="20">
        <f t="shared" si="52"/>
        <v>42.171534000000001</v>
      </c>
      <c r="K315" s="21">
        <f t="shared" si="46"/>
        <v>1235.4555388000001</v>
      </c>
      <c r="L315" s="21">
        <f t="shared" si="47"/>
        <v>224.44428124595561</v>
      </c>
      <c r="M315" s="21">
        <f t="shared" si="48"/>
        <v>191.01438747947668</v>
      </c>
      <c r="N315" s="11"/>
      <c r="O315" s="11"/>
      <c r="P315" s="11"/>
    </row>
    <row r="316" spans="1:16">
      <c r="A316" s="7">
        <v>4948.0893530000003</v>
      </c>
      <c r="B316" s="7">
        <v>39.983069</v>
      </c>
      <c r="C316" s="7">
        <v>39.963845999999997</v>
      </c>
      <c r="D316" s="7">
        <v>42.759251999999996</v>
      </c>
      <c r="E316" s="7">
        <v>42.632916000000002</v>
      </c>
      <c r="F316" s="7">
        <v>0.664794</v>
      </c>
      <c r="G316" s="7">
        <v>6.9237299999999999</v>
      </c>
      <c r="H316" s="7">
        <v>28.196749999999998</v>
      </c>
      <c r="I316" s="20">
        <f t="shared" si="51"/>
        <v>39.973457499999995</v>
      </c>
      <c r="J316" s="20">
        <f t="shared" si="52"/>
        <v>42.696083999999999</v>
      </c>
      <c r="K316" s="21">
        <f t="shared" si="46"/>
        <v>1235.5159255000001</v>
      </c>
      <c r="L316" s="21">
        <f t="shared" si="47"/>
        <v>226.14484498808906</v>
      </c>
      <c r="M316" s="21">
        <f t="shared" si="48"/>
        <v>183.22050847919036</v>
      </c>
      <c r="N316" s="11"/>
      <c r="O316" s="11"/>
      <c r="P316" s="11"/>
    </row>
    <row r="317" spans="1:16">
      <c r="A317" s="7">
        <v>3494.1998789999998</v>
      </c>
      <c r="B317" s="7">
        <v>40.083818000000001</v>
      </c>
      <c r="C317" s="7">
        <v>40.080008999999997</v>
      </c>
      <c r="D317" s="7">
        <v>43.901591000000003</v>
      </c>
      <c r="E317" s="7">
        <v>43.774715</v>
      </c>
      <c r="F317" s="7">
        <v>0.81503899999999996</v>
      </c>
      <c r="G317" s="7">
        <v>7.0851129999999998</v>
      </c>
      <c r="H317" s="7">
        <v>27.577885999999999</v>
      </c>
      <c r="I317" s="20">
        <f t="shared" si="51"/>
        <v>40.081913499999999</v>
      </c>
      <c r="J317" s="20">
        <f t="shared" si="52"/>
        <v>43.838153000000005</v>
      </c>
      <c r="K317" s="21">
        <f t="shared" si="46"/>
        <v>1235.4508519000001</v>
      </c>
      <c r="L317" s="21">
        <f t="shared" si="47"/>
        <v>224.31268464401273</v>
      </c>
      <c r="M317" s="21">
        <f t="shared" si="48"/>
        <v>167.01661745615729</v>
      </c>
      <c r="N317" s="11"/>
      <c r="O317" s="11"/>
      <c r="P317" s="11"/>
    </row>
    <row r="318" spans="1:16">
      <c r="A318" s="7">
        <v>2144.4293779999998</v>
      </c>
      <c r="B318" s="7">
        <v>39.970021000000003</v>
      </c>
      <c r="C318" s="7">
        <v>39.979368000000001</v>
      </c>
      <c r="D318" s="7">
        <v>44.995455</v>
      </c>
      <c r="E318" s="7">
        <v>44.792074999999997</v>
      </c>
      <c r="F318" s="7">
        <v>0.56254400000000004</v>
      </c>
      <c r="G318" s="7">
        <v>6.8178720000000004</v>
      </c>
      <c r="H318" s="7">
        <v>26.783985999999999</v>
      </c>
      <c r="I318" s="20">
        <f t="shared" si="51"/>
        <v>39.974694499999998</v>
      </c>
      <c r="J318" s="20">
        <f t="shared" si="52"/>
        <v>44.893765000000002</v>
      </c>
      <c r="K318" s="21">
        <f t="shared" si="46"/>
        <v>1235.5151833</v>
      </c>
      <c r="L318" s="21">
        <f t="shared" si="47"/>
        <v>226.12388657108477</v>
      </c>
      <c r="M318" s="21">
        <f t="shared" si="48"/>
        <v>153.0037229107229</v>
      </c>
      <c r="N318" s="11"/>
      <c r="O318" s="11"/>
      <c r="P318" s="11"/>
    </row>
    <row r="319" spans="1:16">
      <c r="A319" s="7">
        <v>184.912724</v>
      </c>
      <c r="B319" s="7">
        <v>39.953961</v>
      </c>
      <c r="C319" s="7">
        <v>39.948287000000001</v>
      </c>
      <c r="D319" s="7">
        <v>51.363574</v>
      </c>
      <c r="E319" s="7">
        <v>51.080139000000003</v>
      </c>
      <c r="F319" s="7">
        <v>0.79349700000000001</v>
      </c>
      <c r="G319" s="7">
        <v>7.2319319999999996</v>
      </c>
      <c r="H319" s="7">
        <v>24.311107</v>
      </c>
      <c r="I319" s="20">
        <f t="shared" si="51"/>
        <v>39.951124</v>
      </c>
      <c r="J319" s="20">
        <f t="shared" si="52"/>
        <v>51.221856500000001</v>
      </c>
      <c r="K319" s="21">
        <f t="shared" si="46"/>
        <v>1235.5293256</v>
      </c>
      <c r="L319" s="21">
        <f t="shared" si="47"/>
        <v>226.52348588437508</v>
      </c>
      <c r="M319" s="21">
        <f t="shared" si="48"/>
        <v>96.152412913318585</v>
      </c>
      <c r="N319" s="11"/>
      <c r="O319" s="11"/>
      <c r="P319" s="11"/>
    </row>
    <row r="320" spans="1:16">
      <c r="A320" s="11"/>
      <c r="B320" s="11"/>
      <c r="C320" s="11"/>
      <c r="D320" s="11"/>
      <c r="E320" s="11"/>
      <c r="F320" s="11"/>
      <c r="G320" s="11"/>
      <c r="H320" s="29"/>
      <c r="I320" s="30"/>
      <c r="J320" s="11"/>
      <c r="K320" s="9">
        <f>AVERAGE(K274:K317)</f>
        <v>1235.5002218090908</v>
      </c>
      <c r="L320" s="9">
        <f>AVERAGE(L274:L317)</f>
        <v>225.70279749110276</v>
      </c>
      <c r="M320" s="9">
        <f>AVERAGE(M274:M317)</f>
        <v>212.95283167415147</v>
      </c>
      <c r="N320" s="11"/>
      <c r="O320" s="11"/>
      <c r="P320" s="11"/>
    </row>
    <row r="321" spans="1:16">
      <c r="A321" s="11"/>
      <c r="B321" s="11"/>
      <c r="C321" s="11"/>
      <c r="D321" s="11"/>
      <c r="E321" s="11"/>
      <c r="F321" s="11"/>
      <c r="G321" s="11"/>
      <c r="H321" s="29"/>
      <c r="I321" s="30"/>
      <c r="J321" s="11"/>
      <c r="K321" s="11"/>
      <c r="L321" s="11"/>
      <c r="M321" s="11"/>
      <c r="N321" s="11"/>
      <c r="O321" s="11"/>
      <c r="P321" s="11"/>
    </row>
    <row r="322" spans="1:16">
      <c r="A322" s="11"/>
      <c r="B322" s="11"/>
      <c r="C322" s="11"/>
      <c r="D322" s="11"/>
      <c r="E322" s="11"/>
      <c r="F322" s="11"/>
      <c r="G322" s="11"/>
      <c r="H322" s="29"/>
      <c r="I322" s="30"/>
      <c r="J322" s="11"/>
      <c r="K322" s="11"/>
      <c r="L322" s="11"/>
      <c r="M322" s="11"/>
      <c r="N322" s="11"/>
      <c r="O322" s="11"/>
      <c r="P322" s="11"/>
    </row>
    <row r="323" spans="1:16" s="16" customFormat="1" ht="16.8">
      <c r="A323" s="8" t="s">
        <v>12</v>
      </c>
      <c r="B323" s="8" t="s">
        <v>13</v>
      </c>
      <c r="C323" s="8" t="s">
        <v>14</v>
      </c>
      <c r="D323" s="8" t="s">
        <v>15</v>
      </c>
      <c r="E323" s="8" t="s">
        <v>16</v>
      </c>
      <c r="F323" s="8" t="s">
        <v>17</v>
      </c>
      <c r="G323" s="8" t="s">
        <v>18</v>
      </c>
      <c r="H323" s="8" t="s">
        <v>19</v>
      </c>
      <c r="I323" s="18" t="s">
        <v>20</v>
      </c>
      <c r="J323" s="18" t="s">
        <v>21</v>
      </c>
      <c r="K323" s="19" t="s">
        <v>22</v>
      </c>
      <c r="L323" s="17" t="s">
        <v>23</v>
      </c>
      <c r="M323" s="17" t="s">
        <v>24</v>
      </c>
      <c r="N323" s="11"/>
      <c r="O323" s="11"/>
      <c r="P323" s="11"/>
    </row>
    <row r="324" spans="1:16" s="16" customFormat="1">
      <c r="A324" s="8" t="s">
        <v>25</v>
      </c>
      <c r="B324" s="8" t="s">
        <v>26</v>
      </c>
      <c r="C324" s="8" t="s">
        <v>26</v>
      </c>
      <c r="D324" s="8" t="s">
        <v>26</v>
      </c>
      <c r="E324" s="8" t="s">
        <v>26</v>
      </c>
      <c r="F324" s="8" t="s">
        <v>27</v>
      </c>
      <c r="G324" s="8" t="s">
        <v>27</v>
      </c>
      <c r="H324" s="8" t="s">
        <v>28</v>
      </c>
      <c r="I324" s="18" t="s">
        <v>26</v>
      </c>
      <c r="J324" s="18" t="s">
        <v>26</v>
      </c>
      <c r="K324" s="19" t="s">
        <v>29</v>
      </c>
      <c r="L324" s="17" t="s">
        <v>30</v>
      </c>
      <c r="M324" s="17" t="s">
        <v>30</v>
      </c>
      <c r="N324" s="11"/>
      <c r="O324" s="11"/>
      <c r="P324" s="11"/>
    </row>
    <row r="325" spans="1:16">
      <c r="A325" s="32">
        <v>75518.007654999994</v>
      </c>
      <c r="B325" s="32">
        <v>46.980359999999997</v>
      </c>
      <c r="C325" s="32">
        <v>46.936912</v>
      </c>
      <c r="D325" s="32">
        <v>47.513342999999999</v>
      </c>
      <c r="E325" s="32">
        <v>47.337572000000002</v>
      </c>
      <c r="F325" s="32">
        <v>1.988958</v>
      </c>
      <c r="G325" s="32">
        <v>4.4672580000000002</v>
      </c>
      <c r="H325" s="7">
        <v>40.535001000000001</v>
      </c>
      <c r="I325" s="20">
        <f>(B325+C325)/2</f>
        <v>46.958635999999998</v>
      </c>
      <c r="J325" s="20">
        <f>(D325+E325)/2</f>
        <v>47.4254575</v>
      </c>
      <c r="K325" s="21">
        <f t="shared" ref="K325:K372" si="53">-0.6*I325+1259.5</f>
        <v>1231.3248183999999</v>
      </c>
      <c r="L325" s="21">
        <f t="shared" ref="L325:L372" si="54">0.00159*I325^4-0.27101*I325^3+17.72234*I325^2-540.89799*I325+6780.11105</f>
        <v>128.61836749796294</v>
      </c>
      <c r="M325" s="21">
        <f t="shared" ref="M325:M372" si="55">0.00159*J325^4-0.27101*J325^3+17.72234*J325^2-540.89799*J325+6780.11105</f>
        <v>123.74565210387027</v>
      </c>
      <c r="N325" s="11"/>
      <c r="O325" s="11"/>
      <c r="P325" s="11"/>
    </row>
    <row r="326" spans="1:16">
      <c r="A326" s="32">
        <v>74188.054803000006</v>
      </c>
      <c r="B326" s="32">
        <v>47.045371000000003</v>
      </c>
      <c r="C326" s="32">
        <v>47.002687000000002</v>
      </c>
      <c r="D326" s="32">
        <v>47.567577</v>
      </c>
      <c r="E326" s="32">
        <v>47.397326999999997</v>
      </c>
      <c r="F326" s="32">
        <v>1.5782510000000001</v>
      </c>
      <c r="G326" s="32">
        <v>4.2092729999999996</v>
      </c>
      <c r="H326" s="7">
        <v>40.373371999999996</v>
      </c>
      <c r="I326" s="20">
        <f t="shared" ref="I326:I348" si="56">(B326+C326)/2</f>
        <v>47.024028999999999</v>
      </c>
      <c r="J326" s="20">
        <f t="shared" ref="J326:J348" si="57">(D326+E326)/2</f>
        <v>47.482451999999995</v>
      </c>
      <c r="K326" s="21">
        <f t="shared" si="53"/>
        <v>1231.2855826</v>
      </c>
      <c r="L326" s="21">
        <f t="shared" si="54"/>
        <v>127.92015964034817</v>
      </c>
      <c r="M326" s="21">
        <f t="shared" si="55"/>
        <v>123.16891809682511</v>
      </c>
      <c r="N326" s="11"/>
      <c r="O326" s="11"/>
      <c r="P326" s="11"/>
    </row>
    <row r="327" spans="1:16">
      <c r="A327" s="32">
        <v>72499.126480000006</v>
      </c>
      <c r="B327" s="32">
        <v>46.957850000000001</v>
      </c>
      <c r="C327" s="32">
        <v>46.912126999999998</v>
      </c>
      <c r="D327" s="32">
        <v>47.46414</v>
      </c>
      <c r="E327" s="32">
        <v>47.292575999999997</v>
      </c>
      <c r="F327" s="32">
        <v>1.065572</v>
      </c>
      <c r="G327" s="32">
        <v>3.870438</v>
      </c>
      <c r="H327" s="7">
        <v>40.199768999999996</v>
      </c>
      <c r="I327" s="20">
        <f t="shared" si="56"/>
        <v>46.934988500000003</v>
      </c>
      <c r="J327" s="20">
        <f t="shared" si="57"/>
        <v>47.378357999999999</v>
      </c>
      <c r="K327" s="21">
        <f t="shared" si="53"/>
        <v>1231.3390069</v>
      </c>
      <c r="L327" s="21">
        <f t="shared" si="54"/>
        <v>128.87207871587179</v>
      </c>
      <c r="M327" s="21">
        <f t="shared" si="55"/>
        <v>124.22530426833782</v>
      </c>
      <c r="N327" s="11"/>
      <c r="O327" s="11"/>
      <c r="P327" s="11"/>
    </row>
    <row r="328" spans="1:16" s="15" customFormat="1">
      <c r="A328" s="32">
        <v>71375.206412</v>
      </c>
      <c r="B328" s="32">
        <v>46.944667000000003</v>
      </c>
      <c r="C328" s="32">
        <v>46.899562000000003</v>
      </c>
      <c r="D328" s="32">
        <v>47.442596999999999</v>
      </c>
      <c r="E328" s="32">
        <v>47.281258000000001</v>
      </c>
      <c r="F328" s="32">
        <v>0.68298400000000004</v>
      </c>
      <c r="G328" s="32">
        <v>3.604495</v>
      </c>
      <c r="H328" s="7">
        <v>40.031123999999998</v>
      </c>
      <c r="I328" s="20">
        <f t="shared" ref="I328:I334" si="58">(B328+C328)/2</f>
        <v>46.922114500000006</v>
      </c>
      <c r="J328" s="20">
        <f t="shared" ref="J328:J334" si="59">(D328+E328)/2</f>
        <v>47.3619275</v>
      </c>
      <c r="K328" s="21">
        <f t="shared" si="53"/>
        <v>1231.3467313000001</v>
      </c>
      <c r="L328" s="21">
        <f t="shared" si="54"/>
        <v>129.0104744165701</v>
      </c>
      <c r="M328" s="21">
        <f t="shared" si="55"/>
        <v>124.39327413532828</v>
      </c>
      <c r="N328" s="11"/>
      <c r="O328" s="11"/>
      <c r="P328" s="11"/>
    </row>
    <row r="329" spans="1:16" s="15" customFormat="1">
      <c r="A329" s="32">
        <v>69611.262121000007</v>
      </c>
      <c r="B329" s="32">
        <v>46.975259000000001</v>
      </c>
      <c r="C329" s="32">
        <v>46.929144000000001</v>
      </c>
      <c r="D329" s="32">
        <v>47.462834000000001</v>
      </c>
      <c r="E329" s="32">
        <v>47.302309999999999</v>
      </c>
      <c r="F329" s="32">
        <v>0.811145</v>
      </c>
      <c r="G329" s="32">
        <v>3.903181</v>
      </c>
      <c r="H329" s="7">
        <v>39.88176</v>
      </c>
      <c r="I329" s="20">
        <f t="shared" si="58"/>
        <v>46.952201500000001</v>
      </c>
      <c r="J329" s="20">
        <f t="shared" si="59"/>
        <v>47.382571999999996</v>
      </c>
      <c r="K329" s="21">
        <f t="shared" si="53"/>
        <v>1231.3286791</v>
      </c>
      <c r="L329" s="21">
        <f t="shared" si="54"/>
        <v>128.68733829888606</v>
      </c>
      <c r="M329" s="21">
        <f t="shared" si="55"/>
        <v>124.18227795436269</v>
      </c>
      <c r="N329" s="11"/>
      <c r="O329" s="11"/>
      <c r="P329" s="11"/>
    </row>
    <row r="330" spans="1:16" s="15" customFormat="1">
      <c r="A330" s="32">
        <v>67933.345017</v>
      </c>
      <c r="B330" s="32">
        <v>47.016534</v>
      </c>
      <c r="C330" s="32">
        <v>46.968487000000003</v>
      </c>
      <c r="D330" s="32">
        <v>47.491235000000003</v>
      </c>
      <c r="E330" s="32">
        <v>47.334738999999999</v>
      </c>
      <c r="F330" s="32">
        <v>0.80649400000000004</v>
      </c>
      <c r="G330" s="32">
        <v>4.0520459999999998</v>
      </c>
      <c r="H330" s="7">
        <v>39.618434999999998</v>
      </c>
      <c r="I330" s="20">
        <f t="shared" si="58"/>
        <v>46.992510500000002</v>
      </c>
      <c r="J330" s="20">
        <f t="shared" si="59"/>
        <v>47.412987000000001</v>
      </c>
      <c r="K330" s="21">
        <f t="shared" si="53"/>
        <v>1231.3044937</v>
      </c>
      <c r="L330" s="21">
        <f t="shared" si="54"/>
        <v>128.25606338087255</v>
      </c>
      <c r="M330" s="21">
        <f t="shared" si="55"/>
        <v>123.87238180663644</v>
      </c>
      <c r="N330" s="11"/>
      <c r="O330" s="11"/>
      <c r="P330" s="11"/>
    </row>
    <row r="331" spans="1:16" s="15" customFormat="1">
      <c r="A331" s="32">
        <v>66594.323667999997</v>
      </c>
      <c r="B331" s="32">
        <v>47.050849999999997</v>
      </c>
      <c r="C331" s="32">
        <v>47.000835000000002</v>
      </c>
      <c r="D331" s="32">
        <v>47.515974</v>
      </c>
      <c r="E331" s="32">
        <v>47.361227</v>
      </c>
      <c r="F331" s="32">
        <v>0.84452899999999997</v>
      </c>
      <c r="G331" s="32">
        <v>4.2138989999999996</v>
      </c>
      <c r="H331" s="7">
        <v>39.451482999999996</v>
      </c>
      <c r="I331" s="20">
        <f t="shared" si="58"/>
        <v>47.025842499999996</v>
      </c>
      <c r="J331" s="20">
        <f t="shared" si="59"/>
        <v>47.4386005</v>
      </c>
      <c r="K331" s="21">
        <f t="shared" si="53"/>
        <v>1231.2844944999999</v>
      </c>
      <c r="L331" s="21">
        <f t="shared" si="54"/>
        <v>127.90086789332872</v>
      </c>
      <c r="M331" s="21">
        <f t="shared" si="55"/>
        <v>123.61229732106676</v>
      </c>
      <c r="N331" s="11"/>
      <c r="O331" s="11"/>
      <c r="P331" s="11"/>
    </row>
    <row r="332" spans="1:16" s="15" customFormat="1">
      <c r="A332" s="32">
        <v>65176.848683999997</v>
      </c>
      <c r="B332" s="32">
        <v>47.003988</v>
      </c>
      <c r="C332" s="32">
        <v>46.946210999999998</v>
      </c>
      <c r="D332" s="32">
        <v>47.458281999999997</v>
      </c>
      <c r="E332" s="32">
        <v>47.303956999999997</v>
      </c>
      <c r="F332" s="32">
        <v>0.76797099999999996</v>
      </c>
      <c r="G332" s="32">
        <v>4.2550420000000004</v>
      </c>
      <c r="H332" s="7">
        <v>39.218423999999999</v>
      </c>
      <c r="I332" s="20">
        <f t="shared" si="58"/>
        <v>46.975099499999999</v>
      </c>
      <c r="J332" s="20">
        <f t="shared" si="59"/>
        <v>47.381119499999997</v>
      </c>
      <c r="K332" s="21">
        <f t="shared" si="53"/>
        <v>1231.3149403</v>
      </c>
      <c r="L332" s="21">
        <f t="shared" si="54"/>
        <v>128.44211567139155</v>
      </c>
      <c r="M332" s="21">
        <f t="shared" si="55"/>
        <v>124.19710597792891</v>
      </c>
      <c r="N332" s="11"/>
      <c r="O332" s="11"/>
      <c r="P332" s="11"/>
    </row>
    <row r="333" spans="1:16" s="15" customFormat="1" ht="14.4" customHeight="1">
      <c r="A333" s="32">
        <v>63470.990662999997</v>
      </c>
      <c r="B333" s="32">
        <v>47.040120000000002</v>
      </c>
      <c r="C333" s="32">
        <v>46.982045999999997</v>
      </c>
      <c r="D333" s="32">
        <v>47.491748999999999</v>
      </c>
      <c r="E333" s="32">
        <v>47.337674</v>
      </c>
      <c r="F333" s="32">
        <v>0.900142</v>
      </c>
      <c r="G333" s="32">
        <v>4.5277589999999996</v>
      </c>
      <c r="H333" s="7">
        <v>38.879733000000002</v>
      </c>
      <c r="I333" s="20">
        <f t="shared" si="58"/>
        <v>47.011082999999999</v>
      </c>
      <c r="J333" s="20">
        <f t="shared" si="59"/>
        <v>47.414711499999996</v>
      </c>
      <c r="K333" s="21">
        <f t="shared" si="53"/>
        <v>1231.2933502000001</v>
      </c>
      <c r="L333" s="21">
        <f t="shared" si="54"/>
        <v>128.05798916397634</v>
      </c>
      <c r="M333" s="21">
        <f t="shared" si="55"/>
        <v>123.85484532038117</v>
      </c>
      <c r="N333" s="11"/>
      <c r="O333" s="11"/>
      <c r="P333" s="11"/>
    </row>
    <row r="334" spans="1:16" s="15" customFormat="1">
      <c r="A334" s="32">
        <v>61617.724524999998</v>
      </c>
      <c r="B334" s="32">
        <v>47.056029000000002</v>
      </c>
      <c r="C334" s="32">
        <v>46.998733000000001</v>
      </c>
      <c r="D334" s="32">
        <v>47.504603000000003</v>
      </c>
      <c r="E334" s="32">
        <v>47.350867999999998</v>
      </c>
      <c r="F334" s="32">
        <v>0.90981299999999998</v>
      </c>
      <c r="G334" s="32">
        <v>4.6822359999999996</v>
      </c>
      <c r="H334" s="7">
        <v>38.869593000000002</v>
      </c>
      <c r="I334" s="20">
        <f t="shared" si="58"/>
        <v>47.027381000000005</v>
      </c>
      <c r="J334" s="20">
        <f t="shared" si="59"/>
        <v>47.427735499999997</v>
      </c>
      <c r="K334" s="21">
        <f t="shared" si="53"/>
        <v>1231.2835714</v>
      </c>
      <c r="L334" s="21">
        <f t="shared" si="54"/>
        <v>127.88450457776071</v>
      </c>
      <c r="M334" s="21">
        <f t="shared" si="55"/>
        <v>123.72252310721979</v>
      </c>
      <c r="N334" s="11"/>
      <c r="O334" s="11"/>
      <c r="P334" s="11"/>
    </row>
    <row r="335" spans="1:16">
      <c r="A335" s="32">
        <v>59999.409855999998</v>
      </c>
      <c r="B335" s="32">
        <v>47.075423999999998</v>
      </c>
      <c r="C335" s="32">
        <v>47.016607</v>
      </c>
      <c r="D335" s="32">
        <v>47.519995999999999</v>
      </c>
      <c r="E335" s="32">
        <v>47.370891999999998</v>
      </c>
      <c r="F335" s="32">
        <v>0.708125</v>
      </c>
      <c r="G335" s="32">
        <v>4.5901620000000003</v>
      </c>
      <c r="H335" s="7">
        <v>38.502009999999999</v>
      </c>
      <c r="I335" s="20">
        <f t="shared" si="56"/>
        <v>47.046015499999996</v>
      </c>
      <c r="J335" s="20">
        <f t="shared" si="57"/>
        <v>47.445443999999995</v>
      </c>
      <c r="K335" s="21">
        <f t="shared" si="53"/>
        <v>1231.2723907</v>
      </c>
      <c r="L335" s="21">
        <f t="shared" si="54"/>
        <v>127.68653059997905</v>
      </c>
      <c r="M335" s="21">
        <f t="shared" si="55"/>
        <v>123.54294519247651</v>
      </c>
      <c r="N335" s="11"/>
      <c r="O335" s="11"/>
      <c r="P335" s="11"/>
    </row>
    <row r="336" spans="1:16">
      <c r="A336" s="32">
        <v>57471.415496000001</v>
      </c>
      <c r="B336" s="32">
        <v>47.093136999999999</v>
      </c>
      <c r="C336" s="32">
        <v>47.031937999999997</v>
      </c>
      <c r="D336" s="32">
        <v>47.536670999999998</v>
      </c>
      <c r="E336" s="32">
        <v>47.388092999999998</v>
      </c>
      <c r="F336" s="32">
        <v>0.90258899999999997</v>
      </c>
      <c r="G336" s="32">
        <v>4.9671609999999999</v>
      </c>
      <c r="H336" s="7">
        <v>37.965643</v>
      </c>
      <c r="I336" s="20">
        <f t="shared" si="56"/>
        <v>47.062537499999998</v>
      </c>
      <c r="J336" s="20">
        <f t="shared" si="57"/>
        <v>47.462381999999998</v>
      </c>
      <c r="K336" s="21">
        <f t="shared" si="53"/>
        <v>1231.2624774999999</v>
      </c>
      <c r="L336" s="21">
        <f t="shared" si="54"/>
        <v>127.511341254326</v>
      </c>
      <c r="M336" s="21">
        <f t="shared" si="55"/>
        <v>123.37154632233887</v>
      </c>
      <c r="N336" s="11"/>
      <c r="O336" s="11"/>
      <c r="P336" s="11"/>
    </row>
    <row r="337" spans="1:16">
      <c r="A337" s="32">
        <v>56794.545574000003</v>
      </c>
      <c r="B337" s="32">
        <v>46.980735000000003</v>
      </c>
      <c r="C337" s="32">
        <v>46.915925000000001</v>
      </c>
      <c r="D337" s="32">
        <v>47.424782999999998</v>
      </c>
      <c r="E337" s="32">
        <v>47.278618000000002</v>
      </c>
      <c r="F337" s="32">
        <v>0.81873499999999999</v>
      </c>
      <c r="G337" s="32">
        <v>4.912242</v>
      </c>
      <c r="H337" s="7">
        <v>37.866166999999997</v>
      </c>
      <c r="I337" s="20">
        <f t="shared" si="56"/>
        <v>46.948329999999999</v>
      </c>
      <c r="J337" s="20">
        <f t="shared" si="57"/>
        <v>47.3517005</v>
      </c>
      <c r="K337" s="21">
        <f t="shared" si="53"/>
        <v>1231.3310019999999</v>
      </c>
      <c r="L337" s="21">
        <f t="shared" si="54"/>
        <v>128.72885968066203</v>
      </c>
      <c r="M337" s="21">
        <f t="shared" si="55"/>
        <v>124.49799310511753</v>
      </c>
      <c r="N337" s="11"/>
      <c r="O337" s="11"/>
      <c r="P337" s="11"/>
    </row>
    <row r="338" spans="1:16">
      <c r="A338" s="32">
        <v>55119.756343000001</v>
      </c>
      <c r="B338" s="32">
        <v>47.059654999999999</v>
      </c>
      <c r="C338" s="32">
        <v>46.993416000000003</v>
      </c>
      <c r="D338" s="32">
        <v>47.502631000000001</v>
      </c>
      <c r="E338" s="32">
        <v>47.354427999999999</v>
      </c>
      <c r="F338" s="32">
        <v>0.75284799999999996</v>
      </c>
      <c r="G338" s="32">
        <v>4.969093</v>
      </c>
      <c r="H338" s="7">
        <v>37.453890000000001</v>
      </c>
      <c r="I338" s="20">
        <f t="shared" si="56"/>
        <v>47.026535500000001</v>
      </c>
      <c r="J338" s="20">
        <f t="shared" si="57"/>
        <v>47.428529499999996</v>
      </c>
      <c r="K338" s="21">
        <f t="shared" si="53"/>
        <v>1231.2840787</v>
      </c>
      <c r="L338" s="21">
        <f t="shared" si="54"/>
        <v>127.89349687872982</v>
      </c>
      <c r="M338" s="21">
        <f t="shared" si="55"/>
        <v>123.71446297942111</v>
      </c>
      <c r="N338" s="11"/>
      <c r="O338" s="11"/>
      <c r="P338" s="11"/>
    </row>
    <row r="339" spans="1:16">
      <c r="A339" s="32">
        <v>53429.882441000002</v>
      </c>
      <c r="B339" s="32">
        <v>47.090805000000003</v>
      </c>
      <c r="C339" s="32">
        <v>47.024698999999998</v>
      </c>
      <c r="D339" s="32">
        <v>47.535051000000003</v>
      </c>
      <c r="E339" s="32">
        <v>47.386623999999998</v>
      </c>
      <c r="F339" s="32">
        <v>0.688778</v>
      </c>
      <c r="G339" s="32">
        <v>5.0160489999999998</v>
      </c>
      <c r="H339" s="7">
        <v>37.038539999999998</v>
      </c>
      <c r="I339" s="20">
        <f t="shared" si="56"/>
        <v>47.057752000000001</v>
      </c>
      <c r="J339" s="20">
        <f t="shared" si="57"/>
        <v>47.460837499999997</v>
      </c>
      <c r="K339" s="21">
        <f t="shared" si="53"/>
        <v>1231.2653488000001</v>
      </c>
      <c r="L339" s="21">
        <f t="shared" si="54"/>
        <v>127.5620507656613</v>
      </c>
      <c r="M339" s="21">
        <f t="shared" si="55"/>
        <v>123.38716057884903</v>
      </c>
      <c r="N339" s="11"/>
      <c r="O339" s="11"/>
      <c r="P339" s="11"/>
    </row>
    <row r="340" spans="1:16">
      <c r="A340" s="32">
        <v>52037.170268000002</v>
      </c>
      <c r="B340" s="32">
        <v>47.10257</v>
      </c>
      <c r="C340" s="32">
        <v>47.037857000000002</v>
      </c>
      <c r="D340" s="32">
        <v>47.548777000000001</v>
      </c>
      <c r="E340" s="32">
        <v>47.400894999999998</v>
      </c>
      <c r="F340" s="32">
        <v>0.66361099999999995</v>
      </c>
      <c r="G340" s="32">
        <v>5.059253</v>
      </c>
      <c r="H340" s="7">
        <v>36.827733000000002</v>
      </c>
      <c r="I340" s="20">
        <f t="shared" si="56"/>
        <v>47.070213500000001</v>
      </c>
      <c r="J340" s="20">
        <f t="shared" si="57"/>
        <v>47.474835999999996</v>
      </c>
      <c r="K340" s="21">
        <f t="shared" si="53"/>
        <v>1231.2578719000001</v>
      </c>
      <c r="L340" s="21">
        <f t="shared" si="54"/>
        <v>127.43005893795726</v>
      </c>
      <c r="M340" s="21">
        <f t="shared" si="55"/>
        <v>123.24575047096459</v>
      </c>
      <c r="N340" s="11"/>
      <c r="O340" s="11"/>
      <c r="P340" s="11"/>
    </row>
    <row r="341" spans="1:16">
      <c r="A341" s="32">
        <v>50691.961446000001</v>
      </c>
      <c r="B341" s="32">
        <v>47.063524000000001</v>
      </c>
      <c r="C341" s="32">
        <v>47.000863000000003</v>
      </c>
      <c r="D341" s="32">
        <v>47.525173000000002</v>
      </c>
      <c r="E341" s="32">
        <v>47.378213000000002</v>
      </c>
      <c r="F341" s="32">
        <v>0.90122999999999998</v>
      </c>
      <c r="G341" s="32">
        <v>5.4000310000000002</v>
      </c>
      <c r="H341" s="7">
        <v>37.607835000000001</v>
      </c>
      <c r="I341" s="20">
        <f t="shared" si="56"/>
        <v>47.032193500000005</v>
      </c>
      <c r="J341" s="20">
        <f t="shared" si="57"/>
        <v>47.451693000000006</v>
      </c>
      <c r="K341" s="21">
        <f t="shared" si="53"/>
        <v>1231.2806839</v>
      </c>
      <c r="L341" s="21">
        <f t="shared" si="54"/>
        <v>127.83333727706213</v>
      </c>
      <c r="M341" s="21">
        <f t="shared" si="55"/>
        <v>123.47966870317123</v>
      </c>
      <c r="N341" s="11"/>
      <c r="O341" s="11"/>
      <c r="P341" s="11"/>
    </row>
    <row r="342" spans="1:16">
      <c r="A342" s="32">
        <v>49480.797159000002</v>
      </c>
      <c r="B342" s="32">
        <v>47.103489000000003</v>
      </c>
      <c r="C342" s="32">
        <v>47.045502999999997</v>
      </c>
      <c r="D342" s="32">
        <v>47.567753000000003</v>
      </c>
      <c r="E342" s="32">
        <v>47.422142999999998</v>
      </c>
      <c r="F342" s="32">
        <v>0.85780800000000001</v>
      </c>
      <c r="G342" s="32">
        <v>5.4226140000000003</v>
      </c>
      <c r="H342" s="7">
        <v>37.292702999999996</v>
      </c>
      <c r="I342" s="20">
        <f t="shared" si="56"/>
        <v>47.074495999999996</v>
      </c>
      <c r="J342" s="20">
        <f t="shared" si="57"/>
        <v>47.494948000000001</v>
      </c>
      <c r="K342" s="21">
        <f t="shared" si="53"/>
        <v>1231.2553023999999</v>
      </c>
      <c r="L342" s="21">
        <f t="shared" si="54"/>
        <v>127.38474109831168</v>
      </c>
      <c r="M342" s="21">
        <f t="shared" si="55"/>
        <v>123.04301236090487</v>
      </c>
      <c r="N342" s="11"/>
      <c r="O342" s="11"/>
      <c r="P342" s="11"/>
    </row>
    <row r="343" spans="1:16">
      <c r="A343" s="32">
        <v>47748.019968000001</v>
      </c>
      <c r="B343" s="32">
        <v>47.009652000000003</v>
      </c>
      <c r="C343" s="32">
        <v>46.944163000000003</v>
      </c>
      <c r="D343" s="32">
        <v>47.477634000000002</v>
      </c>
      <c r="E343" s="32">
        <v>47.329264000000002</v>
      </c>
      <c r="F343" s="32">
        <v>0.78255200000000003</v>
      </c>
      <c r="G343" s="32">
        <v>5.4383540000000004</v>
      </c>
      <c r="H343" s="7">
        <v>36.885109999999997</v>
      </c>
      <c r="I343" s="20">
        <f t="shared" si="56"/>
        <v>46.976907500000003</v>
      </c>
      <c r="J343" s="20">
        <f t="shared" si="57"/>
        <v>47.403449000000002</v>
      </c>
      <c r="K343" s="21">
        <f t="shared" si="53"/>
        <v>1231.3138555</v>
      </c>
      <c r="L343" s="21">
        <f t="shared" si="54"/>
        <v>128.42277913003727</v>
      </c>
      <c r="M343" s="21">
        <f t="shared" si="55"/>
        <v>123.96944055717995</v>
      </c>
      <c r="N343" s="11"/>
      <c r="O343" s="11"/>
      <c r="P343" s="11"/>
    </row>
    <row r="344" spans="1:16">
      <c r="A344" s="32">
        <v>46391.069831000001</v>
      </c>
      <c r="B344" s="32">
        <v>47.067644000000001</v>
      </c>
      <c r="C344" s="32">
        <v>47.005664000000003</v>
      </c>
      <c r="D344" s="32">
        <v>47.538761999999998</v>
      </c>
      <c r="E344" s="32">
        <v>47.389617999999999</v>
      </c>
      <c r="F344" s="32">
        <v>0.90039899999999995</v>
      </c>
      <c r="G344" s="32">
        <v>5.6381449999999997</v>
      </c>
      <c r="H344" s="7">
        <v>36.503104</v>
      </c>
      <c r="I344" s="20">
        <f t="shared" si="56"/>
        <v>47.036653999999999</v>
      </c>
      <c r="J344" s="20">
        <f t="shared" si="57"/>
        <v>47.464190000000002</v>
      </c>
      <c r="K344" s="21">
        <f t="shared" si="53"/>
        <v>1231.2780075999999</v>
      </c>
      <c r="L344" s="21">
        <f t="shared" si="54"/>
        <v>127.78593675726825</v>
      </c>
      <c r="M344" s="21">
        <f t="shared" si="55"/>
        <v>123.35327197537572</v>
      </c>
      <c r="N344" s="11"/>
      <c r="O344" s="11"/>
      <c r="P344" s="11"/>
    </row>
    <row r="345" spans="1:16">
      <c r="A345" s="32">
        <v>44716.842370999999</v>
      </c>
      <c r="B345" s="32">
        <v>47.083140999999998</v>
      </c>
      <c r="C345" s="32">
        <v>47.025582999999997</v>
      </c>
      <c r="D345" s="32">
        <v>47.558334000000002</v>
      </c>
      <c r="E345" s="32">
        <v>47.410035999999998</v>
      </c>
      <c r="F345" s="32">
        <v>0.82795399999999997</v>
      </c>
      <c r="G345" s="32">
        <v>5.6588799999999999</v>
      </c>
      <c r="H345" s="7">
        <v>36.050983000000002</v>
      </c>
      <c r="I345" s="20">
        <f t="shared" si="56"/>
        <v>47.054361999999998</v>
      </c>
      <c r="J345" s="20">
        <f t="shared" si="57"/>
        <v>47.484184999999997</v>
      </c>
      <c r="K345" s="21">
        <f t="shared" si="53"/>
        <v>1231.2673828</v>
      </c>
      <c r="L345" s="21">
        <f t="shared" si="54"/>
        <v>127.59798918844626</v>
      </c>
      <c r="M345" s="21">
        <f t="shared" si="55"/>
        <v>123.15144524589141</v>
      </c>
      <c r="N345" s="11"/>
      <c r="O345" s="11"/>
      <c r="P345" s="11"/>
    </row>
    <row r="346" spans="1:16">
      <c r="A346" s="32">
        <v>42934.417976999997</v>
      </c>
      <c r="B346" s="32">
        <v>47.109484999999999</v>
      </c>
      <c r="C346" s="32">
        <v>47.049737999999998</v>
      </c>
      <c r="D346" s="32">
        <v>47.587715000000003</v>
      </c>
      <c r="E346" s="32">
        <v>47.440249999999999</v>
      </c>
      <c r="F346" s="32">
        <v>0.62691399999999997</v>
      </c>
      <c r="G346" s="32">
        <v>5.5398180000000004</v>
      </c>
      <c r="H346" s="7">
        <v>35.484420999999998</v>
      </c>
      <c r="I346" s="20">
        <f t="shared" si="56"/>
        <v>47.079611499999999</v>
      </c>
      <c r="J346" s="20">
        <f t="shared" si="57"/>
        <v>47.513982499999997</v>
      </c>
      <c r="K346" s="21">
        <f t="shared" si="53"/>
        <v>1231.2522331</v>
      </c>
      <c r="L346" s="21">
        <f t="shared" si="54"/>
        <v>127.33063673961169</v>
      </c>
      <c r="M346" s="21">
        <f t="shared" si="55"/>
        <v>122.85160353963965</v>
      </c>
      <c r="N346" s="11"/>
      <c r="O346" s="11"/>
      <c r="P346" s="11"/>
    </row>
    <row r="347" spans="1:16">
      <c r="A347" s="32">
        <v>40783.877243000003</v>
      </c>
      <c r="B347" s="32">
        <v>46.985523000000001</v>
      </c>
      <c r="C347" s="32">
        <v>46.922780000000003</v>
      </c>
      <c r="D347" s="32">
        <v>47.472118000000002</v>
      </c>
      <c r="E347" s="32">
        <v>47.324793999999997</v>
      </c>
      <c r="F347" s="32">
        <v>0.80623500000000003</v>
      </c>
      <c r="G347" s="32">
        <v>5.820424</v>
      </c>
      <c r="H347" s="7">
        <v>34.986446000000001</v>
      </c>
      <c r="I347" s="20">
        <f t="shared" si="56"/>
        <v>46.954151500000002</v>
      </c>
      <c r="J347" s="20">
        <f t="shared" si="57"/>
        <v>47.398455999999996</v>
      </c>
      <c r="K347" s="21">
        <f t="shared" si="53"/>
        <v>1231.3275091</v>
      </c>
      <c r="L347" s="21">
        <f t="shared" si="54"/>
        <v>128.66643135976938</v>
      </c>
      <c r="M347" s="21">
        <f t="shared" si="55"/>
        <v>124.02029428742844</v>
      </c>
      <c r="N347" s="11"/>
      <c r="O347" s="11"/>
      <c r="P347" s="11"/>
    </row>
    <row r="348" spans="1:16">
      <c r="A348" s="32">
        <v>39117.174742000003</v>
      </c>
      <c r="B348" s="32">
        <v>47.025604999999999</v>
      </c>
      <c r="C348" s="32">
        <v>46.967519000000003</v>
      </c>
      <c r="D348" s="32">
        <v>47.519477999999999</v>
      </c>
      <c r="E348" s="32">
        <v>47.373517</v>
      </c>
      <c r="F348" s="32">
        <v>0.73711899999999997</v>
      </c>
      <c r="G348" s="32">
        <v>5.8514150000000003</v>
      </c>
      <c r="H348" s="7">
        <v>34.388996999999996</v>
      </c>
      <c r="I348" s="20">
        <f t="shared" si="56"/>
        <v>46.996561999999997</v>
      </c>
      <c r="J348" s="20">
        <f t="shared" si="57"/>
        <v>47.4464975</v>
      </c>
      <c r="K348" s="21">
        <f t="shared" si="53"/>
        <v>1231.3020627999999</v>
      </c>
      <c r="L348" s="21">
        <f t="shared" si="54"/>
        <v>128.2128201139285</v>
      </c>
      <c r="M348" s="21">
        <f t="shared" si="55"/>
        <v>123.53227418954066</v>
      </c>
      <c r="N348" s="11"/>
      <c r="O348" s="11"/>
      <c r="P348" s="11"/>
    </row>
    <row r="349" spans="1:16">
      <c r="A349" s="32">
        <v>36797.241075999998</v>
      </c>
      <c r="B349" s="32">
        <v>47.052647</v>
      </c>
      <c r="C349" s="32">
        <v>46.992899000000001</v>
      </c>
      <c r="D349" s="32">
        <v>47.560625999999999</v>
      </c>
      <c r="E349" s="32">
        <v>47.411451999999997</v>
      </c>
      <c r="F349" s="32">
        <v>0.94022499999999998</v>
      </c>
      <c r="G349" s="32">
        <v>6.1635850000000003</v>
      </c>
      <c r="H349" s="7">
        <v>33.733809999999998</v>
      </c>
      <c r="I349" s="20">
        <f t="shared" ref="I349:I372" si="60">(B349+C349)/2</f>
        <v>47.022773000000001</v>
      </c>
      <c r="J349" s="20">
        <f t="shared" ref="J349:J372" si="61">(D349+E349)/2</f>
        <v>47.486038999999998</v>
      </c>
      <c r="K349" s="21">
        <f t="shared" si="53"/>
        <v>1231.2863362000001</v>
      </c>
      <c r="L349" s="21">
        <f t="shared" si="54"/>
        <v>127.93352304264499</v>
      </c>
      <c r="M349" s="21">
        <f t="shared" si="55"/>
        <v>123.13275658784278</v>
      </c>
      <c r="N349" s="11"/>
      <c r="O349" s="11"/>
      <c r="P349" s="11"/>
    </row>
    <row r="350" spans="1:16">
      <c r="A350" s="32">
        <v>35033.443071000002</v>
      </c>
      <c r="B350" s="32">
        <v>47.084294</v>
      </c>
      <c r="C350" s="32">
        <v>47.024036000000002</v>
      </c>
      <c r="D350" s="32">
        <v>47.602867000000003</v>
      </c>
      <c r="E350" s="32">
        <v>47.454008999999999</v>
      </c>
      <c r="F350" s="32">
        <v>0.73153400000000002</v>
      </c>
      <c r="G350" s="32">
        <v>6.0295880000000004</v>
      </c>
      <c r="H350" s="7">
        <v>33.178722</v>
      </c>
      <c r="I350" s="20">
        <f t="shared" si="60"/>
        <v>47.054164999999998</v>
      </c>
      <c r="J350" s="20">
        <f t="shared" si="61"/>
        <v>47.528438000000001</v>
      </c>
      <c r="K350" s="21">
        <f t="shared" si="53"/>
        <v>1231.267501</v>
      </c>
      <c r="L350" s="21">
        <f t="shared" si="54"/>
        <v>127.60007806128942</v>
      </c>
      <c r="M350" s="21">
        <f t="shared" si="55"/>
        <v>122.7065452413708</v>
      </c>
      <c r="N350" s="11"/>
      <c r="O350" s="11"/>
      <c r="P350" s="11"/>
    </row>
    <row r="351" spans="1:16">
      <c r="A351" s="32">
        <v>35148.508369000003</v>
      </c>
      <c r="B351" s="32">
        <v>46.962947999999997</v>
      </c>
      <c r="C351" s="32">
        <v>46.902777999999998</v>
      </c>
      <c r="D351" s="32">
        <v>47.483822000000004</v>
      </c>
      <c r="E351" s="32">
        <v>47.338102999999997</v>
      </c>
      <c r="F351" s="32">
        <v>0.74095800000000001</v>
      </c>
      <c r="G351" s="32">
        <v>6.0352030000000001</v>
      </c>
      <c r="H351" s="7">
        <v>33.244673999999996</v>
      </c>
      <c r="I351" s="20">
        <f t="shared" si="60"/>
        <v>46.932862999999998</v>
      </c>
      <c r="J351" s="20">
        <f t="shared" si="61"/>
        <v>47.410962499999997</v>
      </c>
      <c r="K351" s="21">
        <f t="shared" si="53"/>
        <v>1231.3402822</v>
      </c>
      <c r="L351" s="21">
        <f t="shared" si="54"/>
        <v>128.89491466963318</v>
      </c>
      <c r="M351" s="21">
        <f t="shared" si="55"/>
        <v>123.89297370645818</v>
      </c>
      <c r="N351" s="11"/>
      <c r="O351" s="11"/>
      <c r="P351" s="11"/>
    </row>
    <row r="352" spans="1:16">
      <c r="A352" s="32">
        <v>33487.307016999999</v>
      </c>
      <c r="B352" s="32">
        <v>46.955252999999999</v>
      </c>
      <c r="C352" s="32">
        <v>46.897129999999997</v>
      </c>
      <c r="D352" s="32">
        <v>47.488436999999998</v>
      </c>
      <c r="E352" s="32">
        <v>47.341248999999998</v>
      </c>
      <c r="F352" s="32">
        <v>0.53237599999999996</v>
      </c>
      <c r="G352" s="32">
        <v>5.9069510000000003</v>
      </c>
      <c r="H352" s="7">
        <v>32.767547</v>
      </c>
      <c r="I352" s="20">
        <f t="shared" si="60"/>
        <v>46.926191500000002</v>
      </c>
      <c r="J352" s="20">
        <f t="shared" si="61"/>
        <v>47.414842999999998</v>
      </c>
      <c r="K352" s="21">
        <f t="shared" si="53"/>
        <v>1231.3442851</v>
      </c>
      <c r="L352" s="21">
        <f t="shared" si="54"/>
        <v>128.96662588029812</v>
      </c>
      <c r="M352" s="21">
        <f t="shared" si="55"/>
        <v>123.85350824473153</v>
      </c>
      <c r="N352" s="11"/>
      <c r="O352" s="11"/>
      <c r="P352" s="11"/>
    </row>
    <row r="353" spans="1:16">
      <c r="A353" s="32">
        <v>31293.224031000002</v>
      </c>
      <c r="B353" s="32">
        <v>46.95975</v>
      </c>
      <c r="C353" s="32">
        <v>46.900776</v>
      </c>
      <c r="D353" s="32">
        <v>47.517418999999997</v>
      </c>
      <c r="E353" s="32">
        <v>47.371001</v>
      </c>
      <c r="F353" s="32">
        <v>0.57982299999999998</v>
      </c>
      <c r="G353" s="32">
        <v>6.0554930000000002</v>
      </c>
      <c r="H353" s="7">
        <v>32.176077999999997</v>
      </c>
      <c r="I353" s="20">
        <f t="shared" si="60"/>
        <v>46.930262999999997</v>
      </c>
      <c r="J353" s="20">
        <f t="shared" si="61"/>
        <v>47.444209999999998</v>
      </c>
      <c r="K353" s="21">
        <f t="shared" si="53"/>
        <v>1231.3418422</v>
      </c>
      <c r="L353" s="21">
        <f t="shared" si="54"/>
        <v>128.92285566194278</v>
      </c>
      <c r="M353" s="21">
        <f t="shared" si="55"/>
        <v>123.55544625581115</v>
      </c>
      <c r="N353" s="11"/>
      <c r="O353" s="11"/>
      <c r="P353" s="11"/>
    </row>
    <row r="354" spans="1:16">
      <c r="A354" s="32">
        <v>29927.536924</v>
      </c>
      <c r="B354" s="32">
        <v>47.002369000000002</v>
      </c>
      <c r="C354" s="32">
        <v>46.943503</v>
      </c>
      <c r="D354" s="32">
        <v>47.572600000000001</v>
      </c>
      <c r="E354" s="32">
        <v>47.426459999999999</v>
      </c>
      <c r="F354" s="32">
        <v>0.68401800000000001</v>
      </c>
      <c r="G354" s="32">
        <v>6.2284389999999998</v>
      </c>
      <c r="H354" s="7">
        <v>31.917493999999998</v>
      </c>
      <c r="I354" s="20">
        <f t="shared" si="60"/>
        <v>46.972936000000004</v>
      </c>
      <c r="J354" s="20">
        <f t="shared" si="61"/>
        <v>47.49953</v>
      </c>
      <c r="K354" s="21">
        <f t="shared" si="53"/>
        <v>1231.3162384</v>
      </c>
      <c r="L354" s="21">
        <f t="shared" si="54"/>
        <v>128.4652592797438</v>
      </c>
      <c r="M354" s="21">
        <f t="shared" si="55"/>
        <v>122.99689466990549</v>
      </c>
      <c r="N354" s="11"/>
      <c r="O354" s="11"/>
      <c r="P354" s="11"/>
    </row>
    <row r="355" spans="1:16">
      <c r="A355" s="32">
        <v>28801.840615000001</v>
      </c>
      <c r="B355" s="32">
        <v>47.017825000000002</v>
      </c>
      <c r="C355" s="32">
        <v>46.959305999999998</v>
      </c>
      <c r="D355" s="32">
        <v>47.604936000000002</v>
      </c>
      <c r="E355" s="32">
        <v>47.459482000000001</v>
      </c>
      <c r="F355" s="32">
        <v>0.78629199999999999</v>
      </c>
      <c r="G355" s="32">
        <v>6.4085229999999997</v>
      </c>
      <c r="H355" s="7">
        <v>31.754325000000001</v>
      </c>
      <c r="I355" s="20">
        <f t="shared" si="60"/>
        <v>46.9885655</v>
      </c>
      <c r="J355" s="20">
        <f t="shared" si="61"/>
        <v>47.532209000000002</v>
      </c>
      <c r="K355" s="21">
        <f t="shared" si="53"/>
        <v>1231.3068607</v>
      </c>
      <c r="L355" s="21">
        <f t="shared" si="54"/>
        <v>128.29818832774345</v>
      </c>
      <c r="M355" s="21">
        <f t="shared" si="55"/>
        <v>122.66874727260165</v>
      </c>
      <c r="N355" s="11"/>
      <c r="O355" s="11"/>
      <c r="P355" s="11"/>
    </row>
    <row r="356" spans="1:16">
      <c r="A356" s="32">
        <v>27243.132173999998</v>
      </c>
      <c r="B356" s="32">
        <v>47.026933</v>
      </c>
      <c r="C356" s="32">
        <v>46.968867000000003</v>
      </c>
      <c r="D356" s="32">
        <v>47.636226000000001</v>
      </c>
      <c r="E356" s="32">
        <v>47.491472000000002</v>
      </c>
      <c r="F356" s="32">
        <v>0.62759299999999996</v>
      </c>
      <c r="G356" s="32">
        <v>6.3360190000000003</v>
      </c>
      <c r="H356" s="7">
        <v>31.475733999999996</v>
      </c>
      <c r="I356" s="20">
        <f t="shared" si="60"/>
        <v>46.997900000000001</v>
      </c>
      <c r="J356" s="20">
        <f t="shared" si="61"/>
        <v>47.563849000000005</v>
      </c>
      <c r="K356" s="21">
        <f t="shared" si="53"/>
        <v>1231.30126</v>
      </c>
      <c r="L356" s="21">
        <f t="shared" si="54"/>
        <v>128.19854331625629</v>
      </c>
      <c r="M356" s="21">
        <f t="shared" si="55"/>
        <v>122.35231719820604</v>
      </c>
      <c r="N356" s="11"/>
      <c r="O356" s="11"/>
      <c r="P356" s="11"/>
    </row>
    <row r="357" spans="1:16">
      <c r="A357" s="32">
        <v>25959.459180999998</v>
      </c>
      <c r="B357" s="32">
        <v>47.027808</v>
      </c>
      <c r="C357" s="32">
        <v>46.970663000000002</v>
      </c>
      <c r="D357" s="32">
        <v>47.660975999999998</v>
      </c>
      <c r="E357" s="32">
        <v>47.515362000000003</v>
      </c>
      <c r="F357" s="32">
        <v>0.53800700000000001</v>
      </c>
      <c r="G357" s="32">
        <v>6.3227359999999999</v>
      </c>
      <c r="H357" s="7">
        <v>31.30612</v>
      </c>
      <c r="I357" s="20">
        <f t="shared" si="60"/>
        <v>46.999235499999998</v>
      </c>
      <c r="J357" s="20">
        <f t="shared" si="61"/>
        <v>47.588169000000001</v>
      </c>
      <c r="K357" s="21">
        <f t="shared" si="53"/>
        <v>1231.3004587</v>
      </c>
      <c r="L357" s="21">
        <f t="shared" si="54"/>
        <v>128.18429527797434</v>
      </c>
      <c r="M357" s="21">
        <f t="shared" si="55"/>
        <v>122.10995665654718</v>
      </c>
      <c r="N357" s="11"/>
      <c r="O357" s="11"/>
      <c r="P357" s="11"/>
    </row>
    <row r="358" spans="1:16">
      <c r="A358" s="32">
        <v>23915.866157</v>
      </c>
      <c r="B358" s="32">
        <v>47.039382000000003</v>
      </c>
      <c r="C358" s="32">
        <v>46.982880000000002</v>
      </c>
      <c r="D358" s="32">
        <v>47.715595</v>
      </c>
      <c r="E358" s="32">
        <v>47.568869999999997</v>
      </c>
      <c r="F358" s="32">
        <v>0.70300499999999999</v>
      </c>
      <c r="G358" s="32">
        <v>6.6174220000000004</v>
      </c>
      <c r="H358" s="7">
        <v>31.131560999999998</v>
      </c>
      <c r="I358" s="20">
        <f t="shared" si="60"/>
        <v>47.011131000000006</v>
      </c>
      <c r="J358" s="20">
        <f t="shared" si="61"/>
        <v>47.642232499999999</v>
      </c>
      <c r="K358" s="21">
        <f t="shared" si="53"/>
        <v>1231.2933214</v>
      </c>
      <c r="L358" s="21">
        <f t="shared" si="54"/>
        <v>128.05747776998851</v>
      </c>
      <c r="M358" s="21">
        <f t="shared" si="55"/>
        <v>121.57388838098359</v>
      </c>
      <c r="N358" s="11"/>
      <c r="O358" s="11"/>
      <c r="P358" s="11"/>
    </row>
    <row r="359" spans="1:16">
      <c r="A359" s="32">
        <v>22387.207015</v>
      </c>
      <c r="B359" s="32">
        <v>47.062123999999997</v>
      </c>
      <c r="C359" s="32">
        <v>47.004873000000003</v>
      </c>
      <c r="D359" s="32">
        <v>47.779170000000001</v>
      </c>
      <c r="E359" s="32">
        <v>47.63288</v>
      </c>
      <c r="F359" s="32">
        <v>0.32880599999999999</v>
      </c>
      <c r="G359" s="32">
        <v>6.3129960000000001</v>
      </c>
      <c r="H359" s="7">
        <v>30.922657999999998</v>
      </c>
      <c r="I359" s="20">
        <f t="shared" si="60"/>
        <v>47.0334985</v>
      </c>
      <c r="J359" s="20">
        <f t="shared" si="61"/>
        <v>47.706024999999997</v>
      </c>
      <c r="K359" s="21">
        <f t="shared" si="53"/>
        <v>1231.2799009</v>
      </c>
      <c r="L359" s="21">
        <f t="shared" si="54"/>
        <v>127.81946698133925</v>
      </c>
      <c r="M359" s="21">
        <f t="shared" si="55"/>
        <v>120.94617729378024</v>
      </c>
      <c r="N359" s="11"/>
      <c r="O359" s="11"/>
      <c r="P359" s="11"/>
    </row>
    <row r="360" spans="1:16">
      <c r="A360" s="32">
        <v>20574.021369999999</v>
      </c>
      <c r="B360" s="32">
        <v>47.056736000000001</v>
      </c>
      <c r="C360" s="32">
        <v>47.003379000000002</v>
      </c>
      <c r="D360" s="32">
        <v>47.826745000000003</v>
      </c>
      <c r="E360" s="32">
        <v>47.681908</v>
      </c>
      <c r="F360" s="32">
        <v>0.44086700000000001</v>
      </c>
      <c r="G360" s="32">
        <v>6.533461</v>
      </c>
      <c r="H360" s="7">
        <v>30.766309</v>
      </c>
      <c r="I360" s="20">
        <f t="shared" si="60"/>
        <v>47.030057499999998</v>
      </c>
      <c r="J360" s="20">
        <f t="shared" si="61"/>
        <v>47.754326500000005</v>
      </c>
      <c r="K360" s="21">
        <f t="shared" si="53"/>
        <v>1231.2819655000001</v>
      </c>
      <c r="L360" s="21">
        <f t="shared" si="54"/>
        <v>127.85604423256609</v>
      </c>
      <c r="M360" s="21">
        <f t="shared" si="55"/>
        <v>120.47439986620248</v>
      </c>
      <c r="N360" s="11"/>
      <c r="O360" s="11"/>
      <c r="P360" s="11"/>
    </row>
    <row r="361" spans="1:16">
      <c r="A361" s="32">
        <v>19097.486654</v>
      </c>
      <c r="B361" s="32">
        <v>47.061768000000001</v>
      </c>
      <c r="C361" s="32">
        <v>47.007792999999999</v>
      </c>
      <c r="D361" s="32">
        <v>47.884143000000002</v>
      </c>
      <c r="E361" s="32">
        <v>47.737017000000002</v>
      </c>
      <c r="F361" s="32">
        <v>0.54573099999999997</v>
      </c>
      <c r="G361" s="32">
        <v>6.7065250000000001</v>
      </c>
      <c r="H361" s="7">
        <v>30.540323000000001</v>
      </c>
      <c r="I361" s="20">
        <f t="shared" si="60"/>
        <v>47.034780499999997</v>
      </c>
      <c r="J361" s="20">
        <f t="shared" si="61"/>
        <v>47.810580000000002</v>
      </c>
      <c r="K361" s="21">
        <f t="shared" si="53"/>
        <v>1231.2791317000001</v>
      </c>
      <c r="L361" s="21">
        <f t="shared" si="54"/>
        <v>127.80584308842754</v>
      </c>
      <c r="M361" s="21">
        <f t="shared" si="55"/>
        <v>119.92879108179204</v>
      </c>
      <c r="N361" s="11"/>
      <c r="O361" s="11"/>
      <c r="P361" s="11"/>
    </row>
    <row r="362" spans="1:16">
      <c r="A362" s="32">
        <v>17760.823923</v>
      </c>
      <c r="B362" s="32">
        <v>47.068604000000001</v>
      </c>
      <c r="C362" s="32">
        <v>47.015040999999997</v>
      </c>
      <c r="D362" s="32">
        <v>47.939292999999999</v>
      </c>
      <c r="E362" s="32">
        <v>47.791879999999999</v>
      </c>
      <c r="F362" s="32">
        <v>0.66206600000000004</v>
      </c>
      <c r="G362" s="32">
        <v>6.8830660000000004</v>
      </c>
      <c r="H362" s="7">
        <v>30.356239000000002</v>
      </c>
      <c r="I362" s="20">
        <f t="shared" si="60"/>
        <v>47.041822499999995</v>
      </c>
      <c r="J362" s="20">
        <f t="shared" si="61"/>
        <v>47.865586499999999</v>
      </c>
      <c r="K362" s="21">
        <f t="shared" si="53"/>
        <v>1231.2749065</v>
      </c>
      <c r="L362" s="21">
        <f t="shared" si="54"/>
        <v>127.7310417222443</v>
      </c>
      <c r="M362" s="21">
        <f t="shared" si="55"/>
        <v>119.39930339789225</v>
      </c>
      <c r="N362" s="11"/>
      <c r="O362" s="11"/>
      <c r="P362" s="11"/>
    </row>
    <row r="363" spans="1:16">
      <c r="A363" s="32">
        <v>15554.897211</v>
      </c>
      <c r="B363" s="32">
        <v>47.077015000000003</v>
      </c>
      <c r="C363" s="32">
        <v>47.024614999999997</v>
      </c>
      <c r="D363" s="32">
        <v>48.051096999999999</v>
      </c>
      <c r="E363" s="32">
        <v>47.902599000000002</v>
      </c>
      <c r="F363" s="32">
        <v>0.874498</v>
      </c>
      <c r="G363" s="32">
        <v>7.1592450000000003</v>
      </c>
      <c r="H363" s="7">
        <v>29.845748999999998</v>
      </c>
      <c r="I363" s="20">
        <f t="shared" si="60"/>
        <v>47.050815</v>
      </c>
      <c r="J363" s="20">
        <f t="shared" si="61"/>
        <v>47.976848000000004</v>
      </c>
      <c r="K363" s="21">
        <f t="shared" si="53"/>
        <v>1231.269511</v>
      </c>
      <c r="L363" s="21">
        <f t="shared" si="54"/>
        <v>127.63560649309966</v>
      </c>
      <c r="M363" s="21">
        <f t="shared" si="55"/>
        <v>118.34061776075851</v>
      </c>
      <c r="N363" s="11"/>
      <c r="O363" s="11"/>
      <c r="P363" s="11"/>
    </row>
    <row r="364" spans="1:16">
      <c r="A364" s="32">
        <v>14059.249478</v>
      </c>
      <c r="B364" s="32">
        <v>47.080531000000001</v>
      </c>
      <c r="C364" s="32">
        <v>47.029525</v>
      </c>
      <c r="D364" s="32">
        <v>48.130273000000003</v>
      </c>
      <c r="E364" s="32">
        <v>47.980432999999998</v>
      </c>
      <c r="F364" s="32">
        <v>1.03905</v>
      </c>
      <c r="G364" s="32">
        <v>7.3587410000000002</v>
      </c>
      <c r="H364" s="7">
        <v>29.456619999999997</v>
      </c>
      <c r="I364" s="20">
        <f t="shared" si="60"/>
        <v>47.055028</v>
      </c>
      <c r="J364" s="20">
        <f t="shared" si="61"/>
        <v>48.055352999999997</v>
      </c>
      <c r="K364" s="21">
        <f t="shared" si="53"/>
        <v>1231.2669831999999</v>
      </c>
      <c r="L364" s="21">
        <f t="shared" si="54"/>
        <v>127.59092765192054</v>
      </c>
      <c r="M364" s="21">
        <f t="shared" si="55"/>
        <v>117.60365455764713</v>
      </c>
      <c r="N364" s="11"/>
      <c r="O364" s="11"/>
      <c r="P364" s="11"/>
    </row>
    <row r="365" spans="1:16">
      <c r="A365" s="32">
        <v>12385.869389</v>
      </c>
      <c r="B365" s="32">
        <v>47.029518000000003</v>
      </c>
      <c r="C365" s="32">
        <v>46.987406999999997</v>
      </c>
      <c r="D365" s="32">
        <v>48.213821000000003</v>
      </c>
      <c r="E365" s="32">
        <v>48.065935000000003</v>
      </c>
      <c r="F365" s="32">
        <v>1.0502009999999999</v>
      </c>
      <c r="G365" s="32">
        <v>7.3892220000000002</v>
      </c>
      <c r="H365" s="7">
        <v>28.969289</v>
      </c>
      <c r="I365" s="20">
        <f t="shared" si="60"/>
        <v>47.0084625</v>
      </c>
      <c r="J365" s="20">
        <f t="shared" si="61"/>
        <v>48.139878000000003</v>
      </c>
      <c r="K365" s="21">
        <f t="shared" si="53"/>
        <v>1231.2949225</v>
      </c>
      <c r="L365" s="21">
        <f t="shared" si="54"/>
        <v>128.08591216765217</v>
      </c>
      <c r="M365" s="21">
        <f t="shared" si="55"/>
        <v>116.81959059835299</v>
      </c>
      <c r="N365" s="11"/>
      <c r="O365" s="11"/>
      <c r="P365" s="11"/>
    </row>
    <row r="366" spans="1:16">
      <c r="A366" s="32">
        <v>11194.794555</v>
      </c>
      <c r="B366" s="32">
        <v>46.985320000000002</v>
      </c>
      <c r="C366" s="32">
        <v>46.930847</v>
      </c>
      <c r="D366" s="32">
        <v>48.279471999999998</v>
      </c>
      <c r="E366" s="32">
        <v>48.128805</v>
      </c>
      <c r="F366" s="32">
        <v>0.53033699999999995</v>
      </c>
      <c r="G366" s="32">
        <v>6.8734900000000003</v>
      </c>
      <c r="H366" s="7">
        <v>28.506297</v>
      </c>
      <c r="I366" s="20">
        <f t="shared" si="60"/>
        <v>46.958083500000001</v>
      </c>
      <c r="J366" s="20">
        <f t="shared" si="61"/>
        <v>48.204138499999999</v>
      </c>
      <c r="K366" s="21">
        <f t="shared" si="53"/>
        <v>1231.3251499</v>
      </c>
      <c r="L366" s="21">
        <f t="shared" si="54"/>
        <v>128.62428780817663</v>
      </c>
      <c r="M366" s="21">
        <f t="shared" si="55"/>
        <v>116.23010850123046</v>
      </c>
      <c r="N366" s="11"/>
      <c r="O366" s="11"/>
      <c r="P366" s="11"/>
    </row>
    <row r="367" spans="1:16">
      <c r="A367" s="32">
        <v>9804.9166590000004</v>
      </c>
      <c r="B367" s="32">
        <v>46.962893999999999</v>
      </c>
      <c r="C367" s="32">
        <v>46.909368000000001</v>
      </c>
      <c r="D367" s="32">
        <v>48.423445999999998</v>
      </c>
      <c r="E367" s="32">
        <v>48.273263999999998</v>
      </c>
      <c r="F367" s="32">
        <v>0.51436899999999997</v>
      </c>
      <c r="G367" s="32">
        <v>6.8668769999999997</v>
      </c>
      <c r="H367" s="7">
        <v>28.033162999999998</v>
      </c>
      <c r="I367" s="20">
        <f t="shared" si="60"/>
        <v>46.936131000000003</v>
      </c>
      <c r="J367" s="20">
        <f t="shared" si="61"/>
        <v>48.348354999999998</v>
      </c>
      <c r="K367" s="21">
        <f t="shared" si="53"/>
        <v>1231.3383214</v>
      </c>
      <c r="L367" s="21">
        <f t="shared" si="54"/>
        <v>128.85980608010595</v>
      </c>
      <c r="M367" s="21">
        <f t="shared" si="55"/>
        <v>114.92825004879433</v>
      </c>
      <c r="N367" s="11"/>
      <c r="O367" s="11"/>
      <c r="P367" s="11"/>
    </row>
    <row r="368" spans="1:16">
      <c r="A368" s="32">
        <v>7412.4929439999996</v>
      </c>
      <c r="B368" s="32">
        <v>47.030065</v>
      </c>
      <c r="C368" s="32">
        <v>46.974437000000002</v>
      </c>
      <c r="D368" s="32">
        <v>48.830106999999998</v>
      </c>
      <c r="E368" s="32">
        <v>48.665371999999998</v>
      </c>
      <c r="F368" s="32">
        <v>0.71726000000000001</v>
      </c>
      <c r="G368" s="32">
        <v>7.0884720000000003</v>
      </c>
      <c r="H368" s="7">
        <v>27.294633999999999</v>
      </c>
      <c r="I368" s="20">
        <f t="shared" si="60"/>
        <v>47.002251000000001</v>
      </c>
      <c r="J368" s="20">
        <f t="shared" si="61"/>
        <v>48.747739499999994</v>
      </c>
      <c r="K368" s="21">
        <f t="shared" si="53"/>
        <v>1231.2986493999999</v>
      </c>
      <c r="L368" s="21">
        <f t="shared" si="54"/>
        <v>128.15213149636202</v>
      </c>
      <c r="M368" s="21">
        <f t="shared" si="55"/>
        <v>111.48004567599946</v>
      </c>
      <c r="N368" s="11"/>
      <c r="O368" s="11"/>
      <c r="P368" s="11"/>
    </row>
    <row r="369" spans="1:16">
      <c r="A369" s="32">
        <v>5886.6927839999998</v>
      </c>
      <c r="B369" s="32">
        <v>47.046551999999998</v>
      </c>
      <c r="C369" s="32">
        <v>46.992525000000001</v>
      </c>
      <c r="D369" s="32">
        <v>49.263807999999997</v>
      </c>
      <c r="E369" s="32">
        <v>49.092374999999997</v>
      </c>
      <c r="F369" s="32">
        <v>0.71</v>
      </c>
      <c r="G369" s="32">
        <v>7.0749510000000004</v>
      </c>
      <c r="H369" s="7">
        <v>26.723101999999997</v>
      </c>
      <c r="I369" s="20">
        <f t="shared" si="60"/>
        <v>47.019538499999996</v>
      </c>
      <c r="J369" s="20">
        <f t="shared" si="61"/>
        <v>49.178091499999994</v>
      </c>
      <c r="K369" s="21">
        <f t="shared" si="53"/>
        <v>1231.2882769</v>
      </c>
      <c r="L369" s="21">
        <f t="shared" si="54"/>
        <v>127.96794550171126</v>
      </c>
      <c r="M369" s="21">
        <f t="shared" si="55"/>
        <v>108.0361227389194</v>
      </c>
      <c r="N369" s="11"/>
      <c r="O369" s="11"/>
      <c r="P369" s="11"/>
    </row>
    <row r="370" spans="1:16">
      <c r="A370" s="32">
        <v>4447.42713</v>
      </c>
      <c r="B370" s="32">
        <v>47.026758000000001</v>
      </c>
      <c r="C370" s="32">
        <v>46.975349000000001</v>
      </c>
      <c r="D370" s="32">
        <v>49.766787999999998</v>
      </c>
      <c r="E370" s="32">
        <v>49.575366000000002</v>
      </c>
      <c r="F370" s="32">
        <v>0.852217</v>
      </c>
      <c r="G370" s="32">
        <v>7.2140120000000003</v>
      </c>
      <c r="H370" s="7">
        <v>26.209481999999998</v>
      </c>
      <c r="I370" s="20">
        <f t="shared" si="60"/>
        <v>47.001053499999998</v>
      </c>
      <c r="J370" s="20">
        <f t="shared" si="61"/>
        <v>49.671076999999997</v>
      </c>
      <c r="K370" s="21">
        <f t="shared" si="53"/>
        <v>1231.2993679000001</v>
      </c>
      <c r="L370" s="21">
        <f t="shared" si="54"/>
        <v>128.16490294238702</v>
      </c>
      <c r="M370" s="21">
        <f t="shared" si="55"/>
        <v>104.46166971175717</v>
      </c>
      <c r="N370" s="11"/>
      <c r="O370" s="11"/>
      <c r="P370" s="11"/>
    </row>
    <row r="371" spans="1:16">
      <c r="A371" s="32">
        <v>3043.1757910000001</v>
      </c>
      <c r="B371" s="32">
        <v>47.050603000000002</v>
      </c>
      <c r="C371" s="32">
        <v>46.993796000000003</v>
      </c>
      <c r="D371" s="32">
        <v>50.733753999999998</v>
      </c>
      <c r="E371" s="32">
        <v>50.509659999999997</v>
      </c>
      <c r="F371" s="32">
        <v>0.66915800000000003</v>
      </c>
      <c r="G371" s="32">
        <v>7.0318849999999999</v>
      </c>
      <c r="H371" s="7">
        <v>25.491641999999999</v>
      </c>
      <c r="I371" s="20">
        <f t="shared" si="60"/>
        <v>47.022199499999999</v>
      </c>
      <c r="J371" s="20">
        <f t="shared" si="61"/>
        <v>50.621707000000001</v>
      </c>
      <c r="K371" s="21">
        <f t="shared" si="53"/>
        <v>1231.2866802999999</v>
      </c>
      <c r="L371" s="21">
        <f t="shared" si="54"/>
        <v>127.93962549733715</v>
      </c>
      <c r="M371" s="21">
        <f t="shared" si="55"/>
        <v>98.800178276750557</v>
      </c>
      <c r="N371" s="11"/>
      <c r="O371" s="11"/>
      <c r="P371" s="11"/>
    </row>
    <row r="372" spans="1:16">
      <c r="A372" s="32">
        <v>251.596248</v>
      </c>
      <c r="B372" s="32">
        <v>47.094081000000003</v>
      </c>
      <c r="C372" s="32">
        <v>47.042800999999997</v>
      </c>
      <c r="D372" s="32">
        <v>51.849358000000002</v>
      </c>
      <c r="E372" s="32">
        <v>51.607512999999997</v>
      </c>
      <c r="F372" s="32">
        <v>0.73680400000000001</v>
      </c>
      <c r="G372" s="32">
        <v>7.1554019999999996</v>
      </c>
      <c r="H372" s="7">
        <v>23.580403999999998</v>
      </c>
      <c r="I372" s="20">
        <f t="shared" si="60"/>
        <v>47.068441</v>
      </c>
      <c r="J372" s="20">
        <f t="shared" si="61"/>
        <v>51.728435500000003</v>
      </c>
      <c r="K372" s="21">
        <f t="shared" si="53"/>
        <v>1231.2589353999999</v>
      </c>
      <c r="L372" s="21">
        <f t="shared" si="54"/>
        <v>127.44882203859834</v>
      </c>
      <c r="M372" s="21">
        <f t="shared" si="55"/>
        <v>94.535690164638254</v>
      </c>
      <c r="N372" s="11"/>
      <c r="O372" s="11"/>
      <c r="P372" s="11"/>
    </row>
    <row r="373" spans="1:1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9">
        <f>AVERAGE(K325:K370)</f>
        <v>1231.296768432609</v>
      </c>
      <c r="L373" s="9">
        <f>AVERAGE(L325:L370)</f>
        <v>128.11984014113537</v>
      </c>
      <c r="M373" s="9">
        <f>AVERAGE(M325:M370)</f>
        <v>121.42667858799656</v>
      </c>
      <c r="N373" s="11"/>
      <c r="O373" s="11"/>
      <c r="P373" s="11"/>
    </row>
    <row r="374" spans="1:16">
      <c r="A374" s="33"/>
      <c r="B374" s="31"/>
      <c r="C374" s="31"/>
      <c r="D374" s="31"/>
      <c r="E374" s="3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s="16" customFormat="1">
      <c r="A375" s="31"/>
      <c r="B375" s="31"/>
      <c r="C375" s="31"/>
      <c r="D375" s="31"/>
      <c r="E375" s="3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>
      <c r="A376" s="31"/>
      <c r="B376" s="31"/>
      <c r="C376" s="31"/>
      <c r="D376" s="31"/>
      <c r="E376" s="3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>
      <c r="A377" s="31"/>
      <c r="B377" s="31"/>
      <c r="C377" s="31"/>
      <c r="D377" s="31"/>
      <c r="E377" s="3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>
      <c r="A378" s="31"/>
      <c r="B378" s="31"/>
      <c r="C378" s="31"/>
      <c r="D378" s="31"/>
      <c r="E378" s="3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>
      <c r="A379" s="31"/>
      <c r="B379" s="31"/>
      <c r="C379" s="31"/>
      <c r="D379" s="31"/>
      <c r="E379" s="3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>
      <c r="D395" s="16"/>
      <c r="E395" s="16"/>
      <c r="F395" s="16"/>
      <c r="G395" s="16"/>
      <c r="H395" s="16"/>
      <c r="I395" s="16"/>
      <c r="J395" s="16"/>
    </row>
    <row r="396" spans="1:16">
      <c r="D396" s="16"/>
      <c r="E396" s="16"/>
      <c r="F396" s="16"/>
      <c r="G396" s="16"/>
      <c r="H396" s="16"/>
      <c r="I396" s="16"/>
      <c r="J396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2021-12-30T14:40:14Z</dcterms:modified>
</cp:coreProperties>
</file>