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50" activeTab="2"/>
  </bookViews>
  <sheets>
    <sheet name="2400 rpm" sheetId="1" r:id="rId1"/>
    <sheet name="3000 rpm" sheetId="2" r:id="rId2"/>
    <sheet name="3500 rp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5" i="3" l="1"/>
  <c r="L315" i="3" s="1"/>
  <c r="J315" i="3"/>
  <c r="M315" i="3" s="1"/>
  <c r="I316" i="3"/>
  <c r="K316" i="3" s="1"/>
  <c r="J316" i="3"/>
  <c r="M316" i="3" s="1"/>
  <c r="K315" i="3" l="1"/>
  <c r="L316" i="3"/>
  <c r="I229" i="3" l="1"/>
  <c r="K229" i="3" s="1"/>
  <c r="J229" i="3"/>
  <c r="I230" i="3"/>
  <c r="K230" i="3" s="1"/>
  <c r="J230" i="3"/>
  <c r="M230" i="3" s="1"/>
  <c r="I231" i="3"/>
  <c r="K231" i="3" s="1"/>
  <c r="J231" i="3"/>
  <c r="M231" i="3" s="1"/>
  <c r="I232" i="3"/>
  <c r="K232" i="3" s="1"/>
  <c r="J232" i="3"/>
  <c r="M232" i="3" s="1"/>
  <c r="I233" i="3"/>
  <c r="K233" i="3" s="1"/>
  <c r="J233" i="3"/>
  <c r="M233" i="3" s="1"/>
  <c r="I234" i="3"/>
  <c r="K234" i="3" s="1"/>
  <c r="J234" i="3"/>
  <c r="M234" i="3" s="1"/>
  <c r="I235" i="3"/>
  <c r="K235" i="3" s="1"/>
  <c r="J235" i="3"/>
  <c r="I237" i="1"/>
  <c r="L237" i="1" s="1"/>
  <c r="J237" i="1"/>
  <c r="M237" i="1" s="1"/>
  <c r="I243" i="2"/>
  <c r="K243" i="2" s="1"/>
  <c r="J243" i="2"/>
  <c r="I244" i="2"/>
  <c r="K244" i="2" s="1"/>
  <c r="J244" i="2"/>
  <c r="M244" i="2" s="1"/>
  <c r="I245" i="2"/>
  <c r="K245" i="2" s="1"/>
  <c r="J245" i="2"/>
  <c r="I246" i="2"/>
  <c r="K246" i="2" s="1"/>
  <c r="J246" i="2"/>
  <c r="M246" i="2" s="1"/>
  <c r="I247" i="2"/>
  <c r="K247" i="2" s="1"/>
  <c r="J247" i="2"/>
  <c r="M247" i="2" s="1"/>
  <c r="I279" i="3"/>
  <c r="K279" i="3" s="1"/>
  <c r="J279" i="3"/>
  <c r="M279" i="3" s="1"/>
  <c r="I280" i="3"/>
  <c r="L280" i="3" s="1"/>
  <c r="J280" i="3"/>
  <c r="M280" i="3" s="1"/>
  <c r="I281" i="3"/>
  <c r="K281" i="3" s="1"/>
  <c r="J281" i="3"/>
  <c r="I282" i="3"/>
  <c r="L282" i="3" s="1"/>
  <c r="J282" i="3"/>
  <c r="M282" i="3" s="1"/>
  <c r="I283" i="3"/>
  <c r="K283" i="3" s="1"/>
  <c r="J283" i="3"/>
  <c r="M283" i="3" s="1"/>
  <c r="I284" i="3"/>
  <c r="K284" i="3" s="1"/>
  <c r="J284" i="3"/>
  <c r="M284" i="3" s="1"/>
  <c r="K280" i="3" l="1"/>
  <c r="M229" i="3"/>
  <c r="M281" i="3"/>
  <c r="L229" i="3"/>
  <c r="L233" i="3"/>
  <c r="L232" i="3"/>
  <c r="L231" i="3"/>
  <c r="L230" i="3"/>
  <c r="L243" i="2"/>
  <c r="M235" i="3"/>
  <c r="L234" i="3"/>
  <c r="L235" i="3"/>
  <c r="L284" i="3"/>
  <c r="M245" i="2"/>
  <c r="K282" i="3"/>
  <c r="L245" i="2"/>
  <c r="M243" i="2"/>
  <c r="L247" i="2"/>
  <c r="K237" i="1"/>
  <c r="L246" i="2"/>
  <c r="L244" i="2"/>
  <c r="L283" i="3"/>
  <c r="L281" i="3"/>
  <c r="L279" i="3"/>
  <c r="J351" i="3"/>
  <c r="M351" i="3" s="1"/>
  <c r="I351" i="3"/>
  <c r="J350" i="3"/>
  <c r="M350" i="3" s="1"/>
  <c r="I350" i="3"/>
  <c r="L350" i="3" s="1"/>
  <c r="J349" i="3"/>
  <c r="M349" i="3" s="1"/>
  <c r="I349" i="3"/>
  <c r="J348" i="3"/>
  <c r="M348" i="3" s="1"/>
  <c r="I348" i="3"/>
  <c r="L348" i="3" s="1"/>
  <c r="J347" i="3"/>
  <c r="M347" i="3" s="1"/>
  <c r="I347" i="3"/>
  <c r="J346" i="3"/>
  <c r="M346" i="3" s="1"/>
  <c r="I346" i="3"/>
  <c r="K346" i="3" s="1"/>
  <c r="J345" i="3"/>
  <c r="M345" i="3" s="1"/>
  <c r="I345" i="3"/>
  <c r="J344" i="3"/>
  <c r="I344" i="3"/>
  <c r="L344" i="3" s="1"/>
  <c r="J343" i="3"/>
  <c r="M343" i="3" s="1"/>
  <c r="I343" i="3"/>
  <c r="J342" i="3"/>
  <c r="I342" i="3"/>
  <c r="K342" i="3" s="1"/>
  <c r="J341" i="3"/>
  <c r="M341" i="3" s="1"/>
  <c r="I341" i="3"/>
  <c r="L341" i="3" s="1"/>
  <c r="J340" i="3"/>
  <c r="I340" i="3"/>
  <c r="L340" i="3" s="1"/>
  <c r="J339" i="3"/>
  <c r="M339" i="3" s="1"/>
  <c r="I339" i="3"/>
  <c r="L339" i="3" s="1"/>
  <c r="J338" i="3"/>
  <c r="M338" i="3" s="1"/>
  <c r="I338" i="3"/>
  <c r="L338" i="3" s="1"/>
  <c r="J337" i="3"/>
  <c r="M337" i="3" s="1"/>
  <c r="I337" i="3"/>
  <c r="L337" i="3" s="1"/>
  <c r="J336" i="3"/>
  <c r="I336" i="3"/>
  <c r="K336" i="3" s="1"/>
  <c r="J335" i="3"/>
  <c r="M335" i="3" s="1"/>
  <c r="I335" i="3"/>
  <c r="L335" i="3" s="1"/>
  <c r="J334" i="3"/>
  <c r="I334" i="3"/>
  <c r="L334" i="3" s="1"/>
  <c r="J333" i="3"/>
  <c r="M333" i="3" s="1"/>
  <c r="I333" i="3"/>
  <c r="L333" i="3" s="1"/>
  <c r="J332" i="3"/>
  <c r="M332" i="3" s="1"/>
  <c r="I332" i="3"/>
  <c r="L332" i="3" s="1"/>
  <c r="J331" i="3"/>
  <c r="M331" i="3" s="1"/>
  <c r="I331" i="3"/>
  <c r="L331" i="3" s="1"/>
  <c r="J330" i="3"/>
  <c r="M330" i="3" s="1"/>
  <c r="I330" i="3"/>
  <c r="L330" i="3" s="1"/>
  <c r="J329" i="3"/>
  <c r="M329" i="3" s="1"/>
  <c r="I329" i="3"/>
  <c r="L329" i="3" s="1"/>
  <c r="J328" i="3"/>
  <c r="I328" i="3"/>
  <c r="K328" i="3" s="1"/>
  <c r="J327" i="3"/>
  <c r="M327" i="3" s="1"/>
  <c r="I327" i="3"/>
  <c r="L327" i="3" s="1"/>
  <c r="J326" i="3"/>
  <c r="I326" i="3"/>
  <c r="K326" i="3" s="1"/>
  <c r="J325" i="3"/>
  <c r="M325" i="3" s="1"/>
  <c r="I325" i="3"/>
  <c r="L325" i="3" s="1"/>
  <c r="J324" i="3"/>
  <c r="M324" i="3" s="1"/>
  <c r="I324" i="3"/>
  <c r="L324" i="3" s="1"/>
  <c r="J323" i="3"/>
  <c r="M323" i="3" s="1"/>
  <c r="I323" i="3"/>
  <c r="L323" i="3" s="1"/>
  <c r="J322" i="3"/>
  <c r="M322" i="3" s="1"/>
  <c r="I322" i="3"/>
  <c r="K322" i="3" s="1"/>
  <c r="J321" i="3"/>
  <c r="M321" i="3" s="1"/>
  <c r="I321" i="3"/>
  <c r="L321" i="3" s="1"/>
  <c r="J320" i="3"/>
  <c r="M320" i="3" s="1"/>
  <c r="I320" i="3"/>
  <c r="K320" i="3" s="1"/>
  <c r="J319" i="3"/>
  <c r="M319" i="3" s="1"/>
  <c r="I319" i="3"/>
  <c r="K319" i="3" s="1"/>
  <c r="J318" i="3"/>
  <c r="M318" i="3" s="1"/>
  <c r="I318" i="3"/>
  <c r="L318" i="3" s="1"/>
  <c r="J317" i="3"/>
  <c r="M317" i="3" s="1"/>
  <c r="I317" i="3"/>
  <c r="L317" i="3" s="1"/>
  <c r="J314" i="3"/>
  <c r="M314" i="3" s="1"/>
  <c r="I314" i="3"/>
  <c r="L314" i="3" s="1"/>
  <c r="J313" i="3"/>
  <c r="M313" i="3" s="1"/>
  <c r="I313" i="3"/>
  <c r="L313" i="3" s="1"/>
  <c r="K334" i="3" l="1"/>
  <c r="K318" i="3"/>
  <c r="L322" i="3"/>
  <c r="K332" i="3"/>
  <c r="K335" i="3"/>
  <c r="K333" i="3"/>
  <c r="L320" i="3"/>
  <c r="L336" i="3"/>
  <c r="K338" i="3"/>
  <c r="L346" i="3"/>
  <c r="L319" i="3"/>
  <c r="M334" i="3"/>
  <c r="M336" i="3"/>
  <c r="K348" i="3"/>
  <c r="K350" i="3"/>
  <c r="K313" i="3"/>
  <c r="K324" i="3"/>
  <c r="K325" i="3"/>
  <c r="L326" i="3"/>
  <c r="L328" i="3"/>
  <c r="M340" i="3"/>
  <c r="L342" i="3"/>
  <c r="M344" i="3"/>
  <c r="M326" i="3"/>
  <c r="K327" i="3"/>
  <c r="M328" i="3"/>
  <c r="K330" i="3"/>
  <c r="M342" i="3"/>
  <c r="K314" i="3"/>
  <c r="K321" i="3"/>
  <c r="K340" i="3"/>
  <c r="K344" i="3"/>
  <c r="K341" i="3"/>
  <c r="L351" i="3"/>
  <c r="K351" i="3"/>
  <c r="L343" i="3"/>
  <c r="K343" i="3"/>
  <c r="L349" i="3"/>
  <c r="K349" i="3"/>
  <c r="L347" i="3"/>
  <c r="K347" i="3"/>
  <c r="L345" i="3"/>
  <c r="K345" i="3"/>
  <c r="K317" i="3"/>
  <c r="K323" i="3"/>
  <c r="K331" i="3"/>
  <c r="K339" i="3"/>
  <c r="K329" i="3"/>
  <c r="K337" i="3"/>
  <c r="M352" i="3" l="1"/>
  <c r="L352" i="3"/>
  <c r="K352" i="3"/>
  <c r="J307" i="3"/>
  <c r="I307" i="3"/>
  <c r="J306" i="3"/>
  <c r="I306" i="3"/>
  <c r="L306" i="3" s="1"/>
  <c r="J305" i="3"/>
  <c r="M305" i="3" s="1"/>
  <c r="I305" i="3"/>
  <c r="L305" i="3" s="1"/>
  <c r="J304" i="3"/>
  <c r="M304" i="3" s="1"/>
  <c r="I304" i="3"/>
  <c r="K304" i="3" s="1"/>
  <c r="J303" i="3"/>
  <c r="M303" i="3" s="1"/>
  <c r="I303" i="3"/>
  <c r="L303" i="3" s="1"/>
  <c r="J302" i="3"/>
  <c r="M302" i="3" s="1"/>
  <c r="I302" i="3"/>
  <c r="K302" i="3" s="1"/>
  <c r="J301" i="3"/>
  <c r="M301" i="3" s="1"/>
  <c r="I301" i="3"/>
  <c r="J300" i="3"/>
  <c r="M300" i="3" s="1"/>
  <c r="I300" i="3"/>
  <c r="K300" i="3" s="1"/>
  <c r="J299" i="3"/>
  <c r="M299" i="3" s="1"/>
  <c r="I299" i="3"/>
  <c r="L299" i="3" s="1"/>
  <c r="J298" i="3"/>
  <c r="M298" i="3" s="1"/>
  <c r="I298" i="3"/>
  <c r="K298" i="3" s="1"/>
  <c r="J297" i="3"/>
  <c r="M297" i="3" s="1"/>
  <c r="I297" i="3"/>
  <c r="L297" i="3" s="1"/>
  <c r="J296" i="3"/>
  <c r="M296" i="3" s="1"/>
  <c r="I296" i="3"/>
  <c r="K296" i="3" s="1"/>
  <c r="J295" i="3"/>
  <c r="M295" i="3" s="1"/>
  <c r="I295" i="3"/>
  <c r="L295" i="3" s="1"/>
  <c r="J294" i="3"/>
  <c r="M294" i="3" s="1"/>
  <c r="I294" i="3"/>
  <c r="K294" i="3" s="1"/>
  <c r="J293" i="3"/>
  <c r="M293" i="3" s="1"/>
  <c r="I293" i="3"/>
  <c r="J292" i="3"/>
  <c r="M292" i="3" s="1"/>
  <c r="I292" i="3"/>
  <c r="J291" i="3"/>
  <c r="M291" i="3" s="1"/>
  <c r="I291" i="3"/>
  <c r="J290" i="3"/>
  <c r="M290" i="3" s="1"/>
  <c r="I290" i="3"/>
  <c r="K290" i="3" s="1"/>
  <c r="J289" i="3"/>
  <c r="M289" i="3" s="1"/>
  <c r="I289" i="3"/>
  <c r="K289" i="3" s="1"/>
  <c r="J288" i="3"/>
  <c r="M288" i="3" s="1"/>
  <c r="I288" i="3"/>
  <c r="J287" i="3"/>
  <c r="I287" i="3"/>
  <c r="K287" i="3" s="1"/>
  <c r="J286" i="3"/>
  <c r="M286" i="3" s="1"/>
  <c r="I286" i="3"/>
  <c r="J285" i="3"/>
  <c r="M285" i="3" s="1"/>
  <c r="I285" i="3"/>
  <c r="J278" i="3"/>
  <c r="I278" i="3"/>
  <c r="K278" i="3" s="1"/>
  <c r="J277" i="3"/>
  <c r="M277" i="3" s="1"/>
  <c r="I277" i="3"/>
  <c r="J276" i="3"/>
  <c r="M276" i="3" s="1"/>
  <c r="I276" i="3"/>
  <c r="J275" i="3"/>
  <c r="M275" i="3" s="1"/>
  <c r="I275" i="3"/>
  <c r="J274" i="3"/>
  <c r="I274" i="3"/>
  <c r="K274" i="3" s="1"/>
  <c r="J273" i="3"/>
  <c r="M273" i="3" s="1"/>
  <c r="I273" i="3"/>
  <c r="J272" i="3"/>
  <c r="M272" i="3" s="1"/>
  <c r="I272" i="3"/>
  <c r="J271" i="3"/>
  <c r="M271" i="3" s="1"/>
  <c r="I271" i="3"/>
  <c r="K271" i="3" s="1"/>
  <c r="J265" i="3"/>
  <c r="M265" i="3" s="1"/>
  <c r="I265" i="3"/>
  <c r="L265" i="3" s="1"/>
  <c r="J264" i="3"/>
  <c r="I264" i="3"/>
  <c r="L264" i="3" s="1"/>
  <c r="J263" i="3"/>
  <c r="I263" i="3"/>
  <c r="K263" i="3" s="1"/>
  <c r="J262" i="3"/>
  <c r="I262" i="3"/>
  <c r="L262" i="3" s="1"/>
  <c r="J261" i="3"/>
  <c r="I261" i="3"/>
  <c r="K261" i="3" s="1"/>
  <c r="J260" i="3"/>
  <c r="M260" i="3" s="1"/>
  <c r="I260" i="3"/>
  <c r="L260" i="3" s="1"/>
  <c r="J259" i="3"/>
  <c r="I259" i="3"/>
  <c r="K259" i="3" s="1"/>
  <c r="J258" i="3"/>
  <c r="M258" i="3" s="1"/>
  <c r="I258" i="3"/>
  <c r="L258" i="3" s="1"/>
  <c r="J257" i="3"/>
  <c r="I257" i="3"/>
  <c r="L257" i="3" s="1"/>
  <c r="J256" i="3"/>
  <c r="M256" i="3" s="1"/>
  <c r="I256" i="3"/>
  <c r="L256" i="3" s="1"/>
  <c r="J255" i="3"/>
  <c r="I255" i="3"/>
  <c r="K255" i="3" s="1"/>
  <c r="J254" i="3"/>
  <c r="M254" i="3" s="1"/>
  <c r="I254" i="3"/>
  <c r="L254" i="3" s="1"/>
  <c r="J253" i="3"/>
  <c r="I253" i="3"/>
  <c r="K253" i="3" s="1"/>
  <c r="J252" i="3"/>
  <c r="M252" i="3" s="1"/>
  <c r="I252" i="3"/>
  <c r="L252" i="3" s="1"/>
  <c r="J251" i="3"/>
  <c r="I251" i="3"/>
  <c r="K251" i="3" s="1"/>
  <c r="J250" i="3"/>
  <c r="M250" i="3" s="1"/>
  <c r="I250" i="3"/>
  <c r="K250" i="3" s="1"/>
  <c r="J249" i="3"/>
  <c r="I249" i="3"/>
  <c r="L249" i="3" s="1"/>
  <c r="J248" i="3"/>
  <c r="M248" i="3" s="1"/>
  <c r="I248" i="3"/>
  <c r="L248" i="3" s="1"/>
  <c r="J247" i="3"/>
  <c r="I247" i="3"/>
  <c r="L247" i="3" s="1"/>
  <c r="J246" i="3"/>
  <c r="M246" i="3" s="1"/>
  <c r="I246" i="3"/>
  <c r="L246" i="3" s="1"/>
  <c r="J245" i="3"/>
  <c r="I245" i="3"/>
  <c r="K245" i="3" s="1"/>
  <c r="J244" i="3"/>
  <c r="M244" i="3" s="1"/>
  <c r="I244" i="3"/>
  <c r="L244" i="3" s="1"/>
  <c r="J243" i="3"/>
  <c r="I243" i="3"/>
  <c r="L243" i="3" s="1"/>
  <c r="J242" i="3"/>
  <c r="M242" i="3" s="1"/>
  <c r="I242" i="3"/>
  <c r="L242" i="3" s="1"/>
  <c r="J241" i="3"/>
  <c r="I241" i="3"/>
  <c r="L241" i="3" s="1"/>
  <c r="J240" i="3"/>
  <c r="M240" i="3" s="1"/>
  <c r="I240" i="3"/>
  <c r="L240" i="3" s="1"/>
  <c r="J239" i="3"/>
  <c r="I239" i="3"/>
  <c r="L239" i="3" s="1"/>
  <c r="J238" i="3"/>
  <c r="M238" i="3" s="1"/>
  <c r="I238" i="3"/>
  <c r="L238" i="3" s="1"/>
  <c r="J237" i="3"/>
  <c r="I237" i="3"/>
  <c r="L237" i="3" s="1"/>
  <c r="J236" i="3"/>
  <c r="M236" i="3" s="1"/>
  <c r="I236" i="3"/>
  <c r="L236" i="3" s="1"/>
  <c r="J228" i="3"/>
  <c r="M228" i="3" s="1"/>
  <c r="I228" i="3"/>
  <c r="K228" i="3" s="1"/>
  <c r="J227" i="3"/>
  <c r="M227" i="3" s="1"/>
  <c r="I227" i="3"/>
  <c r="L227" i="3" s="1"/>
  <c r="J226" i="3"/>
  <c r="I226" i="3"/>
  <c r="L226" i="3" s="1"/>
  <c r="J268" i="2"/>
  <c r="M268" i="2" s="1"/>
  <c r="I268" i="2"/>
  <c r="J267" i="2"/>
  <c r="M267" i="2" s="1"/>
  <c r="I267" i="2"/>
  <c r="J266" i="2"/>
  <c r="I266" i="2"/>
  <c r="L266" i="2" s="1"/>
  <c r="J265" i="2"/>
  <c r="M265" i="2" s="1"/>
  <c r="I265" i="2"/>
  <c r="K265" i="2" s="1"/>
  <c r="J264" i="2"/>
  <c r="I264" i="2"/>
  <c r="L264" i="2" s="1"/>
  <c r="J263" i="2"/>
  <c r="M263" i="2" s="1"/>
  <c r="I263" i="2"/>
  <c r="K263" i="2" s="1"/>
  <c r="J262" i="2"/>
  <c r="I262" i="2"/>
  <c r="L262" i="2" s="1"/>
  <c r="J261" i="2"/>
  <c r="M261" i="2" s="1"/>
  <c r="I261" i="2"/>
  <c r="K261" i="2" s="1"/>
  <c r="J260" i="2"/>
  <c r="I260" i="2"/>
  <c r="L260" i="2" s="1"/>
  <c r="J259" i="2"/>
  <c r="M259" i="2" s="1"/>
  <c r="I259" i="2"/>
  <c r="K259" i="2" s="1"/>
  <c r="J258" i="2"/>
  <c r="I258" i="2"/>
  <c r="L258" i="2" s="1"/>
  <c r="J257" i="2"/>
  <c r="M257" i="2" s="1"/>
  <c r="I257" i="2"/>
  <c r="L257" i="2" s="1"/>
  <c r="J256" i="2"/>
  <c r="I256" i="2"/>
  <c r="K256" i="2" s="1"/>
  <c r="J255" i="2"/>
  <c r="M255" i="2" s="1"/>
  <c r="I255" i="2"/>
  <c r="K255" i="2" s="1"/>
  <c r="J254" i="2"/>
  <c r="I254" i="2"/>
  <c r="K254" i="2" s="1"/>
  <c r="J253" i="2"/>
  <c r="M253" i="2" s="1"/>
  <c r="I253" i="2"/>
  <c r="J252" i="2"/>
  <c r="I252" i="2"/>
  <c r="L252" i="2" s="1"/>
  <c r="J251" i="2"/>
  <c r="M251" i="2" s="1"/>
  <c r="I251" i="2"/>
  <c r="K251" i="2" s="1"/>
  <c r="J250" i="2"/>
  <c r="M250" i="2" s="1"/>
  <c r="I250" i="2"/>
  <c r="L250" i="2" s="1"/>
  <c r="J249" i="2"/>
  <c r="M249" i="2" s="1"/>
  <c r="I249" i="2"/>
  <c r="J248" i="2"/>
  <c r="I248" i="2"/>
  <c r="K248" i="2" s="1"/>
  <c r="J242" i="2"/>
  <c r="M242" i="2" s="1"/>
  <c r="I242" i="2"/>
  <c r="K242" i="2" s="1"/>
  <c r="J241" i="2"/>
  <c r="M241" i="2" s="1"/>
  <c r="I241" i="2"/>
  <c r="J240" i="2"/>
  <c r="I240" i="2"/>
  <c r="K240" i="2" s="1"/>
  <c r="J239" i="2"/>
  <c r="M239" i="2" s="1"/>
  <c r="I239" i="2"/>
  <c r="J238" i="2"/>
  <c r="I238" i="2"/>
  <c r="K238" i="2" s="1"/>
  <c r="J237" i="2"/>
  <c r="M237" i="2" s="1"/>
  <c r="I237" i="2"/>
  <c r="J236" i="2"/>
  <c r="I236" i="2"/>
  <c r="K236" i="2" s="1"/>
  <c r="J235" i="2"/>
  <c r="I235" i="2"/>
  <c r="J234" i="2"/>
  <c r="I234" i="2"/>
  <c r="K234" i="2" s="1"/>
  <c r="J233" i="2"/>
  <c r="I233" i="2"/>
  <c r="K233" i="2" s="1"/>
  <c r="J227" i="2"/>
  <c r="I227" i="2"/>
  <c r="L227" i="2" s="1"/>
  <c r="J226" i="2"/>
  <c r="M226" i="2" s="1"/>
  <c r="I226" i="2"/>
  <c r="J225" i="2"/>
  <c r="I225" i="2"/>
  <c r="L225" i="2" s="1"/>
  <c r="J224" i="2"/>
  <c r="M224" i="2" s="1"/>
  <c r="I224" i="2"/>
  <c r="L224" i="2" s="1"/>
  <c r="J223" i="2"/>
  <c r="I223" i="2"/>
  <c r="L223" i="2" s="1"/>
  <c r="J222" i="2"/>
  <c r="I222" i="2"/>
  <c r="K222" i="2" s="1"/>
  <c r="J221" i="2"/>
  <c r="I221" i="2"/>
  <c r="J220" i="2"/>
  <c r="I220" i="2"/>
  <c r="K220" i="2" s="1"/>
  <c r="J219" i="2"/>
  <c r="I219" i="2"/>
  <c r="L219" i="2" s="1"/>
  <c r="J218" i="2"/>
  <c r="M218" i="2" s="1"/>
  <c r="I218" i="2"/>
  <c r="J217" i="2"/>
  <c r="M217" i="2" s="1"/>
  <c r="I217" i="2"/>
  <c r="L217" i="2" s="1"/>
  <c r="J216" i="2"/>
  <c r="I216" i="2"/>
  <c r="L216" i="2" s="1"/>
  <c r="J215" i="2"/>
  <c r="M215" i="2" s="1"/>
  <c r="I215" i="2"/>
  <c r="L215" i="2" s="1"/>
  <c r="J214" i="2"/>
  <c r="M214" i="2" s="1"/>
  <c r="I214" i="2"/>
  <c r="K214" i="2" s="1"/>
  <c r="J213" i="2"/>
  <c r="I213" i="2"/>
  <c r="L213" i="2" s="1"/>
  <c r="J212" i="2"/>
  <c r="M212" i="2" s="1"/>
  <c r="I212" i="2"/>
  <c r="L212" i="2" s="1"/>
  <c r="J211" i="2"/>
  <c r="I211" i="2"/>
  <c r="J210" i="2"/>
  <c r="I210" i="2"/>
  <c r="L210" i="2" s="1"/>
  <c r="J209" i="2"/>
  <c r="M209" i="2" s="1"/>
  <c r="I209" i="2"/>
  <c r="L209" i="2" s="1"/>
  <c r="J208" i="2"/>
  <c r="I208" i="2"/>
  <c r="L208" i="2" s="1"/>
  <c r="J207" i="2"/>
  <c r="M207" i="2" s="1"/>
  <c r="I207" i="2"/>
  <c r="L207" i="2" s="1"/>
  <c r="J206" i="2"/>
  <c r="I206" i="2"/>
  <c r="L206" i="2" s="1"/>
  <c r="J205" i="2"/>
  <c r="M205" i="2" s="1"/>
  <c r="I205" i="2"/>
  <c r="L205" i="2" s="1"/>
  <c r="J204" i="2"/>
  <c r="I204" i="2"/>
  <c r="L204" i="2" s="1"/>
  <c r="J203" i="2"/>
  <c r="M203" i="2" s="1"/>
  <c r="I203" i="2"/>
  <c r="L203" i="2" s="1"/>
  <c r="J202" i="2"/>
  <c r="I202" i="2"/>
  <c r="L202" i="2" s="1"/>
  <c r="J201" i="2"/>
  <c r="I201" i="2"/>
  <c r="L201" i="2" s="1"/>
  <c r="J200" i="2"/>
  <c r="I200" i="2"/>
  <c r="L200" i="2" s="1"/>
  <c r="J199" i="2"/>
  <c r="M199" i="2" s="1"/>
  <c r="I199" i="2"/>
  <c r="L199" i="2" s="1"/>
  <c r="J198" i="2"/>
  <c r="I198" i="2"/>
  <c r="L198" i="2" s="1"/>
  <c r="J197" i="2"/>
  <c r="M197" i="2" s="1"/>
  <c r="I197" i="2"/>
  <c r="L197" i="2" s="1"/>
  <c r="J196" i="2"/>
  <c r="I196" i="2"/>
  <c r="L196" i="2" s="1"/>
  <c r="J195" i="2"/>
  <c r="I195" i="2"/>
  <c r="L195" i="2" s="1"/>
  <c r="J259" i="1"/>
  <c r="I259" i="1"/>
  <c r="J258" i="1"/>
  <c r="M258" i="1" s="1"/>
  <c r="I258" i="1"/>
  <c r="L258" i="1" s="1"/>
  <c r="J257" i="1"/>
  <c r="I257" i="1"/>
  <c r="J256" i="1"/>
  <c r="M256" i="1" s="1"/>
  <c r="I256" i="1"/>
  <c r="L256" i="1" s="1"/>
  <c r="J255" i="1"/>
  <c r="I255" i="1"/>
  <c r="J254" i="1"/>
  <c r="M254" i="1" s="1"/>
  <c r="I254" i="1"/>
  <c r="L254" i="1" s="1"/>
  <c r="J253" i="1"/>
  <c r="I253" i="1"/>
  <c r="J252" i="1"/>
  <c r="M252" i="1" s="1"/>
  <c r="I252" i="1"/>
  <c r="L252" i="1" s="1"/>
  <c r="J251" i="1"/>
  <c r="I251" i="1"/>
  <c r="K251" i="1" s="1"/>
  <c r="J250" i="1"/>
  <c r="I250" i="1"/>
  <c r="K250" i="1" s="1"/>
  <c r="J249" i="1"/>
  <c r="M249" i="1" s="1"/>
  <c r="I249" i="1"/>
  <c r="L249" i="1" s="1"/>
  <c r="J248" i="1"/>
  <c r="M248" i="1" s="1"/>
  <c r="I248" i="1"/>
  <c r="L248" i="1" s="1"/>
  <c r="J247" i="1"/>
  <c r="M247" i="1" s="1"/>
  <c r="I247" i="1"/>
  <c r="J246" i="1"/>
  <c r="M246" i="1" s="1"/>
  <c r="I246" i="1"/>
  <c r="J245" i="1"/>
  <c r="I245" i="1"/>
  <c r="K245" i="1" s="1"/>
  <c r="J244" i="1"/>
  <c r="M244" i="1" s="1"/>
  <c r="I244" i="1"/>
  <c r="L244" i="1" s="1"/>
  <c r="J243" i="1"/>
  <c r="M243" i="1" s="1"/>
  <c r="I243" i="1"/>
  <c r="J242" i="1"/>
  <c r="I242" i="1"/>
  <c r="K242" i="1" s="1"/>
  <c r="J241" i="1"/>
  <c r="I241" i="1"/>
  <c r="L241" i="1" s="1"/>
  <c r="J240" i="1"/>
  <c r="M240" i="1" s="1"/>
  <c r="I240" i="1"/>
  <c r="J239" i="1"/>
  <c r="I239" i="1"/>
  <c r="K239" i="1" s="1"/>
  <c r="J238" i="1"/>
  <c r="I238" i="1"/>
  <c r="L238" i="1" s="1"/>
  <c r="J236" i="1"/>
  <c r="I236" i="1"/>
  <c r="L236" i="1" s="1"/>
  <c r="J235" i="1"/>
  <c r="I235" i="1"/>
  <c r="L235" i="1" s="1"/>
  <c r="J234" i="1"/>
  <c r="I234" i="1"/>
  <c r="L234" i="1" s="1"/>
  <c r="J228" i="1"/>
  <c r="M228" i="1" s="1"/>
  <c r="I228" i="1"/>
  <c r="L228" i="1" s="1"/>
  <c r="J227" i="1"/>
  <c r="I227" i="1"/>
  <c r="L227" i="1" s="1"/>
  <c r="J226" i="1"/>
  <c r="M226" i="1" s="1"/>
  <c r="I226" i="1"/>
  <c r="K226" i="1" s="1"/>
  <c r="J225" i="1"/>
  <c r="I225" i="1"/>
  <c r="L225" i="1" s="1"/>
  <c r="J224" i="1"/>
  <c r="M224" i="1" s="1"/>
  <c r="I224" i="1"/>
  <c r="L224" i="1" s="1"/>
  <c r="J223" i="1"/>
  <c r="I223" i="1"/>
  <c r="J222" i="1"/>
  <c r="M222" i="1" s="1"/>
  <c r="I222" i="1"/>
  <c r="L222" i="1" s="1"/>
  <c r="J221" i="1"/>
  <c r="I221" i="1"/>
  <c r="J220" i="1"/>
  <c r="M220" i="1" s="1"/>
  <c r="I220" i="1"/>
  <c r="L220" i="1" s="1"/>
  <c r="J219" i="1"/>
  <c r="I219" i="1"/>
  <c r="L219" i="1" s="1"/>
  <c r="J218" i="1"/>
  <c r="M218" i="1" s="1"/>
  <c r="I218" i="1"/>
  <c r="L218" i="1" s="1"/>
  <c r="J217" i="1"/>
  <c r="I217" i="1"/>
  <c r="J216" i="1"/>
  <c r="M216" i="1" s="1"/>
  <c r="I216" i="1"/>
  <c r="L216" i="1" s="1"/>
  <c r="J215" i="1"/>
  <c r="I215" i="1"/>
  <c r="L215" i="1" s="1"/>
  <c r="J214" i="1"/>
  <c r="M214" i="1" s="1"/>
  <c r="I214" i="1"/>
  <c r="J213" i="1"/>
  <c r="M213" i="1" s="1"/>
  <c r="I213" i="1"/>
  <c r="L213" i="1" s="1"/>
  <c r="J212" i="1"/>
  <c r="M212" i="1" s="1"/>
  <c r="I212" i="1"/>
  <c r="J211" i="1"/>
  <c r="I211" i="1"/>
  <c r="L211" i="1" s="1"/>
  <c r="J210" i="1"/>
  <c r="M210" i="1" s="1"/>
  <c r="I210" i="1"/>
  <c r="J209" i="1"/>
  <c r="M209" i="1" s="1"/>
  <c r="I209" i="1"/>
  <c r="L209" i="1" s="1"/>
  <c r="J208" i="1"/>
  <c r="M208" i="1" s="1"/>
  <c r="I208" i="1"/>
  <c r="J207" i="1"/>
  <c r="M207" i="1" s="1"/>
  <c r="I207" i="1"/>
  <c r="L207" i="1" s="1"/>
  <c r="J206" i="1"/>
  <c r="M206" i="1" s="1"/>
  <c r="I206" i="1"/>
  <c r="J205" i="1"/>
  <c r="I205" i="1"/>
  <c r="L205" i="1" s="1"/>
  <c r="J204" i="1"/>
  <c r="M204" i="1" s="1"/>
  <c r="I204" i="1"/>
  <c r="J203" i="1"/>
  <c r="I203" i="1"/>
  <c r="K203" i="1" s="1"/>
  <c r="J202" i="1"/>
  <c r="I202" i="1"/>
  <c r="K202" i="1" s="1"/>
  <c r="J201" i="1"/>
  <c r="M201" i="1" s="1"/>
  <c r="I201" i="1"/>
  <c r="K201" i="1" s="1"/>
  <c r="J195" i="1"/>
  <c r="M195" i="1" s="1"/>
  <c r="I195" i="1"/>
  <c r="L195" i="1" s="1"/>
  <c r="J194" i="1"/>
  <c r="I194" i="1"/>
  <c r="L194" i="1" s="1"/>
  <c r="J193" i="1"/>
  <c r="M193" i="1" s="1"/>
  <c r="I193" i="1"/>
  <c r="K193" i="1" s="1"/>
  <c r="J192" i="1"/>
  <c r="M192" i="1" s="1"/>
  <c r="I192" i="1"/>
  <c r="J191" i="1"/>
  <c r="M191" i="1" s="1"/>
  <c r="I191" i="1"/>
  <c r="K191" i="1" s="1"/>
  <c r="J190" i="1"/>
  <c r="M190" i="1" s="1"/>
  <c r="I190" i="1"/>
  <c r="J189" i="1"/>
  <c r="M189" i="1" s="1"/>
  <c r="I189" i="1"/>
  <c r="K189" i="1" s="1"/>
  <c r="J188" i="1"/>
  <c r="M188" i="1" s="1"/>
  <c r="I188" i="1"/>
  <c r="J187" i="1"/>
  <c r="M187" i="1" s="1"/>
  <c r="I187" i="1"/>
  <c r="K187" i="1" s="1"/>
  <c r="J186" i="1"/>
  <c r="I186" i="1"/>
  <c r="J185" i="1"/>
  <c r="M185" i="1" s="1"/>
  <c r="I185" i="1"/>
  <c r="K185" i="1" s="1"/>
  <c r="J184" i="1"/>
  <c r="M184" i="1" s="1"/>
  <c r="I184" i="1"/>
  <c r="J183" i="1"/>
  <c r="M183" i="1" s="1"/>
  <c r="I183" i="1"/>
  <c r="K183" i="1" s="1"/>
  <c r="J182" i="1"/>
  <c r="M182" i="1" s="1"/>
  <c r="I182" i="1"/>
  <c r="J181" i="1"/>
  <c r="M181" i="1" s="1"/>
  <c r="I181" i="1"/>
  <c r="K181" i="1" s="1"/>
  <c r="J180" i="1"/>
  <c r="M180" i="1" s="1"/>
  <c r="I180" i="1"/>
  <c r="L180" i="1" s="1"/>
  <c r="J179" i="1"/>
  <c r="M179" i="1" s="1"/>
  <c r="I179" i="1"/>
  <c r="K179" i="1" s="1"/>
  <c r="J178" i="1"/>
  <c r="M178" i="1" s="1"/>
  <c r="I178" i="1"/>
  <c r="L178" i="1" s="1"/>
  <c r="J177" i="1"/>
  <c r="M177" i="1" s="1"/>
  <c r="I177" i="1"/>
  <c r="K177" i="1" s="1"/>
  <c r="J176" i="1"/>
  <c r="M176" i="1" s="1"/>
  <c r="I176" i="1"/>
  <c r="J175" i="1"/>
  <c r="M175" i="1" s="1"/>
  <c r="I175" i="1"/>
  <c r="K175" i="1" s="1"/>
  <c r="J174" i="1"/>
  <c r="M174" i="1" s="1"/>
  <c r="I174" i="1"/>
  <c r="L174" i="1" s="1"/>
  <c r="J173" i="1"/>
  <c r="M173" i="1" s="1"/>
  <c r="I173" i="1"/>
  <c r="K173" i="1" s="1"/>
  <c r="J172" i="1"/>
  <c r="I172" i="1"/>
  <c r="L172" i="1" s="1"/>
  <c r="J171" i="1"/>
  <c r="M171" i="1" s="1"/>
  <c r="I171" i="1"/>
  <c r="L171" i="1" s="1"/>
  <c r="J170" i="1"/>
  <c r="M170" i="1" s="1"/>
  <c r="I170" i="1"/>
  <c r="L170" i="1" s="1"/>
  <c r="J169" i="1"/>
  <c r="M169" i="1" s="1"/>
  <c r="I169" i="1"/>
  <c r="K169" i="1" s="1"/>
  <c r="L228" i="3" l="1"/>
  <c r="K226" i="3"/>
  <c r="K247" i="3"/>
  <c r="L245" i="3"/>
  <c r="K243" i="3"/>
  <c r="M247" i="3"/>
  <c r="K248" i="3"/>
  <c r="K246" i="3"/>
  <c r="K249" i="3"/>
  <c r="L255" i="3"/>
  <c r="K223" i="2"/>
  <c r="L187" i="1"/>
  <c r="L179" i="1"/>
  <c r="K195" i="1"/>
  <c r="K178" i="1"/>
  <c r="L169" i="1"/>
  <c r="L193" i="1"/>
  <c r="K220" i="1"/>
  <c r="K218" i="1"/>
  <c r="L226" i="1"/>
  <c r="K228" i="1"/>
  <c r="K222" i="1"/>
  <c r="L240" i="2"/>
  <c r="L238" i="2"/>
  <c r="L300" i="3"/>
  <c r="L290" i="3"/>
  <c r="K306" i="3"/>
  <c r="L181" i="1"/>
  <c r="L189" i="1"/>
  <c r="L202" i="1"/>
  <c r="K209" i="1"/>
  <c r="K172" i="1"/>
  <c r="L185" i="1"/>
  <c r="L201" i="1"/>
  <c r="K211" i="1"/>
  <c r="L203" i="1"/>
  <c r="L242" i="1"/>
  <c r="L251" i="1"/>
  <c r="K240" i="1"/>
  <c r="L250" i="1"/>
  <c r="M250" i="1"/>
  <c r="L214" i="2"/>
  <c r="K216" i="2"/>
  <c r="K217" i="2"/>
  <c r="K196" i="2"/>
  <c r="L220" i="2"/>
  <c r="K204" i="2"/>
  <c r="K225" i="2"/>
  <c r="K250" i="2"/>
  <c r="L261" i="2"/>
  <c r="L263" i="2"/>
  <c r="K224" i="2"/>
  <c r="L254" i="2"/>
  <c r="K206" i="2"/>
  <c r="K209" i="2"/>
  <c r="K219" i="2"/>
  <c r="L233" i="2"/>
  <c r="L265" i="2"/>
  <c r="M274" i="3"/>
  <c r="M278" i="3"/>
  <c r="M307" i="3"/>
  <c r="L294" i="3"/>
  <c r="L304" i="3"/>
  <c r="L289" i="3"/>
  <c r="M226" i="3"/>
  <c r="K241" i="3"/>
  <c r="K244" i="3"/>
  <c r="M245" i="3"/>
  <c r="L253" i="3"/>
  <c r="K260" i="3"/>
  <c r="L261" i="3"/>
  <c r="L263" i="3"/>
  <c r="K264" i="3"/>
  <c r="K239" i="3"/>
  <c r="K242" i="3"/>
  <c r="M243" i="3"/>
  <c r="K252" i="3"/>
  <c r="K257" i="3"/>
  <c r="M261" i="3"/>
  <c r="M263" i="3"/>
  <c r="K237" i="3"/>
  <c r="K240" i="3"/>
  <c r="M241" i="3"/>
  <c r="K256" i="3"/>
  <c r="K258" i="3"/>
  <c r="L259" i="3"/>
  <c r="K262" i="3"/>
  <c r="K238" i="3"/>
  <c r="M239" i="3"/>
  <c r="L251" i="3"/>
  <c r="M259" i="3"/>
  <c r="M237" i="3"/>
  <c r="L242" i="2"/>
  <c r="L248" i="2"/>
  <c r="L256" i="2"/>
  <c r="K262" i="2"/>
  <c r="K268" i="2"/>
  <c r="M233" i="2"/>
  <c r="M234" i="2"/>
  <c r="K260" i="2"/>
  <c r="L268" i="2"/>
  <c r="L251" i="2"/>
  <c r="K252" i="2"/>
  <c r="K258" i="2"/>
  <c r="L259" i="2"/>
  <c r="L236" i="2"/>
  <c r="L255" i="2"/>
  <c r="K198" i="2"/>
  <c r="L222" i="2"/>
  <c r="K197" i="2"/>
  <c r="K202" i="2"/>
  <c r="K203" i="2"/>
  <c r="K213" i="2"/>
  <c r="M222" i="2"/>
  <c r="K227" i="2"/>
  <c r="K195" i="2"/>
  <c r="M201" i="2"/>
  <c r="M195" i="2"/>
  <c r="K200" i="2"/>
  <c r="K207" i="2"/>
  <c r="K208" i="2"/>
  <c r="K210" i="2"/>
  <c r="M220" i="2"/>
  <c r="K234" i="1"/>
  <c r="K235" i="1"/>
  <c r="K236" i="1"/>
  <c r="L239" i="1"/>
  <c r="L240" i="1"/>
  <c r="K256" i="1"/>
  <c r="M239" i="1"/>
  <c r="K258" i="1"/>
  <c r="M234" i="1"/>
  <c r="M235" i="1"/>
  <c r="K238" i="1"/>
  <c r="K254" i="1"/>
  <c r="K244" i="1"/>
  <c r="K248" i="1"/>
  <c r="K249" i="1"/>
  <c r="K252" i="1"/>
  <c r="M211" i="1"/>
  <c r="M203" i="1"/>
  <c r="K207" i="1"/>
  <c r="K213" i="1"/>
  <c r="K224" i="1"/>
  <c r="K205" i="1"/>
  <c r="K219" i="1"/>
  <c r="K227" i="1"/>
  <c r="K216" i="1"/>
  <c r="M205" i="1"/>
  <c r="L191" i="1"/>
  <c r="K171" i="1"/>
  <c r="M172" i="1"/>
  <c r="L183" i="1"/>
  <c r="M186" i="1"/>
  <c r="K170" i="1"/>
  <c r="K194" i="1"/>
  <c r="L250" i="3"/>
  <c r="M251" i="3"/>
  <c r="K275" i="3"/>
  <c r="L275" i="3"/>
  <c r="K276" i="3"/>
  <c r="L276" i="3"/>
  <c r="K277" i="3"/>
  <c r="L277" i="3"/>
  <c r="K293" i="3"/>
  <c r="M249" i="3"/>
  <c r="M257" i="3"/>
  <c r="M262" i="3"/>
  <c r="K292" i="3"/>
  <c r="L292" i="3"/>
  <c r="K227" i="3"/>
  <c r="K236" i="3"/>
  <c r="K254" i="3"/>
  <c r="K272" i="3"/>
  <c r="L272" i="3"/>
  <c r="L293" i="3"/>
  <c r="K297" i="3"/>
  <c r="M255" i="3"/>
  <c r="L271" i="3"/>
  <c r="K273" i="3"/>
  <c r="L273" i="3"/>
  <c r="K285" i="3"/>
  <c r="L285" i="3"/>
  <c r="K286" i="3"/>
  <c r="L286" i="3"/>
  <c r="K288" i="3"/>
  <c r="L288" i="3"/>
  <c r="K301" i="3"/>
  <c r="M253" i="3"/>
  <c r="M306" i="3"/>
  <c r="M287" i="3"/>
  <c r="L301" i="3"/>
  <c r="K305" i="3"/>
  <c r="K291" i="3"/>
  <c r="L291" i="3"/>
  <c r="K295" i="3"/>
  <c r="L307" i="3"/>
  <c r="K307" i="3"/>
  <c r="L298" i="3"/>
  <c r="K299" i="3"/>
  <c r="L302" i="3"/>
  <c r="K303" i="3"/>
  <c r="M264" i="3"/>
  <c r="K265" i="3"/>
  <c r="L274" i="3"/>
  <c r="L278" i="3"/>
  <c r="L287" i="3"/>
  <c r="L296" i="3"/>
  <c r="M200" i="2"/>
  <c r="M211" i="2"/>
  <c r="K253" i="2"/>
  <c r="L253" i="2"/>
  <c r="L221" i="2"/>
  <c r="K221" i="2"/>
  <c r="M196" i="2"/>
  <c r="M221" i="2"/>
  <c r="M235" i="2"/>
  <c r="M252" i="2"/>
  <c r="K235" i="2"/>
  <c r="L235" i="2"/>
  <c r="K205" i="2"/>
  <c r="M210" i="2"/>
  <c r="K212" i="2"/>
  <c r="K249" i="2"/>
  <c r="L249" i="2"/>
  <c r="M208" i="2"/>
  <c r="K201" i="2"/>
  <c r="M206" i="2"/>
  <c r="M213" i="2"/>
  <c r="K215" i="2"/>
  <c r="K241" i="2"/>
  <c r="L241" i="2"/>
  <c r="K199" i="2"/>
  <c r="M204" i="2"/>
  <c r="L211" i="2"/>
  <c r="K211" i="2"/>
  <c r="K239" i="2"/>
  <c r="L239" i="2"/>
  <c r="M198" i="2"/>
  <c r="M202" i="2"/>
  <c r="L218" i="2"/>
  <c r="K218" i="2"/>
  <c r="L226" i="2"/>
  <c r="K226" i="2"/>
  <c r="K237" i="2"/>
  <c r="L237" i="2"/>
  <c r="M216" i="2"/>
  <c r="M219" i="2"/>
  <c r="M227" i="2"/>
  <c r="M248" i="2"/>
  <c r="M256" i="2"/>
  <c r="K257" i="2"/>
  <c r="M262" i="2"/>
  <c r="M258" i="2"/>
  <c r="M223" i="2"/>
  <c r="M254" i="2"/>
  <c r="L267" i="2"/>
  <c r="K267" i="2"/>
  <c r="M225" i="2"/>
  <c r="L234" i="2"/>
  <c r="M236" i="2"/>
  <c r="M238" i="2"/>
  <c r="M240" i="2"/>
  <c r="K264" i="2"/>
  <c r="M266" i="2"/>
  <c r="K266" i="2"/>
  <c r="M260" i="2"/>
  <c r="M264" i="2"/>
  <c r="K180" i="1"/>
  <c r="L182" i="1"/>
  <c r="K182" i="1"/>
  <c r="L192" i="1"/>
  <c r="K192" i="1"/>
  <c r="L212" i="1"/>
  <c r="K212" i="1"/>
  <c r="L217" i="1"/>
  <c r="K217" i="1"/>
  <c r="L173" i="1"/>
  <c r="L186" i="1"/>
  <c r="K186" i="1"/>
  <c r="L175" i="1"/>
  <c r="K176" i="1"/>
  <c r="L177" i="1"/>
  <c r="L190" i="1"/>
  <c r="K190" i="1"/>
  <c r="M194" i="1"/>
  <c r="L188" i="1"/>
  <c r="K188" i="1"/>
  <c r="K174" i="1"/>
  <c r="L176" i="1"/>
  <c r="L184" i="1"/>
  <c r="K184" i="1"/>
  <c r="M202" i="1"/>
  <c r="L210" i="1"/>
  <c r="K210" i="1"/>
  <c r="L221" i="1"/>
  <c r="K221" i="1"/>
  <c r="L204" i="1"/>
  <c r="K204" i="1"/>
  <c r="L206" i="1"/>
  <c r="K206" i="1"/>
  <c r="L208" i="1"/>
  <c r="K208" i="1"/>
  <c r="L223" i="1"/>
  <c r="K223" i="1"/>
  <c r="M253" i="1"/>
  <c r="M223" i="1"/>
  <c r="M236" i="1"/>
  <c r="L214" i="1"/>
  <c r="K214" i="1"/>
  <c r="M238" i="1"/>
  <c r="M241" i="1"/>
  <c r="M217" i="1"/>
  <c r="M227" i="1"/>
  <c r="M259" i="1"/>
  <c r="M221" i="1"/>
  <c r="K241" i="1"/>
  <c r="M242" i="1"/>
  <c r="L243" i="1"/>
  <c r="K243" i="1"/>
  <c r="L246" i="1"/>
  <c r="K246" i="1"/>
  <c r="L247" i="1"/>
  <c r="K247" i="1"/>
  <c r="M215" i="1"/>
  <c r="M245" i="1"/>
  <c r="K215" i="1"/>
  <c r="M225" i="1"/>
  <c r="L245" i="1"/>
  <c r="M219" i="1"/>
  <c r="K225" i="1"/>
  <c r="L253" i="1"/>
  <c r="K253" i="1"/>
  <c r="L259" i="1"/>
  <c r="K259" i="1"/>
  <c r="L257" i="1"/>
  <c r="K257" i="1"/>
  <c r="M257" i="1"/>
  <c r="M251" i="1"/>
  <c r="L255" i="1"/>
  <c r="K255" i="1"/>
  <c r="M255" i="1"/>
  <c r="M196" i="1" l="1"/>
  <c r="L266" i="3"/>
  <c r="L196" i="1"/>
  <c r="K196" i="1"/>
  <c r="M229" i="1"/>
  <c r="L260" i="1"/>
  <c r="K229" i="1"/>
  <c r="L229" i="1"/>
  <c r="K260" i="1"/>
  <c r="M260" i="1"/>
  <c r="M308" i="3"/>
  <c r="M269" i="2"/>
  <c r="K308" i="3"/>
  <c r="M266" i="3"/>
  <c r="L269" i="2"/>
  <c r="M228" i="2"/>
  <c r="K228" i="2"/>
  <c r="L228" i="2"/>
  <c r="K266" i="3"/>
  <c r="L308" i="3"/>
  <c r="K269" i="2"/>
  <c r="I146" i="3" l="1"/>
  <c r="K146" i="3" s="1"/>
  <c r="J146" i="3"/>
  <c r="I147" i="3"/>
  <c r="K147" i="3" s="1"/>
  <c r="J147" i="3"/>
  <c r="L147" i="3" l="1"/>
  <c r="M147" i="3"/>
  <c r="M146" i="3"/>
  <c r="L146" i="3"/>
  <c r="I197" i="3" l="1"/>
  <c r="L197" i="3" s="1"/>
  <c r="J197" i="3"/>
  <c r="I198" i="3"/>
  <c r="K198" i="3" s="1"/>
  <c r="J198" i="3"/>
  <c r="I199" i="3"/>
  <c r="K199" i="3" s="1"/>
  <c r="J199" i="3"/>
  <c r="I200" i="3"/>
  <c r="L200" i="3" s="1"/>
  <c r="J200" i="3"/>
  <c r="M200" i="3" s="1"/>
  <c r="I201" i="3"/>
  <c r="L201" i="3" s="1"/>
  <c r="J201" i="3"/>
  <c r="I202" i="3"/>
  <c r="K202" i="3" s="1"/>
  <c r="J202" i="3"/>
  <c r="I203" i="3"/>
  <c r="K203" i="3" s="1"/>
  <c r="J203" i="3"/>
  <c r="I204" i="3"/>
  <c r="L204" i="3" s="1"/>
  <c r="J204" i="3"/>
  <c r="M204" i="3" s="1"/>
  <c r="I205" i="3"/>
  <c r="K205" i="3" s="1"/>
  <c r="J205" i="3"/>
  <c r="M205" i="3" s="1"/>
  <c r="I206" i="3"/>
  <c r="K206" i="3" s="1"/>
  <c r="J206" i="3"/>
  <c r="I207" i="3"/>
  <c r="K207" i="3" s="1"/>
  <c r="J207" i="3"/>
  <c r="M207" i="3" s="1"/>
  <c r="I208" i="3"/>
  <c r="L208" i="3" s="1"/>
  <c r="J208" i="3"/>
  <c r="M208" i="3" s="1"/>
  <c r="I209" i="3"/>
  <c r="K209" i="3" s="1"/>
  <c r="J209" i="3"/>
  <c r="M209" i="3" s="1"/>
  <c r="I210" i="3"/>
  <c r="K210" i="3" s="1"/>
  <c r="J210" i="3"/>
  <c r="I211" i="3"/>
  <c r="K211" i="3" s="1"/>
  <c r="J211" i="3"/>
  <c r="M211" i="3" s="1"/>
  <c r="I212" i="3"/>
  <c r="L212" i="3" s="1"/>
  <c r="J212" i="3"/>
  <c r="M212" i="3" s="1"/>
  <c r="I213" i="3"/>
  <c r="K213" i="3" s="1"/>
  <c r="J213" i="3"/>
  <c r="M213" i="3" s="1"/>
  <c r="I214" i="3"/>
  <c r="K214" i="3" s="1"/>
  <c r="J214" i="3"/>
  <c r="I215" i="3"/>
  <c r="K215" i="3" s="1"/>
  <c r="J215" i="3"/>
  <c r="M215" i="3" s="1"/>
  <c r="I216" i="3"/>
  <c r="L216" i="3" s="1"/>
  <c r="J216" i="3"/>
  <c r="M216" i="3" s="1"/>
  <c r="I217" i="3"/>
  <c r="K217" i="3" s="1"/>
  <c r="J217" i="3"/>
  <c r="M217" i="3" s="1"/>
  <c r="I218" i="3"/>
  <c r="K218" i="3" s="1"/>
  <c r="J218" i="3"/>
  <c r="I219" i="3"/>
  <c r="K219" i="3" s="1"/>
  <c r="J219" i="3"/>
  <c r="M219" i="3" s="1"/>
  <c r="I220" i="3"/>
  <c r="L220" i="3" s="1"/>
  <c r="J220" i="3"/>
  <c r="M220" i="3" s="1"/>
  <c r="J196" i="3"/>
  <c r="M196" i="3" s="1"/>
  <c r="I196" i="3"/>
  <c r="L196" i="3" s="1"/>
  <c r="I166" i="3"/>
  <c r="K166" i="3" s="1"/>
  <c r="J166" i="3"/>
  <c r="I167" i="3"/>
  <c r="L167" i="3" s="1"/>
  <c r="J167" i="3"/>
  <c r="M167" i="3" s="1"/>
  <c r="I168" i="3"/>
  <c r="K168" i="3" s="1"/>
  <c r="J168" i="3"/>
  <c r="I169" i="3"/>
  <c r="K169" i="3" s="1"/>
  <c r="J169" i="3"/>
  <c r="M169" i="3" s="1"/>
  <c r="I170" i="3"/>
  <c r="K170" i="3" s="1"/>
  <c r="J170" i="3"/>
  <c r="I171" i="3"/>
  <c r="J171" i="3"/>
  <c r="M171" i="3" s="1"/>
  <c r="I172" i="3"/>
  <c r="K172" i="3" s="1"/>
  <c r="J172" i="3"/>
  <c r="I173" i="3"/>
  <c r="J173" i="3"/>
  <c r="M173" i="3" s="1"/>
  <c r="I174" i="3"/>
  <c r="K174" i="3" s="1"/>
  <c r="J174" i="3"/>
  <c r="I175" i="3"/>
  <c r="J175" i="3"/>
  <c r="M175" i="3" s="1"/>
  <c r="I176" i="3"/>
  <c r="K176" i="3" s="1"/>
  <c r="J176" i="3"/>
  <c r="I177" i="3"/>
  <c r="K177" i="3" s="1"/>
  <c r="J177" i="3"/>
  <c r="I178" i="3"/>
  <c r="K178" i="3" s="1"/>
  <c r="J178" i="3"/>
  <c r="I179" i="3"/>
  <c r="K179" i="3" s="1"/>
  <c r="J179" i="3"/>
  <c r="M179" i="3" s="1"/>
  <c r="I180" i="3"/>
  <c r="K180" i="3" s="1"/>
  <c r="J180" i="3"/>
  <c r="I181" i="3"/>
  <c r="K181" i="3" s="1"/>
  <c r="J181" i="3"/>
  <c r="I182" i="3"/>
  <c r="K182" i="3" s="1"/>
  <c r="J182" i="3"/>
  <c r="I183" i="3"/>
  <c r="K183" i="3" s="1"/>
  <c r="J183" i="3"/>
  <c r="M183" i="3" s="1"/>
  <c r="I184" i="3"/>
  <c r="K184" i="3" s="1"/>
  <c r="J184" i="3"/>
  <c r="I185" i="3"/>
  <c r="K185" i="3" s="1"/>
  <c r="J185" i="3"/>
  <c r="I186" i="3"/>
  <c r="K186" i="3" s="1"/>
  <c r="J186" i="3"/>
  <c r="I187" i="3"/>
  <c r="K187" i="3" s="1"/>
  <c r="J187" i="3"/>
  <c r="M187" i="3" s="1"/>
  <c r="I188" i="3"/>
  <c r="K188" i="3" s="1"/>
  <c r="J188" i="3"/>
  <c r="I189" i="3"/>
  <c r="K189" i="3" s="1"/>
  <c r="J189" i="3"/>
  <c r="M189" i="3" s="1"/>
  <c r="I190" i="3"/>
  <c r="K190" i="3" s="1"/>
  <c r="J190" i="3"/>
  <c r="J165" i="3"/>
  <c r="M165" i="3" s="1"/>
  <c r="I165" i="3"/>
  <c r="K165" i="3" s="1"/>
  <c r="I139" i="3"/>
  <c r="K139" i="3" s="1"/>
  <c r="J139" i="3"/>
  <c r="I140" i="3"/>
  <c r="L140" i="3" s="1"/>
  <c r="J140" i="3"/>
  <c r="M140" i="3" s="1"/>
  <c r="I141" i="3"/>
  <c r="J141" i="3"/>
  <c r="M141" i="3" s="1"/>
  <c r="I142" i="3"/>
  <c r="L142" i="3" s="1"/>
  <c r="J142" i="3"/>
  <c r="M142" i="3" s="1"/>
  <c r="I143" i="3"/>
  <c r="K143" i="3" s="1"/>
  <c r="J143" i="3"/>
  <c r="I144" i="3"/>
  <c r="L144" i="3" s="1"/>
  <c r="J144" i="3"/>
  <c r="M144" i="3" s="1"/>
  <c r="I145" i="3"/>
  <c r="J145" i="3"/>
  <c r="M145" i="3" s="1"/>
  <c r="I148" i="3"/>
  <c r="J148" i="3"/>
  <c r="M148" i="3" s="1"/>
  <c r="I149" i="3"/>
  <c r="J149" i="3"/>
  <c r="M149" i="3" s="1"/>
  <c r="I150" i="3"/>
  <c r="J150" i="3"/>
  <c r="M150" i="3" s="1"/>
  <c r="I151" i="3"/>
  <c r="J151" i="3"/>
  <c r="M151" i="3" s="1"/>
  <c r="I152" i="3"/>
  <c r="J152" i="3"/>
  <c r="M152" i="3" s="1"/>
  <c r="I153" i="3"/>
  <c r="J153" i="3"/>
  <c r="M153" i="3" s="1"/>
  <c r="I154" i="3"/>
  <c r="L154" i="3" s="1"/>
  <c r="J154" i="3"/>
  <c r="M154" i="3" s="1"/>
  <c r="I155" i="3"/>
  <c r="J155" i="3"/>
  <c r="M155" i="3" s="1"/>
  <c r="I156" i="3"/>
  <c r="L156" i="3" s="1"/>
  <c r="J156" i="3"/>
  <c r="M156" i="3" s="1"/>
  <c r="I157" i="3"/>
  <c r="K157" i="3" s="1"/>
  <c r="J157" i="3"/>
  <c r="M157" i="3" s="1"/>
  <c r="I158" i="3"/>
  <c r="J158" i="3"/>
  <c r="M158" i="3" s="1"/>
  <c r="I159" i="3"/>
  <c r="J159" i="3"/>
  <c r="M159" i="3" s="1"/>
  <c r="J138" i="3"/>
  <c r="M138" i="3" s="1"/>
  <c r="I138" i="3"/>
  <c r="I109" i="3"/>
  <c r="J109" i="3"/>
  <c r="I110" i="3"/>
  <c r="K110" i="3" s="1"/>
  <c r="J110" i="3"/>
  <c r="I111" i="3"/>
  <c r="L111" i="3" s="1"/>
  <c r="J111" i="3"/>
  <c r="I112" i="3"/>
  <c r="J112" i="3"/>
  <c r="M112" i="3" s="1"/>
  <c r="I113" i="3"/>
  <c r="K113" i="3" s="1"/>
  <c r="J113" i="3"/>
  <c r="I114" i="3"/>
  <c r="K114" i="3" s="1"/>
  <c r="J114" i="3"/>
  <c r="I115" i="3"/>
  <c r="L115" i="3" s="1"/>
  <c r="J115" i="3"/>
  <c r="I116" i="3"/>
  <c r="K116" i="3" s="1"/>
  <c r="J116" i="3"/>
  <c r="I117" i="3"/>
  <c r="L117" i="3" s="1"/>
  <c r="J117" i="3"/>
  <c r="I118" i="3"/>
  <c r="K118" i="3" s="1"/>
  <c r="J118" i="3"/>
  <c r="I119" i="3"/>
  <c r="L119" i="3" s="1"/>
  <c r="J119" i="3"/>
  <c r="I120" i="3"/>
  <c r="J120" i="3"/>
  <c r="M120" i="3" s="1"/>
  <c r="I121" i="3"/>
  <c r="L121" i="3" s="1"/>
  <c r="J121" i="3"/>
  <c r="I122" i="3"/>
  <c r="K122" i="3" s="1"/>
  <c r="J122" i="3"/>
  <c r="I123" i="3"/>
  <c r="J123" i="3"/>
  <c r="M123" i="3" s="1"/>
  <c r="I124" i="3"/>
  <c r="K124" i="3" s="1"/>
  <c r="J124" i="3"/>
  <c r="I125" i="3"/>
  <c r="L125" i="3" s="1"/>
  <c r="J125" i="3"/>
  <c r="I126" i="3"/>
  <c r="K126" i="3" s="1"/>
  <c r="J126" i="3"/>
  <c r="I127" i="3"/>
  <c r="L127" i="3" s="1"/>
  <c r="J127" i="3"/>
  <c r="I128" i="3"/>
  <c r="J128" i="3"/>
  <c r="M128" i="3" s="1"/>
  <c r="I129" i="3"/>
  <c r="K129" i="3" s="1"/>
  <c r="J129" i="3"/>
  <c r="I130" i="3"/>
  <c r="K130" i="3" s="1"/>
  <c r="J130" i="3"/>
  <c r="I131" i="3"/>
  <c r="J131" i="3"/>
  <c r="M131" i="3" s="1"/>
  <c r="I132" i="3"/>
  <c r="J132" i="3"/>
  <c r="J108" i="3"/>
  <c r="I108" i="3"/>
  <c r="L108" i="3" s="1"/>
  <c r="I84" i="3"/>
  <c r="J84" i="3"/>
  <c r="M84" i="3" s="1"/>
  <c r="I85" i="3"/>
  <c r="K85" i="3" s="1"/>
  <c r="J85" i="3"/>
  <c r="I86" i="3"/>
  <c r="J86" i="3"/>
  <c r="M86" i="3" s="1"/>
  <c r="I87" i="3"/>
  <c r="K87" i="3" s="1"/>
  <c r="J87" i="3"/>
  <c r="I88" i="3"/>
  <c r="K88" i="3" s="1"/>
  <c r="J88" i="3"/>
  <c r="M88" i="3" s="1"/>
  <c r="I89" i="3"/>
  <c r="K89" i="3" s="1"/>
  <c r="J89" i="3"/>
  <c r="I90" i="3"/>
  <c r="L90" i="3" s="1"/>
  <c r="J90" i="3"/>
  <c r="M90" i="3" s="1"/>
  <c r="I91" i="3"/>
  <c r="K91" i="3" s="1"/>
  <c r="J91" i="3"/>
  <c r="I92" i="3"/>
  <c r="J92" i="3"/>
  <c r="M92" i="3" s="1"/>
  <c r="I93" i="3"/>
  <c r="K93" i="3" s="1"/>
  <c r="J93" i="3"/>
  <c r="I94" i="3"/>
  <c r="K94" i="3" s="1"/>
  <c r="J94" i="3"/>
  <c r="I95" i="3"/>
  <c r="L95" i="3" s="1"/>
  <c r="J95" i="3"/>
  <c r="I96" i="3"/>
  <c r="K96" i="3" s="1"/>
  <c r="J96" i="3"/>
  <c r="M96" i="3" s="1"/>
  <c r="I97" i="3"/>
  <c r="K97" i="3" s="1"/>
  <c r="J97" i="3"/>
  <c r="I98" i="3"/>
  <c r="K98" i="3" s="1"/>
  <c r="J98" i="3"/>
  <c r="I99" i="3"/>
  <c r="K99" i="3" s="1"/>
  <c r="J99" i="3"/>
  <c r="M99" i="3" s="1"/>
  <c r="I100" i="3"/>
  <c r="J100" i="3"/>
  <c r="M100" i="3" s="1"/>
  <c r="I101" i="3"/>
  <c r="K101" i="3" s="1"/>
  <c r="J101" i="3"/>
  <c r="I102" i="3"/>
  <c r="J102" i="3"/>
  <c r="M102" i="3" s="1"/>
  <c r="J83" i="3"/>
  <c r="M83" i="3" s="1"/>
  <c r="I83" i="3"/>
  <c r="I60" i="3"/>
  <c r="K60" i="3" s="1"/>
  <c r="J60" i="3"/>
  <c r="M60" i="3" s="1"/>
  <c r="I61" i="3"/>
  <c r="K61" i="3" s="1"/>
  <c r="J61" i="3"/>
  <c r="I62" i="3"/>
  <c r="K62" i="3" s="1"/>
  <c r="J62" i="3"/>
  <c r="M62" i="3" s="1"/>
  <c r="I63" i="3"/>
  <c r="L63" i="3" s="1"/>
  <c r="J63" i="3"/>
  <c r="I64" i="3"/>
  <c r="K64" i="3" s="1"/>
  <c r="J64" i="3"/>
  <c r="I65" i="3"/>
  <c r="L65" i="3" s="1"/>
  <c r="J65" i="3"/>
  <c r="M65" i="3" s="1"/>
  <c r="I66" i="3"/>
  <c r="K66" i="3" s="1"/>
  <c r="J66" i="3"/>
  <c r="I67" i="3"/>
  <c r="J67" i="3"/>
  <c r="M67" i="3" s="1"/>
  <c r="I68" i="3"/>
  <c r="K68" i="3" s="1"/>
  <c r="J68" i="3"/>
  <c r="M68" i="3" s="1"/>
  <c r="I69" i="3"/>
  <c r="K69" i="3" s="1"/>
  <c r="J69" i="3"/>
  <c r="I70" i="3"/>
  <c r="K70" i="3" s="1"/>
  <c r="J70" i="3"/>
  <c r="M70" i="3" s="1"/>
  <c r="I71" i="3"/>
  <c r="L71" i="3" s="1"/>
  <c r="J71" i="3"/>
  <c r="I72" i="3"/>
  <c r="L72" i="3" s="1"/>
  <c r="J72" i="3"/>
  <c r="M72" i="3" s="1"/>
  <c r="I73" i="3"/>
  <c r="L73" i="3" s="1"/>
  <c r="J73" i="3"/>
  <c r="I74" i="3"/>
  <c r="K74" i="3" s="1"/>
  <c r="J74" i="3"/>
  <c r="I75" i="3"/>
  <c r="L75" i="3" s="1"/>
  <c r="J75" i="3"/>
  <c r="M75" i="3" s="1"/>
  <c r="I76" i="3"/>
  <c r="K76" i="3" s="1"/>
  <c r="J76" i="3"/>
  <c r="M76" i="3" s="1"/>
  <c r="I77" i="3"/>
  <c r="K77" i="3" s="1"/>
  <c r="J77" i="3"/>
  <c r="J59" i="3"/>
  <c r="I59" i="3"/>
  <c r="L59" i="3" s="1"/>
  <c r="I37" i="3"/>
  <c r="K37" i="3" s="1"/>
  <c r="J37" i="3"/>
  <c r="I38" i="3"/>
  <c r="K38" i="3" s="1"/>
  <c r="J38" i="3"/>
  <c r="I39" i="3"/>
  <c r="K39" i="3" s="1"/>
  <c r="J39" i="3"/>
  <c r="I40" i="3"/>
  <c r="L40" i="3" s="1"/>
  <c r="J40" i="3"/>
  <c r="I41" i="3"/>
  <c r="K41" i="3" s="1"/>
  <c r="J41" i="3"/>
  <c r="I42" i="3"/>
  <c r="K42" i="3" s="1"/>
  <c r="J42" i="3"/>
  <c r="I43" i="3"/>
  <c r="K43" i="3" s="1"/>
  <c r="J43" i="3"/>
  <c r="I44" i="3"/>
  <c r="L44" i="3" s="1"/>
  <c r="J44" i="3"/>
  <c r="M44" i="3" s="1"/>
  <c r="I45" i="3"/>
  <c r="K45" i="3" s="1"/>
  <c r="J45" i="3"/>
  <c r="I46" i="3"/>
  <c r="K46" i="3" s="1"/>
  <c r="J46" i="3"/>
  <c r="I47" i="3"/>
  <c r="L47" i="3" s="1"/>
  <c r="J47" i="3"/>
  <c r="I48" i="3"/>
  <c r="K48" i="3" s="1"/>
  <c r="J48" i="3"/>
  <c r="M48" i="3" s="1"/>
  <c r="I49" i="3"/>
  <c r="K49" i="3" s="1"/>
  <c r="J49" i="3"/>
  <c r="I50" i="3"/>
  <c r="K50" i="3" s="1"/>
  <c r="J50" i="3"/>
  <c r="I51" i="3"/>
  <c r="K51" i="3" s="1"/>
  <c r="J51" i="3"/>
  <c r="I52" i="3"/>
  <c r="K52" i="3" s="1"/>
  <c r="J52" i="3"/>
  <c r="M52" i="3" s="1"/>
  <c r="I53" i="3"/>
  <c r="K53" i="3" s="1"/>
  <c r="J53" i="3"/>
  <c r="J36" i="3"/>
  <c r="M36" i="3" s="1"/>
  <c r="I36" i="3"/>
  <c r="L36" i="3" s="1"/>
  <c r="I13" i="3"/>
  <c r="K13" i="3" s="1"/>
  <c r="J13" i="3"/>
  <c r="I14" i="3"/>
  <c r="K14" i="3" s="1"/>
  <c r="J14" i="3"/>
  <c r="I15" i="3"/>
  <c r="K15" i="3" s="1"/>
  <c r="J15" i="3"/>
  <c r="I16" i="3"/>
  <c r="K16" i="3" s="1"/>
  <c r="J16" i="3"/>
  <c r="M16" i="3" s="1"/>
  <c r="I17" i="3"/>
  <c r="K17" i="3" s="1"/>
  <c r="J17" i="3"/>
  <c r="M17" i="3" s="1"/>
  <c r="I18" i="3"/>
  <c r="K18" i="3" s="1"/>
  <c r="J18" i="3"/>
  <c r="I19" i="3"/>
  <c r="L19" i="3" s="1"/>
  <c r="J19" i="3"/>
  <c r="I20" i="3"/>
  <c r="J20" i="3"/>
  <c r="M20" i="3" s="1"/>
  <c r="I21" i="3"/>
  <c r="K21" i="3" s="1"/>
  <c r="J21" i="3"/>
  <c r="I22" i="3"/>
  <c r="L22" i="3" s="1"/>
  <c r="J22" i="3"/>
  <c r="I23" i="3"/>
  <c r="K23" i="3" s="1"/>
  <c r="J23" i="3"/>
  <c r="I24" i="3"/>
  <c r="K24" i="3" s="1"/>
  <c r="J24" i="3"/>
  <c r="I25" i="3"/>
  <c r="K25" i="3" s="1"/>
  <c r="J25" i="3"/>
  <c r="M25" i="3" s="1"/>
  <c r="I26" i="3"/>
  <c r="L26" i="3" s="1"/>
  <c r="J26" i="3"/>
  <c r="I27" i="3"/>
  <c r="K27" i="3" s="1"/>
  <c r="J27" i="3"/>
  <c r="I28" i="3"/>
  <c r="J28" i="3"/>
  <c r="M28" i="3" s="1"/>
  <c r="I29" i="3"/>
  <c r="K29" i="3" s="1"/>
  <c r="J29" i="3"/>
  <c r="I30" i="3"/>
  <c r="K30" i="3" s="1"/>
  <c r="J30" i="3"/>
  <c r="J12" i="3"/>
  <c r="M12" i="3" s="1"/>
  <c r="I12" i="3"/>
  <c r="L12" i="3" s="1"/>
  <c r="L17" i="3" l="1"/>
  <c r="L181" i="3"/>
  <c r="K201" i="3"/>
  <c r="M181" i="3"/>
  <c r="L99" i="3"/>
  <c r="L87" i="3"/>
  <c r="L62" i="3"/>
  <c r="K121" i="3"/>
  <c r="L53" i="3"/>
  <c r="L69" i="3"/>
  <c r="M24" i="3"/>
  <c r="L13" i="3"/>
  <c r="L39" i="3"/>
  <c r="K140" i="3"/>
  <c r="L43" i="3"/>
  <c r="L66" i="3"/>
  <c r="L209" i="3"/>
  <c r="K197" i="3"/>
  <c r="L173" i="3"/>
  <c r="L27" i="3"/>
  <c r="L25" i="3"/>
  <c r="L16" i="3"/>
  <c r="L77" i="3"/>
  <c r="L116" i="3"/>
  <c r="K173" i="3"/>
  <c r="K167" i="3"/>
  <c r="L205" i="3"/>
  <c r="L48" i="3"/>
  <c r="L74" i="3"/>
  <c r="K73" i="3"/>
  <c r="K71" i="3"/>
  <c r="K63" i="3"/>
  <c r="K127" i="3"/>
  <c r="L187" i="3"/>
  <c r="L185" i="3"/>
  <c r="K196" i="3"/>
  <c r="L24" i="3"/>
  <c r="K144" i="3"/>
  <c r="K142" i="3"/>
  <c r="L213" i="3"/>
  <c r="L52" i="3"/>
  <c r="M91" i="3"/>
  <c r="L171" i="3"/>
  <c r="L217" i="3"/>
  <c r="K19" i="3"/>
  <c r="K65" i="3"/>
  <c r="L61" i="3"/>
  <c r="K95" i="3"/>
  <c r="L91" i="3"/>
  <c r="M132" i="3"/>
  <c r="M115" i="3"/>
  <c r="K156" i="3"/>
  <c r="K145" i="3"/>
  <c r="L165" i="3"/>
  <c r="L179" i="3"/>
  <c r="M177" i="3"/>
  <c r="K171" i="3"/>
  <c r="L169" i="3"/>
  <c r="M201" i="3"/>
  <c r="M197" i="3"/>
  <c r="L189" i="3"/>
  <c r="K47" i="3"/>
  <c r="K108" i="3"/>
  <c r="L129" i="3"/>
  <c r="L124" i="3"/>
  <c r="K119" i="3"/>
  <c r="L113" i="3"/>
  <c r="K111" i="3"/>
  <c r="K141" i="3"/>
  <c r="M185" i="3"/>
  <c r="L177" i="3"/>
  <c r="M203" i="3"/>
  <c r="M199" i="3"/>
  <c r="L123" i="3"/>
  <c r="K123" i="3"/>
  <c r="M116" i="3"/>
  <c r="K149" i="3"/>
  <c r="M29" i="3"/>
  <c r="M15" i="3"/>
  <c r="K83" i="3"/>
  <c r="L83" i="3"/>
  <c r="L28" i="3"/>
  <c r="M23" i="3"/>
  <c r="K20" i="3"/>
  <c r="K44" i="3"/>
  <c r="M40" i="3"/>
  <c r="M39" i="3"/>
  <c r="M74" i="3"/>
  <c r="M61" i="3"/>
  <c r="K100" i="3"/>
  <c r="L100" i="3"/>
  <c r="K84" i="3"/>
  <c r="L84" i="3"/>
  <c r="M64" i="3"/>
  <c r="K92" i="3"/>
  <c r="L92" i="3"/>
  <c r="K112" i="3"/>
  <c r="L112" i="3"/>
  <c r="M51" i="3"/>
  <c r="K28" i="3"/>
  <c r="L29" i="3"/>
  <c r="M21" i="3"/>
  <c r="L20" i="3"/>
  <c r="M13" i="3"/>
  <c r="L67" i="3"/>
  <c r="K67" i="3"/>
  <c r="M124" i="3"/>
  <c r="M94" i="3"/>
  <c r="L131" i="3"/>
  <c r="K131" i="3"/>
  <c r="L158" i="3"/>
  <c r="K158" i="3"/>
  <c r="L152" i="3"/>
  <c r="K152" i="3"/>
  <c r="L21" i="3"/>
  <c r="M63" i="3"/>
  <c r="L23" i="3"/>
  <c r="L15" i="3"/>
  <c r="L51" i="3"/>
  <c r="M47" i="3"/>
  <c r="K40" i="3"/>
  <c r="M73" i="3"/>
  <c r="L70" i="3"/>
  <c r="M69" i="3"/>
  <c r="M95" i="3"/>
  <c r="M87" i="3"/>
  <c r="K109" i="3"/>
  <c r="L109" i="3"/>
  <c r="L148" i="3"/>
  <c r="K148" i="3"/>
  <c r="M27" i="3"/>
  <c r="M19" i="3"/>
  <c r="M43" i="3"/>
  <c r="M77" i="3"/>
  <c r="K75" i="3"/>
  <c r="M71" i="3"/>
  <c r="M66" i="3"/>
  <c r="M98" i="3"/>
  <c r="L96" i="3"/>
  <c r="L88" i="3"/>
  <c r="K132" i="3"/>
  <c r="L132" i="3"/>
  <c r="K128" i="3"/>
  <c r="L128" i="3"/>
  <c r="M127" i="3"/>
  <c r="K125" i="3"/>
  <c r="K120" i="3"/>
  <c r="L120" i="3"/>
  <c r="M119" i="3"/>
  <c r="K117" i="3"/>
  <c r="M111" i="3"/>
  <c r="K138" i="3"/>
  <c r="L138" i="3"/>
  <c r="L150" i="3"/>
  <c r="K150" i="3"/>
  <c r="K153" i="3"/>
  <c r="K115" i="3"/>
  <c r="K154" i="3"/>
  <c r="L183" i="3"/>
  <c r="L175" i="3"/>
  <c r="K220" i="3"/>
  <c r="L219" i="3"/>
  <c r="K216" i="3"/>
  <c r="L215" i="3"/>
  <c r="K212" i="3"/>
  <c r="L211" i="3"/>
  <c r="K208" i="3"/>
  <c r="L207" i="3"/>
  <c r="K204" i="3"/>
  <c r="L203" i="3"/>
  <c r="K175" i="3"/>
  <c r="K200" i="3"/>
  <c r="L199" i="3"/>
  <c r="M218" i="3"/>
  <c r="M210" i="3"/>
  <c r="M206" i="3"/>
  <c r="M202" i="3"/>
  <c r="L218" i="3"/>
  <c r="L214" i="3"/>
  <c r="L210" i="3"/>
  <c r="L206" i="3"/>
  <c r="L202" i="3"/>
  <c r="L198" i="3"/>
  <c r="M214" i="3"/>
  <c r="M198" i="3"/>
  <c r="M184" i="3"/>
  <c r="M180" i="3"/>
  <c r="M176" i="3"/>
  <c r="L188" i="3"/>
  <c r="L184" i="3"/>
  <c r="L180" i="3"/>
  <c r="L176" i="3"/>
  <c r="L172" i="3"/>
  <c r="L168" i="3"/>
  <c r="M188" i="3"/>
  <c r="M172" i="3"/>
  <c r="M168" i="3"/>
  <c r="M190" i="3"/>
  <c r="M186" i="3"/>
  <c r="M182" i="3"/>
  <c r="M178" i="3"/>
  <c r="M174" i="3"/>
  <c r="M170" i="3"/>
  <c r="M166" i="3"/>
  <c r="L190" i="3"/>
  <c r="L186" i="3"/>
  <c r="L182" i="3"/>
  <c r="L178" i="3"/>
  <c r="L174" i="3"/>
  <c r="L170" i="3"/>
  <c r="L166" i="3"/>
  <c r="L157" i="3"/>
  <c r="L153" i="3"/>
  <c r="L149" i="3"/>
  <c r="L145" i="3"/>
  <c r="L141" i="3"/>
  <c r="M143" i="3"/>
  <c r="M139" i="3"/>
  <c r="L159" i="3"/>
  <c r="L155" i="3"/>
  <c r="L151" i="3"/>
  <c r="L143" i="3"/>
  <c r="L139" i="3"/>
  <c r="K159" i="3"/>
  <c r="K155" i="3"/>
  <c r="K151" i="3"/>
  <c r="M130" i="3"/>
  <c r="M126" i="3"/>
  <c r="M122" i="3"/>
  <c r="M118" i="3"/>
  <c r="M114" i="3"/>
  <c r="M110" i="3"/>
  <c r="L130" i="3"/>
  <c r="L126" i="3"/>
  <c r="L122" i="3"/>
  <c r="L118" i="3"/>
  <c r="L114" i="3"/>
  <c r="L110" i="3"/>
  <c r="M129" i="3"/>
  <c r="M125" i="3"/>
  <c r="M121" i="3"/>
  <c r="M117" i="3"/>
  <c r="M113" i="3"/>
  <c r="M109" i="3"/>
  <c r="M108" i="3"/>
  <c r="L102" i="3"/>
  <c r="L98" i="3"/>
  <c r="L94" i="3"/>
  <c r="K102" i="3"/>
  <c r="K90" i="3"/>
  <c r="K86" i="3"/>
  <c r="L86" i="3"/>
  <c r="M101" i="3"/>
  <c r="M97" i="3"/>
  <c r="M93" i="3"/>
  <c r="M89" i="3"/>
  <c r="M85" i="3"/>
  <c r="L101" i="3"/>
  <c r="L97" i="3"/>
  <c r="L93" i="3"/>
  <c r="L89" i="3"/>
  <c r="L85" i="3"/>
  <c r="L76" i="3"/>
  <c r="L68" i="3"/>
  <c r="L64" i="3"/>
  <c r="L60" i="3"/>
  <c r="K72" i="3"/>
  <c r="K59" i="3"/>
  <c r="M59" i="3"/>
  <c r="M50" i="3"/>
  <c r="M46" i="3"/>
  <c r="M42" i="3"/>
  <c r="M38" i="3"/>
  <c r="L50" i="3"/>
  <c r="L46" i="3"/>
  <c r="L42" i="3"/>
  <c r="L38" i="3"/>
  <c r="M53" i="3"/>
  <c r="M49" i="3"/>
  <c r="M45" i="3"/>
  <c r="M41" i="3"/>
  <c r="M37" i="3"/>
  <c r="L49" i="3"/>
  <c r="L45" i="3"/>
  <c r="L41" i="3"/>
  <c r="L37" i="3"/>
  <c r="K36" i="3"/>
  <c r="M30" i="3"/>
  <c r="M26" i="3"/>
  <c r="M22" i="3"/>
  <c r="M18" i="3"/>
  <c r="M14" i="3"/>
  <c r="L18" i="3"/>
  <c r="L14" i="3"/>
  <c r="K26" i="3"/>
  <c r="K22" i="3"/>
  <c r="L30" i="3"/>
  <c r="K12" i="3"/>
  <c r="K54" i="3" l="1"/>
  <c r="M78" i="3"/>
  <c r="M103" i="3"/>
  <c r="M191" i="3"/>
  <c r="M160" i="3"/>
  <c r="L133" i="3"/>
  <c r="K31" i="3"/>
  <c r="L54" i="3"/>
  <c r="M54" i="3"/>
  <c r="L191" i="3"/>
  <c r="L221" i="3"/>
  <c r="L31" i="3"/>
  <c r="M31" i="3"/>
  <c r="L78" i="3"/>
  <c r="M221" i="3"/>
  <c r="K133" i="3"/>
  <c r="M133" i="3"/>
  <c r="K160" i="3"/>
  <c r="L103" i="3"/>
  <c r="K78" i="3"/>
  <c r="L160" i="3"/>
  <c r="K103" i="3"/>
  <c r="K221" i="3"/>
  <c r="K191" i="3"/>
  <c r="I170" i="2" l="1"/>
  <c r="K170" i="2" s="1"/>
  <c r="J170" i="2"/>
  <c r="M170" i="2" s="1"/>
  <c r="I171" i="2"/>
  <c r="K171" i="2" s="1"/>
  <c r="J171" i="2"/>
  <c r="M171" i="2" s="1"/>
  <c r="I172" i="2"/>
  <c r="L172" i="2" s="1"/>
  <c r="J172" i="2"/>
  <c r="M172" i="2" s="1"/>
  <c r="I173" i="2"/>
  <c r="K173" i="2" s="1"/>
  <c r="J173" i="2"/>
  <c r="M173" i="2" s="1"/>
  <c r="I174" i="2"/>
  <c r="K174" i="2" s="1"/>
  <c r="J174" i="2"/>
  <c r="M174" i="2" s="1"/>
  <c r="I175" i="2"/>
  <c r="K175" i="2" s="1"/>
  <c r="J175" i="2"/>
  <c r="M175" i="2" s="1"/>
  <c r="I176" i="2"/>
  <c r="K176" i="2" s="1"/>
  <c r="J176" i="2"/>
  <c r="I177" i="2"/>
  <c r="K177" i="2" s="1"/>
  <c r="J177" i="2"/>
  <c r="I178" i="2"/>
  <c r="K178" i="2" s="1"/>
  <c r="J178" i="2"/>
  <c r="M178" i="2" s="1"/>
  <c r="I179" i="2"/>
  <c r="K179" i="2" s="1"/>
  <c r="J179" i="2"/>
  <c r="I180" i="2"/>
  <c r="K180" i="2" s="1"/>
  <c r="J180" i="2"/>
  <c r="I181" i="2"/>
  <c r="J181" i="2"/>
  <c r="M181" i="2" s="1"/>
  <c r="I182" i="2"/>
  <c r="K182" i="2" s="1"/>
  <c r="J182" i="2"/>
  <c r="M182" i="2" s="1"/>
  <c r="I183" i="2"/>
  <c r="L183" i="2" s="1"/>
  <c r="J183" i="2"/>
  <c r="M183" i="2" s="1"/>
  <c r="I184" i="2"/>
  <c r="L184" i="2" s="1"/>
  <c r="J184" i="2"/>
  <c r="M184" i="2" s="1"/>
  <c r="I185" i="2"/>
  <c r="K185" i="2" s="1"/>
  <c r="J185" i="2"/>
  <c r="I186" i="2"/>
  <c r="K186" i="2" s="1"/>
  <c r="J186" i="2"/>
  <c r="M186" i="2" s="1"/>
  <c r="I187" i="2"/>
  <c r="K187" i="2" s="1"/>
  <c r="J187" i="2"/>
  <c r="I188" i="2"/>
  <c r="K188" i="2" s="1"/>
  <c r="J188" i="2"/>
  <c r="I189" i="2"/>
  <c r="K189" i="2" s="1"/>
  <c r="J189" i="2"/>
  <c r="J169" i="2"/>
  <c r="I169" i="2"/>
  <c r="L169" i="2" s="1"/>
  <c r="I144" i="2"/>
  <c r="J144" i="2"/>
  <c r="M144" i="2" s="1"/>
  <c r="I145" i="2"/>
  <c r="K145" i="2" s="1"/>
  <c r="J145" i="2"/>
  <c r="I146" i="2"/>
  <c r="J146" i="2"/>
  <c r="M146" i="2" s="1"/>
  <c r="I147" i="2"/>
  <c r="K147" i="2" s="1"/>
  <c r="J147" i="2"/>
  <c r="M147" i="2" s="1"/>
  <c r="I148" i="2"/>
  <c r="L148" i="2" s="1"/>
  <c r="J148" i="2"/>
  <c r="M148" i="2" s="1"/>
  <c r="I149" i="2"/>
  <c r="K149" i="2" s="1"/>
  <c r="J149" i="2"/>
  <c r="I150" i="2"/>
  <c r="L150" i="2" s="1"/>
  <c r="J150" i="2"/>
  <c r="M150" i="2" s="1"/>
  <c r="I151" i="2"/>
  <c r="K151" i="2" s="1"/>
  <c r="J151" i="2"/>
  <c r="M151" i="2" s="1"/>
  <c r="I152" i="2"/>
  <c r="K152" i="2" s="1"/>
  <c r="J152" i="2"/>
  <c r="M152" i="2" s="1"/>
  <c r="I153" i="2"/>
  <c r="K153" i="2" s="1"/>
  <c r="J153" i="2"/>
  <c r="I154" i="2"/>
  <c r="K154" i="2" s="1"/>
  <c r="J154" i="2"/>
  <c r="I155" i="2"/>
  <c r="K155" i="2" s="1"/>
  <c r="J155" i="2"/>
  <c r="M155" i="2" s="1"/>
  <c r="I156" i="2"/>
  <c r="K156" i="2" s="1"/>
  <c r="J156" i="2"/>
  <c r="M156" i="2" s="1"/>
  <c r="I157" i="2"/>
  <c r="K157" i="2" s="1"/>
  <c r="J157" i="2"/>
  <c r="I158" i="2"/>
  <c r="K158" i="2" s="1"/>
  <c r="J158" i="2"/>
  <c r="I159" i="2"/>
  <c r="K159" i="2" s="1"/>
  <c r="J159" i="2"/>
  <c r="M159" i="2" s="1"/>
  <c r="I160" i="2"/>
  <c r="K160" i="2" s="1"/>
  <c r="J160" i="2"/>
  <c r="M160" i="2" s="1"/>
  <c r="I161" i="2"/>
  <c r="K161" i="2" s="1"/>
  <c r="J161" i="2"/>
  <c r="I162" i="2"/>
  <c r="K162" i="2" s="1"/>
  <c r="J162" i="2"/>
  <c r="I163" i="2"/>
  <c r="K163" i="2" s="1"/>
  <c r="J163" i="2"/>
  <c r="M163" i="2" s="1"/>
  <c r="J143" i="2"/>
  <c r="M143" i="2" s="1"/>
  <c r="I143" i="2"/>
  <c r="L143" i="2" s="1"/>
  <c r="I119" i="2"/>
  <c r="L119" i="2" s="1"/>
  <c r="J119" i="2"/>
  <c r="M119" i="2" s="1"/>
  <c r="I120" i="2"/>
  <c r="K120" i="2" s="1"/>
  <c r="J120" i="2"/>
  <c r="I121" i="2"/>
  <c r="K121" i="2" s="1"/>
  <c r="J121" i="2"/>
  <c r="I122" i="2"/>
  <c r="K122" i="2" s="1"/>
  <c r="J122" i="2"/>
  <c r="M122" i="2" s="1"/>
  <c r="I123" i="2"/>
  <c r="K123" i="2" s="1"/>
  <c r="J123" i="2"/>
  <c r="M123" i="2" s="1"/>
  <c r="I124" i="2"/>
  <c r="K124" i="2" s="1"/>
  <c r="J124" i="2"/>
  <c r="I125" i="2"/>
  <c r="K125" i="2" s="1"/>
  <c r="J125" i="2"/>
  <c r="I126" i="2"/>
  <c r="J126" i="2"/>
  <c r="M126" i="2" s="1"/>
  <c r="I127" i="2"/>
  <c r="K127" i="2" s="1"/>
  <c r="J127" i="2"/>
  <c r="M127" i="2" s="1"/>
  <c r="I128" i="2"/>
  <c r="K128" i="2" s="1"/>
  <c r="J128" i="2"/>
  <c r="I129" i="2"/>
  <c r="K129" i="2" s="1"/>
  <c r="J129" i="2"/>
  <c r="I130" i="2"/>
  <c r="J130" i="2"/>
  <c r="M130" i="2" s="1"/>
  <c r="I131" i="2"/>
  <c r="K131" i="2" s="1"/>
  <c r="J131" i="2"/>
  <c r="M131" i="2" s="1"/>
  <c r="I132" i="2"/>
  <c r="K132" i="2" s="1"/>
  <c r="J132" i="2"/>
  <c r="I133" i="2"/>
  <c r="K133" i="2" s="1"/>
  <c r="J133" i="2"/>
  <c r="I134" i="2"/>
  <c r="J134" i="2"/>
  <c r="M134" i="2" s="1"/>
  <c r="I135" i="2"/>
  <c r="L135" i="2" s="1"/>
  <c r="J135" i="2"/>
  <c r="M135" i="2" s="1"/>
  <c r="I136" i="2"/>
  <c r="K136" i="2" s="1"/>
  <c r="J136" i="2"/>
  <c r="I137" i="2"/>
  <c r="K137" i="2" s="1"/>
  <c r="J137" i="2"/>
  <c r="I94" i="2"/>
  <c r="K94" i="2" s="1"/>
  <c r="J94" i="2"/>
  <c r="M94" i="2" s="1"/>
  <c r="I95" i="2"/>
  <c r="K95" i="2" s="1"/>
  <c r="J95" i="2"/>
  <c r="I96" i="2"/>
  <c r="J96" i="2"/>
  <c r="M96" i="2" s="1"/>
  <c r="I97" i="2"/>
  <c r="K97" i="2" s="1"/>
  <c r="J97" i="2"/>
  <c r="M97" i="2" s="1"/>
  <c r="I98" i="2"/>
  <c r="K98" i="2" s="1"/>
  <c r="J98" i="2"/>
  <c r="I99" i="2"/>
  <c r="K99" i="2" s="1"/>
  <c r="J99" i="2"/>
  <c r="I100" i="2"/>
  <c r="K100" i="2" s="1"/>
  <c r="J100" i="2"/>
  <c r="M100" i="2" s="1"/>
  <c r="I101" i="2"/>
  <c r="L101" i="2" s="1"/>
  <c r="J101" i="2"/>
  <c r="M101" i="2" s="1"/>
  <c r="I102" i="2"/>
  <c r="K102" i="2" s="1"/>
  <c r="J102" i="2"/>
  <c r="I103" i="2"/>
  <c r="K103" i="2" s="1"/>
  <c r="J103" i="2"/>
  <c r="I104" i="2"/>
  <c r="K104" i="2" s="1"/>
  <c r="J104" i="2"/>
  <c r="M104" i="2" s="1"/>
  <c r="I105" i="2"/>
  <c r="L105" i="2" s="1"/>
  <c r="J105" i="2"/>
  <c r="M105" i="2" s="1"/>
  <c r="I106" i="2"/>
  <c r="K106" i="2" s="1"/>
  <c r="J106" i="2"/>
  <c r="M106" i="2" s="1"/>
  <c r="I107" i="2"/>
  <c r="K107" i="2" s="1"/>
  <c r="J107" i="2"/>
  <c r="I108" i="2"/>
  <c r="L108" i="2" s="1"/>
  <c r="J108" i="2"/>
  <c r="I109" i="2"/>
  <c r="L109" i="2" s="1"/>
  <c r="J109" i="2"/>
  <c r="M109" i="2" s="1"/>
  <c r="I110" i="2"/>
  <c r="K110" i="2" s="1"/>
  <c r="J110" i="2"/>
  <c r="M110" i="2" s="1"/>
  <c r="L110" i="2"/>
  <c r="I111" i="2"/>
  <c r="K111" i="2" s="1"/>
  <c r="J111" i="2"/>
  <c r="I112" i="2"/>
  <c r="L112" i="2" s="1"/>
  <c r="J112" i="2"/>
  <c r="I113" i="2"/>
  <c r="L113" i="2" s="1"/>
  <c r="J113" i="2"/>
  <c r="M113" i="2" s="1"/>
  <c r="J93" i="2"/>
  <c r="M93" i="2" s="1"/>
  <c r="I93" i="2"/>
  <c r="L93" i="2" s="1"/>
  <c r="I73" i="2"/>
  <c r="L73" i="2" s="1"/>
  <c r="J73" i="2"/>
  <c r="M73" i="2" s="1"/>
  <c r="I74" i="2"/>
  <c r="K74" i="2" s="1"/>
  <c r="J74" i="2"/>
  <c r="I75" i="2"/>
  <c r="K75" i="2" s="1"/>
  <c r="J75" i="2"/>
  <c r="M75" i="2" s="1"/>
  <c r="I76" i="2"/>
  <c r="K76" i="2" s="1"/>
  <c r="J76" i="2"/>
  <c r="M76" i="2" s="1"/>
  <c r="I77" i="2"/>
  <c r="K77" i="2" s="1"/>
  <c r="J77" i="2"/>
  <c r="M77" i="2" s="1"/>
  <c r="I78" i="2"/>
  <c r="K78" i="2" s="1"/>
  <c r="J78" i="2"/>
  <c r="I79" i="2"/>
  <c r="K79" i="2" s="1"/>
  <c r="J79" i="2"/>
  <c r="M79" i="2" s="1"/>
  <c r="I80" i="2"/>
  <c r="K80" i="2" s="1"/>
  <c r="J80" i="2"/>
  <c r="M80" i="2" s="1"/>
  <c r="I81" i="2"/>
  <c r="K81" i="2" s="1"/>
  <c r="J81" i="2"/>
  <c r="M81" i="2" s="1"/>
  <c r="I82" i="2"/>
  <c r="K82" i="2" s="1"/>
  <c r="J82" i="2"/>
  <c r="I83" i="2"/>
  <c r="J83" i="2"/>
  <c r="M83" i="2" s="1"/>
  <c r="I84" i="2"/>
  <c r="J84" i="2"/>
  <c r="M84" i="2" s="1"/>
  <c r="I85" i="2"/>
  <c r="L85" i="2" s="1"/>
  <c r="J85" i="2"/>
  <c r="M85" i="2" s="1"/>
  <c r="I86" i="2"/>
  <c r="K86" i="2" s="1"/>
  <c r="J86" i="2"/>
  <c r="I87" i="2"/>
  <c r="K87" i="2" s="1"/>
  <c r="J87" i="2"/>
  <c r="M87" i="2" s="1"/>
  <c r="J72" i="2"/>
  <c r="M72" i="2" s="1"/>
  <c r="I72" i="2"/>
  <c r="L72" i="2" s="1"/>
  <c r="I52" i="2"/>
  <c r="L52" i="2" s="1"/>
  <c r="J52" i="2"/>
  <c r="I53" i="2"/>
  <c r="K53" i="2" s="1"/>
  <c r="J53" i="2"/>
  <c r="M53" i="2" s="1"/>
  <c r="I54" i="2"/>
  <c r="K54" i="2" s="1"/>
  <c r="J54" i="2"/>
  <c r="M54" i="2" s="1"/>
  <c r="I55" i="2"/>
  <c r="L55" i="2" s="1"/>
  <c r="J55" i="2"/>
  <c r="M55" i="2" s="1"/>
  <c r="I56" i="2"/>
  <c r="L56" i="2" s="1"/>
  <c r="J56" i="2"/>
  <c r="I57" i="2"/>
  <c r="K57" i="2" s="1"/>
  <c r="J57" i="2"/>
  <c r="M57" i="2" s="1"/>
  <c r="I58" i="2"/>
  <c r="K58" i="2" s="1"/>
  <c r="J58" i="2"/>
  <c r="M58" i="2" s="1"/>
  <c r="I59" i="2"/>
  <c r="K59" i="2" s="1"/>
  <c r="J59" i="2"/>
  <c r="M59" i="2" s="1"/>
  <c r="I60" i="2"/>
  <c r="L60" i="2" s="1"/>
  <c r="J60" i="2"/>
  <c r="I61" i="2"/>
  <c r="K61" i="2" s="1"/>
  <c r="J61" i="2"/>
  <c r="M61" i="2" s="1"/>
  <c r="I62" i="2"/>
  <c r="K62" i="2" s="1"/>
  <c r="J62" i="2"/>
  <c r="M62" i="2" s="1"/>
  <c r="I63" i="2"/>
  <c r="K63" i="2" s="1"/>
  <c r="J63" i="2"/>
  <c r="M63" i="2" s="1"/>
  <c r="I64" i="2"/>
  <c r="K64" i="2" s="1"/>
  <c r="J64" i="2"/>
  <c r="I65" i="2"/>
  <c r="K65" i="2" s="1"/>
  <c r="J65" i="2"/>
  <c r="M65" i="2" s="1"/>
  <c r="I66" i="2"/>
  <c r="K66" i="2" s="1"/>
  <c r="J66" i="2"/>
  <c r="J51" i="2"/>
  <c r="I51" i="2"/>
  <c r="K51" i="2" s="1"/>
  <c r="I33" i="2"/>
  <c r="K33" i="2" s="1"/>
  <c r="J33" i="2"/>
  <c r="I34" i="2"/>
  <c r="K34" i="2" s="1"/>
  <c r="J34" i="2"/>
  <c r="I35" i="2"/>
  <c r="K35" i="2" s="1"/>
  <c r="J35" i="2"/>
  <c r="M35" i="2" s="1"/>
  <c r="I36" i="2"/>
  <c r="J36" i="2"/>
  <c r="M36" i="2" s="1"/>
  <c r="I37" i="2"/>
  <c r="K37" i="2" s="1"/>
  <c r="J37" i="2"/>
  <c r="M37" i="2" s="1"/>
  <c r="I38" i="2"/>
  <c r="K38" i="2" s="1"/>
  <c r="J38" i="2"/>
  <c r="I39" i="2"/>
  <c r="K39" i="2" s="1"/>
  <c r="J39" i="2"/>
  <c r="M39" i="2" s="1"/>
  <c r="I40" i="2"/>
  <c r="K40" i="2" s="1"/>
  <c r="J40" i="2"/>
  <c r="M40" i="2" s="1"/>
  <c r="I41" i="2"/>
  <c r="L41" i="2" s="1"/>
  <c r="J41" i="2"/>
  <c r="M41" i="2" s="1"/>
  <c r="I42" i="2"/>
  <c r="K42" i="2" s="1"/>
  <c r="J42" i="2"/>
  <c r="I43" i="2"/>
  <c r="K43" i="2" s="1"/>
  <c r="J43" i="2"/>
  <c r="M43" i="2" s="1"/>
  <c r="I44" i="2"/>
  <c r="K44" i="2" s="1"/>
  <c r="J44" i="2"/>
  <c r="M44" i="2" s="1"/>
  <c r="J32" i="2"/>
  <c r="I32" i="2"/>
  <c r="K32" i="2" s="1"/>
  <c r="I13" i="2"/>
  <c r="K13" i="2" s="1"/>
  <c r="J13" i="2"/>
  <c r="M13" i="2" s="1"/>
  <c r="I14" i="2"/>
  <c r="L14" i="2" s="1"/>
  <c r="J14" i="2"/>
  <c r="M14" i="2" s="1"/>
  <c r="I15" i="2"/>
  <c r="L15" i="2" s="1"/>
  <c r="J15" i="2"/>
  <c r="I16" i="2"/>
  <c r="K16" i="2" s="1"/>
  <c r="J16" i="2"/>
  <c r="M16" i="2" s="1"/>
  <c r="I17" i="2"/>
  <c r="K17" i="2" s="1"/>
  <c r="J17" i="2"/>
  <c r="I18" i="2"/>
  <c r="K18" i="2" s="1"/>
  <c r="J18" i="2"/>
  <c r="I19" i="2"/>
  <c r="L19" i="2" s="1"/>
  <c r="J19" i="2"/>
  <c r="M19" i="2" s="1"/>
  <c r="I20" i="2"/>
  <c r="K20" i="2" s="1"/>
  <c r="J20" i="2"/>
  <c r="M20" i="2" s="1"/>
  <c r="I21" i="2"/>
  <c r="L21" i="2" s="1"/>
  <c r="J21" i="2"/>
  <c r="M21" i="2" s="1"/>
  <c r="I22" i="2"/>
  <c r="K22" i="2" s="1"/>
  <c r="J22" i="2"/>
  <c r="M22" i="2" s="1"/>
  <c r="I23" i="2"/>
  <c r="L23" i="2" s="1"/>
  <c r="J23" i="2"/>
  <c r="M23" i="2" s="1"/>
  <c r="I24" i="2"/>
  <c r="K24" i="2" s="1"/>
  <c r="J24" i="2"/>
  <c r="M24" i="2" s="1"/>
  <c r="I25" i="2"/>
  <c r="L25" i="2" s="1"/>
  <c r="J25" i="2"/>
  <c r="M25" i="2" s="1"/>
  <c r="I26" i="2"/>
  <c r="K26" i="2" s="1"/>
  <c r="J26" i="2"/>
  <c r="M26" i="2" s="1"/>
  <c r="J12" i="2"/>
  <c r="I12" i="2"/>
  <c r="L12" i="2" s="1"/>
  <c r="L177" i="2" l="1"/>
  <c r="K21" i="2"/>
  <c r="L122" i="2"/>
  <c r="L185" i="2"/>
  <c r="K23" i="2"/>
  <c r="L154" i="2"/>
  <c r="K101" i="2"/>
  <c r="L13" i="2"/>
  <c r="K113" i="2"/>
  <c r="L188" i="2"/>
  <c r="M180" i="2"/>
  <c r="K73" i="2"/>
  <c r="K119" i="2"/>
  <c r="L173" i="2"/>
  <c r="K85" i="2"/>
  <c r="L94" i="2"/>
  <c r="M188" i="2"/>
  <c r="L80" i="2"/>
  <c r="L123" i="2"/>
  <c r="L162" i="2"/>
  <c r="L158" i="2"/>
  <c r="L187" i="2"/>
  <c r="L180" i="2"/>
  <c r="M177" i="2"/>
  <c r="M189" i="2"/>
  <c r="L33" i="2"/>
  <c r="K83" i="2"/>
  <c r="L146" i="2"/>
  <c r="L144" i="2"/>
  <c r="L189" i="2"/>
  <c r="M185" i="2"/>
  <c r="K184" i="2"/>
  <c r="L179" i="2"/>
  <c r="L176" i="2"/>
  <c r="K172" i="2"/>
  <c r="M176" i="2"/>
  <c r="L76" i="2"/>
  <c r="M162" i="2"/>
  <c r="L160" i="2"/>
  <c r="M158" i="2"/>
  <c r="L156" i="2"/>
  <c r="M154" i="2"/>
  <c r="L152" i="2"/>
  <c r="K183" i="2"/>
  <c r="L181" i="2"/>
  <c r="K15" i="2"/>
  <c r="L32" i="2"/>
  <c r="L102" i="2"/>
  <c r="M102" i="2"/>
  <c r="L40" i="2"/>
  <c r="K93" i="2"/>
  <c r="K25" i="2"/>
  <c r="K19" i="2"/>
  <c r="L18" i="2"/>
  <c r="L53" i="2"/>
  <c r="L77" i="2"/>
  <c r="L127" i="2"/>
  <c r="L126" i="2"/>
  <c r="K150" i="2"/>
  <c r="K148" i="2"/>
  <c r="K146" i="2"/>
  <c r="K144" i="2"/>
  <c r="M187" i="2"/>
  <c r="K181" i="2"/>
  <c r="L175" i="2"/>
  <c r="L171" i="2"/>
  <c r="K126" i="2"/>
  <c r="K169" i="2"/>
  <c r="M179" i="2"/>
  <c r="L186" i="2"/>
  <c r="L182" i="2"/>
  <c r="L178" i="2"/>
  <c r="L174" i="2"/>
  <c r="L170" i="2"/>
  <c r="M169" i="2"/>
  <c r="M161" i="2"/>
  <c r="M157" i="2"/>
  <c r="L161" i="2"/>
  <c r="L157" i="2"/>
  <c r="L153" i="2"/>
  <c r="L149" i="2"/>
  <c r="L145" i="2"/>
  <c r="M153" i="2"/>
  <c r="M149" i="2"/>
  <c r="M145" i="2"/>
  <c r="L163" i="2"/>
  <c r="L159" i="2"/>
  <c r="L155" i="2"/>
  <c r="L151" i="2"/>
  <c r="L147" i="2"/>
  <c r="K143" i="2"/>
  <c r="M17" i="2"/>
  <c r="L66" i="2"/>
  <c r="K109" i="2"/>
  <c r="L98" i="2"/>
  <c r="K135" i="2"/>
  <c r="K134" i="2"/>
  <c r="M112" i="2"/>
  <c r="M32" i="2"/>
  <c r="L106" i="2"/>
  <c r="L131" i="2"/>
  <c r="L130" i="2"/>
  <c r="L81" i="2"/>
  <c r="L54" i="2"/>
  <c r="K105" i="2"/>
  <c r="L84" i="2"/>
  <c r="K130" i="2"/>
  <c r="M18" i="2"/>
  <c r="K84" i="2"/>
  <c r="M108" i="2"/>
  <c r="L97" i="2"/>
  <c r="M66" i="2"/>
  <c r="L134" i="2"/>
  <c r="M137" i="2"/>
  <c r="M133" i="2"/>
  <c r="M129" i="2"/>
  <c r="M125" i="2"/>
  <c r="M121" i="2"/>
  <c r="L137" i="2"/>
  <c r="L133" i="2"/>
  <c r="L129" i="2"/>
  <c r="L125" i="2"/>
  <c r="L121" i="2"/>
  <c r="M136" i="2"/>
  <c r="M132" i="2"/>
  <c r="M128" i="2"/>
  <c r="M124" i="2"/>
  <c r="M120" i="2"/>
  <c r="L124" i="2"/>
  <c r="L120" i="2"/>
  <c r="L136" i="2"/>
  <c r="L132" i="2"/>
  <c r="L128" i="2"/>
  <c r="L100" i="2"/>
  <c r="L96" i="2"/>
  <c r="L104" i="2"/>
  <c r="K112" i="2"/>
  <c r="K108" i="2"/>
  <c r="K96" i="2"/>
  <c r="M111" i="2"/>
  <c r="M107" i="2"/>
  <c r="M103" i="2"/>
  <c r="M99" i="2"/>
  <c r="M95" i="2"/>
  <c r="L111" i="2"/>
  <c r="L107" i="2"/>
  <c r="L103" i="2"/>
  <c r="L99" i="2"/>
  <c r="L95" i="2"/>
  <c r="M98" i="2"/>
  <c r="L87" i="2"/>
  <c r="L83" i="2"/>
  <c r="L79" i="2"/>
  <c r="L75" i="2"/>
  <c r="M86" i="2"/>
  <c r="M82" i="2"/>
  <c r="M78" i="2"/>
  <c r="M74" i="2"/>
  <c r="L86" i="2"/>
  <c r="L82" i="2"/>
  <c r="L78" i="2"/>
  <c r="L74" i="2"/>
  <c r="K72" i="2"/>
  <c r="K14" i="2"/>
  <c r="L36" i="2"/>
  <c r="L62" i="2"/>
  <c r="L57" i="2"/>
  <c r="K55" i="2"/>
  <c r="L26" i="2"/>
  <c r="L22" i="2"/>
  <c r="L17" i="2"/>
  <c r="L37" i="2"/>
  <c r="K36" i="2"/>
  <c r="L65" i="2"/>
  <c r="L63" i="2"/>
  <c r="M15" i="2"/>
  <c r="K41" i="2"/>
  <c r="L58" i="2"/>
  <c r="L44" i="2"/>
  <c r="L59" i="2"/>
  <c r="L61" i="2"/>
  <c r="M56" i="2"/>
  <c r="M52" i="2"/>
  <c r="L64" i="2"/>
  <c r="K60" i="2"/>
  <c r="K56" i="2"/>
  <c r="K52" i="2"/>
  <c r="M64" i="2"/>
  <c r="M60" i="2"/>
  <c r="L51" i="2"/>
  <c r="M51" i="2"/>
  <c r="L43" i="2"/>
  <c r="L39" i="2"/>
  <c r="L35" i="2"/>
  <c r="M42" i="2"/>
  <c r="M38" i="2"/>
  <c r="M34" i="2"/>
  <c r="L42" i="2"/>
  <c r="L38" i="2"/>
  <c r="L34" i="2"/>
  <c r="M33" i="2"/>
  <c r="L24" i="2"/>
  <c r="L20" i="2"/>
  <c r="L16" i="2"/>
  <c r="K12" i="2"/>
  <c r="M12" i="2"/>
  <c r="I146" i="1"/>
  <c r="L146" i="1" s="1"/>
  <c r="J146" i="1"/>
  <c r="M146" i="1" s="1"/>
  <c r="I147" i="1"/>
  <c r="L147" i="1" s="1"/>
  <c r="J147" i="1"/>
  <c r="I148" i="1"/>
  <c r="K148" i="1" s="1"/>
  <c r="J148" i="1"/>
  <c r="M148" i="1" s="1"/>
  <c r="I149" i="1"/>
  <c r="K149" i="1" s="1"/>
  <c r="J149" i="1"/>
  <c r="I150" i="1"/>
  <c r="J150" i="1"/>
  <c r="M150" i="1" s="1"/>
  <c r="I151" i="1"/>
  <c r="K151" i="1" s="1"/>
  <c r="J151" i="1"/>
  <c r="I152" i="1"/>
  <c r="K152" i="1" s="1"/>
  <c r="J152" i="1"/>
  <c r="M152" i="1" s="1"/>
  <c r="I153" i="1"/>
  <c r="K153" i="1" s="1"/>
  <c r="J153" i="1"/>
  <c r="I154" i="1"/>
  <c r="K154" i="1" s="1"/>
  <c r="J154" i="1"/>
  <c r="M154" i="1" s="1"/>
  <c r="I155" i="1"/>
  <c r="K155" i="1" s="1"/>
  <c r="J155" i="1"/>
  <c r="I156" i="1"/>
  <c r="L156" i="1" s="1"/>
  <c r="J156" i="1"/>
  <c r="M156" i="1" s="1"/>
  <c r="I157" i="1"/>
  <c r="K157" i="1" s="1"/>
  <c r="J157" i="1"/>
  <c r="I158" i="1"/>
  <c r="K158" i="1" s="1"/>
  <c r="J158" i="1"/>
  <c r="M158" i="1" s="1"/>
  <c r="I159" i="1"/>
  <c r="K159" i="1" s="1"/>
  <c r="J159" i="1"/>
  <c r="I160" i="1"/>
  <c r="K160" i="1" s="1"/>
  <c r="J160" i="1"/>
  <c r="M160" i="1" s="1"/>
  <c r="I161" i="1"/>
  <c r="K161" i="1" s="1"/>
  <c r="J161" i="1"/>
  <c r="I162" i="1"/>
  <c r="K162" i="1" s="1"/>
  <c r="J162" i="1"/>
  <c r="M162" i="1" s="1"/>
  <c r="I163" i="1"/>
  <c r="K163" i="1" s="1"/>
  <c r="J163" i="1"/>
  <c r="J145" i="1"/>
  <c r="M145" i="1" s="1"/>
  <c r="I145" i="1"/>
  <c r="L145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128" i="1"/>
  <c r="L128" i="1" s="1"/>
  <c r="J128" i="1"/>
  <c r="M128" i="1" s="1"/>
  <c r="I129" i="1"/>
  <c r="K129" i="1" s="1"/>
  <c r="J129" i="1"/>
  <c r="I130" i="1"/>
  <c r="K130" i="1" s="1"/>
  <c r="J130" i="1"/>
  <c r="M130" i="1" s="1"/>
  <c r="I131" i="1"/>
  <c r="K131" i="1" s="1"/>
  <c r="J131" i="1"/>
  <c r="I132" i="1"/>
  <c r="L132" i="1" s="1"/>
  <c r="J132" i="1"/>
  <c r="M132" i="1" s="1"/>
  <c r="I133" i="1"/>
  <c r="K133" i="1" s="1"/>
  <c r="J133" i="1"/>
  <c r="M133" i="1" s="1"/>
  <c r="I134" i="1"/>
  <c r="K134" i="1" s="1"/>
  <c r="J134" i="1"/>
  <c r="I135" i="1"/>
  <c r="K135" i="1" s="1"/>
  <c r="J135" i="1"/>
  <c r="M135" i="1" s="1"/>
  <c r="I136" i="1"/>
  <c r="L136" i="1" s="1"/>
  <c r="J136" i="1"/>
  <c r="M136" i="1" s="1"/>
  <c r="I137" i="1"/>
  <c r="K137" i="1" s="1"/>
  <c r="J137" i="1"/>
  <c r="M137" i="1" s="1"/>
  <c r="I138" i="1"/>
  <c r="L138" i="1" s="1"/>
  <c r="J138" i="1"/>
  <c r="M138" i="1" s="1"/>
  <c r="I139" i="1"/>
  <c r="K139" i="1" s="1"/>
  <c r="J139" i="1"/>
  <c r="J124" i="1"/>
  <c r="I124" i="1"/>
  <c r="L124" i="1" s="1"/>
  <c r="I102" i="1"/>
  <c r="K102" i="1" s="1"/>
  <c r="J102" i="1"/>
  <c r="M102" i="1" s="1"/>
  <c r="I103" i="1"/>
  <c r="K103" i="1" s="1"/>
  <c r="J103" i="1"/>
  <c r="I104" i="1"/>
  <c r="K104" i="1" s="1"/>
  <c r="J104" i="1"/>
  <c r="M104" i="1" s="1"/>
  <c r="I105" i="1"/>
  <c r="L105" i="1" s="1"/>
  <c r="J105" i="1"/>
  <c r="I106" i="1"/>
  <c r="K106" i="1" s="1"/>
  <c r="J106" i="1"/>
  <c r="M106" i="1" s="1"/>
  <c r="I107" i="1"/>
  <c r="K107" i="1" s="1"/>
  <c r="J107" i="1"/>
  <c r="M107" i="1" s="1"/>
  <c r="I108" i="1"/>
  <c r="L108" i="1" s="1"/>
  <c r="J108" i="1"/>
  <c r="M108" i="1" s="1"/>
  <c r="I109" i="1"/>
  <c r="K109" i="1" s="1"/>
  <c r="J109" i="1"/>
  <c r="M109" i="1" s="1"/>
  <c r="I110" i="1"/>
  <c r="K110" i="1" s="1"/>
  <c r="J110" i="1"/>
  <c r="M110" i="1" s="1"/>
  <c r="I111" i="1"/>
  <c r="K111" i="1" s="1"/>
  <c r="J111" i="1"/>
  <c r="I112" i="1"/>
  <c r="K112" i="1" s="1"/>
  <c r="J112" i="1"/>
  <c r="M112" i="1" s="1"/>
  <c r="I113" i="1"/>
  <c r="K113" i="1" s="1"/>
  <c r="J113" i="1"/>
  <c r="I114" i="1"/>
  <c r="K114" i="1" s="1"/>
  <c r="J114" i="1"/>
  <c r="M114" i="1" s="1"/>
  <c r="I115" i="1"/>
  <c r="K115" i="1" s="1"/>
  <c r="J115" i="1"/>
  <c r="M115" i="1" s="1"/>
  <c r="I116" i="1"/>
  <c r="K116" i="1" s="1"/>
  <c r="J116" i="1"/>
  <c r="M116" i="1" s="1"/>
  <c r="I117" i="1"/>
  <c r="L117" i="1" s="1"/>
  <c r="J117" i="1"/>
  <c r="M117" i="1" s="1"/>
  <c r="I118" i="1"/>
  <c r="K118" i="1" s="1"/>
  <c r="J118" i="1"/>
  <c r="M118" i="1" s="1"/>
  <c r="J101" i="1"/>
  <c r="I101" i="1"/>
  <c r="K101" i="1" s="1"/>
  <c r="I80" i="1"/>
  <c r="K80" i="1" s="1"/>
  <c r="J80" i="1"/>
  <c r="M80" i="1" s="1"/>
  <c r="I81" i="1"/>
  <c r="K81" i="1" s="1"/>
  <c r="J81" i="1"/>
  <c r="I82" i="1"/>
  <c r="J82" i="1"/>
  <c r="M82" i="1" s="1"/>
  <c r="I83" i="1"/>
  <c r="K83" i="1" s="1"/>
  <c r="J83" i="1"/>
  <c r="I84" i="1"/>
  <c r="K84" i="1" s="1"/>
  <c r="J84" i="1"/>
  <c r="M84" i="1" s="1"/>
  <c r="I85" i="1"/>
  <c r="K85" i="1" s="1"/>
  <c r="J85" i="1"/>
  <c r="I86" i="1"/>
  <c r="J86" i="1"/>
  <c r="M86" i="1" s="1"/>
  <c r="I87" i="1"/>
  <c r="K87" i="1" s="1"/>
  <c r="J87" i="1"/>
  <c r="M87" i="1" s="1"/>
  <c r="I88" i="1"/>
  <c r="L88" i="1" s="1"/>
  <c r="J88" i="1"/>
  <c r="M88" i="1" s="1"/>
  <c r="I89" i="1"/>
  <c r="K89" i="1" s="1"/>
  <c r="J89" i="1"/>
  <c r="I90" i="1"/>
  <c r="K90" i="1" s="1"/>
  <c r="J90" i="1"/>
  <c r="M90" i="1" s="1"/>
  <c r="I91" i="1"/>
  <c r="K91" i="1" s="1"/>
  <c r="J91" i="1"/>
  <c r="I92" i="1"/>
  <c r="J92" i="1"/>
  <c r="M92" i="1" s="1"/>
  <c r="I93" i="1"/>
  <c r="K93" i="1" s="1"/>
  <c r="J93" i="1"/>
  <c r="I94" i="1"/>
  <c r="J94" i="1"/>
  <c r="M94" i="1" s="1"/>
  <c r="I95" i="1"/>
  <c r="K95" i="1" s="1"/>
  <c r="J95" i="1"/>
  <c r="M95" i="1" s="1"/>
  <c r="J79" i="1"/>
  <c r="M79" i="1" s="1"/>
  <c r="I79" i="1"/>
  <c r="L79" i="1" s="1"/>
  <c r="I62" i="1"/>
  <c r="K62" i="1" s="1"/>
  <c r="J62" i="1"/>
  <c r="M62" i="1" s="1"/>
  <c r="I63" i="1"/>
  <c r="L63" i="1" s="1"/>
  <c r="J63" i="1"/>
  <c r="I64" i="1"/>
  <c r="L64" i="1" s="1"/>
  <c r="J64" i="1"/>
  <c r="M64" i="1" s="1"/>
  <c r="I65" i="1"/>
  <c r="K65" i="1" s="1"/>
  <c r="J65" i="1"/>
  <c r="M65" i="1" s="1"/>
  <c r="I66" i="1"/>
  <c r="J66" i="1"/>
  <c r="M66" i="1" s="1"/>
  <c r="I67" i="1"/>
  <c r="K67" i="1" s="1"/>
  <c r="J67" i="1"/>
  <c r="I68" i="1"/>
  <c r="K68" i="1" s="1"/>
  <c r="J68" i="1"/>
  <c r="I69" i="1"/>
  <c r="K69" i="1" s="1"/>
  <c r="J69" i="1"/>
  <c r="I70" i="1"/>
  <c r="K70" i="1" s="1"/>
  <c r="J70" i="1"/>
  <c r="M70" i="1" s="1"/>
  <c r="I71" i="1"/>
  <c r="L71" i="1" s="1"/>
  <c r="J71" i="1"/>
  <c r="I72" i="1"/>
  <c r="K72" i="1" s="1"/>
  <c r="J72" i="1"/>
  <c r="M72" i="1" s="1"/>
  <c r="I73" i="1"/>
  <c r="K73" i="1" s="1"/>
  <c r="J73" i="1"/>
  <c r="M73" i="1" s="1"/>
  <c r="J61" i="1"/>
  <c r="M61" i="1" s="1"/>
  <c r="I61" i="1"/>
  <c r="L61" i="1" s="1"/>
  <c r="I44" i="1"/>
  <c r="K44" i="1" s="1"/>
  <c r="J44" i="1"/>
  <c r="M44" i="1" s="1"/>
  <c r="I45" i="1"/>
  <c r="L45" i="1" s="1"/>
  <c r="J45" i="1"/>
  <c r="I46" i="1"/>
  <c r="K46" i="1" s="1"/>
  <c r="J46" i="1"/>
  <c r="I47" i="1"/>
  <c r="K47" i="1" s="1"/>
  <c r="J47" i="1"/>
  <c r="I48" i="1"/>
  <c r="L48" i="1" s="1"/>
  <c r="J48" i="1"/>
  <c r="M48" i="1" s="1"/>
  <c r="I49" i="1"/>
  <c r="K49" i="1" s="1"/>
  <c r="J49" i="1"/>
  <c r="I50" i="1"/>
  <c r="K50" i="1" s="1"/>
  <c r="J50" i="1"/>
  <c r="I51" i="1"/>
  <c r="K51" i="1" s="1"/>
  <c r="J51" i="1"/>
  <c r="M51" i="1" s="1"/>
  <c r="I52" i="1"/>
  <c r="K52" i="1" s="1"/>
  <c r="J52" i="1"/>
  <c r="M52" i="1" s="1"/>
  <c r="I53" i="1"/>
  <c r="L53" i="1" s="1"/>
  <c r="J53" i="1"/>
  <c r="I54" i="1"/>
  <c r="K54" i="1" s="1"/>
  <c r="J54" i="1"/>
  <c r="I55" i="1"/>
  <c r="L55" i="1" s="1"/>
  <c r="J55" i="1"/>
  <c r="J43" i="1"/>
  <c r="M43" i="1" s="1"/>
  <c r="I43" i="1"/>
  <c r="L43" i="1" s="1"/>
  <c r="J28" i="1"/>
  <c r="M28" i="1" s="1"/>
  <c r="J29" i="1"/>
  <c r="M29" i="1" s="1"/>
  <c r="J30" i="1"/>
  <c r="M30" i="1" s="1"/>
  <c r="J31" i="1"/>
  <c r="M31" i="1" s="1"/>
  <c r="J32" i="1"/>
  <c r="J33" i="1"/>
  <c r="J34" i="1"/>
  <c r="M34" i="1" s="1"/>
  <c r="J35" i="1"/>
  <c r="M35" i="1" s="1"/>
  <c r="J36" i="1"/>
  <c r="M36" i="1" s="1"/>
  <c r="J37" i="1"/>
  <c r="M37" i="1" s="1"/>
  <c r="I28" i="1"/>
  <c r="K28" i="1" s="1"/>
  <c r="I29" i="1"/>
  <c r="L29" i="1" s="1"/>
  <c r="I30" i="1"/>
  <c r="K30" i="1" s="1"/>
  <c r="I31" i="1"/>
  <c r="L31" i="1" s="1"/>
  <c r="I32" i="1"/>
  <c r="L32" i="1" s="1"/>
  <c r="I33" i="1"/>
  <c r="L33" i="1" s="1"/>
  <c r="I34" i="1"/>
  <c r="K34" i="1" s="1"/>
  <c r="I35" i="1"/>
  <c r="I36" i="1"/>
  <c r="L36" i="1" s="1"/>
  <c r="I37" i="1"/>
  <c r="L37" i="1" s="1"/>
  <c r="J27" i="1"/>
  <c r="M27" i="1" s="1"/>
  <c r="I27" i="1"/>
  <c r="L27" i="1" s="1"/>
  <c r="J12" i="1"/>
  <c r="M12" i="1" s="1"/>
  <c r="I12" i="1"/>
  <c r="L12" i="1" s="1"/>
  <c r="L50" i="1" l="1"/>
  <c r="L160" i="1"/>
  <c r="K146" i="1"/>
  <c r="L138" i="2"/>
  <c r="K124" i="1"/>
  <c r="L148" i="1"/>
  <c r="K55" i="1"/>
  <c r="K105" i="1"/>
  <c r="L104" i="1"/>
  <c r="L70" i="1"/>
  <c r="L84" i="1"/>
  <c r="L130" i="1"/>
  <c r="K108" i="1"/>
  <c r="M139" i="1"/>
  <c r="K138" i="1"/>
  <c r="K136" i="1"/>
  <c r="K132" i="1"/>
  <c r="L162" i="1"/>
  <c r="K48" i="1"/>
  <c r="K64" i="1"/>
  <c r="L113" i="1"/>
  <c r="L114" i="2"/>
  <c r="M164" i="2"/>
  <c r="M138" i="2"/>
  <c r="K114" i="2"/>
  <c r="L164" i="2"/>
  <c r="L190" i="2"/>
  <c r="L54" i="1"/>
  <c r="L68" i="1"/>
  <c r="L94" i="1"/>
  <c r="M101" i="1"/>
  <c r="K117" i="1"/>
  <c r="L116" i="1"/>
  <c r="L112" i="1"/>
  <c r="L126" i="1"/>
  <c r="L154" i="1"/>
  <c r="L152" i="1"/>
  <c r="L62" i="1"/>
  <c r="L115" i="1"/>
  <c r="L110" i="1"/>
  <c r="M103" i="1"/>
  <c r="L134" i="1"/>
  <c r="L103" i="1"/>
  <c r="L102" i="1"/>
  <c r="L158" i="1"/>
  <c r="L150" i="1"/>
  <c r="K36" i="1"/>
  <c r="M134" i="1"/>
  <c r="M131" i="1"/>
  <c r="K12" i="1"/>
  <c r="K31" i="1"/>
  <c r="L69" i="1"/>
  <c r="L91" i="1"/>
  <c r="K88" i="1"/>
  <c r="L101" i="1"/>
  <c r="L111" i="1"/>
  <c r="L106" i="1"/>
  <c r="M105" i="1"/>
  <c r="K128" i="1"/>
  <c r="M27" i="2"/>
  <c r="K67" i="2"/>
  <c r="K32" i="1"/>
  <c r="L52" i="1"/>
  <c r="K190" i="2"/>
  <c r="K37" i="1"/>
  <c r="K33" i="1"/>
  <c r="L30" i="1"/>
  <c r="L28" i="1"/>
  <c r="M55" i="1"/>
  <c r="L47" i="1"/>
  <c r="L44" i="1"/>
  <c r="K94" i="1"/>
  <c r="M83" i="1"/>
  <c r="L118" i="1"/>
  <c r="L114" i="1"/>
  <c r="M113" i="1"/>
  <c r="L109" i="1"/>
  <c r="M124" i="1"/>
  <c r="M129" i="1"/>
  <c r="K156" i="1"/>
  <c r="K150" i="1"/>
  <c r="M190" i="2"/>
  <c r="M69" i="1"/>
  <c r="L92" i="1"/>
  <c r="L83" i="1"/>
  <c r="M111" i="1"/>
  <c r="L107" i="1"/>
  <c r="L88" i="2"/>
  <c r="M114" i="2"/>
  <c r="K164" i="2"/>
  <c r="K138" i="2"/>
  <c r="M88" i="2"/>
  <c r="K27" i="2"/>
  <c r="M67" i="2"/>
  <c r="L67" i="2"/>
  <c r="L45" i="2"/>
  <c r="L27" i="2"/>
  <c r="K88" i="2"/>
  <c r="M45" i="2"/>
  <c r="K45" i="2"/>
  <c r="M161" i="1"/>
  <c r="M157" i="1"/>
  <c r="M153" i="1"/>
  <c r="M149" i="1"/>
  <c r="L161" i="1"/>
  <c r="L157" i="1"/>
  <c r="L153" i="1"/>
  <c r="L149" i="1"/>
  <c r="M155" i="1"/>
  <c r="M151" i="1"/>
  <c r="L163" i="1"/>
  <c r="L159" i="1"/>
  <c r="L155" i="1"/>
  <c r="L151" i="1"/>
  <c r="K147" i="1"/>
  <c r="M163" i="1"/>
  <c r="M159" i="1"/>
  <c r="M147" i="1"/>
  <c r="K145" i="1"/>
  <c r="L139" i="1"/>
  <c r="L135" i="1"/>
  <c r="L131" i="1"/>
  <c r="L127" i="1"/>
  <c r="L137" i="1"/>
  <c r="L133" i="1"/>
  <c r="L129" i="1"/>
  <c r="L125" i="1"/>
  <c r="L35" i="1"/>
  <c r="L73" i="1"/>
  <c r="L66" i="1"/>
  <c r="M91" i="1"/>
  <c r="L86" i="1"/>
  <c r="K35" i="1"/>
  <c r="L51" i="1"/>
  <c r="K66" i="1"/>
  <c r="K86" i="1"/>
  <c r="K92" i="1"/>
  <c r="M33" i="1"/>
  <c r="M32" i="1"/>
  <c r="K29" i="1"/>
  <c r="L87" i="1"/>
  <c r="L82" i="1"/>
  <c r="L72" i="1"/>
  <c r="K82" i="1"/>
  <c r="L46" i="1"/>
  <c r="L95" i="1"/>
  <c r="L90" i="1"/>
  <c r="L80" i="1"/>
  <c r="L34" i="1"/>
  <c r="M47" i="1"/>
  <c r="M93" i="1"/>
  <c r="L93" i="1"/>
  <c r="L89" i="1"/>
  <c r="L85" i="1"/>
  <c r="L81" i="1"/>
  <c r="M89" i="1"/>
  <c r="M85" i="1"/>
  <c r="M81" i="1"/>
  <c r="K79" i="1"/>
  <c r="L65" i="1"/>
  <c r="M68" i="1"/>
  <c r="M71" i="1"/>
  <c r="M67" i="1"/>
  <c r="M63" i="1"/>
  <c r="L67" i="1"/>
  <c r="K71" i="1"/>
  <c r="K63" i="1"/>
  <c r="K61" i="1"/>
  <c r="M54" i="1"/>
  <c r="M50" i="1"/>
  <c r="M46" i="1"/>
  <c r="M53" i="1"/>
  <c r="M49" i="1"/>
  <c r="M45" i="1"/>
  <c r="L49" i="1"/>
  <c r="K53" i="1"/>
  <c r="K45" i="1"/>
  <c r="K43" i="1"/>
  <c r="K27" i="1"/>
  <c r="M38" i="1" l="1"/>
  <c r="K119" i="1"/>
  <c r="L38" i="1"/>
  <c r="K38" i="1"/>
  <c r="L140" i="1"/>
  <c r="M164" i="1"/>
  <c r="K140" i="1"/>
  <c r="M119" i="1"/>
  <c r="L164" i="1"/>
  <c r="K96" i="1"/>
  <c r="L119" i="1"/>
  <c r="K74" i="1"/>
  <c r="L74" i="1"/>
  <c r="L96" i="1"/>
  <c r="K164" i="1"/>
  <c r="M140" i="1"/>
  <c r="L56" i="1"/>
  <c r="M96" i="1"/>
  <c r="M56" i="1"/>
  <c r="K56" i="1"/>
  <c r="M74" i="1"/>
  <c r="J13" i="1" l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I13" i="1"/>
  <c r="I14" i="1"/>
  <c r="I15" i="1"/>
  <c r="I16" i="1"/>
  <c r="I17" i="1"/>
  <c r="I18" i="1"/>
  <c r="I19" i="1"/>
  <c r="I20" i="1"/>
  <c r="I21" i="1"/>
  <c r="K18" i="1" l="1"/>
  <c r="L18" i="1"/>
  <c r="K20" i="1"/>
  <c r="L20" i="1"/>
  <c r="M22" i="1"/>
  <c r="K14" i="1"/>
  <c r="L14" i="1"/>
  <c r="K21" i="1"/>
  <c r="L21" i="1"/>
  <c r="K16" i="1"/>
  <c r="L16" i="1"/>
  <c r="K13" i="1"/>
  <c r="L13" i="1"/>
  <c r="K19" i="1"/>
  <c r="L19" i="1"/>
  <c r="K17" i="1"/>
  <c r="L17" i="1"/>
  <c r="K15" i="1"/>
  <c r="L15" i="1"/>
  <c r="L22" i="1" l="1"/>
  <c r="K22" i="1"/>
  <c r="B5" i="3" l="1"/>
  <c r="B5" i="2"/>
  <c r="B5" i="1" l="1"/>
</calcChain>
</file>

<file path=xl/sharedStrings.xml><?xml version="1.0" encoding="utf-8"?>
<sst xmlns="http://schemas.openxmlformats.org/spreadsheetml/2006/main" count="868" uniqueCount="31">
  <si>
    <t>P37</t>
  </si>
  <si>
    <t>Data</t>
  </si>
  <si>
    <t>23 a 29/06/20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</si>
  <si>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</si>
  <si>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</si>
  <si>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</si>
  <si>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</si>
  <si>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</si>
  <si>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</si>
  <si>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 and Diluted Glycerin</t>
  </si>
  <si>
    <t>Glycerin</t>
  </si>
  <si>
    <t>Diluted Glycerin</t>
  </si>
  <si>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</si>
  <si>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</si>
  <si>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</si>
  <si>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</si>
  <si>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</si>
  <si>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</si>
  <si>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Net Shaft Torque</t>
  </si>
  <si>
    <t>Average Inlet Temp Tm,i</t>
  </si>
  <si>
    <t>Average Outlet Temp Tm,o</t>
  </si>
  <si>
    <t>[kg/h]</t>
  </si>
  <si>
    <t>[°C]</t>
  </si>
  <si>
    <t xml:space="preserve"> [bar]</t>
  </si>
  <si>
    <t>[N.m]</t>
  </si>
  <si>
    <t>[kg/m³]</t>
  </si>
  <si>
    <t xml:space="preserve"> [cP]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</si>
  <si>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</si>
  <si>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Outlet Pressure P2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</si>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</sst>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14" fontId="0" fillId="2" borderId="0" xfId="0" applyNumberFormat="1" applyFill="1" applyBorder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/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/>
    <xf numFmtId="49" fontId="0" fillId="2" borderId="0" xfId="0" applyNumberFormat="1" applyFill="1" applyBorder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1" fontId="0" fillId="6" borderId="0" xfId="0" applyNumberForma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1" fillId="0" borderId="0" xfId="0" applyFont="1" applyFill="1"/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FF00"/>
      <color rgb="FFFF9900"/>
      <color rgb="FF009900"/>
      <color rgb="FFCC00FF"/>
      <color rgb="FF3399FF"/>
      <color rgb="FF0000FF"/>
      <color rgb="FFFFCA21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D157" zoomScaleNormal="100" workbookViewId="0">
      <selection activeCell="K8" sqref="K8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 ht="14.4" customHeight="1">
      <c r="A1" s="1" t="s">
        <v>3</v>
      </c>
      <c r="B1" s="2" t="s">
        <v>0</v>
      </c>
      <c r="D1" s="23"/>
      <c r="E1" s="10"/>
      <c r="F1" s="10"/>
      <c r="G1" s="10"/>
    </row>
    <row r="2" spans="1:14">
      <c r="A2" s="1" t="s">
        <v>4</v>
      </c>
      <c r="B2" s="2">
        <v>3</v>
      </c>
      <c r="D2" s="23"/>
      <c r="E2" s="17"/>
      <c r="F2" s="10"/>
      <c r="G2" s="10"/>
    </row>
    <row r="3" spans="1:14">
      <c r="A3" s="1" t="s">
        <v>5</v>
      </c>
      <c r="B3" s="3" t="s">
        <v>9</v>
      </c>
      <c r="D3" s="10"/>
      <c r="E3" s="10"/>
      <c r="F3" s="10"/>
      <c r="G3" s="10"/>
    </row>
    <row r="4" spans="1:14">
      <c r="A4" s="1" t="s">
        <v>6</v>
      </c>
      <c r="B4" s="4">
        <v>2400</v>
      </c>
      <c r="D4" s="10"/>
      <c r="E4" s="10"/>
      <c r="F4" s="10"/>
      <c r="G4" s="10"/>
    </row>
    <row r="5" spans="1:14">
      <c r="A5" s="1" t="s">
        <v>7</v>
      </c>
      <c r="B5" s="5">
        <f>B4*2*PI()/60</f>
        <v>251.32741228718345</v>
      </c>
      <c r="D5" s="23"/>
      <c r="E5" s="23"/>
      <c r="F5" s="10"/>
      <c r="G5" s="10"/>
    </row>
    <row r="6" spans="1:14">
      <c r="A6" s="1" t="s">
        <v>8</v>
      </c>
      <c r="B6" s="19">
        <v>0.108</v>
      </c>
      <c r="D6" s="23"/>
      <c r="E6" s="23"/>
      <c r="F6" s="10"/>
      <c r="G6" s="10"/>
    </row>
    <row r="7" spans="1:14">
      <c r="A7" s="1" t="s">
        <v>1</v>
      </c>
      <c r="B7" s="6" t="s">
        <v>2</v>
      </c>
      <c r="D7" s="10"/>
      <c r="E7" s="10"/>
      <c r="F7" s="10"/>
      <c r="G7" s="10"/>
    </row>
    <row r="9" spans="1:14">
      <c r="A9" s="25" t="s">
        <v>10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4" ht="16.8">
      <c r="A10" s="13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28</v>
      </c>
      <c r="H10" s="13" t="s">
        <v>18</v>
      </c>
      <c r="I10" s="8" t="s">
        <v>19</v>
      </c>
      <c r="J10" s="8" t="s">
        <v>20</v>
      </c>
      <c r="K10" s="9" t="s">
        <v>27</v>
      </c>
      <c r="L10" s="7" t="s">
        <v>29</v>
      </c>
      <c r="M10" s="7" t="s">
        <v>30</v>
      </c>
      <c r="N10" s="20"/>
    </row>
    <row r="11" spans="1:14">
      <c r="A11" s="13" t="s">
        <v>21</v>
      </c>
      <c r="B11" s="13" t="s">
        <v>22</v>
      </c>
      <c r="C11" s="13" t="s">
        <v>22</v>
      </c>
      <c r="D11" s="13" t="s">
        <v>22</v>
      </c>
      <c r="E11" s="13" t="s">
        <v>22</v>
      </c>
      <c r="F11" s="13" t="s">
        <v>23</v>
      </c>
      <c r="G11" s="13" t="s">
        <v>23</v>
      </c>
      <c r="H11" s="13" t="s">
        <v>24</v>
      </c>
      <c r="I11" s="8" t="s">
        <v>22</v>
      </c>
      <c r="J11" s="8" t="s">
        <v>22</v>
      </c>
      <c r="K11" s="9" t="s">
        <v>25</v>
      </c>
      <c r="L11" s="7" t="s">
        <v>26</v>
      </c>
      <c r="M11" s="7" t="s">
        <v>26</v>
      </c>
    </row>
    <row r="12" spans="1:14">
      <c r="A12" s="26">
        <v>10929.836945999999</v>
      </c>
      <c r="B12" s="26">
        <v>18.701694</v>
      </c>
      <c r="C12" s="26">
        <v>18.759810000000002</v>
      </c>
      <c r="D12" s="26">
        <v>19.353515000000002</v>
      </c>
      <c r="E12" s="26">
        <v>19.298497999999999</v>
      </c>
      <c r="F12" s="26">
        <v>1.8027759999999999</v>
      </c>
      <c r="G12" s="26">
        <v>1.8101989999999999</v>
      </c>
      <c r="H12" s="26">
        <v>19.907291000000001</v>
      </c>
      <c r="I12" s="28">
        <f t="shared" ref="I12:I21" si="0">(B12+C12)/2</f>
        <v>18.730752000000003</v>
      </c>
      <c r="J12" s="28">
        <f t="shared" ref="J12:J21" si="1">(D12+E12)/2</f>
        <v>19.326006499999998</v>
      </c>
      <c r="K12" s="21">
        <f>-0.6*I12+1259.5</f>
        <v>1248.2615487999999</v>
      </c>
      <c r="L12" s="21">
        <f>0.00159*I12^4-0.27101*I12^3+17.72234*I12^2-540.89799*I12+6780.11105</f>
        <v>1281.175070758557</v>
      </c>
      <c r="M12" s="21">
        <f>0.00159*J12^4-0.27101*J12^3+17.72234*J12^2-540.89799*J12+6780.11105</f>
        <v>1211.5191489196986</v>
      </c>
    </row>
    <row r="13" spans="1:14">
      <c r="A13" s="26">
        <v>9584.7004980000002</v>
      </c>
      <c r="B13" s="26">
        <v>18.794</v>
      </c>
      <c r="C13" s="26">
        <v>18.843046000000001</v>
      </c>
      <c r="D13" s="26">
        <v>19.498474999999999</v>
      </c>
      <c r="E13" s="26">
        <v>19.445394</v>
      </c>
      <c r="F13" s="26">
        <v>1.1060989999999999</v>
      </c>
      <c r="G13" s="26">
        <v>1.4982709999999999</v>
      </c>
      <c r="H13" s="26">
        <v>19.027967</v>
      </c>
      <c r="I13" s="28">
        <f t="shared" si="0"/>
        <v>18.818522999999999</v>
      </c>
      <c r="J13" s="28">
        <f t="shared" si="1"/>
        <v>19.4719345</v>
      </c>
      <c r="K13" s="21">
        <f t="shared" ref="K13:K21" si="2">-0.6*I13+1259.5</f>
        <v>1248.2088862000001</v>
      </c>
      <c r="L13" s="21">
        <f t="shared" ref="L13:L21" si="3">0.00159*I13^4-0.27101*I13^3+17.72234*I13^2-540.89799*I13+6780.11105</f>
        <v>1270.6486533923071</v>
      </c>
      <c r="M13" s="21">
        <f t="shared" ref="M13:M21" si="4">0.00159*J13^4-0.27101*J13^3+17.72234*J13^2-540.89799*J13+6780.11105</f>
        <v>1195.0528435485412</v>
      </c>
    </row>
    <row r="14" spans="1:14">
      <c r="A14" s="26">
        <v>8269.1527580000002</v>
      </c>
      <c r="B14" s="26">
        <v>18.802786000000001</v>
      </c>
      <c r="C14" s="26">
        <v>18.853823999999999</v>
      </c>
      <c r="D14" s="26">
        <v>19.578832999999999</v>
      </c>
      <c r="E14" s="26">
        <v>19.508738999999998</v>
      </c>
      <c r="F14" s="26">
        <v>0.73533800000000005</v>
      </c>
      <c r="G14" s="26">
        <v>1.487663</v>
      </c>
      <c r="H14" s="26">
        <v>18.677963999999999</v>
      </c>
      <c r="I14" s="28">
        <f t="shared" si="0"/>
        <v>18.828305</v>
      </c>
      <c r="J14" s="28">
        <f t="shared" si="1"/>
        <v>19.543785999999997</v>
      </c>
      <c r="K14" s="21">
        <f t="shared" si="2"/>
        <v>1248.203017</v>
      </c>
      <c r="L14" s="21">
        <f t="shared" si="3"/>
        <v>1269.4810402714475</v>
      </c>
      <c r="M14" s="21">
        <f t="shared" si="4"/>
        <v>1187.031586237179</v>
      </c>
    </row>
    <row r="15" spans="1:14">
      <c r="A15" s="26">
        <v>6848.4826519999997</v>
      </c>
      <c r="B15" s="26">
        <v>18.818135000000002</v>
      </c>
      <c r="C15" s="26">
        <v>18.864978000000001</v>
      </c>
      <c r="D15" s="26">
        <v>19.701468999999999</v>
      </c>
      <c r="E15" s="26">
        <v>19.666768999999999</v>
      </c>
      <c r="F15" s="26">
        <v>1.069056</v>
      </c>
      <c r="G15" s="26">
        <v>2.1591269999999998</v>
      </c>
      <c r="H15" s="26">
        <v>18.227398999999998</v>
      </c>
      <c r="I15" s="28">
        <f t="shared" si="0"/>
        <v>18.841556500000003</v>
      </c>
      <c r="J15" s="28">
        <f t="shared" si="1"/>
        <v>19.684118999999999</v>
      </c>
      <c r="K15" s="21">
        <f t="shared" si="2"/>
        <v>1248.1950661000001</v>
      </c>
      <c r="L15" s="21">
        <f t="shared" si="3"/>
        <v>1267.901064761053</v>
      </c>
      <c r="M15" s="21">
        <f t="shared" si="4"/>
        <v>1171.5280609192459</v>
      </c>
    </row>
    <row r="16" spans="1:14">
      <c r="A16" s="26">
        <v>5638.2683530000004</v>
      </c>
      <c r="B16" s="26">
        <v>18.849133999999999</v>
      </c>
      <c r="C16" s="26">
        <v>18.896481999999999</v>
      </c>
      <c r="D16" s="26">
        <v>19.931567999999999</v>
      </c>
      <c r="E16" s="26">
        <v>19.909835000000001</v>
      </c>
      <c r="F16" s="26">
        <v>0.64603500000000003</v>
      </c>
      <c r="G16" s="26">
        <v>2.014249</v>
      </c>
      <c r="H16" s="26">
        <v>17.710249000000001</v>
      </c>
      <c r="I16" s="28">
        <f t="shared" si="0"/>
        <v>18.872807999999999</v>
      </c>
      <c r="J16" s="28">
        <f t="shared" si="1"/>
        <v>19.9207015</v>
      </c>
      <c r="K16" s="21">
        <f t="shared" si="2"/>
        <v>1248.1763152000001</v>
      </c>
      <c r="L16" s="21">
        <f t="shared" si="3"/>
        <v>1264.1829997082214</v>
      </c>
      <c r="M16" s="21">
        <f t="shared" si="4"/>
        <v>1145.8728257556422</v>
      </c>
    </row>
    <row r="17" spans="1:14">
      <c r="A17" s="26">
        <v>4637.4411620000001</v>
      </c>
      <c r="B17" s="26">
        <v>18.741845999999999</v>
      </c>
      <c r="C17" s="26">
        <v>18.78717</v>
      </c>
      <c r="D17" s="26">
        <v>20.047696999999999</v>
      </c>
      <c r="E17" s="26">
        <v>20.012903000000001</v>
      </c>
      <c r="F17" s="26">
        <v>0.89122400000000002</v>
      </c>
      <c r="G17" s="26">
        <v>2.4997129999999999</v>
      </c>
      <c r="H17" s="26">
        <v>17.480595000000001</v>
      </c>
      <c r="I17" s="28">
        <f t="shared" si="0"/>
        <v>18.764507999999999</v>
      </c>
      <c r="J17" s="28">
        <f t="shared" si="1"/>
        <v>20.0303</v>
      </c>
      <c r="K17" s="21">
        <f t="shared" si="2"/>
        <v>1248.2412952</v>
      </c>
      <c r="L17" s="21">
        <f t="shared" si="3"/>
        <v>1277.1160818749904</v>
      </c>
      <c r="M17" s="21">
        <f t="shared" si="4"/>
        <v>1134.1900988241314</v>
      </c>
    </row>
    <row r="18" spans="1:14">
      <c r="A18" s="26">
        <v>3727.4208560000002</v>
      </c>
      <c r="B18" s="26">
        <v>18.807041999999999</v>
      </c>
      <c r="C18" s="26">
        <v>18.855917000000002</v>
      </c>
      <c r="D18" s="26">
        <v>20.431190000000001</v>
      </c>
      <c r="E18" s="26">
        <v>20.397272999999998</v>
      </c>
      <c r="F18" s="26">
        <v>0.95808499999999996</v>
      </c>
      <c r="G18" s="26">
        <v>2.773873</v>
      </c>
      <c r="H18" s="26">
        <v>17.097767000000001</v>
      </c>
      <c r="I18" s="28">
        <f t="shared" si="0"/>
        <v>18.8314795</v>
      </c>
      <c r="J18" s="28">
        <f t="shared" si="1"/>
        <v>20.4142315</v>
      </c>
      <c r="K18" s="21">
        <f t="shared" si="2"/>
        <v>1248.2011123</v>
      </c>
      <c r="L18" s="21">
        <f t="shared" si="3"/>
        <v>1269.1023594941544</v>
      </c>
      <c r="M18" s="21">
        <f t="shared" si="4"/>
        <v>1094.2547883448424</v>
      </c>
    </row>
    <row r="19" spans="1:14">
      <c r="A19" s="26">
        <v>2284.588037</v>
      </c>
      <c r="B19" s="26">
        <v>18.703859000000001</v>
      </c>
      <c r="C19" s="26">
        <v>18.760632000000001</v>
      </c>
      <c r="D19" s="26">
        <v>21.188697999999999</v>
      </c>
      <c r="E19" s="26">
        <v>21.152090999999999</v>
      </c>
      <c r="F19" s="26">
        <v>1.1911560000000001</v>
      </c>
      <c r="G19" s="26">
        <v>3.5472589999999999</v>
      </c>
      <c r="H19" s="26">
        <v>16.282219999999999</v>
      </c>
      <c r="I19" s="28">
        <f t="shared" si="0"/>
        <v>18.732245500000001</v>
      </c>
      <c r="J19" s="28">
        <f t="shared" si="1"/>
        <v>21.1703945</v>
      </c>
      <c r="K19" s="21">
        <f t="shared" si="2"/>
        <v>1248.2606527</v>
      </c>
      <c r="L19" s="21">
        <f t="shared" si="3"/>
        <v>1280.9952037394924</v>
      </c>
      <c r="M19" s="21">
        <f t="shared" si="4"/>
        <v>1019.953717613128</v>
      </c>
    </row>
    <row r="20" spans="1:14" ht="14.4" customHeight="1">
      <c r="A20" s="26">
        <v>1324.9815739999999</v>
      </c>
      <c r="B20" s="26">
        <v>18.777073000000001</v>
      </c>
      <c r="C20" s="26">
        <v>18.845690000000001</v>
      </c>
      <c r="D20" s="26">
        <v>22.917200999999999</v>
      </c>
      <c r="E20" s="26">
        <v>22.848858</v>
      </c>
      <c r="F20" s="26">
        <v>0.99145799999999995</v>
      </c>
      <c r="G20" s="26">
        <v>3.5958199999999998</v>
      </c>
      <c r="H20" s="26">
        <v>15.532195999999999</v>
      </c>
      <c r="I20" s="28">
        <f t="shared" si="0"/>
        <v>18.811381500000003</v>
      </c>
      <c r="J20" s="28">
        <f t="shared" si="1"/>
        <v>22.883029499999999</v>
      </c>
      <c r="K20" s="21">
        <f t="shared" si="2"/>
        <v>1248.2131711</v>
      </c>
      <c r="L20" s="21">
        <f t="shared" si="3"/>
        <v>1271.5017883925093</v>
      </c>
      <c r="M20" s="21">
        <f t="shared" si="4"/>
        <v>871.36781307100227</v>
      </c>
    </row>
    <row r="21" spans="1:14">
      <c r="A21" s="26">
        <v>0</v>
      </c>
      <c r="B21" s="26">
        <v>18.487356999999999</v>
      </c>
      <c r="C21" s="26">
        <v>18.558876999999999</v>
      </c>
      <c r="D21" s="26">
        <v>22.801393999999998</v>
      </c>
      <c r="E21" s="26">
        <v>22.763314000000001</v>
      </c>
      <c r="F21" s="26">
        <v>1.3354109999999999</v>
      </c>
      <c r="G21" s="26">
        <v>4.2389510000000001</v>
      </c>
      <c r="H21" s="26">
        <v>12.680059</v>
      </c>
      <c r="I21" s="28">
        <f t="shared" si="0"/>
        <v>18.523116999999999</v>
      </c>
      <c r="J21" s="28">
        <f t="shared" si="1"/>
        <v>22.782353999999998</v>
      </c>
      <c r="K21" s="21">
        <f t="shared" si="2"/>
        <v>1248.3861297999999</v>
      </c>
      <c r="L21" s="21">
        <f t="shared" si="3"/>
        <v>1306.4362027776069</v>
      </c>
      <c r="M21" s="21">
        <f t="shared" si="4"/>
        <v>879.39704472997164</v>
      </c>
    </row>
    <row r="22" spans="1:14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2">
        <f>AVERAGE(K12:K19)</f>
        <v>1248.2184866875</v>
      </c>
      <c r="L22" s="22">
        <f>AVERAGE(L12:L19)</f>
        <v>1272.5753092500279</v>
      </c>
      <c r="M22" s="22">
        <f>AVERAGE(M12:M19)</f>
        <v>1144.9253837703011</v>
      </c>
    </row>
    <row r="23" spans="1:14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4" ht="16.8">
      <c r="A25" s="13" t="s">
        <v>12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28</v>
      </c>
      <c r="H25" s="13" t="s">
        <v>18</v>
      </c>
      <c r="I25" s="8" t="s">
        <v>19</v>
      </c>
      <c r="J25" s="8" t="s">
        <v>20</v>
      </c>
      <c r="K25" s="9" t="s">
        <v>27</v>
      </c>
      <c r="L25" s="7" t="s">
        <v>29</v>
      </c>
      <c r="M25" s="7" t="s">
        <v>30</v>
      </c>
      <c r="N25" s="20"/>
    </row>
    <row r="26" spans="1:14">
      <c r="A26" s="13" t="s">
        <v>21</v>
      </c>
      <c r="B26" s="13" t="s">
        <v>22</v>
      </c>
      <c r="C26" s="13" t="s">
        <v>22</v>
      </c>
      <c r="D26" s="13" t="s">
        <v>22</v>
      </c>
      <c r="E26" s="13" t="s">
        <v>22</v>
      </c>
      <c r="F26" s="13" t="s">
        <v>23</v>
      </c>
      <c r="G26" s="13" t="s">
        <v>23</v>
      </c>
      <c r="H26" s="13" t="s">
        <v>24</v>
      </c>
      <c r="I26" s="8" t="s">
        <v>22</v>
      </c>
      <c r="J26" s="8" t="s">
        <v>22</v>
      </c>
      <c r="K26" s="9" t="s">
        <v>25</v>
      </c>
      <c r="L26" s="7" t="s">
        <v>26</v>
      </c>
      <c r="M26" s="7" t="s">
        <v>26</v>
      </c>
    </row>
    <row r="27" spans="1:14">
      <c r="A27" s="26">
        <v>13023.404700999999</v>
      </c>
      <c r="B27" s="26">
        <v>20.993693</v>
      </c>
      <c r="C27" s="26">
        <v>21.002462000000001</v>
      </c>
      <c r="D27" s="26">
        <v>21.185534000000001</v>
      </c>
      <c r="E27" s="26">
        <v>21.145035</v>
      </c>
      <c r="F27" s="26">
        <v>1.909365</v>
      </c>
      <c r="G27" s="26">
        <v>1.9160280000000001</v>
      </c>
      <c r="H27" s="26">
        <v>19.148413999999999</v>
      </c>
      <c r="I27" s="28">
        <f t="shared" ref="I27:I37" si="5">(B27+C27)/2</f>
        <v>20.998077500000001</v>
      </c>
      <c r="J27" s="28">
        <f t="shared" ref="J27:J37" si="6">(D27+E27)/2</f>
        <v>21.165284499999999</v>
      </c>
      <c r="K27" s="21">
        <f>-0.6*I27+1259.5</f>
        <v>1246.9011535</v>
      </c>
      <c r="L27" s="21">
        <f>0.00159*I27^4-0.27101*I27^3+17.72234*I27^2-540.89799*I27+6780.11105</f>
        <v>1036.3913539447785</v>
      </c>
      <c r="M27" s="21">
        <f>0.00159*J27^4-0.27101*J27^3+17.72234*J27^2-540.89799*J27+6780.11105</f>
        <v>1020.4370600441553</v>
      </c>
    </row>
    <row r="28" spans="1:14">
      <c r="A28" s="26">
        <v>12678.691235</v>
      </c>
      <c r="B28" s="26">
        <v>20.988849999999999</v>
      </c>
      <c r="C28" s="26">
        <v>21.007325999999999</v>
      </c>
      <c r="D28" s="26">
        <v>21.233996000000001</v>
      </c>
      <c r="E28" s="26">
        <v>21.183166</v>
      </c>
      <c r="F28" s="26">
        <v>1.727776</v>
      </c>
      <c r="G28" s="26">
        <v>1.8421609999999999</v>
      </c>
      <c r="H28" s="26">
        <v>19.012111000000001</v>
      </c>
      <c r="I28" s="28">
        <f t="shared" si="5"/>
        <v>20.998087999999999</v>
      </c>
      <c r="J28" s="28">
        <f t="shared" si="6"/>
        <v>21.208581000000002</v>
      </c>
      <c r="K28" s="21">
        <f t="shared" ref="K28:K37" si="7">-0.6*I28+1259.5</f>
        <v>1246.9011472</v>
      </c>
      <c r="L28" s="21">
        <f t="shared" ref="L28:L37" si="8">0.00159*I28^4-0.27101*I28^3+17.72234*I28^2-540.89799*I28+6780.11105</f>
        <v>1036.390343586464</v>
      </c>
      <c r="M28" s="21">
        <f t="shared" ref="M28:M37" si="9">0.00159*J28^4-0.27101*J28^3+17.72234*J28^2-540.89799*J28+6780.11105</f>
        <v>1016.3496549737765</v>
      </c>
    </row>
    <row r="29" spans="1:14">
      <c r="A29" s="26">
        <v>11046.264024</v>
      </c>
      <c r="B29" s="26">
        <v>21.043118</v>
      </c>
      <c r="C29" s="26">
        <v>21.069783000000001</v>
      </c>
      <c r="D29" s="26">
        <v>21.463965000000002</v>
      </c>
      <c r="E29" s="26">
        <v>21.411166000000001</v>
      </c>
      <c r="F29" s="26">
        <v>0.90741400000000005</v>
      </c>
      <c r="G29" s="26">
        <v>1.4659489999999999</v>
      </c>
      <c r="H29" s="26">
        <v>18.062777999999998</v>
      </c>
      <c r="I29" s="28">
        <f t="shared" si="5"/>
        <v>21.0564505</v>
      </c>
      <c r="J29" s="28">
        <f t="shared" si="6"/>
        <v>21.437565500000002</v>
      </c>
      <c r="K29" s="21">
        <f t="shared" si="7"/>
        <v>1246.8661297000001</v>
      </c>
      <c r="L29" s="21">
        <f t="shared" si="8"/>
        <v>1030.7909535543458</v>
      </c>
      <c r="M29" s="21">
        <f t="shared" si="9"/>
        <v>995.02822364013446</v>
      </c>
    </row>
    <row r="30" spans="1:14">
      <c r="A30" s="26">
        <v>9672.6563609999994</v>
      </c>
      <c r="B30" s="26">
        <v>21.061707999999999</v>
      </c>
      <c r="C30" s="26">
        <v>21.106801999999998</v>
      </c>
      <c r="D30" s="26">
        <v>21.562892000000002</v>
      </c>
      <c r="E30" s="26">
        <v>21.510836000000001</v>
      </c>
      <c r="F30" s="26">
        <v>0.75626700000000002</v>
      </c>
      <c r="G30" s="26">
        <v>1.631006</v>
      </c>
      <c r="H30" s="26">
        <v>17.357692</v>
      </c>
      <c r="I30" s="28">
        <f t="shared" si="5"/>
        <v>21.084254999999999</v>
      </c>
      <c r="J30" s="28">
        <f t="shared" si="6"/>
        <v>21.536864000000001</v>
      </c>
      <c r="K30" s="21">
        <f t="shared" si="7"/>
        <v>1246.8494470000001</v>
      </c>
      <c r="L30" s="21">
        <f t="shared" si="8"/>
        <v>1028.1349342418389</v>
      </c>
      <c r="M30" s="21">
        <f t="shared" si="9"/>
        <v>985.93528373629215</v>
      </c>
    </row>
    <row r="31" spans="1:14">
      <c r="A31" s="26">
        <v>8187.9805829999996</v>
      </c>
      <c r="B31" s="26">
        <v>20.947437000000001</v>
      </c>
      <c r="C31" s="26">
        <v>20.995297000000001</v>
      </c>
      <c r="D31" s="26">
        <v>21.583955</v>
      </c>
      <c r="E31" s="26">
        <v>21.539750000000002</v>
      </c>
      <c r="F31" s="26">
        <v>0.99997800000000003</v>
      </c>
      <c r="G31" s="26">
        <v>2.1820949999999999</v>
      </c>
      <c r="H31" s="26">
        <v>16.867273000000001</v>
      </c>
      <c r="I31" s="28">
        <f t="shared" si="5"/>
        <v>20.971367000000001</v>
      </c>
      <c r="J31" s="28">
        <f t="shared" si="6"/>
        <v>21.561852500000001</v>
      </c>
      <c r="K31" s="21">
        <f t="shared" si="7"/>
        <v>1246.9171798</v>
      </c>
      <c r="L31" s="21">
        <f t="shared" si="8"/>
        <v>1038.965030115266</v>
      </c>
      <c r="M31" s="21">
        <f t="shared" si="9"/>
        <v>983.66147544681098</v>
      </c>
    </row>
    <row r="32" spans="1:14">
      <c r="A32" s="26">
        <v>6648.9403700000003</v>
      </c>
      <c r="B32" s="26">
        <v>20.935345999999999</v>
      </c>
      <c r="C32" s="26">
        <v>20.968996000000001</v>
      </c>
      <c r="D32" s="26">
        <v>21.796154999999999</v>
      </c>
      <c r="E32" s="26">
        <v>21.771832</v>
      </c>
      <c r="F32" s="26">
        <v>0.87872899999999998</v>
      </c>
      <c r="G32" s="26">
        <v>2.3891559999999998</v>
      </c>
      <c r="H32" s="26">
        <v>15.983658999999999</v>
      </c>
      <c r="I32" s="28">
        <f t="shared" si="5"/>
        <v>20.952171</v>
      </c>
      <c r="J32" s="28">
        <f t="shared" si="6"/>
        <v>21.783993500000001</v>
      </c>
      <c r="K32" s="21">
        <f t="shared" si="7"/>
        <v>1246.9286973999999</v>
      </c>
      <c r="L32" s="21">
        <f t="shared" si="8"/>
        <v>1040.8189391714868</v>
      </c>
      <c r="M32" s="21">
        <f t="shared" si="9"/>
        <v>963.70051137625615</v>
      </c>
    </row>
    <row r="33" spans="1:14">
      <c r="A33" s="26">
        <v>5350.9077790000001</v>
      </c>
      <c r="B33" s="26">
        <v>20.885642000000001</v>
      </c>
      <c r="C33" s="26">
        <v>20.901432</v>
      </c>
      <c r="D33" s="26">
        <v>21.94772</v>
      </c>
      <c r="E33" s="26">
        <v>21.928405999999999</v>
      </c>
      <c r="F33" s="26">
        <v>0.89839400000000003</v>
      </c>
      <c r="G33" s="26">
        <v>2.6630159999999998</v>
      </c>
      <c r="H33" s="26">
        <v>16.016418999999999</v>
      </c>
      <c r="I33" s="28">
        <f t="shared" si="5"/>
        <v>20.893537000000002</v>
      </c>
      <c r="J33" s="28">
        <f t="shared" si="6"/>
        <v>21.938063</v>
      </c>
      <c r="K33" s="21">
        <f t="shared" si="7"/>
        <v>1246.9638778000001</v>
      </c>
      <c r="L33" s="21">
        <f t="shared" si="8"/>
        <v>1046.5039613150484</v>
      </c>
      <c r="M33" s="21">
        <f t="shared" si="9"/>
        <v>950.1198459099478</v>
      </c>
    </row>
    <row r="34" spans="1:14">
      <c r="A34" s="26">
        <v>5310.9234420000003</v>
      </c>
      <c r="B34" s="26">
        <v>20.937207000000001</v>
      </c>
      <c r="C34" s="26">
        <v>20.944372000000001</v>
      </c>
      <c r="D34" s="26">
        <v>21.973168999999999</v>
      </c>
      <c r="E34" s="26">
        <v>21.954073999999999</v>
      </c>
      <c r="F34" s="26">
        <v>0.86785400000000001</v>
      </c>
      <c r="G34" s="26">
        <v>2.6446000000000001</v>
      </c>
      <c r="H34" s="26">
        <v>15.943738</v>
      </c>
      <c r="I34" s="28">
        <f t="shared" si="5"/>
        <v>20.940789500000001</v>
      </c>
      <c r="J34" s="28">
        <f t="shared" si="6"/>
        <v>21.963621499999999</v>
      </c>
      <c r="K34" s="21">
        <f t="shared" si="7"/>
        <v>1246.9355263</v>
      </c>
      <c r="L34" s="21">
        <f t="shared" si="8"/>
        <v>1041.9198367743757</v>
      </c>
      <c r="M34" s="21">
        <f t="shared" si="9"/>
        <v>947.8875909180997</v>
      </c>
    </row>
    <row r="35" spans="1:14" ht="14.4" customHeight="1">
      <c r="A35" s="26">
        <v>3850.3961159999999</v>
      </c>
      <c r="B35" s="26">
        <v>20.937059999999999</v>
      </c>
      <c r="C35" s="26">
        <v>20.991434999999999</v>
      </c>
      <c r="D35" s="26">
        <v>22.435334999999998</v>
      </c>
      <c r="E35" s="26">
        <v>22.402562</v>
      </c>
      <c r="F35" s="26">
        <v>1.160212</v>
      </c>
      <c r="G35" s="26">
        <v>3.2389139999999998</v>
      </c>
      <c r="H35" s="26">
        <v>15.546876000000001</v>
      </c>
      <c r="I35" s="28">
        <f t="shared" si="5"/>
        <v>20.964247499999999</v>
      </c>
      <c r="J35" s="28">
        <f t="shared" si="6"/>
        <v>22.418948499999999</v>
      </c>
      <c r="K35" s="21">
        <f t="shared" si="7"/>
        <v>1246.9214515000001</v>
      </c>
      <c r="L35" s="21">
        <f t="shared" si="8"/>
        <v>1039.652197531861</v>
      </c>
      <c r="M35" s="21">
        <f t="shared" si="9"/>
        <v>909.08564977080096</v>
      </c>
    </row>
    <row r="36" spans="1:14">
      <c r="A36" s="26">
        <v>1564.4620259999999</v>
      </c>
      <c r="B36" s="26">
        <v>20.977118999999998</v>
      </c>
      <c r="C36" s="26">
        <v>21.010581999999999</v>
      </c>
      <c r="D36" s="26">
        <v>23.806204000000001</v>
      </c>
      <c r="E36" s="26">
        <v>23.761721000000001</v>
      </c>
      <c r="F36" s="26">
        <v>1.7313149999999999</v>
      </c>
      <c r="G36" s="26">
        <v>4.3058230000000002</v>
      </c>
      <c r="H36" s="26">
        <v>14.856265</v>
      </c>
      <c r="I36" s="28">
        <f t="shared" si="5"/>
        <v>20.993850500000001</v>
      </c>
      <c r="J36" s="28">
        <f t="shared" si="6"/>
        <v>23.783962500000001</v>
      </c>
      <c r="K36" s="21">
        <f t="shared" si="7"/>
        <v>1246.9036897000001</v>
      </c>
      <c r="L36" s="21">
        <f t="shared" si="8"/>
        <v>1036.7981823364989</v>
      </c>
      <c r="M36" s="21">
        <f t="shared" si="9"/>
        <v>803.13730646605745</v>
      </c>
    </row>
    <row r="37" spans="1:14">
      <c r="A37" s="26">
        <v>0</v>
      </c>
      <c r="B37" s="26">
        <v>21.144069999999999</v>
      </c>
      <c r="C37" s="26">
        <v>21.181422999999999</v>
      </c>
      <c r="D37" s="26">
        <v>23.949463999999999</v>
      </c>
      <c r="E37" s="26">
        <v>23.91094</v>
      </c>
      <c r="F37" s="26">
        <v>2.0425689999999999</v>
      </c>
      <c r="G37" s="26">
        <v>4.954224</v>
      </c>
      <c r="H37" s="26">
        <v>12.576378</v>
      </c>
      <c r="I37" s="28">
        <f t="shared" si="5"/>
        <v>21.162746499999997</v>
      </c>
      <c r="J37" s="28">
        <f t="shared" si="6"/>
        <v>23.930202000000001</v>
      </c>
      <c r="K37" s="21">
        <f t="shared" si="7"/>
        <v>1246.8023521</v>
      </c>
      <c r="L37" s="21">
        <f t="shared" si="8"/>
        <v>1020.6772162015468</v>
      </c>
      <c r="M37" s="21">
        <f t="shared" si="9"/>
        <v>792.65527692293108</v>
      </c>
    </row>
    <row r="38" spans="1:14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9">
        <f>AVERAGE(K27:K35)</f>
        <v>1246.9094011333334</v>
      </c>
      <c r="L38" s="29">
        <f>AVERAGE(L27:L35)</f>
        <v>1037.7297278039405</v>
      </c>
      <c r="M38" s="29">
        <f>AVERAGE(M27:M35)</f>
        <v>974.68947731291939</v>
      </c>
    </row>
    <row r="39" spans="1:14">
      <c r="A39" s="20"/>
      <c r="B39" s="20"/>
      <c r="C39" s="20"/>
      <c r="D39" s="20"/>
      <c r="E39" s="20"/>
      <c r="F39" s="20"/>
      <c r="G39" s="20"/>
      <c r="H39" s="20"/>
      <c r="I39" s="27"/>
      <c r="J39" s="27"/>
      <c r="K39" s="20"/>
      <c r="L39" s="20"/>
      <c r="M39" s="20"/>
    </row>
    <row r="40" spans="1:1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4" ht="16.8">
      <c r="A41" s="13" t="s">
        <v>12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28</v>
      </c>
      <c r="H41" s="13" t="s">
        <v>18</v>
      </c>
      <c r="I41" s="8" t="s">
        <v>19</v>
      </c>
      <c r="J41" s="8" t="s">
        <v>20</v>
      </c>
      <c r="K41" s="9" t="s">
        <v>27</v>
      </c>
      <c r="L41" s="7" t="s">
        <v>29</v>
      </c>
      <c r="M41" s="7" t="s">
        <v>30</v>
      </c>
      <c r="N41" s="20"/>
    </row>
    <row r="42" spans="1:14">
      <c r="A42" s="13" t="s">
        <v>21</v>
      </c>
      <c r="B42" s="13" t="s">
        <v>22</v>
      </c>
      <c r="C42" s="13" t="s">
        <v>22</v>
      </c>
      <c r="D42" s="13" t="s">
        <v>22</v>
      </c>
      <c r="E42" s="13" t="s">
        <v>22</v>
      </c>
      <c r="F42" s="13" t="s">
        <v>23</v>
      </c>
      <c r="G42" s="13" t="s">
        <v>23</v>
      </c>
      <c r="H42" s="13" t="s">
        <v>24</v>
      </c>
      <c r="I42" s="8" t="s">
        <v>22</v>
      </c>
      <c r="J42" s="8" t="s">
        <v>22</v>
      </c>
      <c r="K42" s="9" t="s">
        <v>25</v>
      </c>
      <c r="L42" s="7" t="s">
        <v>26</v>
      </c>
      <c r="M42" s="7" t="s">
        <v>26</v>
      </c>
    </row>
    <row r="43" spans="1:14">
      <c r="A43" s="26">
        <v>13917.834675</v>
      </c>
      <c r="B43" s="26">
        <v>23.078596999999998</v>
      </c>
      <c r="C43" s="26">
        <v>23.116042</v>
      </c>
      <c r="D43" s="26">
        <v>23.503321</v>
      </c>
      <c r="E43" s="26">
        <v>23.443905999999998</v>
      </c>
      <c r="F43" s="26">
        <v>1.760251</v>
      </c>
      <c r="G43" s="26">
        <v>1.7867740000000001</v>
      </c>
      <c r="H43" s="26">
        <v>18.004434</v>
      </c>
      <c r="I43" s="28">
        <f t="shared" ref="I43:I55" si="10">(B43+C43)/2</f>
        <v>23.097319499999998</v>
      </c>
      <c r="J43" s="28">
        <f t="shared" ref="J43:J55" si="11">(D43+E43)/2</f>
        <v>23.473613499999999</v>
      </c>
      <c r="K43" s="21">
        <f>-0.6*I43+1259.5</f>
        <v>1245.6416082999999</v>
      </c>
      <c r="L43" s="21">
        <f>0.00159*I43^4-0.27101*I43^3+17.72234*I43^2-540.89799*I43+6780.11105</f>
        <v>854.55407649611061</v>
      </c>
      <c r="M43" s="21">
        <f>0.00159*J43^4-0.27101*J43^3+17.72234*J43^2-540.89799*J43+6780.11105</f>
        <v>825.92092796208635</v>
      </c>
    </row>
    <row r="44" spans="1:14">
      <c r="A44" s="26">
        <v>12710.231994</v>
      </c>
      <c r="B44" s="26">
        <v>23.095613</v>
      </c>
      <c r="C44" s="26">
        <v>23.138984000000001</v>
      </c>
      <c r="D44" s="26">
        <v>23.538931999999999</v>
      </c>
      <c r="E44" s="26">
        <v>23.505192999999998</v>
      </c>
      <c r="F44" s="26">
        <v>1.2345900000000001</v>
      </c>
      <c r="G44" s="26">
        <v>1.536618</v>
      </c>
      <c r="H44" s="26">
        <v>17.504805999999999</v>
      </c>
      <c r="I44" s="28">
        <f t="shared" si="10"/>
        <v>23.1172985</v>
      </c>
      <c r="J44" s="28">
        <f t="shared" si="11"/>
        <v>23.522062499999997</v>
      </c>
      <c r="K44" s="21">
        <f t="shared" ref="K44:K55" si="12">-0.6*I44+1259.5</f>
        <v>1245.6296209</v>
      </c>
      <c r="L44" s="21">
        <f t="shared" ref="L44:L55" si="13">0.00159*I44^4-0.27101*I44^3+17.72234*I44^2-540.89799*I44+6780.11105</f>
        <v>853.00546292496074</v>
      </c>
      <c r="M44" s="21">
        <f t="shared" ref="M44:M55" si="14">0.00159*J44^4-0.27101*J44^3+17.72234*J44^2-540.89799*J44+6780.11105</f>
        <v>822.31528494536815</v>
      </c>
    </row>
    <row r="45" spans="1:14">
      <c r="A45" s="26">
        <v>11430.935173</v>
      </c>
      <c r="B45" s="26">
        <v>23.106255000000001</v>
      </c>
      <c r="C45" s="26">
        <v>23.148951</v>
      </c>
      <c r="D45" s="26">
        <v>23.588290000000001</v>
      </c>
      <c r="E45" s="26">
        <v>23.552557</v>
      </c>
      <c r="F45" s="26">
        <v>0.69138699999999997</v>
      </c>
      <c r="G45" s="26">
        <v>1.2944370000000001</v>
      </c>
      <c r="H45" s="26">
        <v>16.366287</v>
      </c>
      <c r="I45" s="28">
        <f t="shared" si="10"/>
        <v>23.127603000000001</v>
      </c>
      <c r="J45" s="28">
        <f t="shared" si="11"/>
        <v>23.5704235</v>
      </c>
      <c r="K45" s="21">
        <f t="shared" si="12"/>
        <v>1245.6234382</v>
      </c>
      <c r="L45" s="21">
        <f t="shared" si="13"/>
        <v>852.20799641111716</v>
      </c>
      <c r="M45" s="21">
        <f t="shared" si="14"/>
        <v>818.7343404670637</v>
      </c>
    </row>
    <row r="46" spans="1:14">
      <c r="A46" s="26">
        <v>10137.734630999999</v>
      </c>
      <c r="B46" s="26">
        <v>23.083373000000002</v>
      </c>
      <c r="C46" s="26">
        <v>23.124082999999999</v>
      </c>
      <c r="D46" s="26">
        <v>23.632876</v>
      </c>
      <c r="E46" s="26">
        <v>23.585255</v>
      </c>
      <c r="F46" s="26">
        <v>0.91086800000000001</v>
      </c>
      <c r="G46" s="26">
        <v>1.7958799999999999</v>
      </c>
      <c r="H46" s="26">
        <v>16.495456999999998</v>
      </c>
      <c r="I46" s="28">
        <f t="shared" si="10"/>
        <v>23.103728</v>
      </c>
      <c r="J46" s="28">
        <f t="shared" si="11"/>
        <v>23.6090655</v>
      </c>
      <c r="K46" s="21">
        <f t="shared" si="12"/>
        <v>1245.6377632000001</v>
      </c>
      <c r="L46" s="21">
        <f t="shared" si="13"/>
        <v>854.05698996969568</v>
      </c>
      <c r="M46" s="21">
        <f t="shared" si="14"/>
        <v>815.88602794269809</v>
      </c>
    </row>
    <row r="47" spans="1:14">
      <c r="A47" s="26">
        <v>8740.7228620000005</v>
      </c>
      <c r="B47" s="26">
        <v>23.138839000000001</v>
      </c>
      <c r="C47" s="26">
        <v>23.176247</v>
      </c>
      <c r="D47" s="26">
        <v>23.740442000000002</v>
      </c>
      <c r="E47" s="26">
        <v>23.700545000000002</v>
      </c>
      <c r="F47" s="26">
        <v>1.147087</v>
      </c>
      <c r="G47" s="26">
        <v>2.3051910000000002</v>
      </c>
      <c r="H47" s="26">
        <v>16.138341</v>
      </c>
      <c r="I47" s="28">
        <f t="shared" si="10"/>
        <v>23.157543</v>
      </c>
      <c r="J47" s="28">
        <f t="shared" si="11"/>
        <v>23.720493500000003</v>
      </c>
      <c r="K47" s="21">
        <f t="shared" si="12"/>
        <v>1245.6054741999999</v>
      </c>
      <c r="L47" s="21">
        <f t="shared" si="13"/>
        <v>849.89577907228249</v>
      </c>
      <c r="M47" s="21">
        <f t="shared" si="14"/>
        <v>807.7367874858237</v>
      </c>
    </row>
    <row r="48" spans="1:14">
      <c r="A48" s="26">
        <v>7428.4191430000001</v>
      </c>
      <c r="B48" s="26">
        <v>23.265599000000002</v>
      </c>
      <c r="C48" s="26">
        <v>23.303381000000002</v>
      </c>
      <c r="D48" s="26">
        <v>23.993217000000001</v>
      </c>
      <c r="E48" s="26">
        <v>23.951882999999999</v>
      </c>
      <c r="F48" s="26">
        <v>0.87037600000000004</v>
      </c>
      <c r="G48" s="26">
        <v>2.277031</v>
      </c>
      <c r="H48" s="26">
        <v>15.585127</v>
      </c>
      <c r="I48" s="28">
        <f t="shared" si="10"/>
        <v>23.284490000000002</v>
      </c>
      <c r="J48" s="28">
        <f t="shared" si="11"/>
        <v>23.972549999999998</v>
      </c>
      <c r="K48" s="21">
        <f t="shared" si="12"/>
        <v>1245.5293059999999</v>
      </c>
      <c r="L48" s="21">
        <f t="shared" si="13"/>
        <v>840.17150717354434</v>
      </c>
      <c r="M48" s="21">
        <f t="shared" si="14"/>
        <v>789.64977692929642</v>
      </c>
    </row>
    <row r="49" spans="1:14">
      <c r="A49" s="26">
        <v>6340.935031</v>
      </c>
      <c r="B49" s="26">
        <v>23.260641</v>
      </c>
      <c r="C49" s="26">
        <v>23.296986</v>
      </c>
      <c r="D49" s="26">
        <v>24.089918999999998</v>
      </c>
      <c r="E49" s="26">
        <v>24.049451000000001</v>
      </c>
      <c r="F49" s="26">
        <v>0.68223400000000001</v>
      </c>
      <c r="G49" s="26">
        <v>2.4100670000000002</v>
      </c>
      <c r="H49" s="26">
        <v>14.844821</v>
      </c>
      <c r="I49" s="28">
        <f t="shared" si="10"/>
        <v>23.278813499999998</v>
      </c>
      <c r="J49" s="28">
        <f t="shared" si="11"/>
        <v>24.069685</v>
      </c>
      <c r="K49" s="21">
        <f t="shared" si="12"/>
        <v>1245.5327119000001</v>
      </c>
      <c r="L49" s="21">
        <f t="shared" si="13"/>
        <v>840.60359319144663</v>
      </c>
      <c r="M49" s="21">
        <f t="shared" si="14"/>
        <v>782.80620035597167</v>
      </c>
    </row>
    <row r="50" spans="1:14">
      <c r="A50" s="26">
        <v>5215.7796820000003</v>
      </c>
      <c r="B50" s="26">
        <v>23.270347000000001</v>
      </c>
      <c r="C50" s="26">
        <v>23.30631</v>
      </c>
      <c r="D50" s="26">
        <v>24.252869</v>
      </c>
      <c r="E50" s="26">
        <v>24.219847999999999</v>
      </c>
      <c r="F50" s="26">
        <v>0.84578200000000003</v>
      </c>
      <c r="G50" s="26">
        <v>2.8008359999999999</v>
      </c>
      <c r="H50" s="26">
        <v>14.483350999999999</v>
      </c>
      <c r="I50" s="28">
        <f t="shared" si="10"/>
        <v>23.288328499999999</v>
      </c>
      <c r="J50" s="28">
        <f t="shared" si="11"/>
        <v>24.236358500000001</v>
      </c>
      <c r="K50" s="21">
        <f t="shared" si="12"/>
        <v>1245.5270029000001</v>
      </c>
      <c r="L50" s="21">
        <f t="shared" si="13"/>
        <v>839.87947152220386</v>
      </c>
      <c r="M50" s="21">
        <f t="shared" si="14"/>
        <v>771.22478711172516</v>
      </c>
    </row>
    <row r="51" spans="1:14" ht="14.4" customHeight="1">
      <c r="A51" s="26">
        <v>4006.7665259999999</v>
      </c>
      <c r="B51" s="26">
        <v>23.258953000000002</v>
      </c>
      <c r="C51" s="26">
        <v>23.301220000000001</v>
      </c>
      <c r="D51" s="26">
        <v>24.529405000000001</v>
      </c>
      <c r="E51" s="26">
        <v>24.500827999999998</v>
      </c>
      <c r="F51" s="26">
        <v>0.95657800000000004</v>
      </c>
      <c r="G51" s="26">
        <v>3.1265830000000001</v>
      </c>
      <c r="H51" s="26">
        <v>14.280616999999999</v>
      </c>
      <c r="I51" s="28">
        <f t="shared" si="10"/>
        <v>23.280086500000003</v>
      </c>
      <c r="J51" s="28">
        <f t="shared" si="11"/>
        <v>24.515116499999998</v>
      </c>
      <c r="K51" s="21">
        <f t="shared" si="12"/>
        <v>1245.5319480999999</v>
      </c>
      <c r="L51" s="21">
        <f t="shared" si="13"/>
        <v>840.50667226043424</v>
      </c>
      <c r="M51" s="21">
        <f t="shared" si="14"/>
        <v>752.30314000022281</v>
      </c>
    </row>
    <row r="52" spans="1:14">
      <c r="A52" s="26">
        <v>3013.645215</v>
      </c>
      <c r="B52" s="26">
        <v>23.214842999999998</v>
      </c>
      <c r="C52" s="26">
        <v>23.246679</v>
      </c>
      <c r="D52" s="26">
        <v>24.784575</v>
      </c>
      <c r="E52" s="26">
        <v>24.733713999999999</v>
      </c>
      <c r="F52" s="26">
        <v>1.1416839999999999</v>
      </c>
      <c r="G52" s="26">
        <v>3.4872239999999999</v>
      </c>
      <c r="H52" s="26">
        <v>14.044079999999999</v>
      </c>
      <c r="I52" s="28">
        <f t="shared" si="10"/>
        <v>23.230761000000001</v>
      </c>
      <c r="J52" s="28">
        <f t="shared" si="11"/>
        <v>24.759144499999998</v>
      </c>
      <c r="K52" s="21">
        <f t="shared" si="12"/>
        <v>1245.5615433999999</v>
      </c>
      <c r="L52" s="21">
        <f t="shared" si="13"/>
        <v>844.27152414629836</v>
      </c>
      <c r="M52" s="21">
        <f t="shared" si="14"/>
        <v>736.18904021641447</v>
      </c>
    </row>
    <row r="53" spans="1:14">
      <c r="A53" s="26">
        <v>2188.176485</v>
      </c>
      <c r="B53" s="26">
        <v>23.229243</v>
      </c>
      <c r="C53" s="26">
        <v>23.283055999999998</v>
      </c>
      <c r="D53" s="26">
        <v>25.420370999999999</v>
      </c>
      <c r="E53" s="26">
        <v>25.376214000000001</v>
      </c>
      <c r="F53" s="26">
        <v>0.905061</v>
      </c>
      <c r="G53" s="26">
        <v>3.3960810000000001</v>
      </c>
      <c r="H53" s="26">
        <v>13.716469</v>
      </c>
      <c r="I53" s="28">
        <f t="shared" si="10"/>
        <v>23.256149499999999</v>
      </c>
      <c r="J53" s="28">
        <f t="shared" si="11"/>
        <v>25.3982925</v>
      </c>
      <c r="K53" s="21">
        <f t="shared" si="12"/>
        <v>1245.5463103</v>
      </c>
      <c r="L53" s="21">
        <f t="shared" si="13"/>
        <v>842.33128885241968</v>
      </c>
      <c r="M53" s="21">
        <f t="shared" si="14"/>
        <v>695.90075364320819</v>
      </c>
    </row>
    <row r="54" spans="1:14">
      <c r="A54" s="26">
        <v>734.04462799999999</v>
      </c>
      <c r="B54" s="26">
        <v>23.300077000000002</v>
      </c>
      <c r="C54" s="26">
        <v>23.337979000000001</v>
      </c>
      <c r="D54" s="26">
        <v>27.396685000000002</v>
      </c>
      <c r="E54" s="26">
        <v>27.218101000000001</v>
      </c>
      <c r="F54" s="26">
        <v>1.1588149999999999</v>
      </c>
      <c r="G54" s="26">
        <v>3.929821</v>
      </c>
      <c r="H54" s="26">
        <v>12.631314999999999</v>
      </c>
      <c r="I54" s="28">
        <f t="shared" si="10"/>
        <v>23.319028000000003</v>
      </c>
      <c r="J54" s="28">
        <f t="shared" si="11"/>
        <v>27.307393000000001</v>
      </c>
      <c r="K54" s="21">
        <f t="shared" si="12"/>
        <v>1245.5085832</v>
      </c>
      <c r="L54" s="21">
        <f t="shared" si="13"/>
        <v>837.54803063068812</v>
      </c>
      <c r="M54" s="21">
        <f t="shared" si="14"/>
        <v>590.60513955354054</v>
      </c>
    </row>
    <row r="55" spans="1:14">
      <c r="A55" s="26">
        <v>0</v>
      </c>
      <c r="B55" s="26">
        <v>23.459372999999999</v>
      </c>
      <c r="C55" s="26">
        <v>23.49605</v>
      </c>
      <c r="D55" s="26">
        <v>28.411383000000001</v>
      </c>
      <c r="E55" s="26">
        <v>28.284444000000001</v>
      </c>
      <c r="F55" s="26">
        <v>1.3220000000000001</v>
      </c>
      <c r="G55" s="26">
        <v>4.239611</v>
      </c>
      <c r="H55" s="26">
        <v>11.564240999999999</v>
      </c>
      <c r="I55" s="28">
        <f t="shared" si="10"/>
        <v>23.477711499999998</v>
      </c>
      <c r="J55" s="28">
        <f t="shared" si="11"/>
        <v>28.347913500000001</v>
      </c>
      <c r="K55" s="21">
        <f t="shared" si="12"/>
        <v>1245.4133730999999</v>
      </c>
      <c r="L55" s="21">
        <f t="shared" si="13"/>
        <v>825.61524239759274</v>
      </c>
      <c r="M55" s="21">
        <f t="shared" si="14"/>
        <v>541.57426998935171</v>
      </c>
    </row>
    <row r="56" spans="1:14">
      <c r="A56" s="20"/>
      <c r="B56" s="20"/>
      <c r="C56" s="20"/>
      <c r="D56" s="20"/>
      <c r="E56" s="20"/>
      <c r="F56" s="20"/>
      <c r="G56" s="20"/>
      <c r="H56" s="20"/>
      <c r="I56" s="27"/>
      <c r="J56" s="27"/>
      <c r="K56" s="29">
        <f>AVERAGE(K43:K53)</f>
        <v>1245.5787934</v>
      </c>
      <c r="L56" s="29">
        <f>AVERAGE(L43:L53)</f>
        <v>846.4985783655012</v>
      </c>
      <c r="M56" s="29">
        <f>AVERAGE(M43:M53)</f>
        <v>783.51518791453452</v>
      </c>
    </row>
    <row r="57" spans="1:14">
      <c r="A57" s="20"/>
      <c r="B57" s="20"/>
      <c r="C57" s="20"/>
      <c r="D57" s="20"/>
      <c r="E57" s="20"/>
      <c r="F57" s="20"/>
      <c r="G57" s="20"/>
      <c r="H57" s="20"/>
      <c r="I57" s="27"/>
      <c r="J57" s="27"/>
      <c r="K57" s="27"/>
      <c r="L57" s="27"/>
      <c r="M57" s="27"/>
    </row>
    <row r="58" spans="1:1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4" ht="16.8">
      <c r="A59" s="13" t="s">
        <v>12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28</v>
      </c>
      <c r="H59" s="13" t="s">
        <v>18</v>
      </c>
      <c r="I59" s="8" t="s">
        <v>19</v>
      </c>
      <c r="J59" s="8" t="s">
        <v>20</v>
      </c>
      <c r="K59" s="9" t="s">
        <v>27</v>
      </c>
      <c r="L59" s="7" t="s">
        <v>29</v>
      </c>
      <c r="M59" s="7" t="s">
        <v>30</v>
      </c>
      <c r="N59" s="20"/>
    </row>
    <row r="60" spans="1:14">
      <c r="A60" s="13" t="s">
        <v>21</v>
      </c>
      <c r="B60" s="13" t="s">
        <v>22</v>
      </c>
      <c r="C60" s="13" t="s">
        <v>22</v>
      </c>
      <c r="D60" s="13" t="s">
        <v>22</v>
      </c>
      <c r="E60" s="13" t="s">
        <v>22</v>
      </c>
      <c r="F60" s="13" t="s">
        <v>23</v>
      </c>
      <c r="G60" s="13" t="s">
        <v>23</v>
      </c>
      <c r="H60" s="13" t="s">
        <v>24</v>
      </c>
      <c r="I60" s="8" t="s">
        <v>22</v>
      </c>
      <c r="J60" s="8" t="s">
        <v>22</v>
      </c>
      <c r="K60" s="9" t="s">
        <v>25</v>
      </c>
      <c r="L60" s="7" t="s">
        <v>26</v>
      </c>
      <c r="M60" s="7" t="s">
        <v>26</v>
      </c>
    </row>
    <row r="61" spans="1:14">
      <c r="A61" s="26">
        <v>16808.696714999998</v>
      </c>
      <c r="B61" s="26">
        <v>26.123692999999999</v>
      </c>
      <c r="C61" s="26">
        <v>26.135148999999998</v>
      </c>
      <c r="D61" s="26">
        <v>26.462045</v>
      </c>
      <c r="E61" s="26">
        <v>26.426777000000001</v>
      </c>
      <c r="F61" s="26">
        <v>1.8541540000000001</v>
      </c>
      <c r="G61" s="26">
        <v>1.8613569999999999</v>
      </c>
      <c r="H61" s="26">
        <v>17.718294</v>
      </c>
      <c r="I61" s="28">
        <f t="shared" ref="I61:I73" si="15">(B61+C61)/2</f>
        <v>26.129421000000001</v>
      </c>
      <c r="J61" s="28">
        <f t="shared" ref="J61:J73" si="16">(D61+E61)/2</f>
        <v>26.444411000000002</v>
      </c>
      <c r="K61" s="21">
        <f>-0.6*I61+1259.5</f>
        <v>1243.8223473999999</v>
      </c>
      <c r="L61" s="21">
        <f>0.00159*I61^4-0.27101*I61^3+17.72234*I61^2-540.89799*I61+6780.11105</f>
        <v>653.03793330184544</v>
      </c>
      <c r="M61" s="21">
        <f>0.00159*J61^4-0.27101*J61^3+17.72234*J61^2-540.89799*J61+6780.11105</f>
        <v>635.5718815051905</v>
      </c>
    </row>
    <row r="62" spans="1:14">
      <c r="A62" s="26">
        <v>15419.292428999999</v>
      </c>
      <c r="B62" s="26">
        <v>26.142226999999998</v>
      </c>
      <c r="C62" s="26">
        <v>26.170164</v>
      </c>
      <c r="D62" s="26">
        <v>26.544834999999999</v>
      </c>
      <c r="E62" s="26">
        <v>26.503948000000001</v>
      </c>
      <c r="F62" s="26">
        <v>1.255619</v>
      </c>
      <c r="G62" s="26">
        <v>1.606365</v>
      </c>
      <c r="H62" s="26">
        <v>17.253202999999999</v>
      </c>
      <c r="I62" s="28">
        <f t="shared" si="15"/>
        <v>26.156195499999999</v>
      </c>
      <c r="J62" s="28">
        <f t="shared" si="16"/>
        <v>26.5243915</v>
      </c>
      <c r="K62" s="21">
        <f t="shared" ref="K62:K73" si="17">-0.6*I62+1259.5</f>
        <v>1243.8062827000001</v>
      </c>
      <c r="L62" s="21">
        <f t="shared" ref="L62:L73" si="18">0.00159*I62^4-0.27101*I62^3+17.72234*I62^2-540.89799*I62+6780.11105</f>
        <v>651.53048789071272</v>
      </c>
      <c r="M62" s="21">
        <f t="shared" ref="M62:M73" si="19">0.00159*J62^4-0.27101*J62^3+17.72234*J62^2-540.89799*J62+6780.11105</f>
        <v>631.22917619569944</v>
      </c>
    </row>
    <row r="63" spans="1:14">
      <c r="A63" s="26">
        <v>13741.85816</v>
      </c>
      <c r="B63" s="26">
        <v>26.039854999999999</v>
      </c>
      <c r="C63" s="26">
        <v>26.077103999999999</v>
      </c>
      <c r="D63" s="26">
        <v>26.576364999999999</v>
      </c>
      <c r="E63" s="26">
        <v>26.525167</v>
      </c>
      <c r="F63" s="26">
        <v>1.156433</v>
      </c>
      <c r="G63" s="26">
        <v>1.8579479999999999</v>
      </c>
      <c r="H63" s="26">
        <v>16.729654</v>
      </c>
      <c r="I63" s="28">
        <f t="shared" si="15"/>
        <v>26.058479499999997</v>
      </c>
      <c r="J63" s="28">
        <f t="shared" si="16"/>
        <v>26.550765999999999</v>
      </c>
      <c r="K63" s="21">
        <f t="shared" si="17"/>
        <v>1243.8649123</v>
      </c>
      <c r="L63" s="21">
        <f t="shared" si="18"/>
        <v>657.05281978267067</v>
      </c>
      <c r="M63" s="21">
        <f t="shared" si="19"/>
        <v>629.805181789995</v>
      </c>
    </row>
    <row r="64" spans="1:14">
      <c r="A64" s="26">
        <v>12398.840346000001</v>
      </c>
      <c r="B64" s="26">
        <v>26.024001999999999</v>
      </c>
      <c r="C64" s="26">
        <v>26.063945</v>
      </c>
      <c r="D64" s="26">
        <v>26.532363</v>
      </c>
      <c r="E64" s="26">
        <v>26.503841999999999</v>
      </c>
      <c r="F64" s="26">
        <v>1.014154</v>
      </c>
      <c r="G64" s="26">
        <v>1.9565380000000001</v>
      </c>
      <c r="H64" s="26">
        <v>16.299856999999999</v>
      </c>
      <c r="I64" s="28">
        <f t="shared" si="15"/>
        <v>26.0439735</v>
      </c>
      <c r="J64" s="28">
        <f t="shared" si="16"/>
        <v>26.518102499999998</v>
      </c>
      <c r="K64" s="21">
        <f t="shared" si="17"/>
        <v>1243.8736159</v>
      </c>
      <c r="L64" s="21">
        <f t="shared" si="18"/>
        <v>657.87750571880588</v>
      </c>
      <c r="M64" s="21">
        <f t="shared" si="19"/>
        <v>631.56931662115039</v>
      </c>
    </row>
    <row r="65" spans="1:14">
      <c r="A65" s="26">
        <v>10781.084577</v>
      </c>
      <c r="B65" s="26">
        <v>26.050277999999999</v>
      </c>
      <c r="C65" s="26">
        <v>26.070363</v>
      </c>
      <c r="D65" s="26">
        <v>26.504702000000002</v>
      </c>
      <c r="E65" s="26">
        <v>26.482624000000001</v>
      </c>
      <c r="F65" s="26">
        <v>1.3778010000000001</v>
      </c>
      <c r="G65" s="26">
        <v>2.6043780000000001</v>
      </c>
      <c r="H65" s="26">
        <v>15.631740999999998</v>
      </c>
      <c r="I65" s="28">
        <f t="shared" si="15"/>
        <v>26.0603205</v>
      </c>
      <c r="J65" s="28">
        <f t="shared" si="16"/>
        <v>26.493663000000002</v>
      </c>
      <c r="K65" s="21">
        <f t="shared" si="17"/>
        <v>1243.8638077000001</v>
      </c>
      <c r="L65" s="21">
        <f t="shared" si="18"/>
        <v>656.94824716408493</v>
      </c>
      <c r="M65" s="21">
        <f t="shared" si="19"/>
        <v>632.89328388315789</v>
      </c>
    </row>
    <row r="66" spans="1:14">
      <c r="A66" s="26">
        <v>9356.2378910000007</v>
      </c>
      <c r="B66" s="26">
        <v>26.162092000000001</v>
      </c>
      <c r="C66" s="26">
        <v>26.156579000000001</v>
      </c>
      <c r="D66" s="26">
        <v>26.445464999999999</v>
      </c>
      <c r="E66" s="26">
        <v>26.411731</v>
      </c>
      <c r="F66" s="26">
        <v>0.89437299999999997</v>
      </c>
      <c r="G66" s="26">
        <v>2.3528440000000002</v>
      </c>
      <c r="H66" s="26">
        <v>15.157547999999998</v>
      </c>
      <c r="I66" s="28">
        <f t="shared" si="15"/>
        <v>26.159335500000001</v>
      </c>
      <c r="J66" s="28">
        <f t="shared" si="16"/>
        <v>26.428598000000001</v>
      </c>
      <c r="K66" s="21">
        <f t="shared" si="17"/>
        <v>1243.8043987000001</v>
      </c>
      <c r="L66" s="21">
        <f t="shared" si="18"/>
        <v>651.35398153610367</v>
      </c>
      <c r="M66" s="21">
        <f t="shared" si="19"/>
        <v>636.43485401306771</v>
      </c>
    </row>
    <row r="67" spans="1:14">
      <c r="A67" s="26">
        <v>7691.8345490000002</v>
      </c>
      <c r="B67" s="26">
        <v>26.133136</v>
      </c>
      <c r="C67" s="26">
        <v>26.154140000000002</v>
      </c>
      <c r="D67" s="26">
        <v>26.362428000000001</v>
      </c>
      <c r="E67" s="26">
        <v>26.351282999999999</v>
      </c>
      <c r="F67" s="26">
        <v>1.1348069999999999</v>
      </c>
      <c r="G67" s="26">
        <v>2.8326030000000002</v>
      </c>
      <c r="H67" s="26">
        <v>14.368023999999998</v>
      </c>
      <c r="I67" s="28">
        <f t="shared" si="15"/>
        <v>26.143638000000003</v>
      </c>
      <c r="J67" s="28">
        <f t="shared" si="16"/>
        <v>26.356855500000002</v>
      </c>
      <c r="K67" s="21">
        <f t="shared" si="17"/>
        <v>1243.8138171999999</v>
      </c>
      <c r="L67" s="21">
        <f t="shared" si="18"/>
        <v>652.2369610503174</v>
      </c>
      <c r="M67" s="21">
        <f t="shared" si="19"/>
        <v>640.3683443253949</v>
      </c>
    </row>
    <row r="68" spans="1:14">
      <c r="A68" s="26">
        <v>6348.1823850000001</v>
      </c>
      <c r="B68" s="26">
        <v>25.958355999999998</v>
      </c>
      <c r="C68" s="26">
        <v>25.989971000000001</v>
      </c>
      <c r="D68" s="26">
        <v>26.663135</v>
      </c>
      <c r="E68" s="26">
        <v>26.631385000000002</v>
      </c>
      <c r="F68" s="26">
        <v>1.218602</v>
      </c>
      <c r="G68" s="26">
        <v>3.1379100000000002</v>
      </c>
      <c r="H68" s="26">
        <v>14.205757</v>
      </c>
      <c r="I68" s="28">
        <f t="shared" si="15"/>
        <v>25.9741635</v>
      </c>
      <c r="J68" s="28">
        <f t="shared" si="16"/>
        <v>26.647260000000003</v>
      </c>
      <c r="K68" s="21">
        <f t="shared" si="17"/>
        <v>1243.9155019</v>
      </c>
      <c r="L68" s="21">
        <f t="shared" si="18"/>
        <v>661.86410227719989</v>
      </c>
      <c r="M68" s="21">
        <f t="shared" si="19"/>
        <v>624.62917672732783</v>
      </c>
    </row>
    <row r="69" spans="1:14" ht="14.4" customHeight="1">
      <c r="A69" s="26">
        <v>4830.8211890000002</v>
      </c>
      <c r="B69" s="26">
        <v>26.002621000000001</v>
      </c>
      <c r="C69" s="26">
        <v>26.039631</v>
      </c>
      <c r="D69" s="26">
        <v>26.946953000000001</v>
      </c>
      <c r="E69" s="26">
        <v>26.926940999999999</v>
      </c>
      <c r="F69" s="26">
        <v>1.1650149999999999</v>
      </c>
      <c r="G69" s="26">
        <v>3.3200259999999999</v>
      </c>
      <c r="H69" s="26">
        <v>13.730993</v>
      </c>
      <c r="I69" s="28">
        <f t="shared" si="15"/>
        <v>26.021126000000002</v>
      </c>
      <c r="J69" s="28">
        <f t="shared" si="16"/>
        <v>26.936947</v>
      </c>
      <c r="K69" s="21">
        <f t="shared" si="17"/>
        <v>1243.8873243999999</v>
      </c>
      <c r="L69" s="21">
        <f t="shared" si="18"/>
        <v>659.1789943324593</v>
      </c>
      <c r="M69" s="21">
        <f t="shared" si="19"/>
        <v>609.40474101145173</v>
      </c>
    </row>
    <row r="70" spans="1:14">
      <c r="A70" s="26">
        <v>3027.2627360000001</v>
      </c>
      <c r="B70" s="26">
        <v>26.171828000000001</v>
      </c>
      <c r="C70" s="26">
        <v>26.206544000000001</v>
      </c>
      <c r="D70" s="26">
        <v>27.535325</v>
      </c>
      <c r="E70" s="26">
        <v>27.484264</v>
      </c>
      <c r="F70" s="26">
        <v>0.80930100000000005</v>
      </c>
      <c r="G70" s="26">
        <v>3.2346200000000001</v>
      </c>
      <c r="H70" s="26">
        <v>13.100387999999999</v>
      </c>
      <c r="I70" s="28">
        <f t="shared" si="15"/>
        <v>26.189185999999999</v>
      </c>
      <c r="J70" s="28">
        <f t="shared" si="16"/>
        <v>27.509794499999998</v>
      </c>
      <c r="K70" s="21">
        <f t="shared" si="17"/>
        <v>1243.7864884000001</v>
      </c>
      <c r="L70" s="21">
        <f t="shared" si="18"/>
        <v>649.67895302410579</v>
      </c>
      <c r="M70" s="21">
        <f t="shared" si="19"/>
        <v>580.64093105795928</v>
      </c>
    </row>
    <row r="71" spans="1:14">
      <c r="A71" s="26">
        <v>3152.5799390000002</v>
      </c>
      <c r="B71" s="26">
        <v>26.035477</v>
      </c>
      <c r="C71" s="26">
        <v>26.087160999999998</v>
      </c>
      <c r="D71" s="26">
        <v>27.491392000000001</v>
      </c>
      <c r="E71" s="26">
        <v>27.456088999999999</v>
      </c>
      <c r="F71" s="26">
        <v>0.79327800000000004</v>
      </c>
      <c r="G71" s="26">
        <v>3.1924100000000002</v>
      </c>
      <c r="H71" s="26">
        <v>13.199738999999999</v>
      </c>
      <c r="I71" s="28">
        <f t="shared" si="15"/>
        <v>26.061318999999997</v>
      </c>
      <c r="J71" s="28">
        <f t="shared" si="16"/>
        <v>27.473740499999998</v>
      </c>
      <c r="K71" s="21">
        <f t="shared" si="17"/>
        <v>1243.8632086</v>
      </c>
      <c r="L71" s="21">
        <f t="shared" si="18"/>
        <v>656.89153883730251</v>
      </c>
      <c r="M71" s="21">
        <f t="shared" si="19"/>
        <v>582.40028011062441</v>
      </c>
    </row>
    <row r="72" spans="1:14">
      <c r="A72" s="26">
        <v>1430.9753920000001</v>
      </c>
      <c r="B72" s="26">
        <v>26.117781999999998</v>
      </c>
      <c r="C72" s="26">
        <v>26.145623000000001</v>
      </c>
      <c r="D72" s="26">
        <v>28.496879</v>
      </c>
      <c r="E72" s="26">
        <v>28.437999000000001</v>
      </c>
      <c r="F72" s="26">
        <v>1.0263960000000001</v>
      </c>
      <c r="G72" s="26">
        <v>3.6731220000000002</v>
      </c>
      <c r="H72" s="26">
        <v>12.506475999999999</v>
      </c>
      <c r="I72" s="28">
        <f t="shared" si="15"/>
        <v>26.131702499999999</v>
      </c>
      <c r="J72" s="28">
        <f t="shared" si="16"/>
        <v>28.467438999999999</v>
      </c>
      <c r="K72" s="21">
        <f t="shared" si="17"/>
        <v>1243.8209784999999</v>
      </c>
      <c r="L72" s="21">
        <f t="shared" si="18"/>
        <v>652.9093143423388</v>
      </c>
      <c r="M72" s="21">
        <f t="shared" si="19"/>
        <v>536.2784444927338</v>
      </c>
    </row>
    <row r="73" spans="1:14">
      <c r="A73" s="26">
        <v>0</v>
      </c>
      <c r="B73" s="26">
        <v>26.074712999999999</v>
      </c>
      <c r="C73" s="26">
        <v>26.127222</v>
      </c>
      <c r="D73" s="26">
        <v>28.896450000000002</v>
      </c>
      <c r="E73" s="26">
        <v>28.839561</v>
      </c>
      <c r="F73" s="26">
        <v>1.2920149999999999</v>
      </c>
      <c r="G73" s="26">
        <v>4.2538239999999998</v>
      </c>
      <c r="H73" s="26">
        <v>11.08789</v>
      </c>
      <c r="I73" s="28">
        <f t="shared" si="15"/>
        <v>26.100967499999999</v>
      </c>
      <c r="J73" s="28">
        <f t="shared" si="16"/>
        <v>28.868005500000002</v>
      </c>
      <c r="K73" s="21">
        <f t="shared" si="17"/>
        <v>1243.8394195000001</v>
      </c>
      <c r="L73" s="21">
        <f t="shared" si="18"/>
        <v>654.64461057574499</v>
      </c>
      <c r="M73" s="21">
        <f t="shared" si="19"/>
        <v>519.00624851978409</v>
      </c>
    </row>
    <row r="74" spans="1:14">
      <c r="A74" s="20"/>
      <c r="B74" s="20"/>
      <c r="C74" s="20"/>
      <c r="D74" s="20"/>
      <c r="E74" s="20"/>
      <c r="F74" s="20"/>
      <c r="G74" s="20"/>
      <c r="H74" s="20"/>
      <c r="I74" s="27"/>
      <c r="J74" s="27"/>
      <c r="K74" s="29">
        <f>AVERAGE(K61:K71)</f>
        <v>1243.8456095636363</v>
      </c>
      <c r="L74" s="29">
        <f>AVERAGE(L61:L71)</f>
        <v>655.24104771960072</v>
      </c>
      <c r="M74" s="29">
        <f>AVERAGE(M61:M71)</f>
        <v>621.3588333855472</v>
      </c>
    </row>
    <row r="75" spans="1:14">
      <c r="A75" s="20"/>
      <c r="B75" s="20"/>
      <c r="C75" s="20"/>
      <c r="D75" s="20"/>
      <c r="E75" s="20"/>
      <c r="F75" s="20"/>
      <c r="G75" s="20"/>
      <c r="H75" s="20"/>
      <c r="I75" s="27"/>
      <c r="J75" s="27"/>
      <c r="K75" s="27"/>
      <c r="L75" s="27"/>
      <c r="M75" s="27"/>
    </row>
    <row r="76" spans="1:1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4" ht="16.8">
      <c r="A77" s="13" t="s">
        <v>12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28</v>
      </c>
      <c r="H77" s="13" t="s">
        <v>18</v>
      </c>
      <c r="I77" s="8" t="s">
        <v>19</v>
      </c>
      <c r="J77" s="8" t="s">
        <v>20</v>
      </c>
      <c r="K77" s="9" t="s">
        <v>27</v>
      </c>
      <c r="L77" s="7" t="s">
        <v>29</v>
      </c>
      <c r="M77" s="7" t="s">
        <v>30</v>
      </c>
      <c r="N77" s="20"/>
    </row>
    <row r="78" spans="1:14">
      <c r="A78" s="13" t="s">
        <v>21</v>
      </c>
      <c r="B78" s="13" t="s">
        <v>22</v>
      </c>
      <c r="C78" s="13" t="s">
        <v>22</v>
      </c>
      <c r="D78" s="13" t="s">
        <v>22</v>
      </c>
      <c r="E78" s="13" t="s">
        <v>22</v>
      </c>
      <c r="F78" s="13" t="s">
        <v>23</v>
      </c>
      <c r="G78" s="13" t="s">
        <v>23</v>
      </c>
      <c r="H78" s="13" t="s">
        <v>24</v>
      </c>
      <c r="I78" s="8" t="s">
        <v>22</v>
      </c>
      <c r="J78" s="8" t="s">
        <v>22</v>
      </c>
      <c r="K78" s="9" t="s">
        <v>25</v>
      </c>
      <c r="L78" s="7" t="s">
        <v>26</v>
      </c>
      <c r="M78" s="7" t="s">
        <v>26</v>
      </c>
    </row>
    <row r="79" spans="1:14">
      <c r="A79" s="26">
        <v>18374.430571000001</v>
      </c>
      <c r="B79" s="26">
        <v>29.903964999999999</v>
      </c>
      <c r="C79" s="26">
        <v>29.923587999999999</v>
      </c>
      <c r="D79" s="26">
        <v>30.317640000000001</v>
      </c>
      <c r="E79" s="26">
        <v>30.252117999999999</v>
      </c>
      <c r="F79" s="26">
        <v>1.7039310000000001</v>
      </c>
      <c r="G79" s="26">
        <v>1.7208760000000001</v>
      </c>
      <c r="H79" s="26">
        <v>16.116118</v>
      </c>
      <c r="I79" s="28">
        <f t="shared" ref="I79:I95" si="20">(B79+C79)/2</f>
        <v>29.913776499999997</v>
      </c>
      <c r="J79" s="28">
        <f t="shared" ref="J79:J95" si="21">(D79+E79)/2</f>
        <v>30.284879</v>
      </c>
      <c r="K79" s="21">
        <f>-0.6*I79+1259.5</f>
        <v>1241.5517341</v>
      </c>
      <c r="L79" s="21">
        <f>0.00159*I79^4-0.27101*I79^3+17.72234*I79^2-540.89799*I79+6780.11105</f>
        <v>477.16060712284434</v>
      </c>
      <c r="M79" s="21">
        <f>0.00159*J79^4-0.27101*J79^3+17.72234*J79^2-540.89799*J79+6780.11105</f>
        <v>463.35975505649276</v>
      </c>
    </row>
    <row r="80" spans="1:14">
      <c r="A80" s="26">
        <v>18115.733937000001</v>
      </c>
      <c r="B80" s="26">
        <v>29.951951000000001</v>
      </c>
      <c r="C80" s="26">
        <v>29.971442</v>
      </c>
      <c r="D80" s="26">
        <v>30.367798000000001</v>
      </c>
      <c r="E80" s="26">
        <v>30.299862999999998</v>
      </c>
      <c r="F80" s="26">
        <v>1.586938</v>
      </c>
      <c r="G80" s="26">
        <v>1.666574</v>
      </c>
      <c r="H80" s="26">
        <v>16.017391</v>
      </c>
      <c r="I80" s="28">
        <f t="shared" si="20"/>
        <v>29.961696500000002</v>
      </c>
      <c r="J80" s="28">
        <f t="shared" si="21"/>
        <v>30.333830499999998</v>
      </c>
      <c r="K80" s="21">
        <f t="shared" ref="K80:K95" si="22">-0.6*I80+1259.5</f>
        <v>1241.5229821</v>
      </c>
      <c r="L80" s="21">
        <f t="shared" ref="L80:L95" si="23">0.00159*I80^4-0.27101*I80^3+17.72234*I80^2-540.89799*I80+6780.11105</f>
        <v>475.34902297172175</v>
      </c>
      <c r="M80" s="21">
        <f t="shared" ref="M80:M95" si="24">0.00159*J80^4-0.27101*J80^3+17.72234*J80^2-540.89799*J80+6780.11105</f>
        <v>461.57786471951567</v>
      </c>
    </row>
    <row r="81" spans="1:13">
      <c r="A81" s="26">
        <v>17178.374328000002</v>
      </c>
      <c r="B81" s="26">
        <v>29.947288</v>
      </c>
      <c r="C81" s="26">
        <v>29.972214999999998</v>
      </c>
      <c r="D81" s="26">
        <v>30.371596</v>
      </c>
      <c r="E81" s="26">
        <v>30.306031999999998</v>
      </c>
      <c r="F81" s="26">
        <v>1.228869</v>
      </c>
      <c r="G81" s="26">
        <v>1.508637</v>
      </c>
      <c r="H81" s="26">
        <v>15.776282999999999</v>
      </c>
      <c r="I81" s="28">
        <f t="shared" si="20"/>
        <v>29.959751499999999</v>
      </c>
      <c r="J81" s="28">
        <f t="shared" si="21"/>
        <v>30.338813999999999</v>
      </c>
      <c r="K81" s="21">
        <f t="shared" si="22"/>
        <v>1241.5241490999999</v>
      </c>
      <c r="L81" s="21">
        <f t="shared" si="23"/>
        <v>475.42237977561217</v>
      </c>
      <c r="M81" s="21">
        <f t="shared" si="24"/>
        <v>461.39695464258421</v>
      </c>
    </row>
    <row r="82" spans="1:13">
      <c r="A82" s="26">
        <v>16102.710977000001</v>
      </c>
      <c r="B82" s="26">
        <v>29.896927000000002</v>
      </c>
      <c r="C82" s="26">
        <v>29.917424</v>
      </c>
      <c r="D82" s="26">
        <v>30.334624000000002</v>
      </c>
      <c r="E82" s="26">
        <v>30.266468</v>
      </c>
      <c r="F82" s="26">
        <v>0.82143600000000006</v>
      </c>
      <c r="G82" s="26">
        <v>1.331715</v>
      </c>
      <c r="H82" s="26">
        <v>15.338435999999998</v>
      </c>
      <c r="I82" s="28">
        <f t="shared" si="20"/>
        <v>29.907175500000001</v>
      </c>
      <c r="J82" s="28">
        <f t="shared" si="21"/>
        <v>30.300546000000001</v>
      </c>
      <c r="K82" s="21">
        <f t="shared" si="22"/>
        <v>1241.5556947</v>
      </c>
      <c r="L82" s="21">
        <f t="shared" si="23"/>
        <v>477.41084996203335</v>
      </c>
      <c r="M82" s="21">
        <f t="shared" si="24"/>
        <v>462.78849651574728</v>
      </c>
    </row>
    <row r="83" spans="1:13">
      <c r="A83" s="26">
        <v>15483.671555999999</v>
      </c>
      <c r="B83" s="26">
        <v>29.930088999999999</v>
      </c>
      <c r="C83" s="26">
        <v>29.950498</v>
      </c>
      <c r="D83" s="26">
        <v>30.360002999999999</v>
      </c>
      <c r="E83" s="26">
        <v>30.304993</v>
      </c>
      <c r="F83" s="26">
        <v>0.71825600000000001</v>
      </c>
      <c r="G83" s="26">
        <v>1.3459939999999999</v>
      </c>
      <c r="H83" s="26">
        <v>15.062422999999999</v>
      </c>
      <c r="I83" s="28">
        <f t="shared" si="20"/>
        <v>29.940293499999999</v>
      </c>
      <c r="J83" s="28">
        <f t="shared" si="21"/>
        <v>30.332498000000001</v>
      </c>
      <c r="K83" s="21">
        <f t="shared" si="22"/>
        <v>1241.5358239</v>
      </c>
      <c r="L83" s="21">
        <f t="shared" si="23"/>
        <v>476.15705270232957</v>
      </c>
      <c r="M83" s="21">
        <f t="shared" si="24"/>
        <v>461.62625235095675</v>
      </c>
    </row>
    <row r="84" spans="1:13">
      <c r="A84" s="26">
        <v>14660.875751</v>
      </c>
      <c r="B84" s="26">
        <v>29.953488</v>
      </c>
      <c r="C84" s="26">
        <v>29.977387</v>
      </c>
      <c r="D84" s="26">
        <v>30.376200000000001</v>
      </c>
      <c r="E84" s="26">
        <v>30.330860000000001</v>
      </c>
      <c r="F84" s="26">
        <v>0.80844400000000005</v>
      </c>
      <c r="G84" s="26">
        <v>1.598943</v>
      </c>
      <c r="H84" s="26">
        <v>14.468149</v>
      </c>
      <c r="I84" s="28">
        <f t="shared" si="20"/>
        <v>29.9654375</v>
      </c>
      <c r="J84" s="28">
        <f t="shared" si="21"/>
        <v>30.353529999999999</v>
      </c>
      <c r="K84" s="21">
        <f t="shared" si="22"/>
        <v>1241.5207375</v>
      </c>
      <c r="L84" s="21">
        <f t="shared" si="23"/>
        <v>475.2079699652013</v>
      </c>
      <c r="M84" s="21">
        <f t="shared" si="24"/>
        <v>460.86326951057436</v>
      </c>
    </row>
    <row r="85" spans="1:13">
      <c r="A85" s="26">
        <v>13697.467307000001</v>
      </c>
      <c r="B85" s="26">
        <v>29.985908999999999</v>
      </c>
      <c r="C85" s="26">
        <v>30.010945</v>
      </c>
      <c r="D85" s="26">
        <v>30.415465000000001</v>
      </c>
      <c r="E85" s="26">
        <v>30.376715000000001</v>
      </c>
      <c r="F85" s="26">
        <v>0.91480099999999998</v>
      </c>
      <c r="G85" s="26">
        <v>1.9058040000000001</v>
      </c>
      <c r="H85" s="26">
        <v>14.659801999999999</v>
      </c>
      <c r="I85" s="28">
        <f t="shared" si="20"/>
        <v>29.998427</v>
      </c>
      <c r="J85" s="28">
        <f t="shared" si="21"/>
        <v>30.396090000000001</v>
      </c>
      <c r="K85" s="21">
        <f t="shared" si="22"/>
        <v>1241.5009438</v>
      </c>
      <c r="L85" s="21">
        <f t="shared" si="23"/>
        <v>473.96644384475894</v>
      </c>
      <c r="M85" s="21">
        <f t="shared" si="24"/>
        <v>459.3242682756636</v>
      </c>
    </row>
    <row r="86" spans="1:13">
      <c r="A86" s="26">
        <v>12203.062542</v>
      </c>
      <c r="B86" s="26">
        <v>29.926613</v>
      </c>
      <c r="C86" s="26">
        <v>29.954715</v>
      </c>
      <c r="D86" s="26">
        <v>30.395002000000002</v>
      </c>
      <c r="E86" s="26">
        <v>30.355892999999998</v>
      </c>
      <c r="F86" s="26">
        <v>0.90948399999999996</v>
      </c>
      <c r="G86" s="26">
        <v>2.1416590000000002</v>
      </c>
      <c r="H86" s="26">
        <v>14.416923999999998</v>
      </c>
      <c r="I86" s="28">
        <f t="shared" si="20"/>
        <v>29.940663999999998</v>
      </c>
      <c r="J86" s="28">
        <f t="shared" si="21"/>
        <v>30.3754475</v>
      </c>
      <c r="K86" s="21">
        <f t="shared" si="22"/>
        <v>1241.5356016000001</v>
      </c>
      <c r="L86" s="21">
        <f t="shared" si="23"/>
        <v>476.14305013622015</v>
      </c>
      <c r="M86" s="21">
        <f t="shared" si="24"/>
        <v>460.06988912891302</v>
      </c>
    </row>
    <row r="87" spans="1:13" ht="14.4" customHeight="1">
      <c r="A87" s="26">
        <v>11311.267355</v>
      </c>
      <c r="B87" s="26">
        <v>29.987386999999998</v>
      </c>
      <c r="C87" s="26">
        <v>30.015808</v>
      </c>
      <c r="D87" s="26">
        <v>30.483671999999999</v>
      </c>
      <c r="E87" s="26">
        <v>30.439699000000001</v>
      </c>
      <c r="F87" s="26">
        <v>0.83233100000000004</v>
      </c>
      <c r="G87" s="26">
        <v>2.2030180000000001</v>
      </c>
      <c r="H87" s="26">
        <v>14.166532999999999</v>
      </c>
      <c r="I87" s="28">
        <f t="shared" si="20"/>
        <v>30.001597499999999</v>
      </c>
      <c r="J87" s="28">
        <f t="shared" si="21"/>
        <v>30.461685500000002</v>
      </c>
      <c r="K87" s="21">
        <f t="shared" si="22"/>
        <v>1241.4990415</v>
      </c>
      <c r="L87" s="21">
        <f t="shared" si="23"/>
        <v>473.84734546046548</v>
      </c>
      <c r="M87" s="21">
        <f t="shared" si="24"/>
        <v>456.96521131653117</v>
      </c>
    </row>
    <row r="88" spans="1:13">
      <c r="A88" s="26">
        <v>9860.6145830000005</v>
      </c>
      <c r="B88" s="26">
        <v>29.884533999999999</v>
      </c>
      <c r="C88" s="26">
        <v>29.914041000000001</v>
      </c>
      <c r="D88" s="26">
        <v>30.426172000000001</v>
      </c>
      <c r="E88" s="26">
        <v>30.375382999999999</v>
      </c>
      <c r="F88" s="26">
        <v>0.99738300000000002</v>
      </c>
      <c r="G88" s="26">
        <v>2.697171</v>
      </c>
      <c r="H88" s="26">
        <v>13.599259999999999</v>
      </c>
      <c r="I88" s="28">
        <f t="shared" si="20"/>
        <v>29.8992875</v>
      </c>
      <c r="J88" s="28">
        <f t="shared" si="21"/>
        <v>30.4007775</v>
      </c>
      <c r="K88" s="21">
        <f t="shared" si="22"/>
        <v>1241.5604275000001</v>
      </c>
      <c r="L88" s="21">
        <f t="shared" si="23"/>
        <v>477.71010447928802</v>
      </c>
      <c r="M88" s="21">
        <f t="shared" si="24"/>
        <v>459.15516932686023</v>
      </c>
    </row>
    <row r="89" spans="1:13">
      <c r="A89" s="26">
        <v>9084.3107369999998</v>
      </c>
      <c r="B89" s="26">
        <v>29.968368999999999</v>
      </c>
      <c r="C89" s="26">
        <v>29.996748</v>
      </c>
      <c r="D89" s="26">
        <v>30.519846000000001</v>
      </c>
      <c r="E89" s="26">
        <v>30.471060000000001</v>
      </c>
      <c r="F89" s="26">
        <v>0.82454899999999998</v>
      </c>
      <c r="G89" s="26">
        <v>2.6261100000000002</v>
      </c>
      <c r="H89" s="26">
        <v>13.377124</v>
      </c>
      <c r="I89" s="28">
        <f t="shared" si="20"/>
        <v>29.9825585</v>
      </c>
      <c r="J89" s="28">
        <f t="shared" si="21"/>
        <v>30.495453000000001</v>
      </c>
      <c r="K89" s="21">
        <f t="shared" si="22"/>
        <v>1241.5104649</v>
      </c>
      <c r="L89" s="21">
        <f t="shared" si="23"/>
        <v>474.56311651881242</v>
      </c>
      <c r="M89" s="21">
        <f t="shared" si="24"/>
        <v>455.75688284982334</v>
      </c>
    </row>
    <row r="90" spans="1:13">
      <c r="A90" s="26">
        <v>7588.357207</v>
      </c>
      <c r="B90" s="26">
        <v>29.998362</v>
      </c>
      <c r="C90" s="26">
        <v>30.026202999999999</v>
      </c>
      <c r="D90" s="26">
        <v>30.608488000000001</v>
      </c>
      <c r="E90" s="26">
        <v>30.557016000000001</v>
      </c>
      <c r="F90" s="26">
        <v>0.73176200000000002</v>
      </c>
      <c r="G90" s="26">
        <v>2.7638029999999998</v>
      </c>
      <c r="H90" s="26">
        <v>12.811252</v>
      </c>
      <c r="I90" s="28">
        <f t="shared" si="20"/>
        <v>30.012282499999998</v>
      </c>
      <c r="J90" s="28">
        <f t="shared" si="21"/>
        <v>30.582751999999999</v>
      </c>
      <c r="K90" s="21">
        <f t="shared" si="22"/>
        <v>1241.4926304999999</v>
      </c>
      <c r="L90" s="21">
        <f t="shared" si="23"/>
        <v>473.44625203936357</v>
      </c>
      <c r="M90" s="21">
        <f t="shared" si="24"/>
        <v>452.65198207887897</v>
      </c>
    </row>
    <row r="91" spans="1:13">
      <c r="A91" s="26">
        <v>5803.8873739999999</v>
      </c>
      <c r="B91" s="26">
        <v>29.890397</v>
      </c>
      <c r="C91" s="26">
        <v>29.919574999999998</v>
      </c>
      <c r="D91" s="26">
        <v>30.617784</v>
      </c>
      <c r="E91" s="26">
        <v>30.590122999999998</v>
      </c>
      <c r="F91" s="26">
        <v>0.76382899999999998</v>
      </c>
      <c r="G91" s="26">
        <v>3.0054660000000002</v>
      </c>
      <c r="H91" s="26">
        <v>12.422008999999999</v>
      </c>
      <c r="I91" s="28">
        <f t="shared" si="20"/>
        <v>29.904986000000001</v>
      </c>
      <c r="J91" s="28">
        <f t="shared" si="21"/>
        <v>30.603953499999999</v>
      </c>
      <c r="K91" s="21">
        <f t="shared" si="22"/>
        <v>1241.5570084000001</v>
      </c>
      <c r="L91" s="21">
        <f t="shared" si="23"/>
        <v>477.49389088106636</v>
      </c>
      <c r="M91" s="21">
        <f t="shared" si="24"/>
        <v>451.90203093059517</v>
      </c>
    </row>
    <row r="92" spans="1:13">
      <c r="A92" s="26">
        <v>4574.5997289999996</v>
      </c>
      <c r="B92" s="26">
        <v>29.949947000000002</v>
      </c>
      <c r="C92" s="26">
        <v>29.976227999999999</v>
      </c>
      <c r="D92" s="26">
        <v>30.829329999999999</v>
      </c>
      <c r="E92" s="26">
        <v>30.781789</v>
      </c>
      <c r="F92" s="26">
        <v>0.57414600000000005</v>
      </c>
      <c r="G92" s="26">
        <v>2.953001</v>
      </c>
      <c r="H92" s="26">
        <v>12.057981999999999</v>
      </c>
      <c r="I92" s="28">
        <f t="shared" si="20"/>
        <v>29.9630875</v>
      </c>
      <c r="J92" s="28">
        <f t="shared" si="21"/>
        <v>30.805559500000001</v>
      </c>
      <c r="K92" s="21">
        <f t="shared" si="22"/>
        <v>1241.5221475000001</v>
      </c>
      <c r="L92" s="21">
        <f t="shared" si="23"/>
        <v>475.29656954006259</v>
      </c>
      <c r="M92" s="21">
        <f t="shared" si="24"/>
        <v>444.84985443109963</v>
      </c>
    </row>
    <row r="93" spans="1:13">
      <c r="A93" s="26">
        <v>2881.5667229999999</v>
      </c>
      <c r="B93" s="26">
        <v>29.999431999999999</v>
      </c>
      <c r="C93" s="26">
        <v>30.027180000000001</v>
      </c>
      <c r="D93" s="26">
        <v>31.203240000000001</v>
      </c>
      <c r="E93" s="26">
        <v>31.135458</v>
      </c>
      <c r="F93" s="26">
        <v>0.590144</v>
      </c>
      <c r="G93" s="26">
        <v>3.1544539999999999</v>
      </c>
      <c r="H93" s="26">
        <v>11.486179999999999</v>
      </c>
      <c r="I93" s="28">
        <f t="shared" si="20"/>
        <v>30.013306</v>
      </c>
      <c r="J93" s="28">
        <f t="shared" si="21"/>
        <v>31.169349</v>
      </c>
      <c r="K93" s="21">
        <f t="shared" si="22"/>
        <v>1241.4920164</v>
      </c>
      <c r="L93" s="21">
        <f t="shared" si="23"/>
        <v>473.40785485860306</v>
      </c>
      <c r="M93" s="21">
        <f t="shared" si="24"/>
        <v>432.47781955893061</v>
      </c>
    </row>
    <row r="94" spans="1:13">
      <c r="A94" s="26">
        <v>1627.179586</v>
      </c>
      <c r="B94" s="26">
        <v>30.047442</v>
      </c>
      <c r="C94" s="26">
        <v>30.076640000000001</v>
      </c>
      <c r="D94" s="26">
        <v>31.65033</v>
      </c>
      <c r="E94" s="26">
        <v>31.555194</v>
      </c>
      <c r="F94" s="26">
        <v>0.55848600000000004</v>
      </c>
      <c r="G94" s="26">
        <v>3.2692960000000002</v>
      </c>
      <c r="H94" s="26">
        <v>11.151795</v>
      </c>
      <c r="I94" s="28">
        <f t="shared" si="20"/>
        <v>30.062041000000001</v>
      </c>
      <c r="J94" s="28">
        <f t="shared" si="21"/>
        <v>31.602761999999998</v>
      </c>
      <c r="K94" s="21">
        <f t="shared" si="22"/>
        <v>1241.4627754000001</v>
      </c>
      <c r="L94" s="21">
        <f t="shared" si="23"/>
        <v>471.58416653197401</v>
      </c>
      <c r="M94" s="21">
        <f t="shared" si="24"/>
        <v>418.30610856762269</v>
      </c>
    </row>
    <row r="95" spans="1:13">
      <c r="A95" s="26">
        <v>0</v>
      </c>
      <c r="B95" s="26">
        <v>30.138894000000001</v>
      </c>
      <c r="C95" s="26">
        <v>30.163433000000001</v>
      </c>
      <c r="D95" s="26">
        <v>32.072015999999998</v>
      </c>
      <c r="E95" s="26">
        <v>31.956509</v>
      </c>
      <c r="F95" s="26">
        <v>0.59214299999999997</v>
      </c>
      <c r="G95" s="26">
        <v>3.5808979999999999</v>
      </c>
      <c r="H95" s="26">
        <v>9.9359260000000003</v>
      </c>
      <c r="I95" s="28">
        <f t="shared" si="20"/>
        <v>30.151163500000003</v>
      </c>
      <c r="J95" s="28">
        <f t="shared" si="21"/>
        <v>32.014262500000001</v>
      </c>
      <c r="K95" s="21">
        <f t="shared" si="22"/>
        <v>1241.4093018999999</v>
      </c>
      <c r="L95" s="21">
        <f t="shared" si="23"/>
        <v>468.27249315073914</v>
      </c>
      <c r="M95" s="21">
        <f t="shared" si="24"/>
        <v>405.39261243451347</v>
      </c>
    </row>
    <row r="96" spans="1:13">
      <c r="A96" s="20"/>
      <c r="B96" s="20"/>
      <c r="C96" s="20"/>
      <c r="D96" s="20"/>
      <c r="E96" s="20"/>
      <c r="F96" s="20"/>
      <c r="G96" s="20"/>
      <c r="H96" s="20"/>
      <c r="I96" s="27"/>
      <c r="J96" s="27"/>
      <c r="K96" s="29">
        <f>AVERAGE(K79:K93)</f>
        <v>1241.5254269</v>
      </c>
      <c r="L96" s="29">
        <f>AVERAGE(L79:L93)</f>
        <v>475.50550068389219</v>
      </c>
      <c r="M96" s="29">
        <f>AVERAGE(M79:M93)</f>
        <v>456.31771337954444</v>
      </c>
    </row>
    <row r="97" spans="1:14">
      <c r="A97" s="20"/>
      <c r="B97" s="20"/>
      <c r="C97" s="20"/>
      <c r="D97" s="20"/>
      <c r="E97" s="20"/>
      <c r="F97" s="20"/>
      <c r="G97" s="20"/>
      <c r="H97" s="20"/>
      <c r="I97" s="27"/>
      <c r="J97" s="27"/>
      <c r="K97" s="27"/>
      <c r="L97" s="27"/>
      <c r="M97" s="27"/>
    </row>
    <row r="98" spans="1:14">
      <c r="A98" s="20"/>
      <c r="B98" s="20"/>
      <c r="C98" s="20"/>
      <c r="D98" s="20"/>
      <c r="E98" s="20"/>
      <c r="F98" s="20"/>
      <c r="G98" s="20"/>
      <c r="H98" s="20"/>
      <c r="I98" s="27"/>
      <c r="J98" s="27"/>
      <c r="K98" s="27"/>
      <c r="L98" s="27"/>
      <c r="M98" s="27"/>
    </row>
    <row r="99" spans="1:14" ht="16.8">
      <c r="A99" s="13" t="s">
        <v>12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28</v>
      </c>
      <c r="H99" s="13" t="s">
        <v>18</v>
      </c>
      <c r="I99" s="8" t="s">
        <v>19</v>
      </c>
      <c r="J99" s="8" t="s">
        <v>20</v>
      </c>
      <c r="K99" s="9" t="s">
        <v>27</v>
      </c>
      <c r="L99" s="7" t="s">
        <v>29</v>
      </c>
      <c r="M99" s="7" t="s">
        <v>30</v>
      </c>
      <c r="N99" s="20"/>
    </row>
    <row r="100" spans="1:14">
      <c r="A100" s="13" t="s">
        <v>21</v>
      </c>
      <c r="B100" s="13" t="s">
        <v>22</v>
      </c>
      <c r="C100" s="13" t="s">
        <v>22</v>
      </c>
      <c r="D100" s="13" t="s">
        <v>22</v>
      </c>
      <c r="E100" s="13" t="s">
        <v>22</v>
      </c>
      <c r="F100" s="13" t="s">
        <v>23</v>
      </c>
      <c r="G100" s="13" t="s">
        <v>23</v>
      </c>
      <c r="H100" s="13" t="s">
        <v>24</v>
      </c>
      <c r="I100" s="8" t="s">
        <v>22</v>
      </c>
      <c r="J100" s="8" t="s">
        <v>22</v>
      </c>
      <c r="K100" s="9" t="s">
        <v>25</v>
      </c>
      <c r="L100" s="7" t="s">
        <v>26</v>
      </c>
      <c r="M100" s="7" t="s">
        <v>26</v>
      </c>
    </row>
    <row r="101" spans="1:14">
      <c r="A101" s="26">
        <v>20656.421854</v>
      </c>
      <c r="B101" s="26">
        <v>34.704624000000003</v>
      </c>
      <c r="C101" s="26">
        <v>34.671855000000001</v>
      </c>
      <c r="D101" s="26">
        <v>35.089297000000002</v>
      </c>
      <c r="E101" s="26">
        <v>34.995871000000001</v>
      </c>
      <c r="F101" s="26">
        <v>1.5562130000000001</v>
      </c>
      <c r="G101" s="26">
        <v>1.592692</v>
      </c>
      <c r="H101" s="26">
        <v>14.749890999999998</v>
      </c>
      <c r="I101" s="28">
        <f t="shared" ref="I101:I118" si="25">(B101+C101)/2</f>
        <v>34.688239500000002</v>
      </c>
      <c r="J101" s="28">
        <f t="shared" ref="J101:J118" si="26">(D101+E101)/2</f>
        <v>35.042584000000005</v>
      </c>
      <c r="K101" s="21">
        <f>-0.6*I101+1259.5</f>
        <v>1238.6870563</v>
      </c>
      <c r="L101" s="21">
        <f>0.00159*I101^4-0.27101*I101^3+17.72234*I101^2-540.89799*I101+6780.11105</f>
        <v>332.44294642483237</v>
      </c>
      <c r="M101" s="21">
        <f>0.00159*J101^4-0.27101*J101^3+17.72234*J101^2-540.89799*J101+6780.11105</f>
        <v>323.98417578454701</v>
      </c>
    </row>
    <row r="102" spans="1:14">
      <c r="A102" s="26">
        <v>20664.787830000001</v>
      </c>
      <c r="B102" s="26">
        <v>34.726776000000001</v>
      </c>
      <c r="C102" s="26">
        <v>34.690545999999998</v>
      </c>
      <c r="D102" s="26">
        <v>35.112414000000001</v>
      </c>
      <c r="E102" s="26">
        <v>35.019025999999997</v>
      </c>
      <c r="F102" s="26">
        <v>1.5644769999999999</v>
      </c>
      <c r="G102" s="26">
        <v>1.6047910000000001</v>
      </c>
      <c r="H102" s="26">
        <v>14.732164999999998</v>
      </c>
      <c r="I102" s="28">
        <f t="shared" si="25"/>
        <v>34.708660999999999</v>
      </c>
      <c r="J102" s="28">
        <f t="shared" si="26"/>
        <v>35.065719999999999</v>
      </c>
      <c r="K102" s="21">
        <f t="shared" ref="K102:K118" si="27">-0.6*I102+1259.5</f>
        <v>1238.6748034</v>
      </c>
      <c r="L102" s="21">
        <f t="shared" ref="L102:L118" si="28">0.00159*I102^4-0.27101*I102^3+17.72234*I102^2-540.89799*I102+6780.11105</f>
        <v>331.94876750806634</v>
      </c>
      <c r="M102" s="21">
        <f t="shared" ref="M102:M118" si="29">0.00159*J102^4-0.27101*J102^3+17.72234*J102^2-540.89799*J102+6780.11105</f>
        <v>323.44029052438145</v>
      </c>
    </row>
    <row r="103" spans="1:14">
      <c r="A103" s="26">
        <v>20196.554520000002</v>
      </c>
      <c r="B103" s="26">
        <v>34.763193999999999</v>
      </c>
      <c r="C103" s="26">
        <v>34.727341000000003</v>
      </c>
      <c r="D103" s="26">
        <v>35.144733000000002</v>
      </c>
      <c r="E103" s="26">
        <v>35.054636000000002</v>
      </c>
      <c r="F103" s="26">
        <v>1.375132</v>
      </c>
      <c r="G103" s="26">
        <v>1.5223199999999999</v>
      </c>
      <c r="H103" s="26">
        <v>14.660868999999998</v>
      </c>
      <c r="I103" s="28">
        <f t="shared" si="25"/>
        <v>34.745267499999997</v>
      </c>
      <c r="J103" s="28">
        <f t="shared" si="26"/>
        <v>35.099684500000002</v>
      </c>
      <c r="K103" s="21">
        <f t="shared" si="27"/>
        <v>1238.6528395</v>
      </c>
      <c r="L103" s="21">
        <f t="shared" si="28"/>
        <v>331.06500590271116</v>
      </c>
      <c r="M103" s="21">
        <f t="shared" si="29"/>
        <v>322.64367532912092</v>
      </c>
    </row>
    <row r="104" spans="1:14">
      <c r="A104" s="26">
        <v>19009.107617999998</v>
      </c>
      <c r="B104" s="26">
        <v>34.820262</v>
      </c>
      <c r="C104" s="26">
        <v>34.787373000000002</v>
      </c>
      <c r="D104" s="26">
        <v>35.210315999999999</v>
      </c>
      <c r="E104" s="26">
        <v>35.119191000000001</v>
      </c>
      <c r="F104" s="26">
        <v>0.93833100000000003</v>
      </c>
      <c r="G104" s="26">
        <v>1.352948</v>
      </c>
      <c r="H104" s="26">
        <v>14.270636</v>
      </c>
      <c r="I104" s="28">
        <f t="shared" si="25"/>
        <v>34.803817500000001</v>
      </c>
      <c r="J104" s="28">
        <f t="shared" si="26"/>
        <v>35.164753500000003</v>
      </c>
      <c r="K104" s="21">
        <f t="shared" si="27"/>
        <v>1238.6177095</v>
      </c>
      <c r="L104" s="21">
        <f t="shared" si="28"/>
        <v>329.65699169075469</v>
      </c>
      <c r="M104" s="21">
        <f t="shared" si="29"/>
        <v>321.12356193853793</v>
      </c>
    </row>
    <row r="105" spans="1:14">
      <c r="A105" s="26">
        <v>17980.321673999999</v>
      </c>
      <c r="B105" s="26">
        <v>34.898071000000002</v>
      </c>
      <c r="C105" s="26">
        <v>34.868782000000003</v>
      </c>
      <c r="D105" s="26">
        <v>35.282297</v>
      </c>
      <c r="E105" s="26">
        <v>35.192616000000001</v>
      </c>
      <c r="F105" s="26">
        <v>0.66722899999999996</v>
      </c>
      <c r="G105" s="26">
        <v>1.3038799999999999</v>
      </c>
      <c r="H105" s="26">
        <v>13.916034</v>
      </c>
      <c r="I105" s="28">
        <f t="shared" si="25"/>
        <v>34.883426499999999</v>
      </c>
      <c r="J105" s="28">
        <f t="shared" si="26"/>
        <v>35.2374565</v>
      </c>
      <c r="K105" s="21">
        <f t="shared" si="27"/>
        <v>1238.5699440999999</v>
      </c>
      <c r="L105" s="21">
        <f t="shared" si="28"/>
        <v>327.75333472321199</v>
      </c>
      <c r="M105" s="21">
        <f t="shared" si="29"/>
        <v>319.43440933922193</v>
      </c>
    </row>
    <row r="106" spans="1:14">
      <c r="A106" s="26">
        <v>17209.70104</v>
      </c>
      <c r="B106" s="26">
        <v>34.848199999999999</v>
      </c>
      <c r="C106" s="26">
        <v>34.826124</v>
      </c>
      <c r="D106" s="26">
        <v>35.235425999999997</v>
      </c>
      <c r="E106" s="26">
        <v>35.142021</v>
      </c>
      <c r="F106" s="26">
        <v>0.55422199999999999</v>
      </c>
      <c r="G106" s="26">
        <v>1.337172</v>
      </c>
      <c r="H106" s="26">
        <v>13.576493999999999</v>
      </c>
      <c r="I106" s="28">
        <f t="shared" si="25"/>
        <v>34.837161999999999</v>
      </c>
      <c r="J106" s="28">
        <f t="shared" si="26"/>
        <v>35.188723499999995</v>
      </c>
      <c r="K106" s="21">
        <f t="shared" si="27"/>
        <v>1238.5977028</v>
      </c>
      <c r="L106" s="21">
        <f t="shared" si="28"/>
        <v>328.85813277642137</v>
      </c>
      <c r="M106" s="21">
        <f t="shared" si="29"/>
        <v>320.56557248695117</v>
      </c>
    </row>
    <row r="107" spans="1:14">
      <c r="A107" s="26">
        <v>16380.122674</v>
      </c>
      <c r="B107" s="26">
        <v>34.854894000000002</v>
      </c>
      <c r="C107" s="26">
        <v>34.837148999999997</v>
      </c>
      <c r="D107" s="26">
        <v>35.255550999999997</v>
      </c>
      <c r="E107" s="26">
        <v>35.159063000000003</v>
      </c>
      <c r="F107" s="26">
        <v>0.47754400000000002</v>
      </c>
      <c r="G107" s="26">
        <v>1.4606140000000001</v>
      </c>
      <c r="H107" s="26">
        <v>13.707576999999999</v>
      </c>
      <c r="I107" s="28">
        <f t="shared" si="25"/>
        <v>34.846021499999999</v>
      </c>
      <c r="J107" s="28">
        <f t="shared" si="26"/>
        <v>35.207307</v>
      </c>
      <c r="K107" s="21">
        <f t="shared" si="27"/>
        <v>1238.5923871</v>
      </c>
      <c r="L107" s="21">
        <f t="shared" si="28"/>
        <v>328.64624480934526</v>
      </c>
      <c r="M107" s="21">
        <f t="shared" si="29"/>
        <v>320.13370578674676</v>
      </c>
    </row>
    <row r="108" spans="1:14">
      <c r="A108" s="26">
        <v>14857.427014999999</v>
      </c>
      <c r="B108" s="26">
        <v>34.860709</v>
      </c>
      <c r="C108" s="26">
        <v>34.854618000000002</v>
      </c>
      <c r="D108" s="26">
        <v>35.274915999999997</v>
      </c>
      <c r="E108" s="26">
        <v>35.182344000000001</v>
      </c>
      <c r="F108" s="26">
        <v>0.47511399999999998</v>
      </c>
      <c r="G108" s="26">
        <v>1.7260390000000001</v>
      </c>
      <c r="H108" s="26">
        <v>13.540455</v>
      </c>
      <c r="I108" s="28">
        <f t="shared" si="25"/>
        <v>34.857663500000001</v>
      </c>
      <c r="J108" s="28">
        <f t="shared" si="26"/>
        <v>35.228629999999995</v>
      </c>
      <c r="K108" s="21">
        <f t="shared" si="27"/>
        <v>1238.5854019000001</v>
      </c>
      <c r="L108" s="21">
        <f t="shared" si="28"/>
        <v>328.36804203322845</v>
      </c>
      <c r="M108" s="21">
        <f t="shared" si="29"/>
        <v>319.63896052145083</v>
      </c>
    </row>
    <row r="109" spans="1:14" ht="14.4" customHeight="1">
      <c r="A109" s="26">
        <v>13153.094897999999</v>
      </c>
      <c r="B109" s="26">
        <v>34.863244000000002</v>
      </c>
      <c r="C109" s="26">
        <v>34.863518999999997</v>
      </c>
      <c r="D109" s="26">
        <v>35.296225999999997</v>
      </c>
      <c r="E109" s="26">
        <v>35.208593999999998</v>
      </c>
      <c r="F109" s="26">
        <v>0.48382900000000001</v>
      </c>
      <c r="G109" s="26">
        <v>1.996656</v>
      </c>
      <c r="H109" s="26">
        <v>13.175742999999999</v>
      </c>
      <c r="I109" s="28">
        <f t="shared" si="25"/>
        <v>34.863381500000003</v>
      </c>
      <c r="J109" s="28">
        <f t="shared" si="26"/>
        <v>35.252409999999998</v>
      </c>
      <c r="K109" s="21">
        <f t="shared" si="27"/>
        <v>1238.5819710999999</v>
      </c>
      <c r="L109" s="21">
        <f t="shared" si="28"/>
        <v>328.23149866057156</v>
      </c>
      <c r="M109" s="21">
        <f t="shared" si="29"/>
        <v>319.08819361629048</v>
      </c>
    </row>
    <row r="110" spans="1:14">
      <c r="A110" s="26">
        <v>11607.515797</v>
      </c>
      <c r="B110" s="26">
        <v>34.875343999999998</v>
      </c>
      <c r="C110" s="26">
        <v>34.875765000000001</v>
      </c>
      <c r="D110" s="26">
        <v>35.315097000000002</v>
      </c>
      <c r="E110" s="26">
        <v>35.231374000000002</v>
      </c>
      <c r="F110" s="26">
        <v>0.54650100000000001</v>
      </c>
      <c r="G110" s="26">
        <v>2.4023159999999999</v>
      </c>
      <c r="H110" s="26">
        <v>12.658764</v>
      </c>
      <c r="I110" s="28">
        <f t="shared" si="25"/>
        <v>34.8755545</v>
      </c>
      <c r="J110" s="28">
        <f t="shared" si="26"/>
        <v>35.273235499999998</v>
      </c>
      <c r="K110" s="21">
        <f t="shared" si="27"/>
        <v>1238.5746673000001</v>
      </c>
      <c r="L110" s="21">
        <f t="shared" si="28"/>
        <v>327.9410244693745</v>
      </c>
      <c r="M110" s="21">
        <f t="shared" si="29"/>
        <v>318.60670739599755</v>
      </c>
    </row>
    <row r="111" spans="1:14">
      <c r="A111" s="26">
        <v>10199.480611000001</v>
      </c>
      <c r="B111" s="26">
        <v>34.867958000000002</v>
      </c>
      <c r="C111" s="26">
        <v>34.871662999999998</v>
      </c>
      <c r="D111" s="26">
        <v>35.328305999999998</v>
      </c>
      <c r="E111" s="26">
        <v>35.241101999999998</v>
      </c>
      <c r="F111" s="26">
        <v>0.38511299999999998</v>
      </c>
      <c r="G111" s="26">
        <v>2.4050729999999998</v>
      </c>
      <c r="H111" s="26">
        <v>12.305283999999999</v>
      </c>
      <c r="I111" s="28">
        <f t="shared" si="25"/>
        <v>34.8698105</v>
      </c>
      <c r="J111" s="28">
        <f t="shared" si="26"/>
        <v>35.284703999999998</v>
      </c>
      <c r="K111" s="21">
        <f t="shared" si="27"/>
        <v>1238.5781136999999</v>
      </c>
      <c r="L111" s="21">
        <f t="shared" si="28"/>
        <v>328.07805288163672</v>
      </c>
      <c r="M111" s="21">
        <f t="shared" si="29"/>
        <v>318.3418939201938</v>
      </c>
    </row>
    <row r="112" spans="1:14">
      <c r="A112" s="26">
        <v>9051.8051259999993</v>
      </c>
      <c r="B112" s="26">
        <v>34.902369999999998</v>
      </c>
      <c r="C112" s="26">
        <v>34.909408999999997</v>
      </c>
      <c r="D112" s="26">
        <v>35.421146999999998</v>
      </c>
      <c r="E112" s="26">
        <v>35.336292</v>
      </c>
      <c r="F112" s="26">
        <v>0.47025800000000001</v>
      </c>
      <c r="G112" s="26">
        <v>2.6217579999999998</v>
      </c>
      <c r="H112" s="26">
        <v>12.013741999999999</v>
      </c>
      <c r="I112" s="28">
        <f t="shared" si="25"/>
        <v>34.905889500000001</v>
      </c>
      <c r="J112" s="28">
        <f t="shared" si="26"/>
        <v>35.378719500000003</v>
      </c>
      <c r="K112" s="21">
        <f t="shared" si="27"/>
        <v>1238.5564663</v>
      </c>
      <c r="L112" s="21">
        <f t="shared" si="28"/>
        <v>327.21841650146689</v>
      </c>
      <c r="M112" s="21">
        <f t="shared" si="29"/>
        <v>316.18003692953698</v>
      </c>
    </row>
    <row r="113" spans="1:14">
      <c r="A113" s="26">
        <v>7428.7210439999999</v>
      </c>
      <c r="B113" s="26">
        <v>34.893518</v>
      </c>
      <c r="C113" s="26">
        <v>34.903236999999997</v>
      </c>
      <c r="D113" s="26">
        <v>35.479331999999999</v>
      </c>
      <c r="E113" s="26">
        <v>35.390065</v>
      </c>
      <c r="F113" s="26">
        <v>0.59673600000000004</v>
      </c>
      <c r="G113" s="26">
        <v>2.8939560000000002</v>
      </c>
      <c r="H113" s="26">
        <v>11.574295999999999</v>
      </c>
      <c r="I113" s="28">
        <f t="shared" si="25"/>
        <v>34.898377499999995</v>
      </c>
      <c r="J113" s="28">
        <f t="shared" si="26"/>
        <v>35.434698499999996</v>
      </c>
      <c r="K113" s="21">
        <f t="shared" si="27"/>
        <v>1238.5609735</v>
      </c>
      <c r="L113" s="21">
        <f t="shared" si="28"/>
        <v>327.39719331309516</v>
      </c>
      <c r="M113" s="21">
        <f t="shared" si="29"/>
        <v>314.90038193876262</v>
      </c>
    </row>
    <row r="114" spans="1:14">
      <c r="A114" s="26">
        <v>6187.1050949999999</v>
      </c>
      <c r="B114" s="26">
        <v>34.898871</v>
      </c>
      <c r="C114" s="26">
        <v>34.905845999999997</v>
      </c>
      <c r="D114" s="26">
        <v>35.538415999999998</v>
      </c>
      <c r="E114" s="26">
        <v>35.449866999999998</v>
      </c>
      <c r="F114" s="26">
        <v>0.54009200000000002</v>
      </c>
      <c r="G114" s="26">
        <v>2.973023</v>
      </c>
      <c r="H114" s="26">
        <v>11.265030999999999</v>
      </c>
      <c r="I114" s="28">
        <f t="shared" si="25"/>
        <v>34.902358499999998</v>
      </c>
      <c r="J114" s="28">
        <f t="shared" si="26"/>
        <v>35.494141499999998</v>
      </c>
      <c r="K114" s="21">
        <f t="shared" si="27"/>
        <v>1238.5585848999999</v>
      </c>
      <c r="L114" s="21">
        <f t="shared" si="28"/>
        <v>327.30243657630581</v>
      </c>
      <c r="M114" s="21">
        <f t="shared" si="29"/>
        <v>313.54765674709688</v>
      </c>
    </row>
    <row r="115" spans="1:14">
      <c r="A115" s="26">
        <v>5329.9630610000004</v>
      </c>
      <c r="B115" s="26">
        <v>34.918751999999998</v>
      </c>
      <c r="C115" s="26">
        <v>34.926406999999998</v>
      </c>
      <c r="D115" s="26">
        <v>35.637591999999998</v>
      </c>
      <c r="E115" s="26">
        <v>35.544677999999998</v>
      </c>
      <c r="F115" s="26">
        <v>0.48333599999999999</v>
      </c>
      <c r="G115" s="26">
        <v>3.0020359999999999</v>
      </c>
      <c r="H115" s="26">
        <v>11.046470999999999</v>
      </c>
      <c r="I115" s="28">
        <f t="shared" si="25"/>
        <v>34.922579499999998</v>
      </c>
      <c r="J115" s="28">
        <f t="shared" si="26"/>
        <v>35.591134999999994</v>
      </c>
      <c r="K115" s="21">
        <f t="shared" si="27"/>
        <v>1238.5464523000001</v>
      </c>
      <c r="L115" s="21">
        <f t="shared" si="28"/>
        <v>326.8216042624199</v>
      </c>
      <c r="M115" s="21">
        <f t="shared" si="29"/>
        <v>311.3537847467569</v>
      </c>
    </row>
    <row r="116" spans="1:14">
      <c r="A116" s="26">
        <v>3153.9497860000001</v>
      </c>
      <c r="B116" s="26">
        <v>34.951183</v>
      </c>
      <c r="C116" s="26">
        <v>34.95635</v>
      </c>
      <c r="D116" s="26">
        <v>35.939123000000002</v>
      </c>
      <c r="E116" s="26">
        <v>35.822946999999999</v>
      </c>
      <c r="F116" s="26">
        <v>0.52730100000000002</v>
      </c>
      <c r="G116" s="26">
        <v>3.2264629999999999</v>
      </c>
      <c r="H116" s="26">
        <v>10.416202</v>
      </c>
      <c r="I116" s="28">
        <f t="shared" si="25"/>
        <v>34.9537665</v>
      </c>
      <c r="J116" s="28">
        <f t="shared" si="26"/>
        <v>35.881034999999997</v>
      </c>
      <c r="K116" s="21">
        <f t="shared" si="27"/>
        <v>1238.5277401000001</v>
      </c>
      <c r="L116" s="21">
        <f t="shared" si="28"/>
        <v>326.08155780933248</v>
      </c>
      <c r="M116" s="21">
        <f t="shared" si="29"/>
        <v>304.89326408651414</v>
      </c>
    </row>
    <row r="117" spans="1:14">
      <c r="A117" s="26">
        <v>873.11469599999998</v>
      </c>
      <c r="B117" s="26">
        <v>35.005847000000003</v>
      </c>
      <c r="C117" s="26">
        <v>35.009698</v>
      </c>
      <c r="D117" s="26">
        <v>36.690711</v>
      </c>
      <c r="E117" s="26">
        <v>36.504283000000001</v>
      </c>
      <c r="F117" s="26">
        <v>0.41025699999999998</v>
      </c>
      <c r="G117" s="26">
        <v>3.2973870000000001</v>
      </c>
      <c r="H117" s="26">
        <v>9.58582</v>
      </c>
      <c r="I117" s="28">
        <f t="shared" si="25"/>
        <v>35.007772500000002</v>
      </c>
      <c r="J117" s="28">
        <f t="shared" si="26"/>
        <v>36.597497000000004</v>
      </c>
      <c r="K117" s="21">
        <f t="shared" si="27"/>
        <v>1238.4953364999999</v>
      </c>
      <c r="L117" s="21">
        <f t="shared" si="28"/>
        <v>324.80444150583844</v>
      </c>
      <c r="M117" s="21">
        <f t="shared" si="29"/>
        <v>289.5140080299052</v>
      </c>
    </row>
    <row r="118" spans="1:14">
      <c r="A118" s="26">
        <v>0</v>
      </c>
      <c r="B118" s="26">
        <v>35.075812999999997</v>
      </c>
      <c r="C118" s="26">
        <v>35.076388999999999</v>
      </c>
      <c r="D118" s="26">
        <v>37.463788999999998</v>
      </c>
      <c r="E118" s="26">
        <v>37.295720000000003</v>
      </c>
      <c r="F118" s="26">
        <v>0.50184200000000001</v>
      </c>
      <c r="G118" s="26">
        <v>3.4866869999999999</v>
      </c>
      <c r="H118" s="26">
        <v>8.8682379999999998</v>
      </c>
      <c r="I118" s="28">
        <f t="shared" si="25"/>
        <v>35.076100999999994</v>
      </c>
      <c r="J118" s="28">
        <f t="shared" si="26"/>
        <v>37.379754500000004</v>
      </c>
      <c r="K118" s="21">
        <f t="shared" si="27"/>
        <v>1238.4543394</v>
      </c>
      <c r="L118" s="21">
        <f t="shared" si="28"/>
        <v>323.1965805247155</v>
      </c>
      <c r="M118" s="21">
        <f t="shared" si="29"/>
        <v>273.59409795119518</v>
      </c>
    </row>
    <row r="119" spans="1:14">
      <c r="A119" s="20"/>
      <c r="B119" s="20"/>
      <c r="C119" s="20"/>
      <c r="D119" s="20"/>
      <c r="E119" s="20"/>
      <c r="F119" s="20"/>
      <c r="G119" s="20"/>
      <c r="H119" s="20"/>
      <c r="I119" s="27"/>
      <c r="J119" s="27"/>
      <c r="K119" s="29">
        <f>AVERAGE(K101:K116)</f>
        <v>1238.5914258625</v>
      </c>
      <c r="L119" s="29">
        <f>AVERAGE(L101:L116)</f>
        <v>328.61320314642342</v>
      </c>
      <c r="M119" s="29">
        <f>AVERAGE(M101:M116)</f>
        <v>317.99226694325671</v>
      </c>
    </row>
    <row r="120" spans="1:14">
      <c r="A120" s="20"/>
      <c r="B120" s="20"/>
      <c r="C120" s="20"/>
      <c r="D120" s="20"/>
      <c r="E120" s="20"/>
      <c r="F120" s="20"/>
      <c r="G120" s="20"/>
      <c r="H120" s="20"/>
      <c r="I120" s="27"/>
      <c r="J120" s="27"/>
      <c r="K120" s="27"/>
      <c r="L120" s="27"/>
      <c r="M120" s="27"/>
    </row>
    <row r="121" spans="1:14">
      <c r="A121" s="20"/>
      <c r="B121" s="20"/>
      <c r="C121" s="20"/>
      <c r="D121" s="20"/>
      <c r="E121" s="20"/>
      <c r="F121" s="20"/>
      <c r="G121" s="20"/>
      <c r="H121" s="20"/>
      <c r="I121" s="27"/>
      <c r="J121" s="27"/>
      <c r="K121" s="27"/>
      <c r="L121" s="27"/>
      <c r="M121" s="27"/>
    </row>
    <row r="122" spans="1:14" ht="16.8">
      <c r="A122" s="13" t="s">
        <v>12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28</v>
      </c>
      <c r="H122" s="13" t="s">
        <v>18</v>
      </c>
      <c r="I122" s="8" t="s">
        <v>19</v>
      </c>
      <c r="J122" s="8" t="s">
        <v>20</v>
      </c>
      <c r="K122" s="9" t="s">
        <v>27</v>
      </c>
      <c r="L122" s="7" t="s">
        <v>29</v>
      </c>
      <c r="M122" s="7" t="s">
        <v>30</v>
      </c>
      <c r="N122" s="20"/>
    </row>
    <row r="123" spans="1:14">
      <c r="A123" s="13" t="s">
        <v>21</v>
      </c>
      <c r="B123" s="13" t="s">
        <v>22</v>
      </c>
      <c r="C123" s="13" t="s">
        <v>22</v>
      </c>
      <c r="D123" s="13" t="s">
        <v>22</v>
      </c>
      <c r="E123" s="13" t="s">
        <v>22</v>
      </c>
      <c r="F123" s="13" t="s">
        <v>23</v>
      </c>
      <c r="G123" s="13" t="s">
        <v>23</v>
      </c>
      <c r="H123" s="13" t="s">
        <v>24</v>
      </c>
      <c r="I123" s="8" t="s">
        <v>22</v>
      </c>
      <c r="J123" s="8" t="s">
        <v>22</v>
      </c>
      <c r="K123" s="9" t="s">
        <v>25</v>
      </c>
      <c r="L123" s="7" t="s">
        <v>26</v>
      </c>
      <c r="M123" s="7" t="s">
        <v>26</v>
      </c>
    </row>
    <row r="124" spans="1:14">
      <c r="A124" s="26">
        <v>24077.164055000001</v>
      </c>
      <c r="B124" s="26">
        <v>40.111266000000001</v>
      </c>
      <c r="C124" s="26">
        <v>40.081924999999998</v>
      </c>
      <c r="D124" s="26">
        <v>40.450451000000001</v>
      </c>
      <c r="E124" s="26">
        <v>40.359073000000002</v>
      </c>
      <c r="F124" s="26">
        <v>1.5396749999999999</v>
      </c>
      <c r="G124" s="26">
        <v>1.5715330000000001</v>
      </c>
      <c r="H124" s="26">
        <v>13.5603</v>
      </c>
      <c r="I124" s="28">
        <f t="shared" ref="I124:I139" si="30">(B124+C124)/2</f>
        <v>40.096595499999999</v>
      </c>
      <c r="J124" s="28">
        <f t="shared" ref="J124:J139" si="31">(D124+E124)/2</f>
        <v>40.404762000000005</v>
      </c>
      <c r="K124" s="21">
        <f>-0.6*I124+1259.5</f>
        <v>1235.4420427</v>
      </c>
      <c r="L124" s="21">
        <f>0.00159*I124^4-0.27101*I124^3+17.72234*I124^2-540.89799*I124+6780.11105</f>
        <v>224.06549626577998</v>
      </c>
      <c r="M124" s="21">
        <f>0.00159*J124^4-0.27101*J124^3+17.72234*J124^2-540.89799*J124+6780.11105</f>
        <v>218.92251288413263</v>
      </c>
    </row>
    <row r="125" spans="1:14">
      <c r="A125" s="26">
        <v>22969.368547999999</v>
      </c>
      <c r="B125" s="26">
        <v>40.038302999999999</v>
      </c>
      <c r="C125" s="26">
        <v>40.008325999999997</v>
      </c>
      <c r="D125" s="26">
        <v>40.377141000000002</v>
      </c>
      <c r="E125" s="26">
        <v>40.284182999999999</v>
      </c>
      <c r="F125" s="26">
        <v>1.1259410000000001</v>
      </c>
      <c r="G125" s="26">
        <v>1.4230160000000001</v>
      </c>
      <c r="H125" s="26">
        <v>13.457846</v>
      </c>
      <c r="I125" s="28">
        <f t="shared" si="30"/>
        <v>40.023314499999998</v>
      </c>
      <c r="J125" s="28">
        <f t="shared" si="31"/>
        <v>40.330662000000004</v>
      </c>
      <c r="K125" s="21">
        <f t="shared" ref="K125:K139" si="32">-0.6*I125+1259.5</f>
        <v>1235.4860113</v>
      </c>
      <c r="L125" s="21">
        <f t="shared" ref="L125:L139" si="33">0.00159*I125^4-0.27101*I125^3+17.72234*I125^2-540.89799*I125+6780.11105</f>
        <v>225.30124949476067</v>
      </c>
      <c r="M125" s="21">
        <f t="shared" ref="M125:M139" si="34">0.00159*J125^4-0.27101*J125^3+17.72234*J125^2-540.89799*J125+6780.11105</f>
        <v>220.15132473462018</v>
      </c>
    </row>
    <row r="126" spans="1:14">
      <c r="A126" s="26">
        <v>21918.028740999998</v>
      </c>
      <c r="B126" s="26">
        <v>39.979390000000002</v>
      </c>
      <c r="C126" s="26">
        <v>39.950375999999999</v>
      </c>
      <c r="D126" s="26">
        <v>40.320785999999998</v>
      </c>
      <c r="E126" s="26">
        <v>40.227117999999997</v>
      </c>
      <c r="F126" s="26">
        <v>0.77687099999999998</v>
      </c>
      <c r="G126" s="26">
        <v>1.315429</v>
      </c>
      <c r="H126" s="26">
        <v>13.311537999999999</v>
      </c>
      <c r="I126" s="28">
        <f t="shared" si="30"/>
        <v>39.964883</v>
      </c>
      <c r="J126" s="28">
        <f t="shared" si="31"/>
        <v>40.273951999999994</v>
      </c>
      <c r="K126" s="21">
        <f t="shared" si="32"/>
        <v>1235.5210701999999</v>
      </c>
      <c r="L126" s="21">
        <f t="shared" si="33"/>
        <v>226.29016148253231</v>
      </c>
      <c r="M126" s="21">
        <f t="shared" si="34"/>
        <v>221.09508971234845</v>
      </c>
    </row>
    <row r="127" spans="1:14">
      <c r="A127" s="26">
        <v>20658.922041000002</v>
      </c>
      <c r="B127" s="26">
        <v>39.969999000000001</v>
      </c>
      <c r="C127" s="26">
        <v>39.935558999999998</v>
      </c>
      <c r="D127" s="26">
        <v>40.314642999999997</v>
      </c>
      <c r="E127" s="26">
        <v>40.219065999999998</v>
      </c>
      <c r="F127" s="26">
        <v>0.89394899999999999</v>
      </c>
      <c r="G127" s="26">
        <v>1.6851389999999999</v>
      </c>
      <c r="H127" s="26">
        <v>13.14617</v>
      </c>
      <c r="I127" s="28">
        <f t="shared" si="30"/>
        <v>39.952779</v>
      </c>
      <c r="J127" s="28">
        <f t="shared" si="31"/>
        <v>40.266854499999994</v>
      </c>
      <c r="K127" s="21">
        <f t="shared" si="32"/>
        <v>1235.5283326000001</v>
      </c>
      <c r="L127" s="21">
        <f t="shared" si="33"/>
        <v>226.49541111922827</v>
      </c>
      <c r="M127" s="21">
        <f t="shared" si="34"/>
        <v>221.21341041138203</v>
      </c>
    </row>
    <row r="128" spans="1:14">
      <c r="A128" s="26">
        <v>19216.744728999998</v>
      </c>
      <c r="B128" s="26">
        <v>39.890025999999999</v>
      </c>
      <c r="C128" s="26">
        <v>39.858808000000003</v>
      </c>
      <c r="D128" s="26">
        <v>40.233002999999997</v>
      </c>
      <c r="E128" s="26">
        <v>40.144323999999997</v>
      </c>
      <c r="F128" s="26">
        <v>0.87814999999999999</v>
      </c>
      <c r="G128" s="26">
        <v>1.940677</v>
      </c>
      <c r="H128" s="26">
        <v>12.907556999999999</v>
      </c>
      <c r="I128" s="28">
        <f t="shared" si="30"/>
        <v>39.874417000000001</v>
      </c>
      <c r="J128" s="28">
        <f t="shared" si="31"/>
        <v>40.188663499999997</v>
      </c>
      <c r="K128" s="21">
        <f t="shared" si="32"/>
        <v>1235.5753497999999</v>
      </c>
      <c r="L128" s="21">
        <f t="shared" si="33"/>
        <v>227.82753146224331</v>
      </c>
      <c r="M128" s="21">
        <f t="shared" si="34"/>
        <v>222.51993849076371</v>
      </c>
    </row>
    <row r="129" spans="1:14">
      <c r="A129" s="26">
        <v>17648.567889000002</v>
      </c>
      <c r="B129" s="26">
        <v>39.927854000000004</v>
      </c>
      <c r="C129" s="26">
        <v>39.894815000000001</v>
      </c>
      <c r="D129" s="26">
        <v>40.272038999999999</v>
      </c>
      <c r="E129" s="26">
        <v>40.185982000000003</v>
      </c>
      <c r="F129" s="26">
        <v>0.72982899999999995</v>
      </c>
      <c r="G129" s="26">
        <v>2.0758839999999998</v>
      </c>
      <c r="H129" s="26">
        <v>12.616303</v>
      </c>
      <c r="I129" s="28">
        <f t="shared" si="30"/>
        <v>39.911334500000002</v>
      </c>
      <c r="J129" s="28">
        <f t="shared" si="31"/>
        <v>40.229010500000001</v>
      </c>
      <c r="K129" s="21">
        <f t="shared" si="32"/>
        <v>1235.5531993</v>
      </c>
      <c r="L129" s="21">
        <f t="shared" si="33"/>
        <v>227.19923138209651</v>
      </c>
      <c r="M129" s="21">
        <f t="shared" si="34"/>
        <v>221.84506896300172</v>
      </c>
    </row>
    <row r="130" spans="1:14">
      <c r="A130" s="26">
        <v>15134.467000000001</v>
      </c>
      <c r="B130" s="26">
        <v>39.940024000000001</v>
      </c>
      <c r="C130" s="26">
        <v>39.912373000000002</v>
      </c>
      <c r="D130" s="26">
        <v>40.295465</v>
      </c>
      <c r="E130" s="26">
        <v>40.195808999999997</v>
      </c>
      <c r="F130" s="26">
        <v>0.88653499999999996</v>
      </c>
      <c r="G130" s="26">
        <v>2.6045069999999999</v>
      </c>
      <c r="H130" s="26">
        <v>11.868838999999999</v>
      </c>
      <c r="I130" s="28">
        <f t="shared" si="30"/>
        <v>39.926198499999998</v>
      </c>
      <c r="J130" s="28">
        <f t="shared" si="31"/>
        <v>40.245637000000002</v>
      </c>
      <c r="K130" s="21">
        <f t="shared" si="32"/>
        <v>1235.5442809000001</v>
      </c>
      <c r="L130" s="21">
        <f t="shared" si="33"/>
        <v>226.94662226419223</v>
      </c>
      <c r="M130" s="21">
        <f t="shared" si="34"/>
        <v>221.56739419174937</v>
      </c>
    </row>
    <row r="131" spans="1:14">
      <c r="A131" s="26">
        <v>13568.487626</v>
      </c>
      <c r="B131" s="26">
        <v>39.953525999999997</v>
      </c>
      <c r="C131" s="26">
        <v>39.925227999999997</v>
      </c>
      <c r="D131" s="26">
        <v>40.317073999999998</v>
      </c>
      <c r="E131" s="26">
        <v>40.218736</v>
      </c>
      <c r="F131" s="26">
        <v>0.58077100000000004</v>
      </c>
      <c r="G131" s="26">
        <v>2.5036450000000001</v>
      </c>
      <c r="H131" s="26">
        <v>11.558285</v>
      </c>
      <c r="I131" s="28">
        <f t="shared" si="30"/>
        <v>39.939376999999993</v>
      </c>
      <c r="J131" s="28">
        <f t="shared" si="31"/>
        <v>40.267904999999999</v>
      </c>
      <c r="K131" s="21">
        <f t="shared" si="32"/>
        <v>1235.5363738000001</v>
      </c>
      <c r="L131" s="21">
        <f t="shared" si="33"/>
        <v>226.72283098673051</v>
      </c>
      <c r="M131" s="21">
        <f t="shared" si="34"/>
        <v>221.19589490715316</v>
      </c>
    </row>
    <row r="132" spans="1:14" ht="14.4" customHeight="1">
      <c r="A132" s="26">
        <v>11892.635848</v>
      </c>
      <c r="B132" s="26">
        <v>39.945715</v>
      </c>
      <c r="C132" s="26">
        <v>39.915380999999996</v>
      </c>
      <c r="D132" s="26">
        <v>40.323120000000003</v>
      </c>
      <c r="E132" s="26">
        <v>40.230879000000002</v>
      </c>
      <c r="F132" s="26">
        <v>0.71059099999999997</v>
      </c>
      <c r="G132" s="26">
        <v>2.8186230000000001</v>
      </c>
      <c r="H132" s="26">
        <v>11.41987</v>
      </c>
      <c r="I132" s="28">
        <f t="shared" si="30"/>
        <v>39.930548000000002</v>
      </c>
      <c r="J132" s="28">
        <f t="shared" si="31"/>
        <v>40.276999500000002</v>
      </c>
      <c r="K132" s="21">
        <f t="shared" si="32"/>
        <v>1235.5416712000001</v>
      </c>
      <c r="L132" s="21">
        <f t="shared" si="33"/>
        <v>226.8727430446861</v>
      </c>
      <c r="M132" s="21">
        <f t="shared" si="34"/>
        <v>221.04429956249896</v>
      </c>
    </row>
    <row r="133" spans="1:14">
      <c r="A133" s="26">
        <v>10318.127504</v>
      </c>
      <c r="B133" s="26">
        <v>39.953090000000003</v>
      </c>
      <c r="C133" s="26">
        <v>39.920893999999997</v>
      </c>
      <c r="D133" s="26">
        <v>40.365174000000003</v>
      </c>
      <c r="E133" s="26">
        <v>40.271188000000002</v>
      </c>
      <c r="F133" s="26">
        <v>0.63537299999999997</v>
      </c>
      <c r="G133" s="26">
        <v>2.905087</v>
      </c>
      <c r="H133" s="26">
        <v>11.353909</v>
      </c>
      <c r="I133" s="28">
        <f t="shared" si="30"/>
        <v>39.936992000000004</v>
      </c>
      <c r="J133" s="28">
        <f t="shared" si="31"/>
        <v>40.318181000000003</v>
      </c>
      <c r="K133" s="21">
        <f t="shared" si="32"/>
        <v>1235.5378048</v>
      </c>
      <c r="L133" s="21">
        <f t="shared" si="33"/>
        <v>226.76331990979179</v>
      </c>
      <c r="M133" s="21">
        <f t="shared" si="34"/>
        <v>220.358784105626</v>
      </c>
    </row>
    <row r="134" spans="1:14">
      <c r="A134" s="26">
        <v>8860.2090279999993</v>
      </c>
      <c r="B134" s="26">
        <v>40.023671</v>
      </c>
      <c r="C134" s="26">
        <v>40.002372000000001</v>
      </c>
      <c r="D134" s="26">
        <v>40.487929000000001</v>
      </c>
      <c r="E134" s="26">
        <v>40.393653999999998</v>
      </c>
      <c r="F134" s="26">
        <v>0.75296700000000005</v>
      </c>
      <c r="G134" s="26">
        <v>3.1582520000000001</v>
      </c>
      <c r="H134" s="26">
        <v>10.955706999999999</v>
      </c>
      <c r="I134" s="28">
        <f t="shared" si="30"/>
        <v>40.013021500000001</v>
      </c>
      <c r="J134" s="28">
        <f t="shared" si="31"/>
        <v>40.440791500000003</v>
      </c>
      <c r="K134" s="21">
        <f t="shared" si="32"/>
        <v>1235.4921870999999</v>
      </c>
      <c r="L134" s="21">
        <f t="shared" si="33"/>
        <v>225.47522080827093</v>
      </c>
      <c r="M134" s="21">
        <f t="shared" si="34"/>
        <v>218.32680402146525</v>
      </c>
    </row>
    <row r="135" spans="1:14">
      <c r="A135" s="26">
        <v>7146.4215320000003</v>
      </c>
      <c r="B135" s="26">
        <v>39.963040999999997</v>
      </c>
      <c r="C135" s="26">
        <v>39.950218</v>
      </c>
      <c r="D135" s="26">
        <v>40.515768000000001</v>
      </c>
      <c r="E135" s="26">
        <v>40.420918</v>
      </c>
      <c r="F135" s="26">
        <v>0.76060899999999998</v>
      </c>
      <c r="G135" s="26">
        <v>3.3168090000000001</v>
      </c>
      <c r="H135" s="26">
        <v>10.693524999999999</v>
      </c>
      <c r="I135" s="28">
        <f t="shared" si="30"/>
        <v>39.956629499999998</v>
      </c>
      <c r="J135" s="28">
        <f t="shared" si="31"/>
        <v>40.468343000000004</v>
      </c>
      <c r="K135" s="21">
        <f t="shared" si="32"/>
        <v>1235.5260223</v>
      </c>
      <c r="L135" s="21">
        <f t="shared" si="33"/>
        <v>226.43010267082809</v>
      </c>
      <c r="M135" s="21">
        <f t="shared" si="34"/>
        <v>217.87204951901822</v>
      </c>
    </row>
    <row r="136" spans="1:14">
      <c r="A136" s="26">
        <v>5334.0596809999997</v>
      </c>
      <c r="B136" s="26">
        <v>39.935167</v>
      </c>
      <c r="C136" s="26">
        <v>39.926575</v>
      </c>
      <c r="D136" s="26">
        <v>40.613371000000001</v>
      </c>
      <c r="E136" s="26">
        <v>40.518537000000002</v>
      </c>
      <c r="F136" s="26">
        <v>0.77626700000000004</v>
      </c>
      <c r="G136" s="26">
        <v>3.4631259999999999</v>
      </c>
      <c r="H136" s="26">
        <v>10.144083999999999</v>
      </c>
      <c r="I136" s="28">
        <f t="shared" si="30"/>
        <v>39.930870999999996</v>
      </c>
      <c r="J136" s="28">
        <f t="shared" si="31"/>
        <v>40.565954000000005</v>
      </c>
      <c r="K136" s="21">
        <f t="shared" si="32"/>
        <v>1235.5414774000001</v>
      </c>
      <c r="L136" s="21">
        <f t="shared" si="33"/>
        <v>226.86725737711913</v>
      </c>
      <c r="M136" s="21">
        <f t="shared" si="34"/>
        <v>216.26633140402646</v>
      </c>
    </row>
    <row r="137" spans="1:14">
      <c r="A137" s="26">
        <v>3451.0899519999998</v>
      </c>
      <c r="B137" s="26">
        <v>39.971443000000001</v>
      </c>
      <c r="C137" s="26">
        <v>39.954644999999999</v>
      </c>
      <c r="D137" s="26">
        <v>40.864776999999997</v>
      </c>
      <c r="E137" s="26">
        <v>40.762608999999998</v>
      </c>
      <c r="F137" s="26">
        <v>0.94749399999999995</v>
      </c>
      <c r="G137" s="26">
        <v>3.7442700000000002</v>
      </c>
      <c r="H137" s="26">
        <v>9.6153300000000002</v>
      </c>
      <c r="I137" s="28">
        <f t="shared" si="30"/>
        <v>39.963043999999996</v>
      </c>
      <c r="J137" s="28">
        <f t="shared" si="31"/>
        <v>40.813693000000001</v>
      </c>
      <c r="K137" s="21">
        <f t="shared" si="32"/>
        <v>1235.5221736000001</v>
      </c>
      <c r="L137" s="21">
        <f t="shared" si="33"/>
        <v>226.32133690761748</v>
      </c>
      <c r="M137" s="21">
        <f t="shared" si="34"/>
        <v>212.22846496811599</v>
      </c>
    </row>
    <row r="138" spans="1:14">
      <c r="A138" s="26">
        <v>2060.7912110000002</v>
      </c>
      <c r="B138" s="26">
        <v>39.981388000000003</v>
      </c>
      <c r="C138" s="26">
        <v>39.966515999999999</v>
      </c>
      <c r="D138" s="26">
        <v>41.295459000000001</v>
      </c>
      <c r="E138" s="26">
        <v>41.179994000000001</v>
      </c>
      <c r="F138" s="26">
        <v>1.085229</v>
      </c>
      <c r="G138" s="26">
        <v>3.983174</v>
      </c>
      <c r="H138" s="26">
        <v>9.2353109999999994</v>
      </c>
      <c r="I138" s="28">
        <f t="shared" si="30"/>
        <v>39.973951999999997</v>
      </c>
      <c r="J138" s="28">
        <f t="shared" si="31"/>
        <v>41.237726500000001</v>
      </c>
      <c r="K138" s="21">
        <f t="shared" si="32"/>
        <v>1235.5156288000001</v>
      </c>
      <c r="L138" s="21">
        <f t="shared" si="33"/>
        <v>226.13646653291198</v>
      </c>
      <c r="M138" s="21">
        <f t="shared" si="34"/>
        <v>205.43943080315785</v>
      </c>
    </row>
    <row r="139" spans="1:14">
      <c r="A139" s="26">
        <v>0</v>
      </c>
      <c r="B139" s="26">
        <v>40.019502000000003</v>
      </c>
      <c r="C139" s="26">
        <v>39.999951000000003</v>
      </c>
      <c r="D139" s="26">
        <v>41.843034000000003</v>
      </c>
      <c r="E139" s="26">
        <v>41.535285999999999</v>
      </c>
      <c r="F139" s="26">
        <v>1.0732699999999999</v>
      </c>
      <c r="G139" s="26">
        <v>4.1380990000000004</v>
      </c>
      <c r="H139" s="26">
        <v>8.0062029999999993</v>
      </c>
      <c r="I139" s="28">
        <f t="shared" si="30"/>
        <v>40.009726499999999</v>
      </c>
      <c r="J139" s="28">
        <f t="shared" si="31"/>
        <v>41.689160000000001</v>
      </c>
      <c r="K139" s="21">
        <f t="shared" si="32"/>
        <v>1235.4941641</v>
      </c>
      <c r="L139" s="21">
        <f t="shared" si="33"/>
        <v>225.53093337827249</v>
      </c>
      <c r="M139" s="21">
        <f t="shared" si="34"/>
        <v>198.37696328269976</v>
      </c>
    </row>
    <row r="140" spans="1:14">
      <c r="A140" s="20"/>
      <c r="B140" s="20"/>
      <c r="C140" s="20"/>
      <c r="D140" s="20"/>
      <c r="E140" s="20"/>
      <c r="F140" s="20"/>
      <c r="G140" s="20"/>
      <c r="H140" s="20"/>
      <c r="I140" s="27"/>
      <c r="J140" s="27"/>
      <c r="K140" s="29">
        <f>AVERAGE(K124:K137)</f>
        <v>1235.5248569285716</v>
      </c>
      <c r="L140" s="29">
        <f>AVERAGE(L124:L137)</f>
        <v>226.39846536970552</v>
      </c>
      <c r="M140" s="29">
        <f>AVERAGE(M124:M137)</f>
        <v>219.61481199113587</v>
      </c>
    </row>
    <row r="141" spans="1:14">
      <c r="A141" s="20"/>
      <c r="B141" s="20"/>
      <c r="C141" s="20"/>
      <c r="D141" s="20"/>
      <c r="E141" s="20"/>
      <c r="F141" s="20"/>
      <c r="G141" s="20"/>
      <c r="H141" s="20"/>
      <c r="I141" s="27"/>
      <c r="J141" s="27"/>
      <c r="K141" s="27"/>
      <c r="L141" s="27"/>
      <c r="M141" s="27"/>
    </row>
    <row r="142" spans="1:14">
      <c r="A142" s="20"/>
      <c r="B142" s="20"/>
      <c r="C142" s="20"/>
      <c r="D142" s="20"/>
      <c r="E142" s="20"/>
      <c r="F142" s="20"/>
      <c r="G142" s="20"/>
      <c r="H142" s="20"/>
      <c r="I142" s="27"/>
      <c r="J142" s="27"/>
      <c r="K142" s="27"/>
      <c r="L142" s="27"/>
      <c r="M142" s="27"/>
    </row>
    <row r="143" spans="1:14" ht="16.8">
      <c r="A143" s="13" t="s">
        <v>12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28</v>
      </c>
      <c r="H143" s="13" t="s">
        <v>18</v>
      </c>
      <c r="I143" s="8" t="s">
        <v>19</v>
      </c>
      <c r="J143" s="8" t="s">
        <v>20</v>
      </c>
      <c r="K143" s="9" t="s">
        <v>27</v>
      </c>
      <c r="L143" s="7" t="s">
        <v>29</v>
      </c>
      <c r="M143" s="7" t="s">
        <v>30</v>
      </c>
      <c r="N143" s="20"/>
    </row>
    <row r="144" spans="1:14">
      <c r="A144" s="13" t="s">
        <v>21</v>
      </c>
      <c r="B144" s="13" t="s">
        <v>22</v>
      </c>
      <c r="C144" s="13" t="s">
        <v>22</v>
      </c>
      <c r="D144" s="13" t="s">
        <v>22</v>
      </c>
      <c r="E144" s="13" t="s">
        <v>22</v>
      </c>
      <c r="F144" s="13" t="s">
        <v>23</v>
      </c>
      <c r="G144" s="13" t="s">
        <v>23</v>
      </c>
      <c r="H144" s="13" t="s">
        <v>24</v>
      </c>
      <c r="I144" s="8" t="s">
        <v>22</v>
      </c>
      <c r="J144" s="8" t="s">
        <v>22</v>
      </c>
      <c r="K144" s="9" t="s">
        <v>25</v>
      </c>
      <c r="L144" s="7" t="s">
        <v>26</v>
      </c>
      <c r="M144" s="7" t="s">
        <v>26</v>
      </c>
    </row>
    <row r="145" spans="1:13">
      <c r="A145" s="26">
        <v>25593.879829000001</v>
      </c>
      <c r="B145" s="26">
        <v>47.019060000000003</v>
      </c>
      <c r="C145" s="26">
        <v>46.947051999999999</v>
      </c>
      <c r="D145" s="26">
        <v>47.306376</v>
      </c>
      <c r="E145" s="26">
        <v>47.183177999999998</v>
      </c>
      <c r="F145" s="26">
        <v>1.2359070000000001</v>
      </c>
      <c r="G145" s="26">
        <v>1.236613</v>
      </c>
      <c r="H145" s="26">
        <v>12.010176</v>
      </c>
      <c r="I145" s="28">
        <f t="shared" ref="I145:I163" si="35">(B145+C145)/2</f>
        <v>46.983056000000005</v>
      </c>
      <c r="J145" s="28">
        <f t="shared" ref="J145:J163" si="36">(D145+E145)/2</f>
        <v>47.244776999999999</v>
      </c>
      <c r="K145" s="21">
        <f>-0.6*I145+1259.5</f>
        <v>1231.3101664000001</v>
      </c>
      <c r="L145" s="21">
        <f>0.00159*I145^4-0.27101*I145^3+17.72234*I145^2-540.89799*I145+6780.11105</f>
        <v>128.35704945683847</v>
      </c>
      <c r="M145" s="21">
        <f>0.00159*J145^4-0.27101*J145^3+17.72234*J145^2-540.89799*J145+6780.11105</f>
        <v>125.60049211464593</v>
      </c>
    </row>
    <row r="146" spans="1:13">
      <c r="A146" s="26">
        <v>24102.537432000001</v>
      </c>
      <c r="B146" s="26">
        <v>47.157739999999997</v>
      </c>
      <c r="C146" s="26">
        <v>47.090769999999999</v>
      </c>
      <c r="D146" s="26">
        <v>47.446851000000002</v>
      </c>
      <c r="E146" s="26">
        <v>47.325924999999998</v>
      </c>
      <c r="F146" s="26">
        <v>0.69101299999999999</v>
      </c>
      <c r="G146" s="26">
        <v>1.048624</v>
      </c>
      <c r="H146" s="26">
        <v>11.882658999999999</v>
      </c>
      <c r="I146" s="28">
        <f t="shared" si="35"/>
        <v>47.124254999999998</v>
      </c>
      <c r="J146" s="28">
        <f t="shared" si="36"/>
        <v>47.386387999999997</v>
      </c>
      <c r="K146" s="21">
        <f t="shared" ref="K146:K163" si="37">-0.6*I146+1259.5</f>
        <v>1231.225447</v>
      </c>
      <c r="L146" s="21">
        <f t="shared" ref="L146:L163" si="38">0.00159*I146^4-0.27101*I146^3+17.72234*I146^2-540.89799*I146+6780.11105</f>
        <v>126.85977666363851</v>
      </c>
      <c r="M146" s="21">
        <f t="shared" ref="M146:M163" si="39">0.00159*J146^4-0.27101*J146^3+17.72234*J146^2-540.89799*J146+6780.11105</f>
        <v>124.14333426289977</v>
      </c>
    </row>
    <row r="147" spans="1:13">
      <c r="A147" s="26">
        <v>22726.294880000001</v>
      </c>
      <c r="B147" s="26">
        <v>47.108966000000002</v>
      </c>
      <c r="C147" s="26">
        <v>47.043224000000002</v>
      </c>
      <c r="D147" s="26">
        <v>47.398851000000001</v>
      </c>
      <c r="E147" s="26">
        <v>47.275637000000003</v>
      </c>
      <c r="F147" s="26">
        <v>0.48163899999999998</v>
      </c>
      <c r="G147" s="26">
        <v>1.128336</v>
      </c>
      <c r="H147" s="26">
        <v>11.711670999999999</v>
      </c>
      <c r="I147" s="28">
        <f t="shared" si="35"/>
        <v>47.076095000000002</v>
      </c>
      <c r="J147" s="28">
        <f t="shared" si="36"/>
        <v>47.337243999999998</v>
      </c>
      <c r="K147" s="21">
        <f t="shared" si="37"/>
        <v>1231.2543430000001</v>
      </c>
      <c r="L147" s="21">
        <f t="shared" si="38"/>
        <v>127.36782587046855</v>
      </c>
      <c r="M147" s="21">
        <f t="shared" si="39"/>
        <v>124.64623907774239</v>
      </c>
    </row>
    <row r="148" spans="1:13">
      <c r="A148" s="26">
        <v>20981.514249</v>
      </c>
      <c r="B148" s="26">
        <v>47.080100000000002</v>
      </c>
      <c r="C148" s="26">
        <v>47.018093</v>
      </c>
      <c r="D148" s="26">
        <v>47.369965000000001</v>
      </c>
      <c r="E148" s="26">
        <v>47.248145999999998</v>
      </c>
      <c r="F148" s="26">
        <v>0.50257499999999999</v>
      </c>
      <c r="G148" s="26">
        <v>1.5049840000000001</v>
      </c>
      <c r="H148" s="26">
        <v>11.383244999999999</v>
      </c>
      <c r="I148" s="28">
        <f t="shared" si="35"/>
        <v>47.049096500000005</v>
      </c>
      <c r="J148" s="28">
        <f t="shared" si="36"/>
        <v>47.309055499999999</v>
      </c>
      <c r="K148" s="21">
        <f t="shared" si="37"/>
        <v>1231.2705421000001</v>
      </c>
      <c r="L148" s="21">
        <f t="shared" si="38"/>
        <v>127.65383717095847</v>
      </c>
      <c r="M148" s="21">
        <f t="shared" si="39"/>
        <v>124.9360380745029</v>
      </c>
    </row>
    <row r="149" spans="1:13">
      <c r="A149" s="26">
        <v>19583.331885</v>
      </c>
      <c r="B149" s="26">
        <v>47.044102000000002</v>
      </c>
      <c r="C149" s="26">
        <v>46.984448999999998</v>
      </c>
      <c r="D149" s="26">
        <v>47.351829000000002</v>
      </c>
      <c r="E149" s="26">
        <v>47.227215000000001</v>
      </c>
      <c r="F149" s="26">
        <v>0.53081400000000001</v>
      </c>
      <c r="G149" s="26">
        <v>1.849952</v>
      </c>
      <c r="H149" s="26">
        <v>11.99498</v>
      </c>
      <c r="I149" s="28">
        <f t="shared" si="35"/>
        <v>47.014275499999997</v>
      </c>
      <c r="J149" s="28">
        <f t="shared" si="36"/>
        <v>47.289522000000005</v>
      </c>
      <c r="K149" s="21">
        <f t="shared" si="37"/>
        <v>1231.2914347000001</v>
      </c>
      <c r="L149" s="21">
        <f t="shared" si="38"/>
        <v>128.02398200775588</v>
      </c>
      <c r="M149" s="21">
        <f t="shared" si="39"/>
        <v>125.13742656641716</v>
      </c>
    </row>
    <row r="150" spans="1:13">
      <c r="A150" s="26">
        <v>18078.804690000001</v>
      </c>
      <c r="B150" s="26">
        <v>47.027785999999999</v>
      </c>
      <c r="C150" s="26">
        <v>46.969881999999998</v>
      </c>
      <c r="D150" s="26">
        <v>47.343147999999999</v>
      </c>
      <c r="E150" s="26">
        <v>47.220312999999997</v>
      </c>
      <c r="F150" s="26">
        <v>0.52809799999999996</v>
      </c>
      <c r="G150" s="26">
        <v>2.084673</v>
      </c>
      <c r="H150" s="26">
        <v>11.936107999999999</v>
      </c>
      <c r="I150" s="28">
        <f t="shared" si="35"/>
        <v>46.998834000000002</v>
      </c>
      <c r="J150" s="28">
        <f t="shared" si="36"/>
        <v>47.281730499999995</v>
      </c>
      <c r="K150" s="21">
        <f t="shared" si="37"/>
        <v>1231.3006995999999</v>
      </c>
      <c r="L150" s="21">
        <f t="shared" si="38"/>
        <v>128.18857853896861</v>
      </c>
      <c r="M150" s="21">
        <f t="shared" si="39"/>
        <v>125.21788587264109</v>
      </c>
    </row>
    <row r="151" spans="1:13">
      <c r="A151" s="26">
        <v>18074.645125999999</v>
      </c>
      <c r="B151" s="26">
        <v>47.020235</v>
      </c>
      <c r="C151" s="26">
        <v>46.96161</v>
      </c>
      <c r="D151" s="26">
        <v>47.335352999999998</v>
      </c>
      <c r="E151" s="26">
        <v>47.212915000000002</v>
      </c>
      <c r="F151" s="26">
        <v>0.53053499999999998</v>
      </c>
      <c r="G151" s="26">
        <v>2.0842710000000002</v>
      </c>
      <c r="H151" s="26">
        <v>11.947989999999999</v>
      </c>
      <c r="I151" s="28">
        <f t="shared" si="35"/>
        <v>46.990922499999996</v>
      </c>
      <c r="J151" s="28">
        <f t="shared" si="36"/>
        <v>47.274134000000004</v>
      </c>
      <c r="K151" s="21">
        <f t="shared" si="37"/>
        <v>1231.3054465</v>
      </c>
      <c r="L151" s="21">
        <f t="shared" si="38"/>
        <v>128.27301795806943</v>
      </c>
      <c r="M151" s="21">
        <f t="shared" si="39"/>
        <v>125.29640259058306</v>
      </c>
    </row>
    <row r="152" spans="1:13">
      <c r="A152" s="26">
        <v>16809.293546000001</v>
      </c>
      <c r="B152" s="26">
        <v>47.005609999999997</v>
      </c>
      <c r="C152" s="26">
        <v>46.946711999999998</v>
      </c>
      <c r="D152" s="26">
        <v>47.320082999999997</v>
      </c>
      <c r="E152" s="26">
        <v>47.196784999999998</v>
      </c>
      <c r="F152" s="26">
        <v>0.53754800000000003</v>
      </c>
      <c r="G152" s="26">
        <v>2.4227280000000002</v>
      </c>
      <c r="H152" s="26">
        <v>11.693828</v>
      </c>
      <c r="I152" s="28">
        <f t="shared" si="35"/>
        <v>46.976160999999998</v>
      </c>
      <c r="J152" s="28">
        <f t="shared" si="36"/>
        <v>47.258433999999994</v>
      </c>
      <c r="K152" s="21">
        <f t="shared" si="37"/>
        <v>1231.3143034</v>
      </c>
      <c r="L152" s="21">
        <f t="shared" si="38"/>
        <v>128.43076247882072</v>
      </c>
      <c r="M152" s="21">
        <f t="shared" si="39"/>
        <v>125.45889842519773</v>
      </c>
    </row>
    <row r="153" spans="1:13" ht="14.4" customHeight="1">
      <c r="A153" s="26">
        <v>15242.006415</v>
      </c>
      <c r="B153" s="26">
        <v>46.985982</v>
      </c>
      <c r="C153" s="26">
        <v>46.926825000000001</v>
      </c>
      <c r="D153" s="26">
        <v>47.311346</v>
      </c>
      <c r="E153" s="26">
        <v>47.186470999999997</v>
      </c>
      <c r="F153" s="26">
        <v>0.64188900000000004</v>
      </c>
      <c r="G153" s="26">
        <v>2.7195580000000001</v>
      </c>
      <c r="H153" s="26">
        <v>11.402434999999999</v>
      </c>
      <c r="I153" s="28">
        <f t="shared" si="35"/>
        <v>46.9564035</v>
      </c>
      <c r="J153" s="28">
        <f t="shared" si="36"/>
        <v>47.248908499999999</v>
      </c>
      <c r="K153" s="21">
        <f t="shared" si="37"/>
        <v>1231.3261579</v>
      </c>
      <c r="L153" s="21">
        <f t="shared" si="38"/>
        <v>128.64229201377475</v>
      </c>
      <c r="M153" s="21">
        <f t="shared" si="39"/>
        <v>125.5576335293199</v>
      </c>
    </row>
    <row r="154" spans="1:13">
      <c r="A154" s="26">
        <v>13582.379661999999</v>
      </c>
      <c r="B154" s="26">
        <v>46.965795</v>
      </c>
      <c r="C154" s="26">
        <v>46.908715000000001</v>
      </c>
      <c r="D154" s="26">
        <v>47.307017000000002</v>
      </c>
      <c r="E154" s="26">
        <v>47.183222000000001</v>
      </c>
      <c r="F154" s="26">
        <v>0.65509799999999996</v>
      </c>
      <c r="G154" s="26">
        <v>2.8786679999999998</v>
      </c>
      <c r="H154" s="26">
        <v>11.093326999999999</v>
      </c>
      <c r="I154" s="28">
        <f t="shared" si="35"/>
        <v>46.937255</v>
      </c>
      <c r="J154" s="28">
        <f t="shared" si="36"/>
        <v>47.245119500000001</v>
      </c>
      <c r="K154" s="21">
        <f t="shared" si="37"/>
        <v>1231.3376470000001</v>
      </c>
      <c r="L154" s="21">
        <f t="shared" si="38"/>
        <v>128.84773364342345</v>
      </c>
      <c r="M154" s="21">
        <f t="shared" si="39"/>
        <v>125.59693836681345</v>
      </c>
    </row>
    <row r="155" spans="1:13">
      <c r="A155" s="26">
        <v>12170.307005000001</v>
      </c>
      <c r="B155" s="26">
        <v>46.943942</v>
      </c>
      <c r="C155" s="26">
        <v>46.886099999999999</v>
      </c>
      <c r="D155" s="26">
        <v>47.303167999999999</v>
      </c>
      <c r="E155" s="26">
        <v>47.178649999999998</v>
      </c>
      <c r="F155" s="26">
        <v>0.65456899999999996</v>
      </c>
      <c r="G155" s="26">
        <v>3.0360740000000002</v>
      </c>
      <c r="H155" s="26">
        <v>10.751548999999999</v>
      </c>
      <c r="I155" s="28">
        <f t="shared" si="35"/>
        <v>46.915020999999996</v>
      </c>
      <c r="J155" s="28">
        <f t="shared" si="36"/>
        <v>47.240909000000002</v>
      </c>
      <c r="K155" s="21">
        <f t="shared" si="37"/>
        <v>1231.3509873999999</v>
      </c>
      <c r="L155" s="21">
        <f t="shared" si="38"/>
        <v>129.08681144684397</v>
      </c>
      <c r="M155" s="21">
        <f t="shared" si="39"/>
        <v>125.64063596848882</v>
      </c>
    </row>
    <row r="156" spans="1:13">
      <c r="A156" s="26">
        <v>10425.087208999999</v>
      </c>
      <c r="B156" s="26">
        <v>46.860702000000003</v>
      </c>
      <c r="C156" s="26">
        <v>46.801386999999998</v>
      </c>
      <c r="D156" s="26">
        <v>47.246721999999998</v>
      </c>
      <c r="E156" s="26">
        <v>47.121630000000003</v>
      </c>
      <c r="F156" s="26">
        <v>0.61593399999999998</v>
      </c>
      <c r="G156" s="26">
        <v>3.124104</v>
      </c>
      <c r="H156" s="26">
        <v>10.323053999999999</v>
      </c>
      <c r="I156" s="28">
        <f t="shared" si="35"/>
        <v>46.831044500000004</v>
      </c>
      <c r="J156" s="28">
        <f t="shared" si="36"/>
        <v>47.184176000000001</v>
      </c>
      <c r="K156" s="21">
        <f t="shared" si="37"/>
        <v>1231.4013732999999</v>
      </c>
      <c r="L156" s="21">
        <f t="shared" si="38"/>
        <v>129.99492322996321</v>
      </c>
      <c r="M156" s="21">
        <f t="shared" si="39"/>
        <v>126.23150974205873</v>
      </c>
    </row>
    <row r="157" spans="1:13">
      <c r="A157" s="26">
        <v>9045.5433310000008</v>
      </c>
      <c r="B157" s="26">
        <v>47.058773000000002</v>
      </c>
      <c r="C157" s="26">
        <v>46.999014000000003</v>
      </c>
      <c r="D157" s="26">
        <v>47.472796000000002</v>
      </c>
      <c r="E157" s="26">
        <v>47.346013999999997</v>
      </c>
      <c r="F157" s="26">
        <v>0.54216299999999995</v>
      </c>
      <c r="G157" s="26">
        <v>3.1672400000000001</v>
      </c>
      <c r="H157" s="26">
        <v>9.9056719999999991</v>
      </c>
      <c r="I157" s="28">
        <f t="shared" si="35"/>
        <v>47.028893500000002</v>
      </c>
      <c r="J157" s="28">
        <f t="shared" si="36"/>
        <v>47.409405</v>
      </c>
      <c r="K157" s="21">
        <f t="shared" si="37"/>
        <v>1231.2826639</v>
      </c>
      <c r="L157" s="21">
        <f t="shared" si="38"/>
        <v>127.86842049990901</v>
      </c>
      <c r="M157" s="21">
        <f t="shared" si="39"/>
        <v>123.90881904340949</v>
      </c>
    </row>
    <row r="158" spans="1:13">
      <c r="A158" s="26">
        <v>7329.6447859999998</v>
      </c>
      <c r="B158" s="26">
        <v>47.022607000000001</v>
      </c>
      <c r="C158" s="26">
        <v>46.961326</v>
      </c>
      <c r="D158" s="26">
        <v>47.493915999999999</v>
      </c>
      <c r="E158" s="26">
        <v>47.368310999999999</v>
      </c>
      <c r="F158" s="26">
        <v>0.66603199999999996</v>
      </c>
      <c r="G158" s="26">
        <v>3.4217659999999999</v>
      </c>
      <c r="H158" s="26">
        <v>9.4448729999999994</v>
      </c>
      <c r="I158" s="28">
        <f t="shared" si="35"/>
        <v>46.991966500000004</v>
      </c>
      <c r="J158" s="28">
        <f t="shared" si="36"/>
        <v>47.431113499999995</v>
      </c>
      <c r="K158" s="21">
        <f t="shared" si="37"/>
        <v>1231.3048200999999</v>
      </c>
      <c r="L158" s="21">
        <f t="shared" si="38"/>
        <v>128.26187116683741</v>
      </c>
      <c r="M158" s="21">
        <f t="shared" si="39"/>
        <v>123.68823745927602</v>
      </c>
    </row>
    <row r="159" spans="1:13">
      <c r="A159" s="26">
        <v>5921.9941259999996</v>
      </c>
      <c r="B159" s="26">
        <v>46.969313999999997</v>
      </c>
      <c r="C159" s="26">
        <v>46.907761999999998</v>
      </c>
      <c r="D159" s="26">
        <v>47.517192999999999</v>
      </c>
      <c r="E159" s="26">
        <v>47.386878000000003</v>
      </c>
      <c r="F159" s="26">
        <v>0.77805999999999997</v>
      </c>
      <c r="G159" s="26">
        <v>3.6146720000000001</v>
      </c>
      <c r="H159" s="26">
        <v>9.104652999999999</v>
      </c>
      <c r="I159" s="28">
        <f t="shared" si="35"/>
        <v>46.938537999999994</v>
      </c>
      <c r="J159" s="28">
        <f t="shared" si="36"/>
        <v>47.452035500000001</v>
      </c>
      <c r="K159" s="21">
        <f t="shared" si="37"/>
        <v>1231.3368771999999</v>
      </c>
      <c r="L159" s="21">
        <f t="shared" si="38"/>
        <v>128.833955237792</v>
      </c>
      <c r="M159" s="21">
        <f t="shared" si="39"/>
        <v>123.47620200398251</v>
      </c>
    </row>
    <row r="160" spans="1:13">
      <c r="A160" s="26">
        <v>4378.0119880000002</v>
      </c>
      <c r="B160" s="26">
        <v>46.948283000000004</v>
      </c>
      <c r="C160" s="26">
        <v>46.889232</v>
      </c>
      <c r="D160" s="26">
        <v>47.643782999999999</v>
      </c>
      <c r="E160" s="26">
        <v>47.511564</v>
      </c>
      <c r="F160" s="26">
        <v>0.823098</v>
      </c>
      <c r="G160" s="26">
        <v>3.7448549999999998</v>
      </c>
      <c r="H160" s="26">
        <v>8.7042260000000002</v>
      </c>
      <c r="I160" s="28">
        <f t="shared" si="35"/>
        <v>46.918757499999998</v>
      </c>
      <c r="J160" s="28">
        <f t="shared" si="36"/>
        <v>47.577673500000003</v>
      </c>
      <c r="K160" s="21">
        <f t="shared" si="37"/>
        <v>1231.3487454999999</v>
      </c>
      <c r="L160" s="21">
        <f t="shared" si="38"/>
        <v>129.04659369019009</v>
      </c>
      <c r="M160" s="21">
        <f t="shared" si="39"/>
        <v>122.21445721148211</v>
      </c>
    </row>
    <row r="161" spans="1:14">
      <c r="A161" s="26">
        <v>2842.9269810000001</v>
      </c>
      <c r="B161" s="26">
        <v>46.925640000000001</v>
      </c>
      <c r="C161" s="26">
        <v>46.867828000000003</v>
      </c>
      <c r="D161" s="26">
        <v>47.907890000000002</v>
      </c>
      <c r="E161" s="26">
        <v>47.76878</v>
      </c>
      <c r="F161" s="26">
        <v>0.77780199999999999</v>
      </c>
      <c r="G161" s="26">
        <v>3.7430889999999999</v>
      </c>
      <c r="H161" s="26">
        <v>8.2801789999999986</v>
      </c>
      <c r="I161" s="28">
        <f t="shared" si="35"/>
        <v>46.896734000000002</v>
      </c>
      <c r="J161" s="28">
        <f t="shared" si="36"/>
        <v>47.838335000000001</v>
      </c>
      <c r="K161" s="21">
        <f t="shared" si="37"/>
        <v>1231.3619596000001</v>
      </c>
      <c r="L161" s="21">
        <f t="shared" si="38"/>
        <v>129.28387539200503</v>
      </c>
      <c r="M161" s="21">
        <f t="shared" si="39"/>
        <v>119.66112420650552</v>
      </c>
    </row>
    <row r="162" spans="1:14">
      <c r="A162" s="26">
        <v>1472.3703459999999</v>
      </c>
      <c r="B162" s="26">
        <v>46.915457000000004</v>
      </c>
      <c r="C162" s="26">
        <v>46.855820999999999</v>
      </c>
      <c r="D162" s="26">
        <v>48.599227999999997</v>
      </c>
      <c r="E162" s="26">
        <v>48.447476999999999</v>
      </c>
      <c r="F162" s="26">
        <v>0.69059000000000004</v>
      </c>
      <c r="G162" s="26">
        <v>3.704923</v>
      </c>
      <c r="H162" s="26">
        <v>7.8638120000000002</v>
      </c>
      <c r="I162" s="28">
        <f t="shared" si="35"/>
        <v>46.885638999999998</v>
      </c>
      <c r="J162" s="28">
        <f t="shared" si="36"/>
        <v>48.523352500000001</v>
      </c>
      <c r="K162" s="21">
        <f t="shared" si="37"/>
        <v>1231.3686166</v>
      </c>
      <c r="L162" s="21">
        <f t="shared" si="38"/>
        <v>129.40362466372335</v>
      </c>
      <c r="M162" s="21">
        <f t="shared" si="39"/>
        <v>113.38848014423729</v>
      </c>
    </row>
    <row r="163" spans="1:14">
      <c r="A163" s="26">
        <v>0</v>
      </c>
      <c r="B163" s="26">
        <v>46.919007000000001</v>
      </c>
      <c r="C163" s="26">
        <v>46.858142999999998</v>
      </c>
      <c r="D163" s="26">
        <v>48.907756999999997</v>
      </c>
      <c r="E163" s="26">
        <v>48.738943999999996</v>
      </c>
      <c r="F163" s="26">
        <v>0.81404699999999997</v>
      </c>
      <c r="G163" s="26">
        <v>3.8910680000000002</v>
      </c>
      <c r="H163" s="26">
        <v>7.1798510000000002</v>
      </c>
      <c r="I163" s="28">
        <f t="shared" si="35"/>
        <v>46.888575000000003</v>
      </c>
      <c r="J163" s="28">
        <f t="shared" si="36"/>
        <v>48.823350499999997</v>
      </c>
      <c r="K163" s="21">
        <f t="shared" si="37"/>
        <v>1231.366855</v>
      </c>
      <c r="L163" s="21">
        <f t="shared" si="38"/>
        <v>129.37192240050808</v>
      </c>
      <c r="M163" s="21">
        <f t="shared" si="39"/>
        <v>110.85405868246835</v>
      </c>
    </row>
    <row r="164" spans="1:14">
      <c r="A164" s="20"/>
      <c r="B164" s="20"/>
      <c r="C164" s="20"/>
      <c r="D164" s="20"/>
      <c r="E164" s="20"/>
      <c r="F164" s="20"/>
      <c r="G164" s="20"/>
      <c r="H164" s="20"/>
      <c r="I164" s="27"/>
      <c r="J164" s="27"/>
      <c r="K164" s="29">
        <f>AVERAGE(K145:K161)</f>
        <v>1231.3131537999998</v>
      </c>
      <c r="L164" s="29">
        <f>AVERAGE(L145:L161)</f>
        <v>128.41301802742692</v>
      </c>
      <c r="M164" s="29">
        <f>AVERAGE(M145:M161)</f>
        <v>124.4948396774098</v>
      </c>
    </row>
    <row r="165" spans="1:14">
      <c r="A165" s="25" t="s">
        <v>11</v>
      </c>
      <c r="B165" s="27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4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4" ht="16.8">
      <c r="A167" s="13" t="s">
        <v>12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28</v>
      </c>
      <c r="H167" s="13" t="s">
        <v>18</v>
      </c>
      <c r="I167" s="8" t="s">
        <v>19</v>
      </c>
      <c r="J167" s="8" t="s">
        <v>20</v>
      </c>
      <c r="K167" s="9" t="s">
        <v>27</v>
      </c>
      <c r="L167" s="7" t="s">
        <v>29</v>
      </c>
      <c r="M167" s="7" t="s">
        <v>30</v>
      </c>
      <c r="N167" s="20"/>
    </row>
    <row r="168" spans="1:14">
      <c r="A168" s="13" t="s">
        <v>21</v>
      </c>
      <c r="B168" s="13" t="s">
        <v>22</v>
      </c>
      <c r="C168" s="13" t="s">
        <v>22</v>
      </c>
      <c r="D168" s="13" t="s">
        <v>22</v>
      </c>
      <c r="E168" s="13" t="s">
        <v>22</v>
      </c>
      <c r="F168" s="13" t="s">
        <v>23</v>
      </c>
      <c r="G168" s="13" t="s">
        <v>23</v>
      </c>
      <c r="H168" s="13" t="s">
        <v>24</v>
      </c>
      <c r="I168" s="8" t="s">
        <v>22</v>
      </c>
      <c r="J168" s="8" t="s">
        <v>22</v>
      </c>
      <c r="K168" s="9" t="s">
        <v>25</v>
      </c>
      <c r="L168" s="7" t="s">
        <v>26</v>
      </c>
      <c r="M168" s="7" t="s">
        <v>26</v>
      </c>
    </row>
    <row r="169" spans="1:14">
      <c r="A169" s="26">
        <v>28618.660211999999</v>
      </c>
      <c r="B169" s="26">
        <v>24.909797000000001</v>
      </c>
      <c r="C169" s="26">
        <v>24.930503999999999</v>
      </c>
      <c r="D169" s="26">
        <v>25.047167000000002</v>
      </c>
      <c r="E169" s="26">
        <v>25.122754</v>
      </c>
      <c r="F169" s="26">
        <v>0.73699300000000001</v>
      </c>
      <c r="G169" s="26">
        <v>0.81356399999999995</v>
      </c>
      <c r="H169" s="26">
        <v>10.169919999999999</v>
      </c>
      <c r="I169" s="28">
        <f t="shared" ref="I169:I195" si="40">(B169+C169)/2</f>
        <v>24.920150499999998</v>
      </c>
      <c r="J169" s="28">
        <f t="shared" ref="J169:J195" si="41">(D169+E169)/2</f>
        <v>25.084960500000001</v>
      </c>
      <c r="K169" s="21">
        <f>-0.1657*I169 + 1223.6</f>
        <v>1219.47073106215</v>
      </c>
      <c r="L169" s="21">
        <f>0.0001079829*I169^4 - 0.0183178852*I169^3 + 1.2075396235*I169^2 - 38.3125480287*I169 + 535.330907391</f>
        <v>88.63664173503264</v>
      </c>
      <c r="M169" s="21">
        <f>0.0001079829*J169^4 - 0.0183178852*J169^3 + 1.2075396235*J169^2 - 38.3125480287*J169 + 535.330907391</f>
        <v>87.724994907382552</v>
      </c>
    </row>
    <row r="170" spans="1:14">
      <c r="A170" s="26">
        <v>27567.318765</v>
      </c>
      <c r="B170" s="26">
        <v>24.955026</v>
      </c>
      <c r="C170" s="26">
        <v>24.976402</v>
      </c>
      <c r="D170" s="26">
        <v>25.086849000000001</v>
      </c>
      <c r="E170" s="26">
        <v>25.163916</v>
      </c>
      <c r="F170" s="26">
        <v>0.50021899999999997</v>
      </c>
      <c r="G170" s="26">
        <v>0.79539599999999999</v>
      </c>
      <c r="H170" s="26">
        <v>10.131532</v>
      </c>
      <c r="I170" s="28">
        <f t="shared" si="40"/>
        <v>24.965713999999998</v>
      </c>
      <c r="J170" s="28">
        <f t="shared" si="41"/>
        <v>25.125382500000001</v>
      </c>
      <c r="K170" s="21">
        <f t="shared" ref="K170:K195" si="42">-0.1657*I170 + 1223.6</f>
        <v>1219.4631811902</v>
      </c>
      <c r="L170" s="21">
        <f t="shared" ref="L170:M185" si="43">0.0001079829*I170^4 - 0.0183178852*I170^3 + 1.2075396235*I170^2 - 38.3125480287*I170 + 535.330907391</f>
        <v>88.383309383972403</v>
      </c>
      <c r="M170" s="21">
        <f t="shared" si="43"/>
        <v>87.503372099863668</v>
      </c>
    </row>
    <row r="171" spans="1:14">
      <c r="A171" s="26">
        <v>27042.510020999998</v>
      </c>
      <c r="B171" s="26">
        <v>24.984707</v>
      </c>
      <c r="C171" s="26">
        <v>25.007479</v>
      </c>
      <c r="D171" s="26">
        <v>25.113154000000002</v>
      </c>
      <c r="E171" s="26">
        <v>25.190968000000002</v>
      </c>
      <c r="F171" s="26">
        <v>0.63914800000000005</v>
      </c>
      <c r="G171" s="26">
        <v>1.0360130000000001</v>
      </c>
      <c r="H171" s="26">
        <v>9.8063489999999991</v>
      </c>
      <c r="I171" s="28">
        <f t="shared" si="40"/>
        <v>24.996093000000002</v>
      </c>
      <c r="J171" s="28">
        <f t="shared" si="41"/>
        <v>25.152061000000003</v>
      </c>
      <c r="K171" s="21">
        <f t="shared" si="42"/>
        <v>1219.4581473899</v>
      </c>
      <c r="L171" s="21">
        <f t="shared" si="43"/>
        <v>88.214955209686309</v>
      </c>
      <c r="M171" s="21">
        <f t="shared" si="43"/>
        <v>87.357523483960449</v>
      </c>
    </row>
    <row r="172" spans="1:14">
      <c r="A172" s="26">
        <v>26342.268899999999</v>
      </c>
      <c r="B172" s="26">
        <v>25.010293999999998</v>
      </c>
      <c r="C172" s="26">
        <v>25.033570000000001</v>
      </c>
      <c r="D172" s="26">
        <v>25.135498999999999</v>
      </c>
      <c r="E172" s="26">
        <v>25.212288999999998</v>
      </c>
      <c r="F172" s="26">
        <v>0.65366000000000002</v>
      </c>
      <c r="G172" s="26">
        <v>1.179651</v>
      </c>
      <c r="H172" s="26">
        <v>9.751059999999999</v>
      </c>
      <c r="I172" s="28">
        <f t="shared" si="40"/>
        <v>25.021932</v>
      </c>
      <c r="J172" s="28">
        <f t="shared" si="41"/>
        <v>25.173893999999997</v>
      </c>
      <c r="K172" s="21">
        <f t="shared" si="42"/>
        <v>1219.4538658675999</v>
      </c>
      <c r="L172" s="21">
        <f t="shared" si="43"/>
        <v>88.072107604017901</v>
      </c>
      <c r="M172" s="21">
        <f t="shared" si="43"/>
        <v>87.238413888913669</v>
      </c>
    </row>
    <row r="173" spans="1:14">
      <c r="A173" s="26">
        <v>25416.755681999999</v>
      </c>
      <c r="B173" s="26">
        <v>25.034599</v>
      </c>
      <c r="C173" s="26">
        <v>25.058555999999999</v>
      </c>
      <c r="D173" s="26">
        <v>25.158313</v>
      </c>
      <c r="E173" s="26">
        <v>25.233674000000001</v>
      </c>
      <c r="F173" s="26">
        <v>0.68670600000000004</v>
      </c>
      <c r="G173" s="26">
        <v>1.4011640000000001</v>
      </c>
      <c r="H173" s="26">
        <v>9.6725319999999986</v>
      </c>
      <c r="I173" s="28">
        <f t="shared" si="40"/>
        <v>25.046577499999998</v>
      </c>
      <c r="J173" s="28">
        <f t="shared" si="41"/>
        <v>25.1959935</v>
      </c>
      <c r="K173" s="21">
        <f t="shared" si="42"/>
        <v>1219.44978210825</v>
      </c>
      <c r="L173" s="21">
        <f t="shared" si="43"/>
        <v>87.936154418757042</v>
      </c>
      <c r="M173" s="21">
        <f t="shared" si="43"/>
        <v>87.118078302323624</v>
      </c>
    </row>
    <row r="174" spans="1:14">
      <c r="A174" s="26">
        <v>24408.281849999999</v>
      </c>
      <c r="B174" s="26">
        <v>25.048349000000002</v>
      </c>
      <c r="C174" s="26">
        <v>25.073577</v>
      </c>
      <c r="D174" s="26">
        <v>25.173334000000001</v>
      </c>
      <c r="E174" s="26">
        <v>25.24654</v>
      </c>
      <c r="F174" s="26">
        <v>0.40725099999999997</v>
      </c>
      <c r="G174" s="26">
        <v>1.356331</v>
      </c>
      <c r="H174" s="26">
        <v>10.040073</v>
      </c>
      <c r="I174" s="28">
        <f t="shared" si="40"/>
        <v>25.060963000000001</v>
      </c>
      <c r="J174" s="28">
        <f t="shared" si="41"/>
        <v>25.209937</v>
      </c>
      <c r="K174" s="21">
        <f t="shared" si="42"/>
        <v>1219.4473984309</v>
      </c>
      <c r="L174" s="21">
        <f t="shared" si="43"/>
        <v>87.856932419167606</v>
      </c>
      <c r="M174" s="21">
        <f t="shared" si="43"/>
        <v>87.042271291768202</v>
      </c>
    </row>
    <row r="175" spans="1:14">
      <c r="A175" s="26">
        <v>23597.789540999998</v>
      </c>
      <c r="B175" s="26">
        <v>25.058726</v>
      </c>
      <c r="C175" s="26">
        <v>25.085239999999999</v>
      </c>
      <c r="D175" s="26">
        <v>25.189715</v>
      </c>
      <c r="E175" s="26">
        <v>25.261216999999998</v>
      </c>
      <c r="F175" s="26">
        <v>0.339196</v>
      </c>
      <c r="G175" s="26">
        <v>1.418812</v>
      </c>
      <c r="H175" s="26">
        <v>10.054231</v>
      </c>
      <c r="I175" s="28">
        <f t="shared" si="40"/>
        <v>25.071982999999999</v>
      </c>
      <c r="J175" s="28">
        <f t="shared" si="41"/>
        <v>25.225465999999997</v>
      </c>
      <c r="K175" s="21">
        <f t="shared" si="42"/>
        <v>1219.4455724168999</v>
      </c>
      <c r="L175" s="21">
        <f t="shared" si="43"/>
        <v>87.796310906753661</v>
      </c>
      <c r="M175" s="21">
        <f t="shared" si="43"/>
        <v>86.957951407535006</v>
      </c>
    </row>
    <row r="176" spans="1:14">
      <c r="A176" s="26">
        <v>22880.303597999999</v>
      </c>
      <c r="B176" s="26">
        <v>25.058467</v>
      </c>
      <c r="C176" s="26">
        <v>25.085782999999999</v>
      </c>
      <c r="D176" s="26">
        <v>25.190895000000001</v>
      </c>
      <c r="E176" s="26">
        <v>25.262539</v>
      </c>
      <c r="F176" s="26">
        <v>0.43263200000000002</v>
      </c>
      <c r="G176" s="26">
        <v>1.6760630000000001</v>
      </c>
      <c r="H176" s="26">
        <v>10.042021999999999</v>
      </c>
      <c r="I176" s="28">
        <f t="shared" si="40"/>
        <v>25.072125</v>
      </c>
      <c r="J176" s="28">
        <f t="shared" si="41"/>
        <v>25.226717000000001</v>
      </c>
      <c r="K176" s="21">
        <f t="shared" si="42"/>
        <v>1219.4455488874999</v>
      </c>
      <c r="L176" s="21">
        <f t="shared" si="43"/>
        <v>87.795530134205251</v>
      </c>
      <c r="M176" s="21">
        <f t="shared" si="43"/>
        <v>86.951163591343743</v>
      </c>
    </row>
    <row r="177" spans="1:13" ht="14.4" customHeight="1">
      <c r="A177" s="26">
        <v>21942.344800999999</v>
      </c>
      <c r="B177" s="26">
        <v>24.908988999999998</v>
      </c>
      <c r="C177" s="26">
        <v>24.938526</v>
      </c>
      <c r="D177" s="26">
        <v>25.040320000000001</v>
      </c>
      <c r="E177" s="26">
        <v>25.102920000000001</v>
      </c>
      <c r="F177" s="26">
        <v>0.53056099999999995</v>
      </c>
      <c r="G177" s="26">
        <v>2.0479379999999998</v>
      </c>
      <c r="H177" s="26">
        <v>10.041857</v>
      </c>
      <c r="I177" s="28">
        <f t="shared" si="40"/>
        <v>24.923757500000001</v>
      </c>
      <c r="J177" s="28">
        <f t="shared" si="41"/>
        <v>25.071620000000003</v>
      </c>
      <c r="K177" s="21">
        <f t="shared" si="42"/>
        <v>1219.47013338225</v>
      </c>
      <c r="L177" s="21">
        <f t="shared" si="43"/>
        <v>88.616550539908246</v>
      </c>
      <c r="M177" s="21">
        <f t="shared" si="43"/>
        <v>87.798306868758914</v>
      </c>
    </row>
    <row r="178" spans="1:13">
      <c r="A178" s="26">
        <v>20952.326776000002</v>
      </c>
      <c r="B178" s="26">
        <v>24.951585999999999</v>
      </c>
      <c r="C178" s="26">
        <v>24.980024</v>
      </c>
      <c r="D178" s="26">
        <v>25.080276000000001</v>
      </c>
      <c r="E178" s="26">
        <v>25.148339</v>
      </c>
      <c r="F178" s="26">
        <v>0.669767</v>
      </c>
      <c r="G178" s="26">
        <v>2.3673709999999999</v>
      </c>
      <c r="H178" s="26">
        <v>9.979849999999999</v>
      </c>
      <c r="I178" s="28">
        <f t="shared" si="40"/>
        <v>24.965805</v>
      </c>
      <c r="J178" s="28">
        <f t="shared" si="41"/>
        <v>25.114307500000002</v>
      </c>
      <c r="K178" s="21">
        <f t="shared" si="42"/>
        <v>1219.4631661115</v>
      </c>
      <c r="L178" s="21">
        <f t="shared" si="43"/>
        <v>88.382804421448611</v>
      </c>
      <c r="M178" s="21">
        <f t="shared" si="43"/>
        <v>87.564016536550071</v>
      </c>
    </row>
    <row r="179" spans="1:13">
      <c r="A179" s="26">
        <v>19385.684553999999</v>
      </c>
      <c r="B179" s="26">
        <v>24.977373</v>
      </c>
      <c r="C179" s="26">
        <v>25.005714000000001</v>
      </c>
      <c r="D179" s="26">
        <v>25.107248999999999</v>
      </c>
      <c r="E179" s="26">
        <v>25.178280999999998</v>
      </c>
      <c r="F179" s="26">
        <v>0.8679</v>
      </c>
      <c r="G179" s="26">
        <v>2.8000229999999999</v>
      </c>
      <c r="H179" s="26">
        <v>9.744415</v>
      </c>
      <c r="I179" s="28">
        <f t="shared" si="40"/>
        <v>24.991543499999999</v>
      </c>
      <c r="J179" s="28">
        <f t="shared" si="41"/>
        <v>25.142764999999997</v>
      </c>
      <c r="K179" s="21">
        <f t="shared" si="42"/>
        <v>1219.4589012420499</v>
      </c>
      <c r="L179" s="21">
        <f t="shared" si="43"/>
        <v>88.240139520190041</v>
      </c>
      <c r="M179" s="21">
        <f t="shared" si="43"/>
        <v>87.408305708152625</v>
      </c>
    </row>
    <row r="180" spans="1:13">
      <c r="A180" s="26">
        <v>18073.439779</v>
      </c>
      <c r="B180" s="26">
        <v>25.039859</v>
      </c>
      <c r="C180" s="26">
        <v>25.068368</v>
      </c>
      <c r="D180" s="26">
        <v>25.169094999999999</v>
      </c>
      <c r="E180" s="26">
        <v>25.244147999999999</v>
      </c>
      <c r="F180" s="26">
        <v>0.903999</v>
      </c>
      <c r="G180" s="26">
        <v>2.999603</v>
      </c>
      <c r="H180" s="26">
        <v>9.562424</v>
      </c>
      <c r="I180" s="28">
        <f t="shared" si="40"/>
        <v>25.0541135</v>
      </c>
      <c r="J180" s="28">
        <f t="shared" si="41"/>
        <v>25.206621499999997</v>
      </c>
      <c r="K180" s="21">
        <f t="shared" si="42"/>
        <v>1219.44853339305</v>
      </c>
      <c r="L180" s="21">
        <f t="shared" si="43"/>
        <v>87.894640861004973</v>
      </c>
      <c r="M180" s="21">
        <f t="shared" si="43"/>
        <v>87.060288514524245</v>
      </c>
    </row>
    <row r="181" spans="1:13">
      <c r="A181" s="26">
        <v>16947.389287999998</v>
      </c>
      <c r="B181" s="26">
        <v>24.908785999999999</v>
      </c>
      <c r="C181" s="26">
        <v>24.937687</v>
      </c>
      <c r="D181" s="26">
        <v>25.034983</v>
      </c>
      <c r="E181" s="26">
        <v>25.117443000000002</v>
      </c>
      <c r="F181" s="26">
        <v>0.98783500000000002</v>
      </c>
      <c r="G181" s="26">
        <v>3.2180849999999999</v>
      </c>
      <c r="H181" s="26">
        <v>9.4719559999999987</v>
      </c>
      <c r="I181" s="28">
        <f t="shared" si="40"/>
        <v>24.923236500000002</v>
      </c>
      <c r="J181" s="28">
        <f t="shared" si="41"/>
        <v>25.076213000000003</v>
      </c>
      <c r="K181" s="21">
        <f t="shared" si="42"/>
        <v>1219.47021971195</v>
      </c>
      <c r="L181" s="21">
        <f t="shared" si="43"/>
        <v>88.619452153037628</v>
      </c>
      <c r="M181" s="21">
        <f t="shared" si="43"/>
        <v>87.773056780178308</v>
      </c>
    </row>
    <row r="182" spans="1:13">
      <c r="A182" s="26">
        <v>15733.742447000001</v>
      </c>
      <c r="B182" s="26">
        <v>24.934908</v>
      </c>
      <c r="C182" s="26">
        <v>24.964010999999999</v>
      </c>
      <c r="D182" s="26">
        <v>25.066006000000002</v>
      </c>
      <c r="E182" s="26">
        <v>25.147807</v>
      </c>
      <c r="F182" s="26">
        <v>1.060818</v>
      </c>
      <c r="G182" s="26">
        <v>3.4061669999999999</v>
      </c>
      <c r="H182" s="26">
        <v>9.2731649999999988</v>
      </c>
      <c r="I182" s="28">
        <f t="shared" si="40"/>
        <v>24.9494595</v>
      </c>
      <c r="J182" s="28">
        <f t="shared" si="41"/>
        <v>25.106906500000001</v>
      </c>
      <c r="K182" s="21">
        <f t="shared" si="42"/>
        <v>1219.4658745608499</v>
      </c>
      <c r="L182" s="21">
        <f t="shared" si="43"/>
        <v>88.473569874137866</v>
      </c>
      <c r="M182" s="21">
        <f t="shared" si="43"/>
        <v>87.6045751759018</v>
      </c>
    </row>
    <row r="183" spans="1:13">
      <c r="A183" s="26">
        <v>14701.000735</v>
      </c>
      <c r="B183" s="26">
        <v>24.980329000000001</v>
      </c>
      <c r="C183" s="26">
        <v>25.009022000000002</v>
      </c>
      <c r="D183" s="26">
        <v>25.117006</v>
      </c>
      <c r="E183" s="26">
        <v>25.199128999999999</v>
      </c>
      <c r="F183" s="26">
        <v>1.1065970000000001</v>
      </c>
      <c r="G183" s="26">
        <v>3.5344419999999999</v>
      </c>
      <c r="H183" s="26">
        <v>9.0482269999999989</v>
      </c>
      <c r="I183" s="28">
        <f t="shared" si="40"/>
        <v>24.9946755</v>
      </c>
      <c r="J183" s="28">
        <f t="shared" si="41"/>
        <v>25.158067500000001</v>
      </c>
      <c r="K183" s="21">
        <f t="shared" si="42"/>
        <v>1219.45838226965</v>
      </c>
      <c r="L183" s="21">
        <f t="shared" si="43"/>
        <v>88.222800893282056</v>
      </c>
      <c r="M183" s="21">
        <f t="shared" si="43"/>
        <v>87.324732775155098</v>
      </c>
    </row>
    <row r="184" spans="1:13">
      <c r="A184" s="26">
        <v>14293.567007</v>
      </c>
      <c r="B184" s="26">
        <v>24.968281999999999</v>
      </c>
      <c r="C184" s="26">
        <v>25.001370000000001</v>
      </c>
      <c r="D184" s="26">
        <v>25.117629999999998</v>
      </c>
      <c r="E184" s="26">
        <v>25.193179000000001</v>
      </c>
      <c r="F184" s="26">
        <v>0.86982000000000004</v>
      </c>
      <c r="G184" s="26">
        <v>3.3604219999999998</v>
      </c>
      <c r="H184" s="26">
        <v>8.9511919999999989</v>
      </c>
      <c r="I184" s="28">
        <f t="shared" si="40"/>
        <v>24.984825999999998</v>
      </c>
      <c r="J184" s="28">
        <f t="shared" si="41"/>
        <v>25.1554045</v>
      </c>
      <c r="K184" s="21">
        <f t="shared" si="42"/>
        <v>1219.4600143317998</v>
      </c>
      <c r="L184" s="21">
        <f t="shared" si="43"/>
        <v>88.277343135294132</v>
      </c>
      <c r="M184" s="21">
        <f t="shared" si="43"/>
        <v>87.339268541691581</v>
      </c>
    </row>
    <row r="185" spans="1:13">
      <c r="A185" s="26">
        <v>13158.227822000001</v>
      </c>
      <c r="B185" s="26">
        <v>24.931252000000001</v>
      </c>
      <c r="C185" s="26">
        <v>24.964869</v>
      </c>
      <c r="D185" s="26">
        <v>25.092292</v>
      </c>
      <c r="E185" s="26">
        <v>25.167967999999998</v>
      </c>
      <c r="F185" s="26">
        <v>0.835928</v>
      </c>
      <c r="G185" s="26">
        <v>3.4045369999999999</v>
      </c>
      <c r="H185" s="26">
        <v>8.7202659999999987</v>
      </c>
      <c r="I185" s="28">
        <f t="shared" si="40"/>
        <v>24.9480605</v>
      </c>
      <c r="J185" s="28">
        <f t="shared" si="41"/>
        <v>25.130130000000001</v>
      </c>
      <c r="K185" s="21">
        <f t="shared" si="42"/>
        <v>1219.4661063751498</v>
      </c>
      <c r="L185" s="21">
        <f t="shared" si="43"/>
        <v>88.48134437576789</v>
      </c>
      <c r="M185" s="21">
        <f t="shared" si="43"/>
        <v>87.477393477475061</v>
      </c>
    </row>
    <row r="186" spans="1:13">
      <c r="A186" s="26">
        <v>12111.766399</v>
      </c>
      <c r="B186" s="26">
        <v>24.94304</v>
      </c>
      <c r="C186" s="26">
        <v>24.986325000000001</v>
      </c>
      <c r="D186" s="26">
        <v>25.138624</v>
      </c>
      <c r="E186" s="26">
        <v>25.199480000000001</v>
      </c>
      <c r="F186" s="26">
        <v>0.82374599999999998</v>
      </c>
      <c r="G186" s="26">
        <v>3.4685630000000001</v>
      </c>
      <c r="H186" s="26">
        <v>8.4936519999999991</v>
      </c>
      <c r="I186" s="28">
        <f t="shared" si="40"/>
        <v>24.964682500000002</v>
      </c>
      <c r="J186" s="28">
        <f t="shared" si="41"/>
        <v>25.169052000000001</v>
      </c>
      <c r="K186" s="21">
        <f t="shared" si="42"/>
        <v>1219.4633521097498</v>
      </c>
      <c r="L186" s="21">
        <f t="shared" ref="L186:M195" si="44">0.0001079829*I186^4 - 0.0183178852*I186^3 + 1.2075396235*I186^2 - 38.3125480287*I186 + 535.330907391</f>
        <v>88.389033494622879</v>
      </c>
      <c r="M186" s="21">
        <f t="shared" si="44"/>
        <v>87.26481001754712</v>
      </c>
    </row>
    <row r="187" spans="1:13">
      <c r="A187" s="26">
        <v>10872.586464</v>
      </c>
      <c r="B187" s="26">
        <v>24.954443000000001</v>
      </c>
      <c r="C187" s="26">
        <v>24.984926999999999</v>
      </c>
      <c r="D187" s="26">
        <v>25.135168</v>
      </c>
      <c r="E187" s="26">
        <v>25.211162000000002</v>
      </c>
      <c r="F187" s="26">
        <v>0.69888600000000001</v>
      </c>
      <c r="G187" s="26">
        <v>3.4214099999999998</v>
      </c>
      <c r="H187" s="26">
        <v>8.2037699999999987</v>
      </c>
      <c r="I187" s="28">
        <f t="shared" si="40"/>
        <v>24.969684999999998</v>
      </c>
      <c r="J187" s="28">
        <f t="shared" si="41"/>
        <v>25.173165000000001</v>
      </c>
      <c r="K187" s="21">
        <f t="shared" si="42"/>
        <v>1219.4625231954999</v>
      </c>
      <c r="L187" s="21">
        <f t="shared" si="44"/>
        <v>88.361277839416175</v>
      </c>
      <c r="M187" s="21">
        <f t="shared" si="44"/>
        <v>87.24238732330366</v>
      </c>
    </row>
    <row r="188" spans="1:13">
      <c r="A188" s="26">
        <v>9641.8922399999992</v>
      </c>
      <c r="B188" s="26">
        <v>25.009678000000001</v>
      </c>
      <c r="C188" s="26">
        <v>25.041205999999999</v>
      </c>
      <c r="D188" s="26">
        <v>25.208264</v>
      </c>
      <c r="E188" s="26">
        <v>25.290036000000001</v>
      </c>
      <c r="F188" s="26">
        <v>0.56528400000000001</v>
      </c>
      <c r="G188" s="26">
        <v>3.3565459999999998</v>
      </c>
      <c r="H188" s="26">
        <v>7.937761000000001</v>
      </c>
      <c r="I188" s="28">
        <f t="shared" si="40"/>
        <v>25.025441999999998</v>
      </c>
      <c r="J188" s="28">
        <f t="shared" si="41"/>
        <v>25.24915</v>
      </c>
      <c r="K188" s="21">
        <f t="shared" si="42"/>
        <v>1219.4532842606</v>
      </c>
      <c r="L188" s="21">
        <f t="shared" si="44"/>
        <v>88.052727567322222</v>
      </c>
      <c r="M188" s="21">
        <f t="shared" si="44"/>
        <v>86.829568106365173</v>
      </c>
    </row>
    <row r="189" spans="1:13">
      <c r="A189" s="26">
        <v>8402.6075540000002</v>
      </c>
      <c r="B189" s="26">
        <v>25.024996000000002</v>
      </c>
      <c r="C189" s="26">
        <v>25.059425999999998</v>
      </c>
      <c r="D189" s="26">
        <v>25.252763000000002</v>
      </c>
      <c r="E189" s="26">
        <v>25.335298000000002</v>
      </c>
      <c r="F189" s="26">
        <v>0.45914300000000002</v>
      </c>
      <c r="G189" s="26">
        <v>3.3105220000000002</v>
      </c>
      <c r="H189" s="26">
        <v>7.6221719999999999</v>
      </c>
      <c r="I189" s="28">
        <f t="shared" si="40"/>
        <v>25.042211000000002</v>
      </c>
      <c r="J189" s="28">
        <f t="shared" si="41"/>
        <v>25.294030500000002</v>
      </c>
      <c r="K189" s="21">
        <f t="shared" si="42"/>
        <v>1219.4505056373</v>
      </c>
      <c r="L189" s="21">
        <f t="shared" si="44"/>
        <v>87.960220500734863</v>
      </c>
      <c r="M189" s="21">
        <f t="shared" si="44"/>
        <v>86.58700210903487</v>
      </c>
    </row>
    <row r="190" spans="1:13">
      <c r="A190" s="26">
        <v>7248.6798070000004</v>
      </c>
      <c r="B190" s="26">
        <v>25.033687</v>
      </c>
      <c r="C190" s="26">
        <v>25.06606</v>
      </c>
      <c r="D190" s="26">
        <v>25.285157999999999</v>
      </c>
      <c r="E190" s="26">
        <v>25.370045999999999</v>
      </c>
      <c r="F190" s="26">
        <v>0.38807900000000001</v>
      </c>
      <c r="G190" s="26">
        <v>3.2759010000000002</v>
      </c>
      <c r="H190" s="26">
        <v>7.2882570000000007</v>
      </c>
      <c r="I190" s="28">
        <f t="shared" si="40"/>
        <v>25.0498735</v>
      </c>
      <c r="J190" s="28">
        <f t="shared" si="41"/>
        <v>25.327601999999999</v>
      </c>
      <c r="K190" s="21">
        <f t="shared" si="42"/>
        <v>1219.4492359610499</v>
      </c>
      <c r="L190" s="21">
        <f t="shared" si="44"/>
        <v>87.917994426818041</v>
      </c>
      <c r="M190" s="21">
        <f t="shared" si="44"/>
        <v>86.406169355941188</v>
      </c>
    </row>
    <row r="191" spans="1:13">
      <c r="A191" s="26">
        <v>6164.1266589999996</v>
      </c>
      <c r="B191" s="26">
        <v>25.006644000000001</v>
      </c>
      <c r="C191" s="26">
        <v>25.043393999999999</v>
      </c>
      <c r="D191" s="26">
        <v>25.314411</v>
      </c>
      <c r="E191" s="26">
        <v>25.396159000000001</v>
      </c>
      <c r="F191" s="26">
        <v>0.31721100000000002</v>
      </c>
      <c r="G191" s="26">
        <v>3.2356769999999999</v>
      </c>
      <c r="H191" s="26">
        <v>7.0166040000000001</v>
      </c>
      <c r="I191" s="28">
        <f t="shared" si="40"/>
        <v>25.025019</v>
      </c>
      <c r="J191" s="28">
        <f t="shared" si="41"/>
        <v>25.355285000000002</v>
      </c>
      <c r="K191" s="21">
        <f t="shared" si="42"/>
        <v>1219.4533543517</v>
      </c>
      <c r="L191" s="21">
        <f t="shared" si="44"/>
        <v>88.055062799307734</v>
      </c>
      <c r="M191" s="21">
        <f t="shared" si="44"/>
        <v>86.257447298808074</v>
      </c>
    </row>
    <row r="192" spans="1:13">
      <c r="A192" s="26">
        <v>5214.2907880000002</v>
      </c>
      <c r="B192" s="26">
        <v>24.988310999999999</v>
      </c>
      <c r="C192" s="26">
        <v>25.025020000000001</v>
      </c>
      <c r="D192" s="26">
        <v>25.345887999999999</v>
      </c>
      <c r="E192" s="26">
        <v>25.428509999999999</v>
      </c>
      <c r="F192" s="26">
        <v>0.35892600000000002</v>
      </c>
      <c r="G192" s="26">
        <v>3.2813400000000001</v>
      </c>
      <c r="H192" s="26">
        <v>6.772189</v>
      </c>
      <c r="I192" s="28">
        <f t="shared" si="40"/>
        <v>25.0066655</v>
      </c>
      <c r="J192" s="28">
        <f t="shared" si="41"/>
        <v>25.387198999999999</v>
      </c>
      <c r="K192" s="21">
        <f t="shared" si="42"/>
        <v>1219.4563955266499</v>
      </c>
      <c r="L192" s="21">
        <f t="shared" si="44"/>
        <v>88.156468009279365</v>
      </c>
      <c r="M192" s="21">
        <f t="shared" si="44"/>
        <v>86.086433666483799</v>
      </c>
    </row>
    <row r="193" spans="1:14">
      <c r="A193" s="26">
        <v>3633.189003</v>
      </c>
      <c r="B193" s="26">
        <v>24.977962000000002</v>
      </c>
      <c r="C193" s="26">
        <v>25.014202000000001</v>
      </c>
      <c r="D193" s="26">
        <v>25.429988999999999</v>
      </c>
      <c r="E193" s="26">
        <v>25.526591</v>
      </c>
      <c r="F193" s="26">
        <v>0.26232800000000001</v>
      </c>
      <c r="G193" s="26">
        <v>3.1926230000000002</v>
      </c>
      <c r="H193" s="26">
        <v>6.2681700000000005</v>
      </c>
      <c r="I193" s="28">
        <f t="shared" si="40"/>
        <v>24.996082000000001</v>
      </c>
      <c r="J193" s="28">
        <f t="shared" si="41"/>
        <v>25.478290000000001</v>
      </c>
      <c r="K193" s="21">
        <f t="shared" si="42"/>
        <v>1219.4581492125999</v>
      </c>
      <c r="L193" s="21">
        <f t="shared" si="44"/>
        <v>88.215016089604319</v>
      </c>
      <c r="M193" s="21">
        <f t="shared" si="44"/>
        <v>85.600887674701198</v>
      </c>
    </row>
    <row r="194" spans="1:14">
      <c r="A194" s="26">
        <v>2402.6260029999999</v>
      </c>
      <c r="B194" s="26">
        <v>24.976023000000001</v>
      </c>
      <c r="C194" s="26">
        <v>25.011742999999999</v>
      </c>
      <c r="D194" s="26">
        <v>25.624783999999998</v>
      </c>
      <c r="E194" s="26">
        <v>25.741291</v>
      </c>
      <c r="F194" s="26">
        <v>0.29287400000000002</v>
      </c>
      <c r="G194" s="26">
        <v>3.2198370000000001</v>
      </c>
      <c r="H194" s="26">
        <v>5.878444</v>
      </c>
      <c r="I194" s="28">
        <f t="shared" si="40"/>
        <v>24.993883</v>
      </c>
      <c r="J194" s="28">
        <f t="shared" si="41"/>
        <v>25.683037499999998</v>
      </c>
      <c r="K194" s="21">
        <f t="shared" si="42"/>
        <v>1219.4585135868999</v>
      </c>
      <c r="L194" s="21">
        <f t="shared" si="44"/>
        <v>88.227187698911564</v>
      </c>
      <c r="M194" s="21">
        <f t="shared" si="44"/>
        <v>84.523273783508785</v>
      </c>
    </row>
    <row r="195" spans="1:14">
      <c r="A195" s="26">
        <v>647.75953300000003</v>
      </c>
      <c r="B195" s="26">
        <v>24.986045000000001</v>
      </c>
      <c r="C195" s="26">
        <v>25.019348999999998</v>
      </c>
      <c r="D195" s="26">
        <v>25.873481000000002</v>
      </c>
      <c r="E195" s="26">
        <v>26.015187999999998</v>
      </c>
      <c r="F195" s="26">
        <v>0.32559100000000002</v>
      </c>
      <c r="G195" s="26">
        <v>3.29772</v>
      </c>
      <c r="H195" s="26">
        <v>5.2340280000000003</v>
      </c>
      <c r="I195" s="28">
        <f t="shared" si="40"/>
        <v>25.002696999999998</v>
      </c>
      <c r="J195" s="28">
        <f t="shared" si="41"/>
        <v>25.9443345</v>
      </c>
      <c r="K195" s="21">
        <f t="shared" si="42"/>
        <v>1219.4570531070999</v>
      </c>
      <c r="L195" s="21">
        <f t="shared" si="44"/>
        <v>88.178415547187456</v>
      </c>
      <c r="M195" s="21">
        <f t="shared" si="44"/>
        <v>83.175203528553197</v>
      </c>
    </row>
    <row r="196" spans="1:14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2">
        <f>AVERAGE(K169:K192)</f>
        <v>1219.4576754072577</v>
      </c>
      <c r="L196" s="22">
        <f>AVERAGE(L169:L192)</f>
        <v>88.199723842631897</v>
      </c>
      <c r="M196" s="22">
        <f>AVERAGE(M169:M192)</f>
        <v>87.163230467873447</v>
      </c>
    </row>
    <row r="197" spans="1:14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2"/>
      <c r="L197" s="22"/>
      <c r="M197" s="22"/>
    </row>
    <row r="198" spans="1:14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 spans="1:14" ht="16.8">
      <c r="A199" s="13" t="s">
        <v>12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28</v>
      </c>
      <c r="H199" s="13" t="s">
        <v>18</v>
      </c>
      <c r="I199" s="8" t="s">
        <v>19</v>
      </c>
      <c r="J199" s="8" t="s">
        <v>20</v>
      </c>
      <c r="K199" s="9" t="s">
        <v>27</v>
      </c>
      <c r="L199" s="7" t="s">
        <v>29</v>
      </c>
      <c r="M199" s="7" t="s">
        <v>30</v>
      </c>
      <c r="N199" s="20"/>
    </row>
    <row r="200" spans="1:14">
      <c r="A200" s="13" t="s">
        <v>21</v>
      </c>
      <c r="B200" s="13" t="s">
        <v>22</v>
      </c>
      <c r="C200" s="13" t="s">
        <v>22</v>
      </c>
      <c r="D200" s="13" t="s">
        <v>22</v>
      </c>
      <c r="E200" s="13" t="s">
        <v>22</v>
      </c>
      <c r="F200" s="13" t="s">
        <v>23</v>
      </c>
      <c r="G200" s="13" t="s">
        <v>23</v>
      </c>
      <c r="H200" s="13" t="s">
        <v>24</v>
      </c>
      <c r="I200" s="8" t="s">
        <v>22</v>
      </c>
      <c r="J200" s="8" t="s">
        <v>22</v>
      </c>
      <c r="K200" s="9" t="s">
        <v>25</v>
      </c>
      <c r="L200" s="7" t="s">
        <v>26</v>
      </c>
      <c r="M200" s="7" t="s">
        <v>26</v>
      </c>
    </row>
    <row r="201" spans="1:14">
      <c r="A201" s="26">
        <v>31154.268205</v>
      </c>
      <c r="B201" s="26">
        <v>35.016261</v>
      </c>
      <c r="C201" s="26">
        <v>34.996079000000002</v>
      </c>
      <c r="D201" s="26">
        <v>35.189380999999997</v>
      </c>
      <c r="E201" s="26">
        <v>35.326720999999999</v>
      </c>
      <c r="F201" s="26">
        <v>0.77175800000000006</v>
      </c>
      <c r="G201" s="26">
        <v>0.776034</v>
      </c>
      <c r="H201" s="26">
        <v>9.306851</v>
      </c>
      <c r="I201" s="28">
        <f t="shared" ref="I201:I228" si="45">(B201+C201)/2</f>
        <v>35.006169999999997</v>
      </c>
      <c r="J201" s="28">
        <f t="shared" ref="J201:J228" si="46">(D201+E201)/2</f>
        <v>35.258050999999995</v>
      </c>
      <c r="K201" s="21">
        <f>-0.1657*I201 + 1223.6</f>
        <v>1217.7994776309999</v>
      </c>
      <c r="L201" s="21">
        <f>0.0001079829*I201^4 - 0.0183178852*I201^3 + 1.2075396235*I201^2 - 38.3125480287*I201 + 535.330907391</f>
        <v>50.274336619042288</v>
      </c>
      <c r="M201" s="21">
        <f>0.0001079829*J201^4 - 0.0183178852*J201^3 + 1.2075396235*J201^2 - 38.3125480287*J201 + 535.330907391</f>
        <v>49.628618098465495</v>
      </c>
    </row>
    <row r="202" spans="1:14">
      <c r="A202" s="26">
        <v>29980.201492</v>
      </c>
      <c r="B202" s="26">
        <v>34.919353000000001</v>
      </c>
      <c r="C202" s="26">
        <v>34.912273999999996</v>
      </c>
      <c r="D202" s="26">
        <v>35.106135999999999</v>
      </c>
      <c r="E202" s="26">
        <v>35.224043000000002</v>
      </c>
      <c r="F202" s="26">
        <v>0.48181000000000002</v>
      </c>
      <c r="G202" s="26">
        <v>0.76648499999999997</v>
      </c>
      <c r="H202" s="26">
        <v>9.3220840000000003</v>
      </c>
      <c r="I202" s="28">
        <f t="shared" si="45"/>
        <v>34.915813499999999</v>
      </c>
      <c r="J202" s="28">
        <f t="shared" si="46"/>
        <v>35.165089500000001</v>
      </c>
      <c r="K202" s="21">
        <f t="shared" ref="K202:K228" si="47">-0.1657*I202 + 1223.6</f>
        <v>1217.8144497030498</v>
      </c>
      <c r="L202" s="21">
        <f t="shared" ref="L202:M228" si="48">0.0001079829*I202^4 - 0.0183178852*I202^3 + 1.2075396235*I202^2 - 38.3125480287*I202 + 535.330907391</f>
        <v>50.508362559607235</v>
      </c>
      <c r="M202" s="21">
        <f t="shared" si="48"/>
        <v>49.865803040749483</v>
      </c>
    </row>
    <row r="203" spans="1:14">
      <c r="A203" s="26">
        <v>29215.522915000001</v>
      </c>
      <c r="B203" s="26">
        <v>34.945180000000001</v>
      </c>
      <c r="C203" s="26">
        <v>34.937252999999998</v>
      </c>
      <c r="D203" s="26">
        <v>35.126052000000001</v>
      </c>
      <c r="E203" s="26">
        <v>35.248801999999998</v>
      </c>
      <c r="F203" s="26">
        <v>0.59470000000000001</v>
      </c>
      <c r="G203" s="26">
        <v>1.029382</v>
      </c>
      <c r="H203" s="26">
        <v>9.3266369999999998</v>
      </c>
      <c r="I203" s="28">
        <f t="shared" si="45"/>
        <v>34.941216499999996</v>
      </c>
      <c r="J203" s="28">
        <f t="shared" si="46"/>
        <v>35.187427</v>
      </c>
      <c r="K203" s="21">
        <f t="shared" si="47"/>
        <v>1217.8102404259498</v>
      </c>
      <c r="L203" s="21">
        <f t="shared" si="48"/>
        <v>50.442438901632272</v>
      </c>
      <c r="M203" s="21">
        <f t="shared" si="48"/>
        <v>49.808690677882169</v>
      </c>
    </row>
    <row r="204" spans="1:14">
      <c r="A204" s="26">
        <v>27931.296352000001</v>
      </c>
      <c r="B204" s="26">
        <v>34.969962000000002</v>
      </c>
      <c r="C204" s="26">
        <v>34.961666000000001</v>
      </c>
      <c r="D204" s="26">
        <v>35.143250000000002</v>
      </c>
      <c r="E204" s="26">
        <v>35.273684000000003</v>
      </c>
      <c r="F204" s="26">
        <v>0.82011199999999995</v>
      </c>
      <c r="G204" s="26">
        <v>1.5016609999999999</v>
      </c>
      <c r="H204" s="26">
        <v>9.300241999999999</v>
      </c>
      <c r="I204" s="28">
        <f t="shared" si="45"/>
        <v>34.965814000000002</v>
      </c>
      <c r="J204" s="28">
        <f t="shared" si="46"/>
        <v>35.208466999999999</v>
      </c>
      <c r="K204" s="21">
        <f t="shared" si="47"/>
        <v>1217.8061646202</v>
      </c>
      <c r="L204" s="21">
        <f t="shared" si="48"/>
        <v>50.378702036899085</v>
      </c>
      <c r="M204" s="21">
        <f t="shared" si="48"/>
        <v>49.754965174103063</v>
      </c>
    </row>
    <row r="205" spans="1:14">
      <c r="A205" s="26">
        <v>27143.286250000001</v>
      </c>
      <c r="B205" s="26">
        <v>34.981558</v>
      </c>
      <c r="C205" s="26">
        <v>34.975096000000001</v>
      </c>
      <c r="D205" s="26">
        <v>35.149979999999999</v>
      </c>
      <c r="E205" s="26">
        <v>35.283754000000002</v>
      </c>
      <c r="F205" s="26">
        <v>0.85738400000000003</v>
      </c>
      <c r="G205" s="26">
        <v>1.700377</v>
      </c>
      <c r="H205" s="26">
        <v>9.2452629999999996</v>
      </c>
      <c r="I205" s="28">
        <f t="shared" si="45"/>
        <v>34.978327</v>
      </c>
      <c r="J205" s="28">
        <f t="shared" si="46"/>
        <v>35.216867000000001</v>
      </c>
      <c r="K205" s="21">
        <f t="shared" si="47"/>
        <v>1217.8040912161</v>
      </c>
      <c r="L205" s="21">
        <f t="shared" si="48"/>
        <v>50.346314756511902</v>
      </c>
      <c r="M205" s="21">
        <f t="shared" si="48"/>
        <v>49.733534598758752</v>
      </c>
    </row>
    <row r="206" spans="1:14">
      <c r="A206" s="26">
        <v>26368.510563</v>
      </c>
      <c r="B206" s="26">
        <v>35.007640000000002</v>
      </c>
      <c r="C206" s="26">
        <v>35.001252999999998</v>
      </c>
      <c r="D206" s="26">
        <v>35.171608999999997</v>
      </c>
      <c r="E206" s="26">
        <v>35.305151000000002</v>
      </c>
      <c r="F206" s="26">
        <v>0.84742799999999996</v>
      </c>
      <c r="G206" s="26">
        <v>1.8314999999999999</v>
      </c>
      <c r="H206" s="26">
        <v>9.2049459999999996</v>
      </c>
      <c r="I206" s="28">
        <f t="shared" si="45"/>
        <v>35.0044465</v>
      </c>
      <c r="J206" s="28">
        <f t="shared" si="46"/>
        <v>35.238379999999999</v>
      </c>
      <c r="K206" s="21">
        <f t="shared" si="47"/>
        <v>1217.79976321495</v>
      </c>
      <c r="L206" s="21">
        <f t="shared" si="48"/>
        <v>50.278788607525939</v>
      </c>
      <c r="M206" s="21">
        <f t="shared" si="48"/>
        <v>49.678698106983575</v>
      </c>
    </row>
    <row r="207" spans="1:14">
      <c r="A207" s="26">
        <v>25599.156987999999</v>
      </c>
      <c r="B207" s="26">
        <v>35.020519999999998</v>
      </c>
      <c r="C207" s="26">
        <v>35.015726999999998</v>
      </c>
      <c r="D207" s="26">
        <v>35.183737000000001</v>
      </c>
      <c r="E207" s="26">
        <v>35.314627999999999</v>
      </c>
      <c r="F207" s="26">
        <v>0.862487</v>
      </c>
      <c r="G207" s="26">
        <v>2.006977</v>
      </c>
      <c r="H207" s="26">
        <v>9.1101770000000002</v>
      </c>
      <c r="I207" s="28">
        <f t="shared" si="45"/>
        <v>35.018123500000002</v>
      </c>
      <c r="J207" s="28">
        <f t="shared" si="46"/>
        <v>35.249182500000003</v>
      </c>
      <c r="K207" s="21">
        <f t="shared" si="47"/>
        <v>1217.7974969360498</v>
      </c>
      <c r="L207" s="21">
        <f t="shared" si="48"/>
        <v>50.243472134991521</v>
      </c>
      <c r="M207" s="21">
        <f t="shared" si="48"/>
        <v>49.651189004538764</v>
      </c>
    </row>
    <row r="208" spans="1:14">
      <c r="A208" s="26">
        <v>24812.419481000001</v>
      </c>
      <c r="B208" s="26">
        <v>35.025691000000002</v>
      </c>
      <c r="C208" s="26">
        <v>35.020463999999997</v>
      </c>
      <c r="D208" s="26">
        <v>35.184618999999998</v>
      </c>
      <c r="E208" s="26">
        <v>35.316262999999999</v>
      </c>
      <c r="F208" s="26">
        <v>0.85608300000000004</v>
      </c>
      <c r="G208" s="26">
        <v>2.1874470000000001</v>
      </c>
      <c r="H208" s="26">
        <v>9.061126999999999</v>
      </c>
      <c r="I208" s="28">
        <f t="shared" si="45"/>
        <v>35.023077499999999</v>
      </c>
      <c r="J208" s="28">
        <f t="shared" si="46"/>
        <v>35.250440999999995</v>
      </c>
      <c r="K208" s="21">
        <f t="shared" si="47"/>
        <v>1217.7966760582499</v>
      </c>
      <c r="L208" s="21">
        <f t="shared" si="48"/>
        <v>50.230687187111926</v>
      </c>
      <c r="M208" s="21">
        <f t="shared" si="48"/>
        <v>49.647985318021483</v>
      </c>
    </row>
    <row r="209" spans="1:13" ht="14.4" customHeight="1">
      <c r="A209" s="26">
        <v>23820.390562000001</v>
      </c>
      <c r="B209" s="26">
        <v>35.043165000000002</v>
      </c>
      <c r="C209" s="26">
        <v>35.038089999999997</v>
      </c>
      <c r="D209" s="26">
        <v>35.201900999999999</v>
      </c>
      <c r="E209" s="26">
        <v>35.332656</v>
      </c>
      <c r="F209" s="26">
        <v>0.85389099999999996</v>
      </c>
      <c r="G209" s="26">
        <v>2.3680189999999999</v>
      </c>
      <c r="H209" s="26">
        <v>9.5890949999999986</v>
      </c>
      <c r="I209" s="28">
        <f t="shared" si="45"/>
        <v>35.040627499999999</v>
      </c>
      <c r="J209" s="28">
        <f t="shared" si="46"/>
        <v>35.267278500000003</v>
      </c>
      <c r="K209" s="21">
        <f t="shared" si="47"/>
        <v>1217.7937680232499</v>
      </c>
      <c r="L209" s="21">
        <f t="shared" si="48"/>
        <v>50.185425972737448</v>
      </c>
      <c r="M209" s="21">
        <f t="shared" si="48"/>
        <v>49.605146104617575</v>
      </c>
    </row>
    <row r="210" spans="1:13">
      <c r="A210" s="26">
        <v>22835.531089</v>
      </c>
      <c r="B210" s="26">
        <v>35.061523999999999</v>
      </c>
      <c r="C210" s="26">
        <v>35.057676000000001</v>
      </c>
      <c r="D210" s="26">
        <v>35.220354999999998</v>
      </c>
      <c r="E210" s="26">
        <v>35.3523</v>
      </c>
      <c r="F210" s="26">
        <v>0.91082700000000005</v>
      </c>
      <c r="G210" s="26">
        <v>2.5965410000000002</v>
      </c>
      <c r="H210" s="26">
        <v>9.5283789999999993</v>
      </c>
      <c r="I210" s="28">
        <f t="shared" si="45"/>
        <v>35.059600000000003</v>
      </c>
      <c r="J210" s="28">
        <f t="shared" si="46"/>
        <v>35.286327499999999</v>
      </c>
      <c r="K210" s="21">
        <f t="shared" si="47"/>
        <v>1217.79062428</v>
      </c>
      <c r="L210" s="21">
        <f t="shared" si="48"/>
        <v>50.136549811670079</v>
      </c>
      <c r="M210" s="21">
        <f t="shared" si="48"/>
        <v>49.556731710919053</v>
      </c>
    </row>
    <row r="211" spans="1:13">
      <c r="A211" s="26">
        <v>21347.245524000002</v>
      </c>
      <c r="B211" s="26">
        <v>35.039375</v>
      </c>
      <c r="C211" s="26">
        <v>35.037182000000001</v>
      </c>
      <c r="D211" s="26">
        <v>35.196620000000003</v>
      </c>
      <c r="E211" s="26">
        <v>35.336762999999998</v>
      </c>
      <c r="F211" s="26">
        <v>0.98895999999999995</v>
      </c>
      <c r="G211" s="26">
        <v>2.8892280000000001</v>
      </c>
      <c r="H211" s="26">
        <v>9.3728039999999986</v>
      </c>
      <c r="I211" s="28">
        <f t="shared" si="45"/>
        <v>35.038278500000004</v>
      </c>
      <c r="J211" s="28">
        <f t="shared" si="46"/>
        <v>35.2666915</v>
      </c>
      <c r="K211" s="21">
        <f t="shared" si="47"/>
        <v>1217.7941572525499</v>
      </c>
      <c r="L211" s="21">
        <f t="shared" si="48"/>
        <v>50.191481244525335</v>
      </c>
      <c r="M211" s="21">
        <f t="shared" si="48"/>
        <v>49.606638874495843</v>
      </c>
    </row>
    <row r="212" spans="1:13">
      <c r="A212" s="26">
        <v>20556.358704999999</v>
      </c>
      <c r="B212" s="26">
        <v>35.051394999999999</v>
      </c>
      <c r="C212" s="26">
        <v>35.047795999999998</v>
      </c>
      <c r="D212" s="26">
        <v>35.203612999999997</v>
      </c>
      <c r="E212" s="26">
        <v>35.348567000000003</v>
      </c>
      <c r="F212" s="26">
        <v>0.97320499999999999</v>
      </c>
      <c r="G212" s="26">
        <v>2.9780280000000001</v>
      </c>
      <c r="H212" s="26">
        <v>9.289517</v>
      </c>
      <c r="I212" s="28">
        <f t="shared" si="45"/>
        <v>35.049595499999995</v>
      </c>
      <c r="J212" s="28">
        <f t="shared" si="46"/>
        <v>35.276089999999996</v>
      </c>
      <c r="K212" s="21">
        <f t="shared" si="47"/>
        <v>1217.7922820256499</v>
      </c>
      <c r="L212" s="21">
        <f t="shared" si="48"/>
        <v>50.162316045580155</v>
      </c>
      <c r="M212" s="21">
        <f t="shared" si="48"/>
        <v>49.58274426182561</v>
      </c>
    </row>
    <row r="213" spans="1:13">
      <c r="A213" s="26">
        <v>19640.539722000001</v>
      </c>
      <c r="B213" s="26">
        <v>35.048532000000002</v>
      </c>
      <c r="C213" s="26">
        <v>35.045253000000002</v>
      </c>
      <c r="D213" s="26">
        <v>35.202266999999999</v>
      </c>
      <c r="E213" s="26">
        <v>35.346825000000003</v>
      </c>
      <c r="F213" s="26">
        <v>0.90289600000000003</v>
      </c>
      <c r="G213" s="26">
        <v>3.0364610000000001</v>
      </c>
      <c r="H213" s="26">
        <v>9.1623579999999993</v>
      </c>
      <c r="I213" s="28">
        <f t="shared" si="45"/>
        <v>35.046892499999998</v>
      </c>
      <c r="J213" s="28">
        <f t="shared" si="46"/>
        <v>35.274546000000001</v>
      </c>
      <c r="K213" s="21">
        <f t="shared" si="47"/>
        <v>1217.79272991275</v>
      </c>
      <c r="L213" s="21">
        <f t="shared" si="48"/>
        <v>50.169280182382408</v>
      </c>
      <c r="M213" s="21">
        <f t="shared" si="48"/>
        <v>49.586668792650016</v>
      </c>
    </row>
    <row r="214" spans="1:13">
      <c r="A214" s="26">
        <v>18801.797009999998</v>
      </c>
      <c r="B214" s="26">
        <v>35.062851999999999</v>
      </c>
      <c r="C214" s="26">
        <v>35.06035</v>
      </c>
      <c r="D214" s="26">
        <v>35.216828999999997</v>
      </c>
      <c r="E214" s="26">
        <v>35.367477999999998</v>
      </c>
      <c r="F214" s="26">
        <v>0.85542399999999996</v>
      </c>
      <c r="G214" s="26">
        <v>3.0867710000000002</v>
      </c>
      <c r="H214" s="26">
        <v>9.0513999999999992</v>
      </c>
      <c r="I214" s="28">
        <f t="shared" si="45"/>
        <v>35.061600999999996</v>
      </c>
      <c r="J214" s="28">
        <f t="shared" si="46"/>
        <v>35.292153499999998</v>
      </c>
      <c r="K214" s="21">
        <f t="shared" si="47"/>
        <v>1217.7902927143</v>
      </c>
      <c r="L214" s="21">
        <f t="shared" si="48"/>
        <v>50.131398164115581</v>
      </c>
      <c r="M214" s="21">
        <f t="shared" si="48"/>
        <v>49.541935411250392</v>
      </c>
    </row>
    <row r="215" spans="1:13">
      <c r="A215" s="26">
        <v>17859.503148</v>
      </c>
      <c r="B215" s="26">
        <v>35.051858000000003</v>
      </c>
      <c r="C215" s="26">
        <v>35.050562999999997</v>
      </c>
      <c r="D215" s="26">
        <v>35.210335000000001</v>
      </c>
      <c r="E215" s="26">
        <v>35.361311000000001</v>
      </c>
      <c r="F215" s="26">
        <v>0.774949</v>
      </c>
      <c r="G215" s="26">
        <v>3.0961379999999998</v>
      </c>
      <c r="H215" s="26">
        <v>8.9310209999999994</v>
      </c>
      <c r="I215" s="28">
        <f t="shared" si="45"/>
        <v>35.051210499999996</v>
      </c>
      <c r="J215" s="28">
        <f t="shared" si="46"/>
        <v>35.285823000000001</v>
      </c>
      <c r="K215" s="21">
        <f t="shared" si="47"/>
        <v>1217.7920144201498</v>
      </c>
      <c r="L215" s="21">
        <f t="shared" si="48"/>
        <v>50.15815562284979</v>
      </c>
      <c r="M215" s="21">
        <f t="shared" si="48"/>
        <v>49.558013230140887</v>
      </c>
    </row>
    <row r="216" spans="1:13">
      <c r="A216" s="26">
        <v>17047.028342000001</v>
      </c>
      <c r="B216" s="26">
        <v>35.067483000000003</v>
      </c>
      <c r="C216" s="26">
        <v>35.065303999999998</v>
      </c>
      <c r="D216" s="26">
        <v>35.224966000000002</v>
      </c>
      <c r="E216" s="26">
        <v>35.382247</v>
      </c>
      <c r="F216" s="26">
        <v>0.71721699999999999</v>
      </c>
      <c r="G216" s="26">
        <v>3.1227659999999999</v>
      </c>
      <c r="H216" s="26">
        <v>8.7857380000000003</v>
      </c>
      <c r="I216" s="28">
        <f t="shared" si="45"/>
        <v>35.066393500000004</v>
      </c>
      <c r="J216" s="28">
        <f t="shared" si="46"/>
        <v>35.303606500000001</v>
      </c>
      <c r="K216" s="21">
        <f t="shared" si="47"/>
        <v>1217.7894985970499</v>
      </c>
      <c r="L216" s="21">
        <f t="shared" si="48"/>
        <v>50.119062212605286</v>
      </c>
      <c r="M216" s="21">
        <f t="shared" si="48"/>
        <v>49.512863068370052</v>
      </c>
    </row>
    <row r="217" spans="1:13">
      <c r="A217" s="26">
        <v>16175.877920000001</v>
      </c>
      <c r="B217" s="26">
        <v>35.075961999999997</v>
      </c>
      <c r="C217" s="26">
        <v>35.074930000000002</v>
      </c>
      <c r="D217" s="26">
        <v>35.236096000000003</v>
      </c>
      <c r="E217" s="26">
        <v>35.396296</v>
      </c>
      <c r="F217" s="26">
        <v>0.64528600000000003</v>
      </c>
      <c r="G217" s="26">
        <v>3.1294300000000002</v>
      </c>
      <c r="H217" s="26">
        <v>8.5977059999999987</v>
      </c>
      <c r="I217" s="28">
        <f t="shared" si="45"/>
        <v>35.075445999999999</v>
      </c>
      <c r="J217" s="28">
        <f t="shared" si="46"/>
        <v>35.316196000000005</v>
      </c>
      <c r="K217" s="21">
        <f t="shared" si="47"/>
        <v>1217.7879985978</v>
      </c>
      <c r="L217" s="21">
        <f t="shared" si="48"/>
        <v>50.095770644968184</v>
      </c>
      <c r="M217" s="21">
        <f t="shared" si="48"/>
        <v>49.480928523535795</v>
      </c>
    </row>
    <row r="218" spans="1:13">
      <c r="A218" s="26">
        <v>14958.053882</v>
      </c>
      <c r="B218" s="26">
        <v>35.063814000000001</v>
      </c>
      <c r="C218" s="26">
        <v>35.063493999999999</v>
      </c>
      <c r="D218" s="26">
        <v>35.230280999999998</v>
      </c>
      <c r="E218" s="26">
        <v>35.391986000000003</v>
      </c>
      <c r="F218" s="26">
        <v>0.68501500000000004</v>
      </c>
      <c r="G218" s="26">
        <v>3.2682229999999999</v>
      </c>
      <c r="H218" s="26">
        <v>8.3553169999999994</v>
      </c>
      <c r="I218" s="28">
        <f t="shared" si="45"/>
        <v>35.063654</v>
      </c>
      <c r="J218" s="28">
        <f t="shared" si="46"/>
        <v>35.311133499999997</v>
      </c>
      <c r="K218" s="21">
        <f t="shared" si="47"/>
        <v>1217.7899525322</v>
      </c>
      <c r="L218" s="21">
        <f t="shared" si="48"/>
        <v>50.126113283577752</v>
      </c>
      <c r="M218" s="21">
        <f t="shared" si="48"/>
        <v>49.49376721390388</v>
      </c>
    </row>
    <row r="219" spans="1:13">
      <c r="A219" s="26">
        <v>13912.405796999999</v>
      </c>
      <c r="B219" s="26">
        <v>35.033498999999999</v>
      </c>
      <c r="C219" s="26">
        <v>35.036831999999997</v>
      </c>
      <c r="D219" s="26">
        <v>35.214928999999998</v>
      </c>
      <c r="E219" s="26">
        <v>35.370283999999998</v>
      </c>
      <c r="F219" s="26">
        <v>0.686114</v>
      </c>
      <c r="G219" s="26">
        <v>3.3310949999999999</v>
      </c>
      <c r="H219" s="26">
        <v>8.1705539999999992</v>
      </c>
      <c r="I219" s="28">
        <f t="shared" si="45"/>
        <v>35.035165499999998</v>
      </c>
      <c r="J219" s="28">
        <f t="shared" si="46"/>
        <v>35.292606499999998</v>
      </c>
      <c r="K219" s="21">
        <f t="shared" si="47"/>
        <v>1217.7946730766498</v>
      </c>
      <c r="L219" s="21">
        <f t="shared" si="48"/>
        <v>50.199507279154318</v>
      </c>
      <c r="M219" s="21">
        <f t="shared" si="48"/>
        <v>49.540785140191588</v>
      </c>
    </row>
    <row r="220" spans="1:13">
      <c r="A220" s="26">
        <v>12819.902447</v>
      </c>
      <c r="B220" s="26">
        <v>34.947429</v>
      </c>
      <c r="C220" s="26">
        <v>34.954438000000003</v>
      </c>
      <c r="D220" s="26">
        <v>35.148415999999997</v>
      </c>
      <c r="E220" s="26">
        <v>35.296070999999998</v>
      </c>
      <c r="F220" s="26">
        <v>0.67146899999999998</v>
      </c>
      <c r="G220" s="26">
        <v>3.3937729999999999</v>
      </c>
      <c r="H220" s="26">
        <v>7.9529290000000001</v>
      </c>
      <c r="I220" s="28">
        <f t="shared" si="45"/>
        <v>34.950933500000005</v>
      </c>
      <c r="J220" s="28">
        <f t="shared" si="46"/>
        <v>35.222243499999998</v>
      </c>
      <c r="K220" s="21">
        <f t="shared" si="47"/>
        <v>1217.8086303190498</v>
      </c>
      <c r="L220" s="21">
        <f t="shared" si="48"/>
        <v>50.417248960718211</v>
      </c>
      <c r="M220" s="21">
        <f t="shared" si="48"/>
        <v>49.719823368903235</v>
      </c>
    </row>
    <row r="221" spans="1:13">
      <c r="A221" s="26">
        <v>11684.670901</v>
      </c>
      <c r="B221" s="26">
        <v>34.917631999999998</v>
      </c>
      <c r="C221" s="26">
        <v>34.919421</v>
      </c>
      <c r="D221" s="26">
        <v>35.119056</v>
      </c>
      <c r="E221" s="26">
        <v>35.276314999999997</v>
      </c>
      <c r="F221" s="26">
        <v>0.63100100000000003</v>
      </c>
      <c r="G221" s="26">
        <v>3.4215810000000002</v>
      </c>
      <c r="H221" s="26">
        <v>7.7044990000000011</v>
      </c>
      <c r="I221" s="28">
        <f t="shared" si="45"/>
        <v>34.918526499999999</v>
      </c>
      <c r="J221" s="28">
        <f t="shared" si="46"/>
        <v>35.197685499999999</v>
      </c>
      <c r="K221" s="21">
        <f t="shared" si="47"/>
        <v>1217.81400015895</v>
      </c>
      <c r="L221" s="21">
        <f t="shared" si="48"/>
        <v>50.501317181911872</v>
      </c>
      <c r="M221" s="21">
        <f t="shared" si="48"/>
        <v>49.782487263026951</v>
      </c>
    </row>
    <row r="222" spans="1:13">
      <c r="A222" s="26">
        <v>10530.549507</v>
      </c>
      <c r="B222" s="26">
        <v>34.912734</v>
      </c>
      <c r="C222" s="26">
        <v>34.911276999999998</v>
      </c>
      <c r="D222" s="26">
        <v>35.119810999999999</v>
      </c>
      <c r="E222" s="26">
        <v>35.280653000000001</v>
      </c>
      <c r="F222" s="26">
        <v>0.58328199999999997</v>
      </c>
      <c r="G222" s="26">
        <v>3.4391569999999998</v>
      </c>
      <c r="H222" s="26">
        <v>7.4436939999999998</v>
      </c>
      <c r="I222" s="28">
        <f t="shared" si="45"/>
        <v>34.912005499999999</v>
      </c>
      <c r="J222" s="28">
        <f t="shared" si="46"/>
        <v>35.200232</v>
      </c>
      <c r="K222" s="21">
        <f t="shared" si="47"/>
        <v>1217.8150806886499</v>
      </c>
      <c r="L222" s="21">
        <f t="shared" si="48"/>
        <v>50.518253491051041</v>
      </c>
      <c r="M222" s="21">
        <f t="shared" si="48"/>
        <v>49.775985184019078</v>
      </c>
    </row>
    <row r="223" spans="1:13">
      <c r="A223" s="26">
        <v>9483.8370300000006</v>
      </c>
      <c r="B223" s="26">
        <v>34.964787999999999</v>
      </c>
      <c r="C223" s="26">
        <v>34.959372999999999</v>
      </c>
      <c r="D223" s="26">
        <v>35.173417000000001</v>
      </c>
      <c r="E223" s="26">
        <v>35.340839000000003</v>
      </c>
      <c r="F223" s="26">
        <v>0.54925599999999997</v>
      </c>
      <c r="G223" s="26">
        <v>3.4610530000000002</v>
      </c>
      <c r="H223" s="26">
        <v>7.1767180000000002</v>
      </c>
      <c r="I223" s="28">
        <f t="shared" si="45"/>
        <v>34.962080499999999</v>
      </c>
      <c r="J223" s="28">
        <f t="shared" si="46"/>
        <v>35.257128000000002</v>
      </c>
      <c r="K223" s="21">
        <f t="shared" si="47"/>
        <v>1217.8067832611498</v>
      </c>
      <c r="L223" s="21">
        <f t="shared" si="48"/>
        <v>50.388370159373608</v>
      </c>
      <c r="M223" s="21">
        <f t="shared" si="48"/>
        <v>49.630966639966118</v>
      </c>
    </row>
    <row r="224" spans="1:13">
      <c r="A224" s="26">
        <v>8313.9761139999991</v>
      </c>
      <c r="B224" s="26">
        <v>34.999785000000003</v>
      </c>
      <c r="C224" s="26">
        <v>34.997293999999997</v>
      </c>
      <c r="D224" s="26">
        <v>35.232857000000003</v>
      </c>
      <c r="E224" s="26">
        <v>35.397095999999998</v>
      </c>
      <c r="F224" s="26">
        <v>0.519451</v>
      </c>
      <c r="G224" s="26">
        <v>3.4674429999999998</v>
      </c>
      <c r="H224" s="26">
        <v>6.8448320000000011</v>
      </c>
      <c r="I224" s="28">
        <f t="shared" si="45"/>
        <v>34.9985395</v>
      </c>
      <c r="J224" s="28">
        <f t="shared" si="46"/>
        <v>35.3149765</v>
      </c>
      <c r="K224" s="21">
        <f t="shared" si="47"/>
        <v>1217.80074200485</v>
      </c>
      <c r="L224" s="21">
        <f t="shared" si="48"/>
        <v>50.294050539815998</v>
      </c>
      <c r="M224" s="21">
        <f t="shared" si="48"/>
        <v>49.484020870445306</v>
      </c>
    </row>
    <row r="225" spans="1:14">
      <c r="A225" s="26">
        <v>6547.8536809999996</v>
      </c>
      <c r="B225" s="26">
        <v>35.005003000000002</v>
      </c>
      <c r="C225" s="26">
        <v>35.003731000000002</v>
      </c>
      <c r="D225" s="26">
        <v>35.276125999999998</v>
      </c>
      <c r="E225" s="26">
        <v>35.438482</v>
      </c>
      <c r="F225" s="26">
        <v>0.44998500000000002</v>
      </c>
      <c r="G225" s="26">
        <v>3.4307970000000001</v>
      </c>
      <c r="H225" s="26">
        <v>6.3786060000000004</v>
      </c>
      <c r="I225" s="28">
        <f t="shared" si="45"/>
        <v>35.004367000000002</v>
      </c>
      <c r="J225" s="28">
        <f t="shared" si="46"/>
        <v>35.357303999999999</v>
      </c>
      <c r="K225" s="21">
        <f t="shared" si="47"/>
        <v>1217.7997763880999</v>
      </c>
      <c r="L225" s="21">
        <f t="shared" si="48"/>
        <v>50.278993975846788</v>
      </c>
      <c r="M225" s="21">
        <f t="shared" si="48"/>
        <v>49.376818972523324</v>
      </c>
    </row>
    <row r="226" spans="1:14">
      <c r="A226" s="26">
        <v>4876.4287039999999</v>
      </c>
      <c r="B226" s="26">
        <v>35.012900999999999</v>
      </c>
      <c r="C226" s="26">
        <v>35.011736999999997</v>
      </c>
      <c r="D226" s="26">
        <v>35.345193999999999</v>
      </c>
      <c r="E226" s="26">
        <v>35.512175999999997</v>
      </c>
      <c r="F226" s="26">
        <v>0.39481300000000003</v>
      </c>
      <c r="G226" s="26">
        <v>3.3933990000000001</v>
      </c>
      <c r="H226" s="26">
        <v>5.8967470000000004</v>
      </c>
      <c r="I226" s="28">
        <f t="shared" si="45"/>
        <v>35.012318999999998</v>
      </c>
      <c r="J226" s="28">
        <f t="shared" si="46"/>
        <v>35.428685000000002</v>
      </c>
      <c r="K226" s="21">
        <f t="shared" si="47"/>
        <v>1217.7984587417</v>
      </c>
      <c r="L226" s="21">
        <f t="shared" si="48"/>
        <v>50.258456845700152</v>
      </c>
      <c r="M226" s="21">
        <f t="shared" si="48"/>
        <v>49.196637813727421</v>
      </c>
    </row>
    <row r="227" spans="1:14">
      <c r="A227" s="26">
        <v>3323.0201430000002</v>
      </c>
      <c r="B227" s="26">
        <v>35.018943999999998</v>
      </c>
      <c r="C227" s="26">
        <v>35.016897999999998</v>
      </c>
      <c r="D227" s="26">
        <v>35.465651999999999</v>
      </c>
      <c r="E227" s="26">
        <v>35.645696000000001</v>
      </c>
      <c r="F227" s="26">
        <v>0.28239399999999998</v>
      </c>
      <c r="G227" s="26">
        <v>3.2667660000000001</v>
      </c>
      <c r="H227" s="26">
        <v>5.4713890000000003</v>
      </c>
      <c r="I227" s="28">
        <f t="shared" si="45"/>
        <v>35.017921000000001</v>
      </c>
      <c r="J227" s="28">
        <f t="shared" si="46"/>
        <v>35.555673999999996</v>
      </c>
      <c r="K227" s="21">
        <f t="shared" si="47"/>
        <v>1217.7975304903</v>
      </c>
      <c r="L227" s="21">
        <f t="shared" si="48"/>
        <v>50.243994814363191</v>
      </c>
      <c r="M227" s="21">
        <f t="shared" si="48"/>
        <v>48.877945858069097</v>
      </c>
    </row>
    <row r="228" spans="1:14">
      <c r="A228" s="26">
        <v>807.01429700000006</v>
      </c>
      <c r="B228" s="26">
        <v>35.010444</v>
      </c>
      <c r="C228" s="26">
        <v>35.008890000000001</v>
      </c>
      <c r="D228" s="26">
        <v>35.688890999999998</v>
      </c>
      <c r="E228" s="26">
        <v>35.908538</v>
      </c>
      <c r="F228" s="26">
        <v>0.32525900000000002</v>
      </c>
      <c r="G228" s="26">
        <v>3.3048380000000002</v>
      </c>
      <c r="H228" s="26">
        <v>4.614719</v>
      </c>
      <c r="I228" s="28">
        <f t="shared" si="45"/>
        <v>35.009667</v>
      </c>
      <c r="J228" s="28">
        <f t="shared" si="46"/>
        <v>35.798714500000003</v>
      </c>
      <c r="K228" s="21">
        <f t="shared" si="47"/>
        <v>1217.7988981781</v>
      </c>
      <c r="L228" s="21">
        <f t="shared" si="48"/>
        <v>50.265304906418237</v>
      </c>
      <c r="M228" s="21">
        <f>0.0001079829*J228^4 - 0.0183178852*J228^3 + 1.2075396235*J228^2 - 38.3125480287*J228 + 535.330907391</f>
        <v>48.274518430280864</v>
      </c>
    </row>
    <row r="229" spans="1:14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2">
        <f>AVERAGE(K201:K225)</f>
        <v>1217.7992545623456</v>
      </c>
      <c r="L229" s="22">
        <f>AVERAGE(L201:L225)</f>
        <v>50.271055903048236</v>
      </c>
      <c r="M229" s="22">
        <f>AVERAGE(M201:M225)</f>
        <v>49.624232346011503</v>
      </c>
    </row>
    <row r="230" spans="1:14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1:14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4" ht="16.8">
      <c r="A232" s="13" t="s">
        <v>12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28</v>
      </c>
      <c r="H232" s="13" t="s">
        <v>18</v>
      </c>
      <c r="I232" s="8" t="s">
        <v>19</v>
      </c>
      <c r="J232" s="8" t="s">
        <v>20</v>
      </c>
      <c r="K232" s="9" t="s">
        <v>27</v>
      </c>
      <c r="L232" s="7" t="s">
        <v>29</v>
      </c>
      <c r="M232" s="7" t="s">
        <v>30</v>
      </c>
      <c r="N232" s="20"/>
    </row>
    <row r="233" spans="1:14">
      <c r="A233" s="13" t="s">
        <v>21</v>
      </c>
      <c r="B233" s="13" t="s">
        <v>22</v>
      </c>
      <c r="C233" s="13" t="s">
        <v>22</v>
      </c>
      <c r="D233" s="13" t="s">
        <v>22</v>
      </c>
      <c r="E233" s="13" t="s">
        <v>22</v>
      </c>
      <c r="F233" s="13" t="s">
        <v>23</v>
      </c>
      <c r="G233" s="13" t="s">
        <v>23</v>
      </c>
      <c r="H233" s="13" t="s">
        <v>24</v>
      </c>
      <c r="I233" s="8" t="s">
        <v>22</v>
      </c>
      <c r="J233" s="8" t="s">
        <v>22</v>
      </c>
      <c r="K233" s="9" t="s">
        <v>25</v>
      </c>
      <c r="L233" s="7" t="s">
        <v>26</v>
      </c>
      <c r="M233" s="7" t="s">
        <v>26</v>
      </c>
    </row>
    <row r="234" spans="1:14">
      <c r="A234" s="26">
        <v>31317.086779000001</v>
      </c>
      <c r="B234" s="26">
        <v>50.046532999999997</v>
      </c>
      <c r="C234" s="26">
        <v>49.969895000000001</v>
      </c>
      <c r="D234" s="26">
        <v>50.546961000000003</v>
      </c>
      <c r="E234" s="26">
        <v>50.765180999999998</v>
      </c>
      <c r="F234" s="26">
        <v>0.87897700000000001</v>
      </c>
      <c r="G234" s="26">
        <v>0.91720599999999997</v>
      </c>
      <c r="H234" s="26">
        <v>8.8081999999999994</v>
      </c>
      <c r="I234" s="28">
        <f t="shared" ref="I234:I259" si="49">(B234+C234)/2</f>
        <v>50.008213999999995</v>
      </c>
      <c r="J234" s="28">
        <f t="shared" ref="J234:J259" si="50">(D234+E234)/2</f>
        <v>50.656070999999997</v>
      </c>
      <c r="K234" s="21">
        <f>-0.1657*I234 + 1223.6</f>
        <v>1215.3136389402</v>
      </c>
      <c r="L234" s="21">
        <f>0.0001079829*I234^4 - 0.0183178852*I234^3 + 1.2075396235*I234^2 - 38.3125480287*I234 + 535.330907391</f>
        <v>23.702231308225237</v>
      </c>
      <c r="M234" s="21">
        <f>0.0001079829*J234^4 - 0.0183178852*J234^3 + 1.2075396235*J234^2 - 38.3125480287*J234 + 535.330907391</f>
        <v>23.121144168403816</v>
      </c>
    </row>
    <row r="235" spans="1:14">
      <c r="A235" s="26">
        <v>30760.854038000001</v>
      </c>
      <c r="B235" s="26">
        <v>50.087130999999999</v>
      </c>
      <c r="C235" s="26">
        <v>50.007992999999999</v>
      </c>
      <c r="D235" s="26">
        <v>50.587730999999998</v>
      </c>
      <c r="E235" s="26">
        <v>50.804273000000002</v>
      </c>
      <c r="F235" s="26">
        <v>0.72554600000000002</v>
      </c>
      <c r="G235" s="26">
        <v>0.91264199999999995</v>
      </c>
      <c r="H235" s="26">
        <v>8.8331159999999986</v>
      </c>
      <c r="I235" s="28">
        <f t="shared" si="49"/>
        <v>50.047561999999999</v>
      </c>
      <c r="J235" s="28">
        <f t="shared" si="50"/>
        <v>50.696002</v>
      </c>
      <c r="K235" s="21">
        <f t="shared" ref="K235:K259" si="51">-0.1657*I235 + 1223.6</f>
        <v>1215.3071189765999</v>
      </c>
      <c r="L235" s="21">
        <f t="shared" ref="L235:M259" si="52">0.0001079829*I235^4 - 0.0183178852*I235^3 + 1.2075396235*I235^2 - 38.3125480287*I235 + 535.330907391</f>
        <v>23.664975600473099</v>
      </c>
      <c r="M235" s="21">
        <f t="shared" si="52"/>
        <v>23.087641301189933</v>
      </c>
    </row>
    <row r="236" spans="1:14">
      <c r="A236" s="26">
        <v>29672.285953999999</v>
      </c>
      <c r="B236" s="26">
        <v>49.972262000000001</v>
      </c>
      <c r="C236" s="26">
        <v>49.899272000000003</v>
      </c>
      <c r="D236" s="26">
        <v>50.483196999999997</v>
      </c>
      <c r="E236" s="26">
        <v>50.685105</v>
      </c>
      <c r="F236" s="26">
        <v>0.46250000000000002</v>
      </c>
      <c r="G236" s="26">
        <v>0.88704700000000003</v>
      </c>
      <c r="H236" s="26">
        <v>8.8581259999999986</v>
      </c>
      <c r="I236" s="28">
        <f t="shared" si="49"/>
        <v>49.935766999999998</v>
      </c>
      <c r="J236" s="28">
        <f t="shared" si="50"/>
        <v>50.584150999999999</v>
      </c>
      <c r="K236" s="21">
        <f t="shared" si="51"/>
        <v>1215.3256434080999</v>
      </c>
      <c r="L236" s="21">
        <f t="shared" si="52"/>
        <v>23.771470486692579</v>
      </c>
      <c r="M236" s="21">
        <f t="shared" si="52"/>
        <v>23.182179986470828</v>
      </c>
    </row>
    <row r="237" spans="1:14">
      <c r="A237" s="26">
        <v>28968.352524000002</v>
      </c>
      <c r="B237" s="26">
        <v>50.016069999999999</v>
      </c>
      <c r="C237" s="26">
        <v>49.938617000000001</v>
      </c>
      <c r="D237" s="26">
        <v>50.523313999999999</v>
      </c>
      <c r="E237" s="26">
        <v>50.729577999999997</v>
      </c>
      <c r="F237" s="26">
        <v>0.62963400000000003</v>
      </c>
      <c r="G237" s="26">
        <v>1.20692</v>
      </c>
      <c r="H237" s="26">
        <v>8.8373219999999986</v>
      </c>
      <c r="I237" s="28">
        <f t="shared" si="49"/>
        <v>49.977343500000003</v>
      </c>
      <c r="J237" s="28">
        <f t="shared" si="50"/>
        <v>50.626446000000001</v>
      </c>
      <c r="K237" s="21">
        <f t="shared" si="51"/>
        <v>1215.3187541820498</v>
      </c>
      <c r="L237" s="21">
        <f t="shared" si="52"/>
        <v>23.731633082864164</v>
      </c>
      <c r="M237" s="21">
        <f t="shared" si="52"/>
        <v>23.146178078073945</v>
      </c>
    </row>
    <row r="238" spans="1:14">
      <c r="A238" s="26">
        <v>28294.348351000001</v>
      </c>
      <c r="B238" s="26">
        <v>50.030104999999999</v>
      </c>
      <c r="C238" s="26">
        <v>49.950755000000001</v>
      </c>
      <c r="D238" s="26">
        <v>50.535057000000002</v>
      </c>
      <c r="E238" s="26">
        <v>50.743789</v>
      </c>
      <c r="F238" s="26">
        <v>0.73929999999999996</v>
      </c>
      <c r="G238" s="26">
        <v>1.429743</v>
      </c>
      <c r="H238" s="26">
        <v>8.7569909999999993</v>
      </c>
      <c r="I238" s="28">
        <f t="shared" si="49"/>
        <v>49.990430000000003</v>
      </c>
      <c r="J238" s="28">
        <f t="shared" si="50"/>
        <v>50.639423000000001</v>
      </c>
      <c r="K238" s="21">
        <f t="shared" si="51"/>
        <v>1215.3165857489998</v>
      </c>
      <c r="L238" s="21">
        <f t="shared" si="52"/>
        <v>23.71915069199099</v>
      </c>
      <c r="M238" s="21">
        <f t="shared" si="52"/>
        <v>23.135193553582894</v>
      </c>
    </row>
    <row r="239" spans="1:14">
      <c r="A239" s="26">
        <v>27416.432896999999</v>
      </c>
      <c r="B239" s="26">
        <v>50.032673000000003</v>
      </c>
      <c r="C239" s="26">
        <v>49.954985000000001</v>
      </c>
      <c r="D239" s="26">
        <v>50.538777000000003</v>
      </c>
      <c r="E239" s="26">
        <v>50.744216999999999</v>
      </c>
      <c r="F239" s="26">
        <v>0.88836099999999996</v>
      </c>
      <c r="G239" s="26">
        <v>1.7366029999999999</v>
      </c>
      <c r="H239" s="26">
        <v>8.8275819999999996</v>
      </c>
      <c r="I239" s="28">
        <f t="shared" si="49"/>
        <v>49.993829000000005</v>
      </c>
      <c r="J239" s="28">
        <f t="shared" si="50"/>
        <v>50.641497000000001</v>
      </c>
      <c r="K239" s="21">
        <f t="shared" si="51"/>
        <v>1215.3160225346999</v>
      </c>
      <c r="L239" s="21">
        <f t="shared" si="52"/>
        <v>23.715913052551741</v>
      </c>
      <c r="M239" s="21">
        <f t="shared" si="52"/>
        <v>23.133440681629281</v>
      </c>
    </row>
    <row r="240" spans="1:14">
      <c r="A240" s="26">
        <v>26370.166453999998</v>
      </c>
      <c r="B240" s="26">
        <v>50.013674999999999</v>
      </c>
      <c r="C240" s="26">
        <v>49.937682000000002</v>
      </c>
      <c r="D240" s="26">
        <v>50.519137000000001</v>
      </c>
      <c r="E240" s="26">
        <v>50.724352000000003</v>
      </c>
      <c r="F240" s="26">
        <v>1.06663</v>
      </c>
      <c r="G240" s="26">
        <v>2.1006849999999999</v>
      </c>
      <c r="H240" s="26">
        <v>8.6909939999999999</v>
      </c>
      <c r="I240" s="28">
        <f t="shared" si="49"/>
        <v>49.975678500000001</v>
      </c>
      <c r="J240" s="28">
        <f t="shared" si="50"/>
        <v>50.621744500000005</v>
      </c>
      <c r="K240" s="21">
        <f t="shared" si="51"/>
        <v>1215.3190300725498</v>
      </c>
      <c r="L240" s="21">
        <f t="shared" si="52"/>
        <v>23.733223172382168</v>
      </c>
      <c r="M240" s="21">
        <f t="shared" si="52"/>
        <v>23.150164866233354</v>
      </c>
    </row>
    <row r="241" spans="1:13">
      <c r="A241" s="26">
        <v>25094.445693000001</v>
      </c>
      <c r="B241" s="26">
        <v>49.979075000000002</v>
      </c>
      <c r="C241" s="26">
        <v>49.905287999999999</v>
      </c>
      <c r="D241" s="26">
        <v>50.478405000000002</v>
      </c>
      <c r="E241" s="26">
        <v>50.687367000000002</v>
      </c>
      <c r="F241" s="26">
        <v>0.87857700000000005</v>
      </c>
      <c r="G241" s="26">
        <v>2.234064</v>
      </c>
      <c r="H241" s="26">
        <v>8.6738279999999985</v>
      </c>
      <c r="I241" s="28">
        <f t="shared" si="49"/>
        <v>49.942181500000004</v>
      </c>
      <c r="J241" s="28">
        <f t="shared" si="50"/>
        <v>50.582886000000002</v>
      </c>
      <c r="K241" s="21">
        <f t="shared" si="51"/>
        <v>1215.3245805254498</v>
      </c>
      <c r="L241" s="21">
        <f t="shared" si="52"/>
        <v>23.765306450763092</v>
      </c>
      <c r="M241" s="21">
        <f t="shared" si="52"/>
        <v>23.183261489602501</v>
      </c>
    </row>
    <row r="242" spans="1:13" ht="14.4" customHeight="1">
      <c r="A242" s="26">
        <v>23700.646269000001</v>
      </c>
      <c r="B242" s="26">
        <v>49.978561999999997</v>
      </c>
      <c r="C242" s="26">
        <v>49.904260000000001</v>
      </c>
      <c r="D242" s="26">
        <v>50.478082999999998</v>
      </c>
      <c r="E242" s="26">
        <v>50.687748999999997</v>
      </c>
      <c r="F242" s="26">
        <v>0.94109799999999999</v>
      </c>
      <c r="G242" s="26">
        <v>2.5566550000000001</v>
      </c>
      <c r="H242" s="26">
        <v>8.9593309999999988</v>
      </c>
      <c r="I242" s="28">
        <f t="shared" si="49"/>
        <v>49.941411000000002</v>
      </c>
      <c r="J242" s="28">
        <f t="shared" si="50"/>
        <v>50.582915999999997</v>
      </c>
      <c r="K242" s="21">
        <f t="shared" si="51"/>
        <v>1215.3247081973</v>
      </c>
      <c r="L242" s="21">
        <f t="shared" si="52"/>
        <v>23.766046521806174</v>
      </c>
      <c r="M242" s="21">
        <f t="shared" si="52"/>
        <v>23.183235838136397</v>
      </c>
    </row>
    <row r="243" spans="1:13">
      <c r="A243" s="26">
        <v>22971.960278999999</v>
      </c>
      <c r="B243" s="26">
        <v>49.980626000000001</v>
      </c>
      <c r="C243" s="26">
        <v>49.905861999999999</v>
      </c>
      <c r="D243" s="26">
        <v>50.478067000000003</v>
      </c>
      <c r="E243" s="26">
        <v>50.688685</v>
      </c>
      <c r="F243" s="26">
        <v>0.903891</v>
      </c>
      <c r="G243" s="26">
        <v>2.6397620000000002</v>
      </c>
      <c r="H243" s="26">
        <v>8.9561349999999997</v>
      </c>
      <c r="I243" s="28">
        <f t="shared" si="49"/>
        <v>49.943244</v>
      </c>
      <c r="J243" s="28">
        <f t="shared" si="50"/>
        <v>50.583376000000001</v>
      </c>
      <c r="K243" s="21">
        <f t="shared" si="51"/>
        <v>1215.3244044691999</v>
      </c>
      <c r="L243" s="21">
        <f t="shared" si="52"/>
        <v>23.764286065449824</v>
      </c>
      <c r="M243" s="21">
        <f t="shared" si="52"/>
        <v>23.182842534949714</v>
      </c>
    </row>
    <row r="244" spans="1:13">
      <c r="A244" s="26">
        <v>21303.650785999998</v>
      </c>
      <c r="B244" s="26">
        <v>50.035491999999998</v>
      </c>
      <c r="C244" s="26">
        <v>49.961970999999998</v>
      </c>
      <c r="D244" s="26">
        <v>50.524473</v>
      </c>
      <c r="E244" s="26">
        <v>50.743814999999998</v>
      </c>
      <c r="F244" s="26">
        <v>0.87500800000000001</v>
      </c>
      <c r="G244" s="26">
        <v>2.8756840000000001</v>
      </c>
      <c r="H244" s="26">
        <v>8.8970549999999999</v>
      </c>
      <c r="I244" s="28">
        <f t="shared" si="49"/>
        <v>49.998731499999998</v>
      </c>
      <c r="J244" s="28">
        <f t="shared" si="50"/>
        <v>50.634143999999999</v>
      </c>
      <c r="K244" s="21">
        <f t="shared" si="51"/>
        <v>1215.31521019045</v>
      </c>
      <c r="L244" s="21">
        <f t="shared" si="52"/>
        <v>23.711246526007244</v>
      </c>
      <c r="M244" s="21">
        <f t="shared" si="52"/>
        <v>23.139658522745094</v>
      </c>
    </row>
    <row r="245" spans="1:13">
      <c r="A245" s="26">
        <v>19848.330192000001</v>
      </c>
      <c r="B245" s="26">
        <v>50.052878</v>
      </c>
      <c r="C245" s="26">
        <v>49.983198999999999</v>
      </c>
      <c r="D245" s="26">
        <v>50.545904999999998</v>
      </c>
      <c r="E245" s="26">
        <v>50.763469999999998</v>
      </c>
      <c r="F245" s="26">
        <v>0.91941600000000001</v>
      </c>
      <c r="G245" s="26">
        <v>3.1217839999999999</v>
      </c>
      <c r="H245" s="26">
        <v>8.7667950000000001</v>
      </c>
      <c r="I245" s="28">
        <f t="shared" si="49"/>
        <v>50.018038500000003</v>
      </c>
      <c r="J245" s="28">
        <f t="shared" si="50"/>
        <v>50.654687499999994</v>
      </c>
      <c r="K245" s="21">
        <f t="shared" si="51"/>
        <v>1215.31201102055</v>
      </c>
      <c r="L245" s="21">
        <f t="shared" si="52"/>
        <v>23.692906057919117</v>
      </c>
      <c r="M245" s="21">
        <f t="shared" si="52"/>
        <v>23.122309893671172</v>
      </c>
    </row>
    <row r="246" spans="1:13">
      <c r="A246" s="26">
        <v>19021.503990000001</v>
      </c>
      <c r="B246" s="26">
        <v>50.063456000000002</v>
      </c>
      <c r="C246" s="26">
        <v>49.993423</v>
      </c>
      <c r="D246" s="26">
        <v>50.554316999999998</v>
      </c>
      <c r="E246" s="26">
        <v>50.770268000000002</v>
      </c>
      <c r="F246" s="26">
        <v>0.90947599999999995</v>
      </c>
      <c r="G246" s="26">
        <v>3.2078950000000002</v>
      </c>
      <c r="H246" s="26">
        <v>8.670869999999999</v>
      </c>
      <c r="I246" s="28">
        <f t="shared" si="49"/>
        <v>50.028439500000005</v>
      </c>
      <c r="J246" s="28">
        <f t="shared" si="50"/>
        <v>50.6622925</v>
      </c>
      <c r="K246" s="21">
        <f t="shared" si="51"/>
        <v>1215.31028757485</v>
      </c>
      <c r="L246" s="21">
        <f t="shared" si="52"/>
        <v>23.68305038643075</v>
      </c>
      <c r="M246" s="21">
        <f t="shared" si="52"/>
        <v>23.11590607130529</v>
      </c>
    </row>
    <row r="247" spans="1:13">
      <c r="A247" s="26">
        <v>18414.426184</v>
      </c>
      <c r="B247" s="26">
        <v>50.047334999999997</v>
      </c>
      <c r="C247" s="26">
        <v>49.978205000000003</v>
      </c>
      <c r="D247" s="26">
        <v>50.539997999999997</v>
      </c>
      <c r="E247" s="26">
        <v>50.753996000000001</v>
      </c>
      <c r="F247" s="26">
        <v>0.90500000000000003</v>
      </c>
      <c r="G247" s="26">
        <v>3.260761</v>
      </c>
      <c r="H247" s="26">
        <v>8.5859039999999993</v>
      </c>
      <c r="I247" s="28">
        <f t="shared" si="49"/>
        <v>50.012770000000003</v>
      </c>
      <c r="J247" s="28">
        <f t="shared" si="50"/>
        <v>50.646996999999999</v>
      </c>
      <c r="K247" s="21">
        <f t="shared" si="51"/>
        <v>1215.3128840109998</v>
      </c>
      <c r="L247" s="21">
        <f t="shared" si="52"/>
        <v>23.697904915842173</v>
      </c>
      <c r="M247" s="21">
        <f t="shared" si="52"/>
        <v>23.128795865181701</v>
      </c>
    </row>
    <row r="248" spans="1:13">
      <c r="A248" s="26">
        <v>17631.267709</v>
      </c>
      <c r="B248" s="26">
        <v>50.033776000000003</v>
      </c>
      <c r="C248" s="26">
        <v>49.964286999999999</v>
      </c>
      <c r="D248" s="26">
        <v>50.527597999999998</v>
      </c>
      <c r="E248" s="26">
        <v>50.739041999999998</v>
      </c>
      <c r="F248" s="26">
        <v>0.87263199999999996</v>
      </c>
      <c r="G248" s="26">
        <v>3.3222839999999998</v>
      </c>
      <c r="H248" s="26">
        <v>8.4791039999999995</v>
      </c>
      <c r="I248" s="28">
        <f t="shared" si="49"/>
        <v>49.999031500000001</v>
      </c>
      <c r="J248" s="28">
        <f t="shared" si="50"/>
        <v>50.633319999999998</v>
      </c>
      <c r="K248" s="21">
        <f t="shared" si="51"/>
        <v>1215.31516048045</v>
      </c>
      <c r="L248" s="21">
        <f t="shared" si="52"/>
        <v>23.710961090187993</v>
      </c>
      <c r="M248" s="21">
        <f t="shared" si="52"/>
        <v>23.140355893591959</v>
      </c>
    </row>
    <row r="249" spans="1:13">
      <c r="A249" s="26">
        <v>16830.074756000002</v>
      </c>
      <c r="B249" s="26">
        <v>50.031151000000001</v>
      </c>
      <c r="C249" s="26">
        <v>49.961154000000001</v>
      </c>
      <c r="D249" s="26">
        <v>50.525108000000003</v>
      </c>
      <c r="E249" s="26">
        <v>50.735759999999999</v>
      </c>
      <c r="F249" s="26">
        <v>0.87612000000000001</v>
      </c>
      <c r="G249" s="26">
        <v>3.389767</v>
      </c>
      <c r="H249" s="26">
        <v>8.3517709999999994</v>
      </c>
      <c r="I249" s="28">
        <f t="shared" si="49"/>
        <v>49.996152500000001</v>
      </c>
      <c r="J249" s="28">
        <f t="shared" si="50"/>
        <v>50.630434000000001</v>
      </c>
      <c r="K249" s="21">
        <f t="shared" si="51"/>
        <v>1215.3156375307499</v>
      </c>
      <c r="L249" s="21">
        <f t="shared" si="52"/>
        <v>23.713700913483535</v>
      </c>
      <c r="M249" s="21">
        <f t="shared" si="52"/>
        <v>23.142799305891003</v>
      </c>
    </row>
    <row r="250" spans="1:13">
      <c r="A250" s="26">
        <v>16079.954344</v>
      </c>
      <c r="B250" s="26">
        <v>50.029716999999998</v>
      </c>
      <c r="C250" s="26">
        <v>49.958910000000003</v>
      </c>
      <c r="D250" s="26">
        <v>50.523809999999997</v>
      </c>
      <c r="E250" s="26">
        <v>50.734295000000003</v>
      </c>
      <c r="F250" s="26">
        <v>0.84032099999999998</v>
      </c>
      <c r="G250" s="26">
        <v>3.4212280000000002</v>
      </c>
      <c r="H250" s="26">
        <v>8.2221039999999999</v>
      </c>
      <c r="I250" s="28">
        <f t="shared" si="49"/>
        <v>49.994313500000004</v>
      </c>
      <c r="J250" s="28">
        <f t="shared" si="50"/>
        <v>50.6290525</v>
      </c>
      <c r="K250" s="21">
        <f t="shared" si="51"/>
        <v>1215.3159422530498</v>
      </c>
      <c r="L250" s="21">
        <f t="shared" si="52"/>
        <v>23.71545170283639</v>
      </c>
      <c r="M250" s="21">
        <f t="shared" si="52"/>
        <v>23.14396945087924</v>
      </c>
    </row>
    <row r="251" spans="1:13">
      <c r="A251" s="26">
        <v>14408.862649999999</v>
      </c>
      <c r="B251" s="26">
        <v>50.020685999999998</v>
      </c>
      <c r="C251" s="26">
        <v>49.950654999999998</v>
      </c>
      <c r="D251" s="26">
        <v>50.518746999999998</v>
      </c>
      <c r="E251" s="26">
        <v>50.730524000000003</v>
      </c>
      <c r="F251" s="26">
        <v>0.87048800000000004</v>
      </c>
      <c r="G251" s="26">
        <v>3.5637059999999998</v>
      </c>
      <c r="H251" s="26">
        <v>7.893898000000001</v>
      </c>
      <c r="I251" s="28">
        <f t="shared" si="49"/>
        <v>49.985670499999998</v>
      </c>
      <c r="J251" s="28">
        <f t="shared" si="50"/>
        <v>50.624635499999997</v>
      </c>
      <c r="K251" s="21">
        <f t="shared" si="51"/>
        <v>1215.3173743981499</v>
      </c>
      <c r="L251" s="21">
        <f t="shared" si="52"/>
        <v>23.723687331567817</v>
      </c>
      <c r="M251" s="21">
        <f t="shared" si="52"/>
        <v>23.14771289968553</v>
      </c>
    </row>
    <row r="252" spans="1:13">
      <c r="A252" s="26">
        <v>12805.747875999999</v>
      </c>
      <c r="B252" s="26">
        <v>50.000869999999999</v>
      </c>
      <c r="C252" s="26">
        <v>49.930633999999998</v>
      </c>
      <c r="D252" s="26">
        <v>50.500241000000003</v>
      </c>
      <c r="E252" s="26">
        <v>50.715701000000003</v>
      </c>
      <c r="F252" s="26">
        <v>0.89346999999999999</v>
      </c>
      <c r="G252" s="26">
        <v>3.6710919999999998</v>
      </c>
      <c r="H252" s="26">
        <v>7.5698350000000003</v>
      </c>
      <c r="I252" s="28">
        <f t="shared" si="49"/>
        <v>49.965751999999995</v>
      </c>
      <c r="J252" s="28">
        <f t="shared" si="50"/>
        <v>50.607971000000006</v>
      </c>
      <c r="K252" s="21">
        <f t="shared" si="51"/>
        <v>1215.3206748936</v>
      </c>
      <c r="L252" s="21">
        <f t="shared" si="52"/>
        <v>23.742712194911064</v>
      </c>
      <c r="M252" s="21">
        <f t="shared" si="52"/>
        <v>23.161866415887062</v>
      </c>
    </row>
    <row r="253" spans="1:13">
      <c r="A253" s="26">
        <v>10480.547422</v>
      </c>
      <c r="B253" s="26">
        <v>49.999893</v>
      </c>
      <c r="C253" s="26">
        <v>49.928516999999999</v>
      </c>
      <c r="D253" s="26">
        <v>50.496479000000001</v>
      </c>
      <c r="E253" s="26">
        <v>50.725281000000003</v>
      </c>
      <c r="F253" s="26">
        <v>0.88697400000000004</v>
      </c>
      <c r="G253" s="26">
        <v>3.7823419999999999</v>
      </c>
      <c r="H253" s="26">
        <v>7.1049410000000011</v>
      </c>
      <c r="I253" s="28">
        <f t="shared" si="49"/>
        <v>49.964205</v>
      </c>
      <c r="J253" s="28">
        <f t="shared" si="50"/>
        <v>50.610880000000002</v>
      </c>
      <c r="K253" s="21">
        <f t="shared" si="51"/>
        <v>1215.3209312314998</v>
      </c>
      <c r="L253" s="21">
        <f t="shared" si="52"/>
        <v>23.744192423418099</v>
      </c>
      <c r="M253" s="21">
        <f t="shared" si="52"/>
        <v>23.159392303145751</v>
      </c>
    </row>
    <row r="254" spans="1:13">
      <c r="A254" s="26">
        <v>9329.9289129999997</v>
      </c>
      <c r="B254" s="26">
        <v>49.977449999999997</v>
      </c>
      <c r="C254" s="26">
        <v>49.907753999999997</v>
      </c>
      <c r="D254" s="26">
        <v>50.486592000000002</v>
      </c>
      <c r="E254" s="26">
        <v>50.716937999999999</v>
      </c>
      <c r="F254" s="26">
        <v>0.94747499999999996</v>
      </c>
      <c r="G254" s="26">
        <v>3.8981539999999999</v>
      </c>
      <c r="H254" s="26">
        <v>6.8767629999999995</v>
      </c>
      <c r="I254" s="28">
        <f t="shared" si="49"/>
        <v>49.942601999999994</v>
      </c>
      <c r="J254" s="28">
        <f t="shared" si="50"/>
        <v>50.601765</v>
      </c>
      <c r="K254" s="21">
        <f t="shared" si="51"/>
        <v>1215.3245108485999</v>
      </c>
      <c r="L254" s="21">
        <f t="shared" si="52"/>
        <v>23.764902596931961</v>
      </c>
      <c r="M254" s="21">
        <f t="shared" si="52"/>
        <v>23.167149490441261</v>
      </c>
    </row>
    <row r="255" spans="1:13">
      <c r="A255" s="26">
        <v>7539.7389439999997</v>
      </c>
      <c r="B255" s="26">
        <v>50.014783000000001</v>
      </c>
      <c r="C255" s="26">
        <v>49.942917999999999</v>
      </c>
      <c r="D255" s="26">
        <v>50.546048999999996</v>
      </c>
      <c r="E255" s="26">
        <v>50.779788000000003</v>
      </c>
      <c r="F255" s="26">
        <v>0.94397299999999995</v>
      </c>
      <c r="G255" s="26">
        <v>3.9433980000000002</v>
      </c>
      <c r="H255" s="26">
        <v>6.346393</v>
      </c>
      <c r="I255" s="28">
        <f t="shared" si="49"/>
        <v>49.9788505</v>
      </c>
      <c r="J255" s="28">
        <f t="shared" si="50"/>
        <v>50.662918500000004</v>
      </c>
      <c r="K255" s="21">
        <f t="shared" si="51"/>
        <v>1215.3185044721499</v>
      </c>
      <c r="L255" s="21">
        <f t="shared" si="52"/>
        <v>23.730194264162719</v>
      </c>
      <c r="M255" s="21">
        <f t="shared" si="52"/>
        <v>23.115379390412954</v>
      </c>
    </row>
    <row r="256" spans="1:13">
      <c r="A256" s="26">
        <v>6294.0100249999996</v>
      </c>
      <c r="B256" s="26">
        <v>49.972743999999999</v>
      </c>
      <c r="C256" s="26">
        <v>49.902650999999999</v>
      </c>
      <c r="D256" s="26">
        <v>50.538702999999998</v>
      </c>
      <c r="E256" s="26">
        <v>50.766536000000002</v>
      </c>
      <c r="F256" s="26">
        <v>0.94166499999999997</v>
      </c>
      <c r="G256" s="26">
        <v>3.9537089999999999</v>
      </c>
      <c r="H256" s="26">
        <v>5.9995080000000005</v>
      </c>
      <c r="I256" s="28">
        <f t="shared" si="49"/>
        <v>49.937697499999999</v>
      </c>
      <c r="J256" s="28">
        <f t="shared" si="50"/>
        <v>50.6526195</v>
      </c>
      <c r="K256" s="21">
        <f t="shared" si="51"/>
        <v>1215.3253235242498</v>
      </c>
      <c r="L256" s="21">
        <f t="shared" si="52"/>
        <v>23.769614682211568</v>
      </c>
      <c r="M256" s="21">
        <f t="shared" si="52"/>
        <v>23.124052988875974</v>
      </c>
    </row>
    <row r="257" spans="1:13">
      <c r="A257" s="26">
        <v>4486.8735839999999</v>
      </c>
      <c r="B257" s="26">
        <v>50.025170000000003</v>
      </c>
      <c r="C257" s="26">
        <v>49.986032000000002</v>
      </c>
      <c r="D257" s="26">
        <v>50.735985999999997</v>
      </c>
      <c r="E257" s="26">
        <v>50.954179000000003</v>
      </c>
      <c r="F257" s="26">
        <v>0.86308700000000005</v>
      </c>
      <c r="G257" s="26">
        <v>3.8800829999999999</v>
      </c>
      <c r="H257" s="26">
        <v>5.5160879999999999</v>
      </c>
      <c r="I257" s="28">
        <f t="shared" si="49"/>
        <v>50.005600999999999</v>
      </c>
      <c r="J257" s="28">
        <f t="shared" si="50"/>
        <v>50.845082500000004</v>
      </c>
      <c r="K257" s="21">
        <f t="shared" si="51"/>
        <v>1215.3140719142998</v>
      </c>
      <c r="L257" s="21">
        <f t="shared" si="52"/>
        <v>23.704714114258877</v>
      </c>
      <c r="M257" s="21">
        <f t="shared" si="52"/>
        <v>22.965015714700712</v>
      </c>
    </row>
    <row r="258" spans="1:13">
      <c r="A258" s="26">
        <v>3287.8405080000002</v>
      </c>
      <c r="B258" s="26">
        <v>49.958069999999999</v>
      </c>
      <c r="C258" s="26">
        <v>49.889198</v>
      </c>
      <c r="D258" s="26">
        <v>50.641137000000001</v>
      </c>
      <c r="E258" s="26">
        <v>50.890571000000001</v>
      </c>
      <c r="F258" s="26">
        <v>0.79659199999999997</v>
      </c>
      <c r="G258" s="26">
        <v>3.818384</v>
      </c>
      <c r="H258" s="26">
        <v>5.2068530000000006</v>
      </c>
      <c r="I258" s="28">
        <f t="shared" si="49"/>
        <v>49.923634</v>
      </c>
      <c r="J258" s="28">
        <f t="shared" si="50"/>
        <v>50.765854000000004</v>
      </c>
      <c r="K258" s="21">
        <f t="shared" si="51"/>
        <v>1215.3276538461998</v>
      </c>
      <c r="L258" s="21">
        <f t="shared" si="52"/>
        <v>23.783147502197153</v>
      </c>
      <c r="M258" s="21">
        <f t="shared" si="52"/>
        <v>23.029700296621513</v>
      </c>
    </row>
    <row r="259" spans="1:13">
      <c r="A259" s="26">
        <v>205.888656</v>
      </c>
      <c r="B259" s="26">
        <v>49.953749000000002</v>
      </c>
      <c r="C259" s="26">
        <v>49.882004000000002</v>
      </c>
      <c r="D259" s="26">
        <v>50.684921000000003</v>
      </c>
      <c r="E259" s="26">
        <v>50.939289000000002</v>
      </c>
      <c r="F259" s="26">
        <v>0.34218199999999999</v>
      </c>
      <c r="G259" s="26">
        <v>3.3027540000000002</v>
      </c>
      <c r="H259" s="26">
        <v>4.0776300000000001</v>
      </c>
      <c r="I259" s="28">
        <f t="shared" si="49"/>
        <v>49.917876500000006</v>
      </c>
      <c r="J259" s="28">
        <f t="shared" si="50"/>
        <v>50.812105000000003</v>
      </c>
      <c r="K259" s="21">
        <f t="shared" si="51"/>
        <v>1215.3286078639499</v>
      </c>
      <c r="L259" s="21">
        <f t="shared" si="52"/>
        <v>23.788696747189078</v>
      </c>
      <c r="M259" s="21">
        <f t="shared" si="52"/>
        <v>22.991805387145178</v>
      </c>
    </row>
    <row r="260" spans="1:1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2">
        <f>AVERAGE(K234:K256)</f>
        <v>1215.3180408471521</v>
      </c>
      <c r="L260" s="22">
        <f>AVERAGE(L234:L256)</f>
        <v>23.727598326917803</v>
      </c>
      <c r="M260" s="22">
        <f>AVERAGE(M234:M256)</f>
        <v>23.144114390868985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zoomScaleNormal="100" workbookViewId="0">
      <selection activeCell="C6" sqref="C6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0</v>
      </c>
      <c r="D1" s="23"/>
      <c r="E1" s="10"/>
      <c r="F1" s="10"/>
      <c r="G1" s="10"/>
      <c r="H1" s="10"/>
      <c r="I1" s="10"/>
      <c r="J1" s="10"/>
      <c r="K1" s="10"/>
      <c r="L1" s="10"/>
      <c r="M1" s="10"/>
    </row>
    <row r="2" spans="1:14">
      <c r="A2" s="1" t="s">
        <v>4</v>
      </c>
      <c r="B2" s="2">
        <v>3</v>
      </c>
      <c r="D2" s="23"/>
      <c r="E2" s="17"/>
      <c r="F2" s="10"/>
      <c r="G2" s="10"/>
      <c r="H2" s="10"/>
      <c r="I2" s="10"/>
      <c r="J2" s="10"/>
      <c r="K2" s="10"/>
      <c r="L2" s="10"/>
      <c r="M2" s="10"/>
    </row>
    <row r="3" spans="1:14">
      <c r="A3" s="1" t="s">
        <v>5</v>
      </c>
      <c r="B3" s="3" t="s">
        <v>9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>
      <c r="A4" s="1" t="s">
        <v>6</v>
      </c>
      <c r="B4" s="4">
        <v>3000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4">
      <c r="A5" s="1" t="s">
        <v>7</v>
      </c>
      <c r="B5" s="5">
        <f>B4*2*PI()/60</f>
        <v>314.15926535897933</v>
      </c>
      <c r="D5" s="23"/>
      <c r="E5" s="23"/>
      <c r="F5" s="10"/>
      <c r="G5" s="10"/>
      <c r="H5" s="10"/>
      <c r="I5" s="10"/>
      <c r="J5" s="10"/>
      <c r="K5" s="10"/>
      <c r="L5" s="10"/>
      <c r="M5" s="10"/>
    </row>
    <row r="6" spans="1:14">
      <c r="A6" s="1" t="s">
        <v>8</v>
      </c>
      <c r="B6" s="19">
        <v>0.108</v>
      </c>
      <c r="D6" s="23"/>
      <c r="E6" s="23"/>
      <c r="F6" s="10"/>
      <c r="G6" s="10"/>
      <c r="H6" s="10"/>
      <c r="I6" s="10"/>
      <c r="J6" s="10"/>
      <c r="K6" s="10"/>
      <c r="L6" s="10"/>
      <c r="M6" s="10"/>
    </row>
    <row r="7" spans="1:14">
      <c r="A7" s="1" t="s">
        <v>1</v>
      </c>
      <c r="B7" s="6" t="s">
        <v>2</v>
      </c>
    </row>
    <row r="9" spans="1:14">
      <c r="A9" s="24" t="s">
        <v>10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4" ht="16.8">
      <c r="A10" s="13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28</v>
      </c>
      <c r="H10" s="13" t="s">
        <v>18</v>
      </c>
      <c r="I10" s="8" t="s">
        <v>19</v>
      </c>
      <c r="J10" s="8" t="s">
        <v>20</v>
      </c>
      <c r="K10" s="9" t="s">
        <v>27</v>
      </c>
      <c r="L10" s="7" t="s">
        <v>29</v>
      </c>
      <c r="M10" s="7" t="s">
        <v>30</v>
      </c>
      <c r="N10" s="20"/>
    </row>
    <row r="11" spans="1:14">
      <c r="A11" s="13" t="s">
        <v>21</v>
      </c>
      <c r="B11" s="13" t="s">
        <v>22</v>
      </c>
      <c r="C11" s="13" t="s">
        <v>22</v>
      </c>
      <c r="D11" s="13" t="s">
        <v>22</v>
      </c>
      <c r="E11" s="13" t="s">
        <v>22</v>
      </c>
      <c r="F11" s="13" t="s">
        <v>23</v>
      </c>
      <c r="G11" s="13" t="s">
        <v>23</v>
      </c>
      <c r="H11" s="13" t="s">
        <v>24</v>
      </c>
      <c r="I11" s="8" t="s">
        <v>22</v>
      </c>
      <c r="J11" s="8" t="s">
        <v>22</v>
      </c>
      <c r="K11" s="9" t="s">
        <v>25</v>
      </c>
      <c r="L11" s="7" t="s">
        <v>26</v>
      </c>
      <c r="M11" s="7" t="s">
        <v>26</v>
      </c>
    </row>
    <row r="12" spans="1:14">
      <c r="A12" s="11">
        <v>17058.887751999999</v>
      </c>
      <c r="B12" s="11">
        <v>18.722048000000001</v>
      </c>
      <c r="C12" s="11">
        <v>18.778424000000001</v>
      </c>
      <c r="D12" s="11">
        <v>19.425505999999999</v>
      </c>
      <c r="E12" s="11">
        <v>19.375395000000001</v>
      </c>
      <c r="F12" s="11">
        <v>2.8308610000000001</v>
      </c>
      <c r="G12" s="11">
        <v>2.8546290000000001</v>
      </c>
      <c r="H12" s="11">
        <v>26.351994999999999</v>
      </c>
      <c r="I12" s="12">
        <f t="shared" ref="I12:I26" si="0">(B12+C12)/2</f>
        <v>18.750236000000001</v>
      </c>
      <c r="J12" s="12">
        <f t="shared" ref="J12:J26" si="1">(D12+E12)/2</f>
        <v>19.400450499999998</v>
      </c>
      <c r="K12" s="14">
        <f>-0.6*I12+1259.5</f>
        <v>1248.2498584</v>
      </c>
      <c r="L12" s="14">
        <f>0.00159*I12^4-0.27101*I12^3+17.72234*I12^2-540.89799*I12+6780.11105</f>
        <v>1278.8305960409862</v>
      </c>
      <c r="M12" s="14">
        <f>0.00159*J12^4-0.27101*J12^3+17.72234*J12^2-540.89799*J12+6780.11105</f>
        <v>1203.0895122702032</v>
      </c>
    </row>
    <row r="13" spans="1:14">
      <c r="A13" s="11">
        <v>15547.147747999999</v>
      </c>
      <c r="B13" s="11">
        <v>18.770074000000001</v>
      </c>
      <c r="C13" s="11">
        <v>18.824259999999999</v>
      </c>
      <c r="D13" s="11">
        <v>19.514799</v>
      </c>
      <c r="E13" s="11">
        <v>19.476306999999998</v>
      </c>
      <c r="F13" s="11">
        <v>1.9173439999999999</v>
      </c>
      <c r="G13" s="11">
        <v>2.4225889999999999</v>
      </c>
      <c r="H13" s="11">
        <v>25.680218</v>
      </c>
      <c r="I13" s="12">
        <f t="shared" si="0"/>
        <v>18.797167000000002</v>
      </c>
      <c r="J13" s="12">
        <f t="shared" si="1"/>
        <v>19.495553000000001</v>
      </c>
      <c r="K13" s="14">
        <f t="shared" ref="K13:K26" si="2">-0.6*I13+1259.5</f>
        <v>1248.2216997999999</v>
      </c>
      <c r="L13" s="14">
        <f t="shared" ref="L13:L26" si="3">0.00159*I13^4-0.27101*I13^3+17.72234*I13^2-540.89799*I13+6780.11105</f>
        <v>1273.2016374962741</v>
      </c>
      <c r="M13" s="14">
        <f t="shared" ref="M13:M26" si="4">0.00159*J13^4-0.27101*J13^3+17.72234*J13^2-540.89799*J13+6780.11105</f>
        <v>1192.409895536387</v>
      </c>
    </row>
    <row r="14" spans="1:14">
      <c r="A14" s="11">
        <v>14297.971678</v>
      </c>
      <c r="B14" s="11">
        <v>18.800280000000001</v>
      </c>
      <c r="C14" s="11">
        <v>18.846702000000001</v>
      </c>
      <c r="D14" s="11">
        <v>19.586608999999999</v>
      </c>
      <c r="E14" s="11">
        <v>19.532093</v>
      </c>
      <c r="F14" s="11">
        <v>1.4153119999999999</v>
      </c>
      <c r="G14" s="11">
        <v>2.3062320000000001</v>
      </c>
      <c r="H14" s="11">
        <v>25.127630999999997</v>
      </c>
      <c r="I14" s="12">
        <f t="shared" si="0"/>
        <v>18.823491000000001</v>
      </c>
      <c r="J14" s="12">
        <f t="shared" si="1"/>
        <v>19.559350999999999</v>
      </c>
      <c r="K14" s="14">
        <f t="shared" si="2"/>
        <v>1248.2059053999999</v>
      </c>
      <c r="L14" s="14">
        <f t="shared" si="3"/>
        <v>1270.0555171695496</v>
      </c>
      <c r="M14" s="14">
        <f t="shared" si="4"/>
        <v>1185.3014253727442</v>
      </c>
    </row>
    <row r="15" spans="1:14">
      <c r="A15" s="11">
        <v>12668.536512000001</v>
      </c>
      <c r="B15" s="11">
        <v>18.791328</v>
      </c>
      <c r="C15" s="11">
        <v>18.838583</v>
      </c>
      <c r="D15" s="11">
        <v>19.636035</v>
      </c>
      <c r="E15" s="11">
        <v>19.580148000000001</v>
      </c>
      <c r="F15" s="11">
        <v>0.95392299999999997</v>
      </c>
      <c r="G15" s="11">
        <v>2.2851910000000002</v>
      </c>
      <c r="H15" s="11">
        <v>24.415535999999999</v>
      </c>
      <c r="I15" s="12">
        <f t="shared" si="0"/>
        <v>18.8149555</v>
      </c>
      <c r="J15" s="12">
        <f t="shared" si="1"/>
        <v>19.6080915</v>
      </c>
      <c r="K15" s="14">
        <f t="shared" si="2"/>
        <v>1248.2110267</v>
      </c>
      <c r="L15" s="14">
        <f t="shared" si="3"/>
        <v>1271.0747586601674</v>
      </c>
      <c r="M15" s="14">
        <f t="shared" si="4"/>
        <v>1179.9006992049126</v>
      </c>
    </row>
    <row r="16" spans="1:14">
      <c r="A16" s="11">
        <v>11357.641013</v>
      </c>
      <c r="B16" s="11">
        <v>18.739211000000001</v>
      </c>
      <c r="C16" s="11">
        <v>18.781787999999999</v>
      </c>
      <c r="D16" s="11">
        <v>19.646666</v>
      </c>
      <c r="E16" s="11">
        <v>19.591277000000002</v>
      </c>
      <c r="F16" s="11">
        <v>1.241749</v>
      </c>
      <c r="G16" s="11">
        <v>2.9091800000000001</v>
      </c>
      <c r="H16" s="11">
        <v>23.951559999999997</v>
      </c>
      <c r="I16" s="12">
        <f t="shared" si="0"/>
        <v>18.760499500000002</v>
      </c>
      <c r="J16" s="12">
        <f t="shared" si="1"/>
        <v>19.618971500000001</v>
      </c>
      <c r="K16" s="14">
        <f t="shared" si="2"/>
        <v>1248.2437003</v>
      </c>
      <c r="L16" s="14">
        <f t="shared" si="3"/>
        <v>1277.5973884865225</v>
      </c>
      <c r="M16" s="14">
        <f t="shared" si="4"/>
        <v>1178.6986707181723</v>
      </c>
    </row>
    <row r="17" spans="1:14">
      <c r="A17" s="11">
        <v>10351.707245</v>
      </c>
      <c r="B17" s="11">
        <v>18.753079</v>
      </c>
      <c r="C17" s="11">
        <v>18.794588000000001</v>
      </c>
      <c r="D17" s="11">
        <v>19.734347</v>
      </c>
      <c r="E17" s="11">
        <v>19.680789999999998</v>
      </c>
      <c r="F17" s="11">
        <v>1.388908</v>
      </c>
      <c r="G17" s="11">
        <v>3.322746</v>
      </c>
      <c r="H17" s="11">
        <v>23.520430999999999</v>
      </c>
      <c r="I17" s="12">
        <f t="shared" si="0"/>
        <v>18.773833500000002</v>
      </c>
      <c r="J17" s="12">
        <f t="shared" si="1"/>
        <v>19.707568500000001</v>
      </c>
      <c r="K17" s="14">
        <f t="shared" si="2"/>
        <v>1248.2356999000001</v>
      </c>
      <c r="L17" s="14">
        <f t="shared" si="3"/>
        <v>1275.9970793504936</v>
      </c>
      <c r="M17" s="14">
        <f t="shared" si="4"/>
        <v>1168.9583001819992</v>
      </c>
    </row>
    <row r="18" spans="1:14">
      <c r="A18" s="11">
        <v>9283.6883839999991</v>
      </c>
      <c r="B18" s="11">
        <v>18.725936000000001</v>
      </c>
      <c r="C18" s="11">
        <v>18.775863000000001</v>
      </c>
      <c r="D18" s="11">
        <v>19.726828999999999</v>
      </c>
      <c r="E18" s="11">
        <v>19.697085999999999</v>
      </c>
      <c r="F18" s="11">
        <v>1.3587119999999999</v>
      </c>
      <c r="G18" s="11">
        <v>3.5628069999999998</v>
      </c>
      <c r="H18" s="11">
        <v>23.081137999999999</v>
      </c>
      <c r="I18" s="12">
        <f t="shared" si="0"/>
        <v>18.750899500000003</v>
      </c>
      <c r="J18" s="12">
        <f t="shared" si="1"/>
        <v>19.711957499999997</v>
      </c>
      <c r="K18" s="14">
        <f t="shared" si="2"/>
        <v>1248.2494603</v>
      </c>
      <c r="L18" s="14">
        <f t="shared" si="3"/>
        <v>1278.7508362752051</v>
      </c>
      <c r="M18" s="14">
        <f t="shared" si="4"/>
        <v>1168.4779834728733</v>
      </c>
    </row>
    <row r="19" spans="1:14">
      <c r="A19" s="11">
        <v>8324.1379099999995</v>
      </c>
      <c r="B19" s="11">
        <v>18.724038</v>
      </c>
      <c r="C19" s="11">
        <v>18.776805</v>
      </c>
      <c r="D19" s="11">
        <v>19.851478</v>
      </c>
      <c r="E19" s="11">
        <v>19.809462</v>
      </c>
      <c r="F19" s="11">
        <v>1.4094310000000001</v>
      </c>
      <c r="G19" s="11">
        <v>3.8489819999999999</v>
      </c>
      <c r="H19" s="11">
        <v>22.844909999999999</v>
      </c>
      <c r="I19" s="12">
        <f t="shared" si="0"/>
        <v>18.750421500000002</v>
      </c>
      <c r="J19" s="12">
        <f t="shared" si="1"/>
        <v>19.830469999999998</v>
      </c>
      <c r="K19" s="14">
        <f t="shared" si="2"/>
        <v>1248.2497470999999</v>
      </c>
      <c r="L19" s="14">
        <f t="shared" si="3"/>
        <v>1278.8082964484574</v>
      </c>
      <c r="M19" s="14">
        <f t="shared" si="4"/>
        <v>1155.5868446736622</v>
      </c>
    </row>
    <row r="20" spans="1:14" ht="14.4" customHeight="1">
      <c r="A20" s="11">
        <v>7209.5043830000004</v>
      </c>
      <c r="B20" s="11">
        <v>18.783450999999999</v>
      </c>
      <c r="C20" s="11">
        <v>18.826802000000001</v>
      </c>
      <c r="D20" s="11">
        <v>20.065225999999999</v>
      </c>
      <c r="E20" s="11">
        <v>20.028244999999998</v>
      </c>
      <c r="F20" s="11">
        <v>1.100875</v>
      </c>
      <c r="G20" s="11">
        <v>3.8320050000000001</v>
      </c>
      <c r="H20" s="11">
        <v>22.206878</v>
      </c>
      <c r="I20" s="12">
        <f t="shared" si="0"/>
        <v>18.8051265</v>
      </c>
      <c r="J20" s="12">
        <f t="shared" si="1"/>
        <v>20.046735499999997</v>
      </c>
      <c r="K20" s="14">
        <f t="shared" si="2"/>
        <v>1248.2169240999999</v>
      </c>
      <c r="L20" s="14">
        <f t="shared" si="3"/>
        <v>1272.2495070238938</v>
      </c>
      <c r="M20" s="14">
        <f t="shared" si="4"/>
        <v>1132.4490786490569</v>
      </c>
    </row>
    <row r="21" spans="1:14">
      <c r="A21" s="11">
        <v>5905.8227159999997</v>
      </c>
      <c r="B21" s="11">
        <v>18.717511999999999</v>
      </c>
      <c r="C21" s="11">
        <v>18.765937999999998</v>
      </c>
      <c r="D21" s="11">
        <v>20.280878000000001</v>
      </c>
      <c r="E21" s="11">
        <v>20.264555000000001</v>
      </c>
      <c r="F21" s="11">
        <v>1.5372319999999999</v>
      </c>
      <c r="G21" s="11">
        <v>4.599221</v>
      </c>
      <c r="H21" s="11">
        <v>21.741071999999999</v>
      </c>
      <c r="I21" s="12">
        <f t="shared" si="0"/>
        <v>18.741724999999999</v>
      </c>
      <c r="J21" s="12">
        <f t="shared" si="1"/>
        <v>20.272716500000001</v>
      </c>
      <c r="K21" s="14">
        <f t="shared" si="2"/>
        <v>1248.2549650000001</v>
      </c>
      <c r="L21" s="14">
        <f t="shared" si="3"/>
        <v>1279.854164343089</v>
      </c>
      <c r="M21" s="14">
        <f t="shared" si="4"/>
        <v>1108.7971819416771</v>
      </c>
    </row>
    <row r="22" spans="1:14">
      <c r="A22" s="11">
        <v>4716.5349900000001</v>
      </c>
      <c r="B22" s="11">
        <v>18.721903999999999</v>
      </c>
      <c r="C22" s="11">
        <v>18.765682000000002</v>
      </c>
      <c r="D22" s="11">
        <v>20.701177999999999</v>
      </c>
      <c r="E22" s="11">
        <v>20.657826</v>
      </c>
      <c r="F22" s="11">
        <v>1.7931349999999999</v>
      </c>
      <c r="G22" s="11">
        <v>5.1460800000000004</v>
      </c>
      <c r="H22" s="11">
        <v>21.400105</v>
      </c>
      <c r="I22" s="12">
        <f t="shared" si="0"/>
        <v>18.743793</v>
      </c>
      <c r="J22" s="12">
        <f t="shared" si="1"/>
        <v>20.679501999999999</v>
      </c>
      <c r="K22" s="14">
        <f t="shared" si="2"/>
        <v>1248.2537242000001</v>
      </c>
      <c r="L22" s="14">
        <f t="shared" si="3"/>
        <v>1279.6053803171599</v>
      </c>
      <c r="M22" s="14">
        <f t="shared" si="4"/>
        <v>1067.5435338774196</v>
      </c>
    </row>
    <row r="23" spans="1:14">
      <c r="A23" s="11">
        <v>3573.2720880000002</v>
      </c>
      <c r="B23" s="11">
        <v>18.815321999999998</v>
      </c>
      <c r="C23" s="11">
        <v>18.855523000000002</v>
      </c>
      <c r="D23" s="11">
        <v>21.260614</v>
      </c>
      <c r="E23" s="11">
        <v>21.218056000000001</v>
      </c>
      <c r="F23" s="11">
        <v>1.0838429999999999</v>
      </c>
      <c r="G23" s="11">
        <v>4.7322759999999997</v>
      </c>
      <c r="H23" s="11">
        <v>20.814985999999998</v>
      </c>
      <c r="I23" s="12">
        <f t="shared" si="0"/>
        <v>18.8354225</v>
      </c>
      <c r="J23" s="12">
        <f t="shared" si="1"/>
        <v>21.239335000000001</v>
      </c>
      <c r="K23" s="14">
        <f t="shared" si="2"/>
        <v>1248.1987465</v>
      </c>
      <c r="L23" s="14">
        <f t="shared" si="3"/>
        <v>1268.6321682682164</v>
      </c>
      <c r="M23" s="14">
        <f t="shared" si="4"/>
        <v>1013.4571917559015</v>
      </c>
    </row>
    <row r="24" spans="1:14">
      <c r="A24" s="11">
        <v>2198.6920540000001</v>
      </c>
      <c r="B24" s="11">
        <v>18.796600999999999</v>
      </c>
      <c r="C24" s="11">
        <v>18.841709999999999</v>
      </c>
      <c r="D24" s="11">
        <v>22.552313000000002</v>
      </c>
      <c r="E24" s="11">
        <v>22.504957999999998</v>
      </c>
      <c r="F24" s="11">
        <v>1.115791</v>
      </c>
      <c r="G24" s="11">
        <v>5.1113780000000002</v>
      </c>
      <c r="H24" s="11">
        <v>20.038214</v>
      </c>
      <c r="I24" s="12">
        <f t="shared" si="0"/>
        <v>18.819155500000001</v>
      </c>
      <c r="J24" s="12">
        <f t="shared" si="1"/>
        <v>22.5286355</v>
      </c>
      <c r="K24" s="14">
        <f t="shared" si="2"/>
        <v>1248.2085067</v>
      </c>
      <c r="L24" s="14">
        <f t="shared" si="3"/>
        <v>1270.5731224593455</v>
      </c>
      <c r="M24" s="14">
        <f t="shared" si="4"/>
        <v>900.00700703554958</v>
      </c>
    </row>
    <row r="25" spans="1:14">
      <c r="A25" s="11">
        <v>1170.0681</v>
      </c>
      <c r="B25" s="11">
        <v>18.782385999999999</v>
      </c>
      <c r="C25" s="11">
        <v>18.848182999999999</v>
      </c>
      <c r="D25" s="11">
        <v>25.945087000000001</v>
      </c>
      <c r="E25" s="11">
        <v>25.905867000000001</v>
      </c>
      <c r="F25" s="11">
        <v>1.338684</v>
      </c>
      <c r="G25" s="11">
        <v>5.6202500000000004</v>
      </c>
      <c r="H25" s="11">
        <v>18.620450999999999</v>
      </c>
      <c r="I25" s="12">
        <f t="shared" si="0"/>
        <v>18.815284499999997</v>
      </c>
      <c r="J25" s="12">
        <f t="shared" si="1"/>
        <v>25.925477000000001</v>
      </c>
      <c r="K25" s="14">
        <f t="shared" si="2"/>
        <v>1248.2108293000001</v>
      </c>
      <c r="L25" s="14">
        <f t="shared" si="3"/>
        <v>1271.0354564356085</v>
      </c>
      <c r="M25" s="14">
        <f t="shared" si="4"/>
        <v>664.661942200878</v>
      </c>
    </row>
    <row r="26" spans="1:14">
      <c r="A26" s="11">
        <v>0</v>
      </c>
      <c r="B26" s="11">
        <v>18.664525999999999</v>
      </c>
      <c r="C26" s="11">
        <v>18.729932999999999</v>
      </c>
      <c r="D26" s="11">
        <v>25.860702</v>
      </c>
      <c r="E26" s="11">
        <v>25.786339999999999</v>
      </c>
      <c r="F26" s="11">
        <v>1.618196</v>
      </c>
      <c r="G26" s="11">
        <v>6.2529459999999997</v>
      </c>
      <c r="H26" s="11">
        <v>16.101451999999998</v>
      </c>
      <c r="I26" s="12">
        <f t="shared" si="0"/>
        <v>18.697229499999999</v>
      </c>
      <c r="J26" s="12">
        <f t="shared" si="1"/>
        <v>25.823521</v>
      </c>
      <c r="K26" s="14">
        <f t="shared" si="2"/>
        <v>1248.2816623000001</v>
      </c>
      <c r="L26" s="14">
        <f t="shared" si="3"/>
        <v>1285.2191551539754</v>
      </c>
      <c r="M26" s="14">
        <f t="shared" si="4"/>
        <v>670.56801878118586</v>
      </c>
    </row>
    <row r="27" spans="1:14">
      <c r="A27" s="16"/>
      <c r="B27" s="16"/>
      <c r="C27" s="16"/>
      <c r="D27" s="16"/>
      <c r="E27" s="16"/>
      <c r="F27" s="16"/>
      <c r="G27" s="16"/>
      <c r="H27" s="30"/>
      <c r="I27" s="31"/>
      <c r="J27" s="16"/>
      <c r="K27" s="15">
        <f>AVERAGE(K12:K24)</f>
        <v>1248.2307664923078</v>
      </c>
      <c r="L27" s="15">
        <f>AVERAGE(L12:L24)</f>
        <v>1275.0177271030277</v>
      </c>
      <c r="M27" s="15">
        <f>AVERAGE(M12:M24)</f>
        <v>1127.2828711300428</v>
      </c>
    </row>
    <row r="28" spans="1:14">
      <c r="A28" s="16"/>
      <c r="B28" s="16"/>
      <c r="C28" s="16"/>
      <c r="D28" s="16"/>
      <c r="E28" s="16"/>
      <c r="F28" s="16"/>
      <c r="G28" s="16"/>
      <c r="H28" s="30"/>
      <c r="I28" s="31"/>
      <c r="J28" s="16"/>
      <c r="K28" s="16"/>
      <c r="L28" s="16"/>
      <c r="M28" s="16"/>
    </row>
    <row r="29" spans="1:14">
      <c r="A29" s="16"/>
      <c r="B29" s="16"/>
      <c r="C29" s="16"/>
      <c r="D29" s="16"/>
      <c r="E29" s="16"/>
      <c r="F29" s="16"/>
      <c r="G29" s="16"/>
      <c r="H29" s="30"/>
      <c r="I29" s="31"/>
      <c r="J29" s="16"/>
      <c r="K29" s="16"/>
      <c r="L29" s="16"/>
      <c r="M29" s="16"/>
    </row>
    <row r="30" spans="1:14" ht="16.8">
      <c r="A30" s="13" t="s">
        <v>12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28</v>
      </c>
      <c r="H30" s="13" t="s">
        <v>18</v>
      </c>
      <c r="I30" s="8" t="s">
        <v>19</v>
      </c>
      <c r="J30" s="8" t="s">
        <v>20</v>
      </c>
      <c r="K30" s="9" t="s">
        <v>27</v>
      </c>
      <c r="L30" s="7" t="s">
        <v>29</v>
      </c>
      <c r="M30" s="7" t="s">
        <v>30</v>
      </c>
      <c r="N30" s="20"/>
    </row>
    <row r="31" spans="1:14">
      <c r="A31" s="13" t="s">
        <v>21</v>
      </c>
      <c r="B31" s="13" t="s">
        <v>22</v>
      </c>
      <c r="C31" s="13" t="s">
        <v>22</v>
      </c>
      <c r="D31" s="13" t="s">
        <v>22</v>
      </c>
      <c r="E31" s="13" t="s">
        <v>22</v>
      </c>
      <c r="F31" s="13" t="s">
        <v>23</v>
      </c>
      <c r="G31" s="13" t="s">
        <v>23</v>
      </c>
      <c r="H31" s="13" t="s">
        <v>24</v>
      </c>
      <c r="I31" s="8" t="s">
        <v>22</v>
      </c>
      <c r="J31" s="8" t="s">
        <v>22</v>
      </c>
      <c r="K31" s="9" t="s">
        <v>25</v>
      </c>
      <c r="L31" s="7" t="s">
        <v>26</v>
      </c>
      <c r="M31" s="7" t="s">
        <v>26</v>
      </c>
    </row>
    <row r="32" spans="1:14">
      <c r="A32" s="11">
        <v>19217.24366</v>
      </c>
      <c r="B32" s="11">
        <v>20.983692999999999</v>
      </c>
      <c r="C32" s="11">
        <v>21.063442999999999</v>
      </c>
      <c r="D32" s="11">
        <v>21.71726</v>
      </c>
      <c r="E32" s="11">
        <v>21.695775000000001</v>
      </c>
      <c r="F32" s="11">
        <v>2.798826</v>
      </c>
      <c r="G32" s="11">
        <v>2.8267129999999998</v>
      </c>
      <c r="H32" s="11">
        <v>26.136745999999999</v>
      </c>
      <c r="I32" s="12">
        <f t="shared" ref="I32:I44" si="5">(B32+C32)/2</f>
        <v>21.023567999999997</v>
      </c>
      <c r="J32" s="12">
        <f t="shared" ref="J32:J44" si="6">(D32+E32)/2</f>
        <v>21.7065175</v>
      </c>
      <c r="K32" s="14">
        <f>-0.6*I32+1259.5</f>
        <v>1246.8858591999999</v>
      </c>
      <c r="L32" s="14">
        <f>0.00159*I32^4-0.27101*I32^3+17.72234*I32^2-540.89799*I32+6780.11105</f>
        <v>1033.9416928494238</v>
      </c>
      <c r="M32" s="14">
        <f>0.00159*J32^4-0.27101*J32^3+17.72234*J32^2-540.89799*J32+6780.11105</f>
        <v>970.61097315141706</v>
      </c>
    </row>
    <row r="33" spans="1:13">
      <c r="A33" s="11">
        <v>17751.205239999999</v>
      </c>
      <c r="B33" s="11">
        <v>20.938495</v>
      </c>
      <c r="C33" s="11">
        <v>21.024948999999999</v>
      </c>
      <c r="D33" s="11">
        <v>21.680548999999999</v>
      </c>
      <c r="E33" s="11">
        <v>21.630032</v>
      </c>
      <c r="F33" s="11">
        <v>2.026824</v>
      </c>
      <c r="G33" s="11">
        <v>2.4722400000000002</v>
      </c>
      <c r="H33" s="11">
        <v>25.632724</v>
      </c>
      <c r="I33" s="12">
        <f t="shared" si="5"/>
        <v>20.981721999999998</v>
      </c>
      <c r="J33" s="12">
        <f t="shared" si="6"/>
        <v>21.6552905</v>
      </c>
      <c r="K33" s="14">
        <f t="shared" ref="K33:K44" si="7">-0.6*I33+1259.5</f>
        <v>1246.9109668000001</v>
      </c>
      <c r="L33" s="14">
        <f t="shared" ref="L33:L44" si="8">0.00159*I33^4-0.27101*I33^3+17.72234*I33^2-540.89799*I33+6780.11105</f>
        <v>1037.9664560099691</v>
      </c>
      <c r="M33" s="14">
        <f t="shared" ref="M33:M44" si="9">0.00159*J33^4-0.27101*J33^3+17.72234*J33^2-540.89799*J33+6780.11105</f>
        <v>975.21026138747857</v>
      </c>
    </row>
    <row r="34" spans="1:13">
      <c r="A34" s="11">
        <v>16254.162818999999</v>
      </c>
      <c r="B34" s="11">
        <v>20.952444</v>
      </c>
      <c r="C34" s="11">
        <v>21.011112000000001</v>
      </c>
      <c r="D34" s="11">
        <v>21.677873999999999</v>
      </c>
      <c r="E34" s="11">
        <v>21.641777999999999</v>
      </c>
      <c r="F34" s="11">
        <v>1.233919</v>
      </c>
      <c r="G34" s="11">
        <v>2.1099860000000001</v>
      </c>
      <c r="H34" s="11">
        <v>25.051061999999998</v>
      </c>
      <c r="I34" s="12">
        <f t="shared" si="5"/>
        <v>20.981777999999998</v>
      </c>
      <c r="J34" s="12">
        <f t="shared" si="6"/>
        <v>21.659825999999999</v>
      </c>
      <c r="K34" s="14">
        <f t="shared" si="7"/>
        <v>1246.9109332</v>
      </c>
      <c r="L34" s="14">
        <f t="shared" si="8"/>
        <v>1037.9610585420387</v>
      </c>
      <c r="M34" s="14">
        <f t="shared" si="9"/>
        <v>974.80208245656377</v>
      </c>
    </row>
    <row r="35" spans="1:13">
      <c r="A35" s="11">
        <v>14882.649391000001</v>
      </c>
      <c r="B35" s="11">
        <v>20.978093000000001</v>
      </c>
      <c r="C35" s="11">
        <v>20.988541999999999</v>
      </c>
      <c r="D35" s="11">
        <v>21.692053000000001</v>
      </c>
      <c r="E35" s="11">
        <v>21.636517000000001</v>
      </c>
      <c r="F35" s="11">
        <v>0.79525599999999996</v>
      </c>
      <c r="G35" s="11">
        <v>2.0081669999999998</v>
      </c>
      <c r="H35" s="11">
        <v>24.456028</v>
      </c>
      <c r="I35" s="12">
        <f t="shared" si="5"/>
        <v>20.983317499999998</v>
      </c>
      <c r="J35" s="12">
        <f t="shared" si="6"/>
        <v>21.664285</v>
      </c>
      <c r="K35" s="14">
        <f t="shared" si="7"/>
        <v>1246.9100094999999</v>
      </c>
      <c r="L35" s="14">
        <f t="shared" si="8"/>
        <v>1037.8126883108807</v>
      </c>
      <c r="M35" s="14">
        <f t="shared" si="9"/>
        <v>974.40097226048965</v>
      </c>
    </row>
    <row r="36" spans="1:13">
      <c r="A36" s="11">
        <v>13350.042374000001</v>
      </c>
      <c r="B36" s="11">
        <v>20.912382000000001</v>
      </c>
      <c r="C36" s="11">
        <v>20.960414</v>
      </c>
      <c r="D36" s="11">
        <v>21.638092</v>
      </c>
      <c r="E36" s="11">
        <v>21.577362000000001</v>
      </c>
      <c r="F36" s="11">
        <v>0.95082900000000004</v>
      </c>
      <c r="G36" s="11">
        <v>2.5261339999999999</v>
      </c>
      <c r="H36" s="11">
        <v>23.838132999999999</v>
      </c>
      <c r="I36" s="12">
        <f t="shared" si="5"/>
        <v>20.936398000000001</v>
      </c>
      <c r="J36" s="12">
        <f t="shared" si="6"/>
        <v>21.607727000000001</v>
      </c>
      <c r="K36" s="14">
        <f t="shared" si="7"/>
        <v>1246.9381612</v>
      </c>
      <c r="L36" s="14">
        <f t="shared" si="8"/>
        <v>1042.3449510839901</v>
      </c>
      <c r="M36" s="14">
        <f t="shared" si="9"/>
        <v>979.50219551024657</v>
      </c>
    </row>
    <row r="37" spans="1:13">
      <c r="A37" s="11">
        <v>11880.889203000001</v>
      </c>
      <c r="B37" s="11">
        <v>21.025645000000001</v>
      </c>
      <c r="C37" s="11">
        <v>21.063326</v>
      </c>
      <c r="D37" s="11">
        <v>21.640653</v>
      </c>
      <c r="E37" s="11">
        <v>21.571332000000002</v>
      </c>
      <c r="F37" s="11">
        <v>1.2458389999999999</v>
      </c>
      <c r="G37" s="11">
        <v>3.173759</v>
      </c>
      <c r="H37" s="11">
        <v>23.105915999999997</v>
      </c>
      <c r="I37" s="12">
        <f t="shared" si="5"/>
        <v>21.0444855</v>
      </c>
      <c r="J37" s="12">
        <f t="shared" si="6"/>
        <v>21.605992499999999</v>
      </c>
      <c r="K37" s="14">
        <f t="shared" si="7"/>
        <v>1246.8733087000001</v>
      </c>
      <c r="L37" s="14">
        <f t="shared" si="8"/>
        <v>1031.9362063140334</v>
      </c>
      <c r="M37" s="14">
        <f t="shared" si="9"/>
        <v>979.65910319971499</v>
      </c>
    </row>
    <row r="38" spans="1:13">
      <c r="A38" s="11">
        <v>10483.141084000001</v>
      </c>
      <c r="B38" s="11">
        <v>21.028673999999999</v>
      </c>
      <c r="C38" s="11">
        <v>21.069931</v>
      </c>
      <c r="D38" s="11">
        <v>21.773741999999999</v>
      </c>
      <c r="E38" s="11">
        <v>21.728097000000002</v>
      </c>
      <c r="F38" s="11">
        <v>0.81226900000000002</v>
      </c>
      <c r="G38" s="11">
        <v>3.0348440000000001</v>
      </c>
      <c r="H38" s="11">
        <v>21.96285</v>
      </c>
      <c r="I38" s="12">
        <f t="shared" si="5"/>
        <v>21.0493025</v>
      </c>
      <c r="J38" s="12">
        <f t="shared" si="6"/>
        <v>21.750919500000002</v>
      </c>
      <c r="K38" s="14">
        <f t="shared" si="7"/>
        <v>1246.8704184999999</v>
      </c>
      <c r="L38" s="14">
        <f t="shared" si="8"/>
        <v>1031.474971500108</v>
      </c>
      <c r="M38" s="14">
        <f t="shared" si="9"/>
        <v>966.64385606515498</v>
      </c>
    </row>
    <row r="39" spans="1:13">
      <c r="A39" s="11">
        <v>9072.1276940000007</v>
      </c>
      <c r="B39" s="11">
        <v>21.003786000000002</v>
      </c>
      <c r="C39" s="11">
        <v>21.036014000000002</v>
      </c>
      <c r="D39" s="11">
        <v>21.883552999999999</v>
      </c>
      <c r="E39" s="11">
        <v>21.838145999999998</v>
      </c>
      <c r="F39" s="11">
        <v>1.0742119999999999</v>
      </c>
      <c r="G39" s="11">
        <v>3.6399279999999998</v>
      </c>
      <c r="H39" s="11">
        <v>21.272848999999997</v>
      </c>
      <c r="I39" s="12">
        <f t="shared" si="5"/>
        <v>21.0199</v>
      </c>
      <c r="J39" s="12">
        <f t="shared" si="6"/>
        <v>21.8608495</v>
      </c>
      <c r="K39" s="14">
        <f t="shared" si="7"/>
        <v>1246.88806</v>
      </c>
      <c r="L39" s="14">
        <f t="shared" si="8"/>
        <v>1034.2938028802182</v>
      </c>
      <c r="M39" s="14">
        <f t="shared" si="9"/>
        <v>956.89918341678913</v>
      </c>
    </row>
    <row r="40" spans="1:13" ht="14.4" customHeight="1">
      <c r="A40" s="11">
        <v>7562.731033</v>
      </c>
      <c r="B40" s="11">
        <v>20.929953000000001</v>
      </c>
      <c r="C40" s="11">
        <v>20.966574999999999</v>
      </c>
      <c r="D40" s="11">
        <v>22.162143</v>
      </c>
      <c r="E40" s="11">
        <v>22.115010000000002</v>
      </c>
      <c r="F40" s="11">
        <v>0.70569499999999996</v>
      </c>
      <c r="G40" s="11">
        <v>3.5935329999999999</v>
      </c>
      <c r="H40" s="11">
        <v>20.894597999999998</v>
      </c>
      <c r="I40" s="12">
        <f t="shared" si="5"/>
        <v>20.948264000000002</v>
      </c>
      <c r="J40" s="12">
        <f t="shared" si="6"/>
        <v>22.138576499999999</v>
      </c>
      <c r="K40" s="14">
        <f t="shared" si="7"/>
        <v>1246.9310416000001</v>
      </c>
      <c r="L40" s="14">
        <f t="shared" si="8"/>
        <v>1041.1967088609881</v>
      </c>
      <c r="M40" s="14">
        <f t="shared" si="9"/>
        <v>932.76322018575684</v>
      </c>
    </row>
    <row r="41" spans="1:13">
      <c r="A41" s="11">
        <v>6124.8401949999998</v>
      </c>
      <c r="B41" s="11">
        <v>20.988712</v>
      </c>
      <c r="C41" s="11">
        <v>21.034061000000001</v>
      </c>
      <c r="D41" s="11">
        <v>22.471769999999999</v>
      </c>
      <c r="E41" s="11">
        <v>22.463146999999999</v>
      </c>
      <c r="F41" s="11">
        <v>0.85230700000000004</v>
      </c>
      <c r="G41" s="11">
        <v>4.047415</v>
      </c>
      <c r="H41" s="11">
        <v>20.473922999999999</v>
      </c>
      <c r="I41" s="12">
        <f t="shared" si="5"/>
        <v>21.0113865</v>
      </c>
      <c r="J41" s="12">
        <f t="shared" si="6"/>
        <v>22.467458499999999</v>
      </c>
      <c r="K41" s="14">
        <f t="shared" si="7"/>
        <v>1246.8931680999999</v>
      </c>
      <c r="L41" s="14">
        <f t="shared" si="8"/>
        <v>1035.1115599783607</v>
      </c>
      <c r="M41" s="14">
        <f t="shared" si="9"/>
        <v>905.05787244037219</v>
      </c>
    </row>
    <row r="42" spans="1:13">
      <c r="A42" s="11">
        <v>4501.1193199999998</v>
      </c>
      <c r="B42" s="11">
        <v>20.949134999999998</v>
      </c>
      <c r="C42" s="11">
        <v>20.984663000000001</v>
      </c>
      <c r="D42" s="11">
        <v>22.816597000000002</v>
      </c>
      <c r="E42" s="11">
        <v>22.776329</v>
      </c>
      <c r="F42" s="11">
        <v>1.1735789999999999</v>
      </c>
      <c r="G42" s="11">
        <v>4.7210590000000003</v>
      </c>
      <c r="H42" s="11">
        <v>19.845583999999999</v>
      </c>
      <c r="I42" s="12">
        <f t="shared" si="5"/>
        <v>20.966898999999998</v>
      </c>
      <c r="J42" s="12">
        <f t="shared" si="6"/>
        <v>22.796463000000003</v>
      </c>
      <c r="K42" s="14">
        <f t="shared" si="7"/>
        <v>1246.9198606</v>
      </c>
      <c r="L42" s="14">
        <f t="shared" si="8"/>
        <v>1039.3962195702034</v>
      </c>
      <c r="M42" s="14">
        <f t="shared" si="9"/>
        <v>878.26674897002067</v>
      </c>
    </row>
    <row r="43" spans="1:13">
      <c r="A43" s="11">
        <v>2720.723336</v>
      </c>
      <c r="B43" s="11">
        <v>20.871020000000001</v>
      </c>
      <c r="C43" s="11">
        <v>20.967652000000001</v>
      </c>
      <c r="D43" s="11">
        <v>24.061543</v>
      </c>
      <c r="E43" s="11">
        <v>24.039949</v>
      </c>
      <c r="F43" s="11">
        <v>1.4540150000000001</v>
      </c>
      <c r="G43" s="11">
        <v>5.3883999999999999</v>
      </c>
      <c r="H43" s="11">
        <v>19.142491999999997</v>
      </c>
      <c r="I43" s="12">
        <f t="shared" si="5"/>
        <v>20.919336000000001</v>
      </c>
      <c r="J43" s="12">
        <f t="shared" si="6"/>
        <v>24.050746</v>
      </c>
      <c r="K43" s="14">
        <f t="shared" si="7"/>
        <v>1246.9483984000001</v>
      </c>
      <c r="L43" s="14">
        <f t="shared" si="8"/>
        <v>1043.9984068457716</v>
      </c>
      <c r="M43" s="14">
        <f t="shared" si="9"/>
        <v>784.13506383016193</v>
      </c>
    </row>
    <row r="44" spans="1:13">
      <c r="A44" s="11">
        <v>0</v>
      </c>
      <c r="B44" s="11">
        <v>20.287758</v>
      </c>
      <c r="C44" s="11">
        <v>20.373536000000001</v>
      </c>
      <c r="D44" s="11">
        <v>23.578671</v>
      </c>
      <c r="E44" s="11">
        <v>23.543889</v>
      </c>
      <c r="F44" s="11">
        <v>1.359205</v>
      </c>
      <c r="G44" s="11">
        <v>6.0079310000000001</v>
      </c>
      <c r="H44" s="11">
        <v>15.570497000000001</v>
      </c>
      <c r="I44" s="12">
        <f t="shared" si="5"/>
        <v>20.330646999999999</v>
      </c>
      <c r="J44" s="12">
        <f t="shared" si="6"/>
        <v>23.56128</v>
      </c>
      <c r="K44" s="14">
        <f t="shared" si="7"/>
        <v>1247.3016118</v>
      </c>
      <c r="L44" s="14">
        <f t="shared" si="8"/>
        <v>1102.8192638985383</v>
      </c>
      <c r="M44" s="14">
        <f t="shared" si="9"/>
        <v>819.40999491090133</v>
      </c>
    </row>
    <row r="45" spans="1:13">
      <c r="A45" s="16"/>
      <c r="B45" s="16"/>
      <c r="C45" s="16"/>
      <c r="D45" s="16"/>
      <c r="E45" s="16"/>
      <c r="F45" s="16"/>
      <c r="G45" s="16"/>
      <c r="H45" s="30"/>
      <c r="I45" s="31"/>
      <c r="J45" s="16"/>
      <c r="K45" s="15">
        <f>AVERAGE(K32:K42)</f>
        <v>1246.9028897636365</v>
      </c>
      <c r="L45" s="15">
        <f>AVERAGE(L32:L42)</f>
        <v>1036.6760287182012</v>
      </c>
      <c r="M45" s="15">
        <f>AVERAGE(M32:M42)</f>
        <v>953.98331536763692</v>
      </c>
    </row>
    <row r="46" spans="1:13">
      <c r="A46" s="16"/>
      <c r="B46" s="16"/>
      <c r="C46" s="16"/>
      <c r="D46" s="16"/>
      <c r="E46" s="16"/>
      <c r="F46" s="16"/>
      <c r="G46" s="16"/>
      <c r="H46" s="30"/>
      <c r="I46" s="31"/>
      <c r="J46" s="16"/>
      <c r="K46" s="16"/>
      <c r="L46" s="16"/>
      <c r="M46" s="16"/>
    </row>
    <row r="47" spans="1:13">
      <c r="A47" s="16"/>
      <c r="B47" s="16"/>
      <c r="C47" s="16"/>
      <c r="D47" s="16"/>
      <c r="E47" s="16"/>
      <c r="F47" s="16"/>
      <c r="G47" s="16"/>
      <c r="H47" s="30"/>
      <c r="I47" s="31"/>
      <c r="J47" s="16"/>
      <c r="K47" s="16"/>
      <c r="L47" s="16"/>
      <c r="M47" s="16"/>
    </row>
    <row r="48" spans="1:1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4" ht="16.8">
      <c r="A49" s="13" t="s">
        <v>12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28</v>
      </c>
      <c r="H49" s="13" t="s">
        <v>18</v>
      </c>
      <c r="I49" s="8" t="s">
        <v>19</v>
      </c>
      <c r="J49" s="8" t="s">
        <v>20</v>
      </c>
      <c r="K49" s="9" t="s">
        <v>27</v>
      </c>
      <c r="L49" s="7" t="s">
        <v>29</v>
      </c>
      <c r="M49" s="7" t="s">
        <v>30</v>
      </c>
      <c r="N49" s="20"/>
    </row>
    <row r="50" spans="1:14">
      <c r="A50" s="13" t="s">
        <v>21</v>
      </c>
      <c r="B50" s="13" t="s">
        <v>22</v>
      </c>
      <c r="C50" s="13" t="s">
        <v>22</v>
      </c>
      <c r="D50" s="13" t="s">
        <v>22</v>
      </c>
      <c r="E50" s="13" t="s">
        <v>22</v>
      </c>
      <c r="F50" s="13" t="s">
        <v>23</v>
      </c>
      <c r="G50" s="13" t="s">
        <v>23</v>
      </c>
      <c r="H50" s="13" t="s">
        <v>24</v>
      </c>
      <c r="I50" s="8" t="s">
        <v>22</v>
      </c>
      <c r="J50" s="8" t="s">
        <v>22</v>
      </c>
      <c r="K50" s="9" t="s">
        <v>25</v>
      </c>
      <c r="L50" s="7" t="s">
        <v>26</v>
      </c>
      <c r="M50" s="7" t="s">
        <v>26</v>
      </c>
    </row>
    <row r="51" spans="1:14">
      <c r="A51" s="11">
        <v>21087.520583000001</v>
      </c>
      <c r="B51" s="11">
        <v>23.134544000000002</v>
      </c>
      <c r="C51" s="11">
        <v>23.161417</v>
      </c>
      <c r="D51" s="11">
        <v>23.655622000000001</v>
      </c>
      <c r="E51" s="11">
        <v>23.619152</v>
      </c>
      <c r="F51" s="11">
        <v>2.7543500000000001</v>
      </c>
      <c r="G51" s="11">
        <v>2.7589519999999998</v>
      </c>
      <c r="H51" s="11">
        <v>25.105623999999999</v>
      </c>
      <c r="I51" s="12">
        <f t="shared" ref="I51:I66" si="10">(B51+C51)/2</f>
        <v>23.147980500000003</v>
      </c>
      <c r="J51" s="12">
        <f t="shared" ref="J51:J66" si="11">(D51+E51)/2</f>
        <v>23.637387</v>
      </c>
      <c r="K51" s="14">
        <f>-0.6*I51+1259.5</f>
        <v>1245.6112117</v>
      </c>
      <c r="L51" s="14">
        <f>0.00159*I51^4-0.27101*I51^3+17.72234*I51^2-540.89799*I51+6780.11105</f>
        <v>850.63349288472546</v>
      </c>
      <c r="M51" s="14">
        <f>0.00159*J51^4-0.27101*J51^3+17.72234*J51^2-540.89799*J51+6780.11105</f>
        <v>813.80573666131295</v>
      </c>
    </row>
    <row r="52" spans="1:14">
      <c r="A52" s="11">
        <v>19790.767764</v>
      </c>
      <c r="B52" s="11">
        <v>23.238727000000001</v>
      </c>
      <c r="C52" s="11">
        <v>23.282025999999998</v>
      </c>
      <c r="D52" s="11">
        <v>23.830317000000001</v>
      </c>
      <c r="E52" s="11">
        <v>23.771604</v>
      </c>
      <c r="F52" s="11">
        <v>1.9909209999999999</v>
      </c>
      <c r="G52" s="11">
        <v>2.4340790000000001</v>
      </c>
      <c r="H52" s="11">
        <v>24.482671999999997</v>
      </c>
      <c r="I52" s="12">
        <f t="shared" si="10"/>
        <v>23.2603765</v>
      </c>
      <c r="J52" s="12">
        <f t="shared" si="11"/>
        <v>23.800960500000002</v>
      </c>
      <c r="K52" s="14">
        <f t="shared" ref="K52:K66" si="12">-0.6*I52+1259.5</f>
        <v>1245.5437741000001</v>
      </c>
      <c r="L52" s="14">
        <f t="shared" ref="L52:L66" si="13">0.00159*I52^4-0.27101*I52^3+17.72234*I52^2-540.89799*I52+6780.11105</f>
        <v>842.00875165435355</v>
      </c>
      <c r="M52" s="14">
        <f t="shared" ref="M52:M66" si="14">0.00159*J52^4-0.27101*J52^3+17.72234*J52^2-540.89799*J52+6780.11105</f>
        <v>801.91067316221688</v>
      </c>
    </row>
    <row r="53" spans="1:14">
      <c r="A53" s="11">
        <v>18419.144749999999</v>
      </c>
      <c r="B53" s="11">
        <v>23.225010999999999</v>
      </c>
      <c r="C53" s="11">
        <v>23.279467</v>
      </c>
      <c r="D53" s="11">
        <v>23.910250999999999</v>
      </c>
      <c r="E53" s="11">
        <v>23.846419000000001</v>
      </c>
      <c r="F53" s="11">
        <v>1.4966900000000001</v>
      </c>
      <c r="G53" s="11">
        <v>2.3268010000000001</v>
      </c>
      <c r="H53" s="11">
        <v>23.926275999999998</v>
      </c>
      <c r="I53" s="12">
        <f t="shared" si="10"/>
        <v>23.252238999999999</v>
      </c>
      <c r="J53" s="12">
        <f t="shared" si="11"/>
        <v>23.878335</v>
      </c>
      <c r="K53" s="14">
        <f t="shared" si="12"/>
        <v>1245.5486566</v>
      </c>
      <c r="L53" s="14">
        <f t="shared" si="13"/>
        <v>842.62980228120341</v>
      </c>
      <c r="M53" s="14">
        <f t="shared" si="14"/>
        <v>796.35458464697876</v>
      </c>
    </row>
    <row r="54" spans="1:14">
      <c r="A54" s="11">
        <v>16926.126984999999</v>
      </c>
      <c r="B54" s="11">
        <v>23.168637</v>
      </c>
      <c r="C54" s="11">
        <v>23.220594999999999</v>
      </c>
      <c r="D54" s="11">
        <v>23.898574</v>
      </c>
      <c r="E54" s="11">
        <v>23.836506</v>
      </c>
      <c r="F54" s="11">
        <v>0.74819199999999997</v>
      </c>
      <c r="G54" s="11">
        <v>1.9534800000000001</v>
      </c>
      <c r="H54" s="11">
        <v>23.315798999999998</v>
      </c>
      <c r="I54" s="12">
        <f t="shared" si="10"/>
        <v>23.194616</v>
      </c>
      <c r="J54" s="12">
        <f t="shared" si="11"/>
        <v>23.867539999999998</v>
      </c>
      <c r="K54" s="14">
        <f t="shared" si="12"/>
        <v>1245.5832304</v>
      </c>
      <c r="L54" s="14">
        <f t="shared" si="13"/>
        <v>847.04265341191694</v>
      </c>
      <c r="M54" s="14">
        <f t="shared" si="14"/>
        <v>797.12704792910063</v>
      </c>
    </row>
    <row r="55" spans="1:14">
      <c r="A55" s="11">
        <v>15543.176194</v>
      </c>
      <c r="B55" s="11">
        <v>23.113434999999999</v>
      </c>
      <c r="C55" s="11">
        <v>23.169789999999999</v>
      </c>
      <c r="D55" s="11">
        <v>23.808952999999999</v>
      </c>
      <c r="E55" s="11">
        <v>23.762454000000002</v>
      </c>
      <c r="F55" s="11">
        <v>0.74321899999999996</v>
      </c>
      <c r="G55" s="11">
        <v>2.2586949999999999</v>
      </c>
      <c r="H55" s="11">
        <v>22.786330999999997</v>
      </c>
      <c r="I55" s="12">
        <f t="shared" si="10"/>
        <v>23.141612500000001</v>
      </c>
      <c r="J55" s="12">
        <f t="shared" si="11"/>
        <v>23.7857035</v>
      </c>
      <c r="K55" s="14">
        <f t="shared" si="12"/>
        <v>1245.6150325000001</v>
      </c>
      <c r="L55" s="14">
        <f t="shared" si="13"/>
        <v>851.1251692438691</v>
      </c>
      <c r="M55" s="14">
        <f t="shared" si="14"/>
        <v>803.01156960917615</v>
      </c>
    </row>
    <row r="56" spans="1:14">
      <c r="A56" s="11">
        <v>14177.385651000001</v>
      </c>
      <c r="B56" s="11">
        <v>23.156804000000001</v>
      </c>
      <c r="C56" s="11">
        <v>23.205697000000001</v>
      </c>
      <c r="D56" s="11">
        <v>23.794823999999998</v>
      </c>
      <c r="E56" s="11">
        <v>23.769043</v>
      </c>
      <c r="F56" s="11">
        <v>1.1983349999999999</v>
      </c>
      <c r="G56" s="11">
        <v>3.0044749999999998</v>
      </c>
      <c r="H56" s="11">
        <v>22.103871999999999</v>
      </c>
      <c r="I56" s="12">
        <f t="shared" si="10"/>
        <v>23.181250500000001</v>
      </c>
      <c r="J56" s="12">
        <f t="shared" si="11"/>
        <v>23.781933500000001</v>
      </c>
      <c r="K56" s="14">
        <f t="shared" si="12"/>
        <v>1245.5912496999999</v>
      </c>
      <c r="L56" s="14">
        <f t="shared" si="13"/>
        <v>848.06998938811103</v>
      </c>
      <c r="M56" s="14">
        <f t="shared" si="14"/>
        <v>803.28387191547154</v>
      </c>
    </row>
    <row r="57" spans="1:14">
      <c r="A57" s="11">
        <v>12473.863283999999</v>
      </c>
      <c r="B57" s="11">
        <v>23.118036</v>
      </c>
      <c r="C57" s="11">
        <v>23.153746000000002</v>
      </c>
      <c r="D57" s="11">
        <v>23.74879</v>
      </c>
      <c r="E57" s="11">
        <v>23.698906999999998</v>
      </c>
      <c r="F57" s="11">
        <v>1.306521</v>
      </c>
      <c r="G57" s="11">
        <v>3.4578630000000001</v>
      </c>
      <c r="H57" s="11">
        <v>21.427720999999998</v>
      </c>
      <c r="I57" s="12">
        <f t="shared" si="10"/>
        <v>23.135891000000001</v>
      </c>
      <c r="J57" s="12">
        <f t="shared" si="11"/>
        <v>23.723848499999999</v>
      </c>
      <c r="K57" s="14">
        <f t="shared" si="12"/>
        <v>1245.6184654000001</v>
      </c>
      <c r="L57" s="14">
        <f t="shared" si="13"/>
        <v>851.56720684226184</v>
      </c>
      <c r="M57" s="14">
        <f t="shared" si="14"/>
        <v>807.49289112667702</v>
      </c>
    </row>
    <row r="58" spans="1:14">
      <c r="A58" s="11">
        <v>11040.337754</v>
      </c>
      <c r="B58" s="11">
        <v>23.122219999999999</v>
      </c>
      <c r="C58" s="11">
        <v>23.153727</v>
      </c>
      <c r="D58" s="11">
        <v>23.787727</v>
      </c>
      <c r="E58" s="11">
        <v>23.744682999999998</v>
      </c>
      <c r="F58" s="11">
        <v>1.6664019999999999</v>
      </c>
      <c r="G58" s="11">
        <v>4.1083109999999996</v>
      </c>
      <c r="H58" s="11">
        <v>20.874859999999998</v>
      </c>
      <c r="I58" s="12">
        <f t="shared" si="10"/>
        <v>23.137973500000001</v>
      </c>
      <c r="J58" s="12">
        <f t="shared" si="11"/>
        <v>23.766204999999999</v>
      </c>
      <c r="K58" s="14">
        <f t="shared" si="12"/>
        <v>1245.6172159</v>
      </c>
      <c r="L58" s="14">
        <f t="shared" si="13"/>
        <v>851.40628444430695</v>
      </c>
      <c r="M58" s="14">
        <f t="shared" si="14"/>
        <v>804.42108195133824</v>
      </c>
    </row>
    <row r="59" spans="1:14" ht="14.4" customHeight="1">
      <c r="A59" s="11">
        <v>9408.3042949999999</v>
      </c>
      <c r="B59" s="11">
        <v>23.114507</v>
      </c>
      <c r="C59" s="11">
        <v>23.132811</v>
      </c>
      <c r="D59" s="11">
        <v>23.852411</v>
      </c>
      <c r="E59" s="11">
        <v>23.844263000000002</v>
      </c>
      <c r="F59" s="11">
        <v>1.0181739999999999</v>
      </c>
      <c r="G59" s="11">
        <v>3.768497</v>
      </c>
      <c r="H59" s="11">
        <v>20.224678999999998</v>
      </c>
      <c r="I59" s="12">
        <f t="shared" si="10"/>
        <v>23.123659</v>
      </c>
      <c r="J59" s="12">
        <f t="shared" si="11"/>
        <v>23.848337000000001</v>
      </c>
      <c r="K59" s="14">
        <f t="shared" si="12"/>
        <v>1245.6258046</v>
      </c>
      <c r="L59" s="14">
        <f t="shared" si="13"/>
        <v>852.51312212058383</v>
      </c>
      <c r="M59" s="14">
        <f t="shared" si="14"/>
        <v>798.50332857106241</v>
      </c>
    </row>
    <row r="60" spans="1:14">
      <c r="A60" s="11">
        <v>8052.6721660000003</v>
      </c>
      <c r="B60" s="11">
        <v>23.242737000000002</v>
      </c>
      <c r="C60" s="11">
        <v>23.278393999999999</v>
      </c>
      <c r="D60" s="11">
        <v>24.187684000000001</v>
      </c>
      <c r="E60" s="11">
        <v>24.137454000000002</v>
      </c>
      <c r="F60" s="11">
        <v>0.86188699999999996</v>
      </c>
      <c r="G60" s="11">
        <v>3.8968769999999999</v>
      </c>
      <c r="H60" s="11">
        <v>19.672141</v>
      </c>
      <c r="I60" s="12">
        <f t="shared" si="10"/>
        <v>23.260565499999998</v>
      </c>
      <c r="J60" s="12">
        <f t="shared" si="11"/>
        <v>24.162569000000001</v>
      </c>
      <c r="K60" s="14">
        <f t="shared" si="12"/>
        <v>1245.5436606999999</v>
      </c>
      <c r="L60" s="14">
        <f t="shared" si="13"/>
        <v>841.99433350583695</v>
      </c>
      <c r="M60" s="14">
        <f t="shared" si="14"/>
        <v>776.32708432213258</v>
      </c>
    </row>
    <row r="61" spans="1:14">
      <c r="A61" s="11">
        <v>6595.8242330000003</v>
      </c>
      <c r="B61" s="11">
        <v>23.160948000000001</v>
      </c>
      <c r="C61" s="11">
        <v>23.187083999999999</v>
      </c>
      <c r="D61" s="11">
        <v>24.350667000000001</v>
      </c>
      <c r="E61" s="11">
        <v>24.314288000000001</v>
      </c>
      <c r="F61" s="11">
        <v>1.1118790000000001</v>
      </c>
      <c r="G61" s="11">
        <v>4.4272689999999999</v>
      </c>
      <c r="H61" s="11">
        <v>19.203980999999999</v>
      </c>
      <c r="I61" s="12">
        <f t="shared" si="10"/>
        <v>23.174016000000002</v>
      </c>
      <c r="J61" s="12">
        <f t="shared" si="11"/>
        <v>24.332477500000003</v>
      </c>
      <c r="K61" s="14">
        <f t="shared" si="12"/>
        <v>1245.5955904</v>
      </c>
      <c r="L61" s="14">
        <f t="shared" si="13"/>
        <v>848.62666378699487</v>
      </c>
      <c r="M61" s="14">
        <f t="shared" si="14"/>
        <v>764.63757758143947</v>
      </c>
    </row>
    <row r="62" spans="1:14">
      <c r="A62" s="11">
        <v>5126.8065829999996</v>
      </c>
      <c r="B62" s="11">
        <v>23.281668</v>
      </c>
      <c r="C62" s="11">
        <v>23.314924999999999</v>
      </c>
      <c r="D62" s="11">
        <v>24.772127999999999</v>
      </c>
      <c r="E62" s="11">
        <v>24.721315000000001</v>
      </c>
      <c r="F62" s="11">
        <v>0.74901300000000004</v>
      </c>
      <c r="G62" s="11">
        <v>4.336068</v>
      </c>
      <c r="H62" s="11">
        <v>18.553501999999998</v>
      </c>
      <c r="I62" s="12">
        <f t="shared" si="10"/>
        <v>23.298296499999999</v>
      </c>
      <c r="J62" s="12">
        <f t="shared" si="11"/>
        <v>24.7467215</v>
      </c>
      <c r="K62" s="14">
        <f t="shared" si="12"/>
        <v>1245.5210221</v>
      </c>
      <c r="L62" s="14">
        <f t="shared" si="13"/>
        <v>839.12164459363248</v>
      </c>
      <c r="M62" s="14">
        <f t="shared" si="14"/>
        <v>736.99939490226461</v>
      </c>
    </row>
    <row r="63" spans="1:14">
      <c r="A63" s="11">
        <v>3746.9045599999999</v>
      </c>
      <c r="B63" s="11">
        <v>23.159039</v>
      </c>
      <c r="C63" s="11">
        <v>23.214269000000002</v>
      </c>
      <c r="D63" s="11">
        <v>25.273002999999999</v>
      </c>
      <c r="E63" s="11">
        <v>25.221473</v>
      </c>
      <c r="F63" s="11">
        <v>0.99309199999999997</v>
      </c>
      <c r="G63" s="11">
        <v>4.831391</v>
      </c>
      <c r="H63" s="11">
        <v>18.11468</v>
      </c>
      <c r="I63" s="12">
        <f t="shared" si="10"/>
        <v>23.186654000000001</v>
      </c>
      <c r="J63" s="12">
        <f t="shared" si="11"/>
        <v>25.247237999999999</v>
      </c>
      <c r="K63" s="14">
        <f t="shared" si="12"/>
        <v>1245.5880076000001</v>
      </c>
      <c r="L63" s="14">
        <f t="shared" si="13"/>
        <v>847.65447857837444</v>
      </c>
      <c r="M63" s="14">
        <f t="shared" si="14"/>
        <v>705.1780323822959</v>
      </c>
    </row>
    <row r="64" spans="1:14">
      <c r="A64" s="11">
        <v>2412.1534809999998</v>
      </c>
      <c r="B64" s="11">
        <v>23.158306</v>
      </c>
      <c r="C64" s="11">
        <v>23.188918000000001</v>
      </c>
      <c r="D64" s="11">
        <v>26.129892999999999</v>
      </c>
      <c r="E64" s="11">
        <v>26.080586</v>
      </c>
      <c r="F64" s="11">
        <v>1.06575</v>
      </c>
      <c r="G64" s="11">
        <v>5.1563850000000002</v>
      </c>
      <c r="H64" s="11">
        <v>17.461171</v>
      </c>
      <c r="I64" s="12">
        <f t="shared" si="10"/>
        <v>23.173611999999999</v>
      </c>
      <c r="J64" s="12">
        <f t="shared" si="11"/>
        <v>26.1052395</v>
      </c>
      <c r="K64" s="14">
        <f t="shared" si="12"/>
        <v>1245.5958327999999</v>
      </c>
      <c r="L64" s="14">
        <f t="shared" si="13"/>
        <v>848.65776280416594</v>
      </c>
      <c r="M64" s="14">
        <f t="shared" si="14"/>
        <v>654.40307490212217</v>
      </c>
    </row>
    <row r="65" spans="1:14">
      <c r="A65" s="11">
        <v>1948.793314</v>
      </c>
      <c r="B65" s="11">
        <v>23.116835999999999</v>
      </c>
      <c r="C65" s="11">
        <v>23.179130000000001</v>
      </c>
      <c r="D65" s="11">
        <v>27.021436999999999</v>
      </c>
      <c r="E65" s="11">
        <v>26.984635000000001</v>
      </c>
      <c r="F65" s="11">
        <v>0.79925100000000004</v>
      </c>
      <c r="G65" s="11">
        <v>4.9665710000000001</v>
      </c>
      <c r="H65" s="11">
        <v>17.202060999999997</v>
      </c>
      <c r="I65" s="12">
        <f t="shared" si="10"/>
        <v>23.147983</v>
      </c>
      <c r="J65" s="12">
        <f t="shared" si="11"/>
        <v>27.003036000000002</v>
      </c>
      <c r="K65" s="14">
        <f t="shared" si="12"/>
        <v>1245.6112102</v>
      </c>
      <c r="L65" s="14">
        <f t="shared" si="13"/>
        <v>850.63329992246054</v>
      </c>
      <c r="M65" s="14">
        <f t="shared" si="14"/>
        <v>605.99649461778517</v>
      </c>
    </row>
    <row r="66" spans="1:14">
      <c r="A66" s="11">
        <v>0</v>
      </c>
      <c r="B66" s="11">
        <v>22.794713000000002</v>
      </c>
      <c r="C66" s="11">
        <v>22.854061999999999</v>
      </c>
      <c r="D66" s="11">
        <v>26.809636000000001</v>
      </c>
      <c r="E66" s="11">
        <v>26.74127</v>
      </c>
      <c r="F66" s="11">
        <v>1.1578740000000001</v>
      </c>
      <c r="G66" s="11">
        <v>5.8447800000000001</v>
      </c>
      <c r="H66" s="11">
        <v>14.814338000000001</v>
      </c>
      <c r="I66" s="12">
        <f t="shared" si="10"/>
        <v>22.8243875</v>
      </c>
      <c r="J66" s="12">
        <f t="shared" si="11"/>
        <v>26.775452999999999</v>
      </c>
      <c r="K66" s="14">
        <f t="shared" si="12"/>
        <v>1245.8053675000001</v>
      </c>
      <c r="L66" s="14">
        <f t="shared" si="13"/>
        <v>876.03453445811374</v>
      </c>
      <c r="M66" s="14">
        <f t="shared" si="14"/>
        <v>617.83427827422838</v>
      </c>
    </row>
    <row r="67" spans="1:14">
      <c r="A67" s="16"/>
      <c r="B67" s="16"/>
      <c r="C67" s="16"/>
      <c r="D67" s="16"/>
      <c r="E67" s="16"/>
      <c r="F67" s="16"/>
      <c r="G67" s="16"/>
      <c r="H67" s="30"/>
      <c r="I67" s="31"/>
      <c r="J67" s="16"/>
      <c r="K67" s="15">
        <f>AVERAGE(K51:K64)</f>
        <v>1245.5856253214283</v>
      </c>
      <c r="L67" s="15">
        <f>AVERAGE(L51:L64)</f>
        <v>847.36081111002409</v>
      </c>
      <c r="M67" s="15">
        <f>AVERAGE(M51:M64)</f>
        <v>775.96113926168493</v>
      </c>
    </row>
    <row r="68" spans="1:14">
      <c r="A68" s="16"/>
      <c r="B68" s="16"/>
      <c r="C68" s="16"/>
      <c r="D68" s="16"/>
      <c r="E68" s="16"/>
      <c r="F68" s="16"/>
      <c r="G68" s="16"/>
      <c r="H68" s="30"/>
      <c r="I68" s="31"/>
      <c r="J68" s="16"/>
      <c r="K68" s="16"/>
      <c r="L68" s="16"/>
      <c r="M68" s="16"/>
    </row>
    <row r="69" spans="1:14">
      <c r="A69" s="16"/>
      <c r="B69" s="16"/>
      <c r="C69" s="16"/>
      <c r="D69" s="16"/>
      <c r="E69" s="16"/>
      <c r="F69" s="16"/>
      <c r="G69" s="16"/>
      <c r="H69" s="30"/>
      <c r="I69" s="31"/>
      <c r="J69" s="16"/>
      <c r="K69" s="16"/>
      <c r="L69" s="16"/>
      <c r="M69" s="16"/>
    </row>
    <row r="70" spans="1:14" ht="16.8">
      <c r="A70" s="13" t="s">
        <v>12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28</v>
      </c>
      <c r="H70" s="13" t="s">
        <v>18</v>
      </c>
      <c r="I70" s="8" t="s">
        <v>19</v>
      </c>
      <c r="J70" s="8" t="s">
        <v>20</v>
      </c>
      <c r="K70" s="9" t="s">
        <v>27</v>
      </c>
      <c r="L70" s="7" t="s">
        <v>29</v>
      </c>
      <c r="M70" s="7" t="s">
        <v>30</v>
      </c>
      <c r="N70" s="20"/>
    </row>
    <row r="71" spans="1:14">
      <c r="A71" s="13" t="s">
        <v>21</v>
      </c>
      <c r="B71" s="13" t="s">
        <v>22</v>
      </c>
      <c r="C71" s="13" t="s">
        <v>22</v>
      </c>
      <c r="D71" s="13" t="s">
        <v>22</v>
      </c>
      <c r="E71" s="13" t="s">
        <v>22</v>
      </c>
      <c r="F71" s="13" t="s">
        <v>23</v>
      </c>
      <c r="G71" s="13" t="s">
        <v>23</v>
      </c>
      <c r="H71" s="13" t="s">
        <v>24</v>
      </c>
      <c r="I71" s="8" t="s">
        <v>22</v>
      </c>
      <c r="J71" s="8" t="s">
        <v>22</v>
      </c>
      <c r="K71" s="9" t="s">
        <v>25</v>
      </c>
      <c r="L71" s="7" t="s">
        <v>26</v>
      </c>
      <c r="M71" s="7" t="s">
        <v>26</v>
      </c>
    </row>
    <row r="72" spans="1:14">
      <c r="A72" s="11">
        <v>23563.990216999999</v>
      </c>
      <c r="B72" s="11">
        <v>26.035862999999999</v>
      </c>
      <c r="C72" s="11">
        <v>26.084759999999999</v>
      </c>
      <c r="D72" s="11">
        <v>26.662948</v>
      </c>
      <c r="E72" s="11">
        <v>26.611533999999999</v>
      </c>
      <c r="F72" s="11">
        <v>2.6741950000000001</v>
      </c>
      <c r="G72" s="11">
        <v>2.6947369999999999</v>
      </c>
      <c r="H72" s="11">
        <v>25.041151999999997</v>
      </c>
      <c r="I72" s="12">
        <f t="shared" ref="I72:I87" si="15">(B72+C72)/2</f>
        <v>26.060311499999997</v>
      </c>
      <c r="J72" s="12">
        <f t="shared" ref="J72:J87" si="16">(D72+E72)/2</f>
        <v>26.637241</v>
      </c>
      <c r="K72" s="14">
        <f>-0.6*I72+1259.5</f>
        <v>1243.8638131</v>
      </c>
      <c r="L72" s="14">
        <f>0.00159*I72^4-0.27101*I72^3+17.72234*I72^2-540.89799*I72+6780.11105</f>
        <v>656.94875833306287</v>
      </c>
      <c r="M72" s="14">
        <f>0.00159*J72^4-0.27101*J72^3+17.72234*J72^2-540.89799*J72+6780.11105</f>
        <v>625.16414030331089</v>
      </c>
    </row>
    <row r="73" spans="1:14">
      <c r="A73" s="11">
        <v>22058.580282999999</v>
      </c>
      <c r="B73" s="11">
        <v>26.024084999999999</v>
      </c>
      <c r="C73" s="11">
        <v>26.080857999999999</v>
      </c>
      <c r="D73" s="11">
        <v>26.642339</v>
      </c>
      <c r="E73" s="11">
        <v>26.596416999999999</v>
      </c>
      <c r="F73" s="11">
        <v>1.8952929999999999</v>
      </c>
      <c r="G73" s="11">
        <v>2.3455309999999998</v>
      </c>
      <c r="H73" s="11">
        <v>24.506765999999999</v>
      </c>
      <c r="I73" s="12">
        <f t="shared" si="15"/>
        <v>26.052471499999999</v>
      </c>
      <c r="J73" s="12">
        <f t="shared" si="16"/>
        <v>26.619377999999998</v>
      </c>
      <c r="K73" s="14">
        <f t="shared" ref="K73:K87" si="17">-0.6*I73+1259.5</f>
        <v>1243.8685171</v>
      </c>
      <c r="L73" s="14">
        <f t="shared" ref="L73:L87" si="18">0.00159*I73^4-0.27101*I73^3+17.72234*I73^2-540.89799*I73+6780.11105</f>
        <v>657.39422880026268</v>
      </c>
      <c r="M73" s="14">
        <f t="shared" ref="M73:M87" si="19">0.00159*J73^4-0.27101*J73^3+17.72234*J73^2-540.89799*J73+6780.11105</f>
        <v>626.11934566948094</v>
      </c>
    </row>
    <row r="74" spans="1:14">
      <c r="A74" s="11">
        <v>20583.847027</v>
      </c>
      <c r="B74" s="11">
        <v>26.000456</v>
      </c>
      <c r="C74" s="11">
        <v>26.034580999999999</v>
      </c>
      <c r="D74" s="11">
        <v>26.623692999999999</v>
      </c>
      <c r="E74" s="11">
        <v>26.567544000000002</v>
      </c>
      <c r="F74" s="11">
        <v>1.193176</v>
      </c>
      <c r="G74" s="11">
        <v>2.0399590000000001</v>
      </c>
      <c r="H74" s="11">
        <v>23.962569999999999</v>
      </c>
      <c r="I74" s="12">
        <f t="shared" si="15"/>
        <v>26.017518500000001</v>
      </c>
      <c r="J74" s="12">
        <f t="shared" si="16"/>
        <v>26.5956185</v>
      </c>
      <c r="K74" s="14">
        <f t="shared" si="17"/>
        <v>1243.8894889000001</v>
      </c>
      <c r="L74" s="14">
        <f t="shared" si="18"/>
        <v>659.38478112277426</v>
      </c>
      <c r="M74" s="14">
        <f t="shared" si="19"/>
        <v>627.39266934991338</v>
      </c>
    </row>
    <row r="75" spans="1:14">
      <c r="A75" s="11">
        <v>19441.907446000001</v>
      </c>
      <c r="B75" s="11">
        <v>26.033065000000001</v>
      </c>
      <c r="C75" s="11">
        <v>26.058721999999999</v>
      </c>
      <c r="D75" s="11">
        <v>26.577338000000001</v>
      </c>
      <c r="E75" s="11">
        <v>26.554987000000001</v>
      </c>
      <c r="F75" s="11">
        <v>0.82831500000000002</v>
      </c>
      <c r="G75" s="11">
        <v>1.9530000000000001</v>
      </c>
      <c r="H75" s="11">
        <v>23.558719</v>
      </c>
      <c r="I75" s="12">
        <f t="shared" si="15"/>
        <v>26.045893499999998</v>
      </c>
      <c r="J75" s="12">
        <f t="shared" si="16"/>
        <v>26.566162500000001</v>
      </c>
      <c r="K75" s="14">
        <f t="shared" si="17"/>
        <v>1243.8724639</v>
      </c>
      <c r="L75" s="14">
        <f t="shared" si="18"/>
        <v>657.76827818834226</v>
      </c>
      <c r="M75" s="14">
        <f t="shared" si="19"/>
        <v>628.97574489799172</v>
      </c>
    </row>
    <row r="76" spans="1:14">
      <c r="A76" s="11">
        <v>18026.387998999999</v>
      </c>
      <c r="B76" s="11">
        <v>26.115310999999998</v>
      </c>
      <c r="C76" s="11">
        <v>26.148432</v>
      </c>
      <c r="D76" s="11">
        <v>26.584596999999999</v>
      </c>
      <c r="E76" s="11">
        <v>26.559873</v>
      </c>
      <c r="F76" s="11">
        <v>0.978464</v>
      </c>
      <c r="G76" s="11">
        <v>2.4453640000000001</v>
      </c>
      <c r="H76" s="11">
        <v>23.014270999999997</v>
      </c>
      <c r="I76" s="12">
        <f t="shared" si="15"/>
        <v>26.131871499999999</v>
      </c>
      <c r="J76" s="12">
        <f t="shared" si="16"/>
        <v>26.572234999999999</v>
      </c>
      <c r="K76" s="14">
        <f t="shared" si="17"/>
        <v>1243.8208771</v>
      </c>
      <c r="L76" s="14">
        <f t="shared" si="18"/>
        <v>652.89978825078288</v>
      </c>
      <c r="M76" s="14">
        <f t="shared" si="19"/>
        <v>628.64898099160109</v>
      </c>
    </row>
    <row r="77" spans="1:14">
      <c r="A77" s="11">
        <v>16580.715304000001</v>
      </c>
      <c r="B77" s="11">
        <v>26.120290000000001</v>
      </c>
      <c r="C77" s="11">
        <v>26.152359000000001</v>
      </c>
      <c r="D77" s="11">
        <v>26.623134</v>
      </c>
      <c r="E77" s="11">
        <v>26.589611999999999</v>
      </c>
      <c r="F77" s="11">
        <v>0.96650100000000005</v>
      </c>
      <c r="G77" s="11">
        <v>2.740882</v>
      </c>
      <c r="H77" s="11">
        <v>22.420423999999997</v>
      </c>
      <c r="I77" s="12">
        <f t="shared" si="15"/>
        <v>26.136324500000001</v>
      </c>
      <c r="J77" s="12">
        <f t="shared" si="16"/>
        <v>26.606372999999998</v>
      </c>
      <c r="K77" s="14">
        <f t="shared" si="17"/>
        <v>1243.8182053</v>
      </c>
      <c r="L77" s="14">
        <f t="shared" si="18"/>
        <v>652.64884574356984</v>
      </c>
      <c r="M77" s="14">
        <f t="shared" si="19"/>
        <v>626.81591439868953</v>
      </c>
    </row>
    <row r="78" spans="1:14">
      <c r="A78" s="11">
        <v>15090.973134</v>
      </c>
      <c r="B78" s="11">
        <v>26.028538999999999</v>
      </c>
      <c r="C78" s="11">
        <v>26.063896</v>
      </c>
      <c r="D78" s="11">
        <v>26.680415</v>
      </c>
      <c r="E78" s="11">
        <v>26.637999000000001</v>
      </c>
      <c r="F78" s="11">
        <v>1.1840269999999999</v>
      </c>
      <c r="G78" s="11">
        <v>3.2638449999999999</v>
      </c>
      <c r="H78" s="11">
        <v>21.437899999999999</v>
      </c>
      <c r="I78" s="12">
        <f t="shared" si="15"/>
        <v>26.046217499999997</v>
      </c>
      <c r="J78" s="12">
        <f t="shared" si="16"/>
        <v>26.659207000000002</v>
      </c>
      <c r="K78" s="14">
        <f t="shared" si="17"/>
        <v>1243.8722694999999</v>
      </c>
      <c r="L78" s="14">
        <f t="shared" si="18"/>
        <v>657.74984823700652</v>
      </c>
      <c r="M78" s="14">
        <f t="shared" si="19"/>
        <v>623.99201076938971</v>
      </c>
    </row>
    <row r="79" spans="1:14">
      <c r="A79" s="11">
        <v>13478.182987</v>
      </c>
      <c r="B79" s="11">
        <v>25.989995</v>
      </c>
      <c r="C79" s="11">
        <v>26.027903999999999</v>
      </c>
      <c r="D79" s="11">
        <v>26.754449999999999</v>
      </c>
      <c r="E79" s="11">
        <v>26.708962</v>
      </c>
      <c r="F79" s="11">
        <v>0.96594999999999998</v>
      </c>
      <c r="G79" s="11">
        <v>3.3604940000000001</v>
      </c>
      <c r="H79" s="11">
        <v>20.762639</v>
      </c>
      <c r="I79" s="12">
        <f t="shared" si="15"/>
        <v>26.0089495</v>
      </c>
      <c r="J79" s="12">
        <f t="shared" si="16"/>
        <v>26.731705999999999</v>
      </c>
      <c r="K79" s="14">
        <f t="shared" si="17"/>
        <v>1243.8946303</v>
      </c>
      <c r="L79" s="14">
        <f t="shared" si="18"/>
        <v>659.8739083880937</v>
      </c>
      <c r="M79" s="14">
        <f t="shared" si="19"/>
        <v>620.14271718642976</v>
      </c>
    </row>
    <row r="80" spans="1:14" ht="14.4" customHeight="1">
      <c r="A80" s="11">
        <v>12037.852342</v>
      </c>
      <c r="B80" s="11">
        <v>26.039090000000002</v>
      </c>
      <c r="C80" s="11">
        <v>26.083210000000001</v>
      </c>
      <c r="D80" s="11">
        <v>26.765143999999999</v>
      </c>
      <c r="E80" s="11">
        <v>26.716847000000001</v>
      </c>
      <c r="F80" s="11">
        <v>1.0637529999999999</v>
      </c>
      <c r="G80" s="11">
        <v>3.707138</v>
      </c>
      <c r="H80" s="11">
        <v>20.001102999999997</v>
      </c>
      <c r="I80" s="12">
        <f t="shared" si="15"/>
        <v>26.061150000000001</v>
      </c>
      <c r="J80" s="12">
        <f t="shared" si="16"/>
        <v>26.7409955</v>
      </c>
      <c r="K80" s="14">
        <f t="shared" si="17"/>
        <v>1243.86331</v>
      </c>
      <c r="L80" s="14">
        <f t="shared" si="18"/>
        <v>656.90113651926094</v>
      </c>
      <c r="M80" s="14">
        <f t="shared" si="19"/>
        <v>619.65163304022008</v>
      </c>
    </row>
    <row r="81" spans="1:14">
      <c r="A81" s="11">
        <v>10500.756183</v>
      </c>
      <c r="B81" s="11">
        <v>26.163613000000002</v>
      </c>
      <c r="C81" s="11">
        <v>26.190016</v>
      </c>
      <c r="D81" s="11">
        <v>26.765491000000001</v>
      </c>
      <c r="E81" s="11">
        <v>26.722151</v>
      </c>
      <c r="F81" s="11">
        <v>0.83942300000000003</v>
      </c>
      <c r="G81" s="11">
        <v>3.745819</v>
      </c>
      <c r="H81" s="11">
        <v>19.443456999999999</v>
      </c>
      <c r="I81" s="12">
        <f t="shared" si="15"/>
        <v>26.176814499999999</v>
      </c>
      <c r="J81" s="12">
        <f t="shared" si="16"/>
        <v>26.743821000000001</v>
      </c>
      <c r="K81" s="14">
        <f t="shared" si="17"/>
        <v>1243.7939113</v>
      </c>
      <c r="L81" s="14">
        <f t="shared" si="18"/>
        <v>650.37252252640428</v>
      </c>
      <c r="M81" s="14">
        <f t="shared" si="19"/>
        <v>619.50236055698679</v>
      </c>
    </row>
    <row r="82" spans="1:14">
      <c r="A82" s="11">
        <v>9035.3496529999993</v>
      </c>
      <c r="B82" s="11">
        <v>26.044098999999999</v>
      </c>
      <c r="C82" s="11">
        <v>26.079808</v>
      </c>
      <c r="D82" s="11">
        <v>26.785567</v>
      </c>
      <c r="E82" s="11">
        <v>26.768363999999998</v>
      </c>
      <c r="F82" s="11">
        <v>0.82931100000000002</v>
      </c>
      <c r="G82" s="11">
        <v>3.9757280000000002</v>
      </c>
      <c r="H82" s="11">
        <v>19.145928999999999</v>
      </c>
      <c r="I82" s="12">
        <f t="shared" si="15"/>
        <v>26.061953500000001</v>
      </c>
      <c r="J82" s="12">
        <f t="shared" si="16"/>
        <v>26.776965499999999</v>
      </c>
      <c r="K82" s="14">
        <f t="shared" si="17"/>
        <v>1243.8628279</v>
      </c>
      <c r="L82" s="14">
        <f t="shared" si="18"/>
        <v>656.85550647286072</v>
      </c>
      <c r="M82" s="14">
        <f t="shared" si="19"/>
        <v>617.75465822633032</v>
      </c>
    </row>
    <row r="83" spans="1:14">
      <c r="A83" s="11">
        <v>7025.5614880000003</v>
      </c>
      <c r="B83" s="11">
        <v>26.009564999999998</v>
      </c>
      <c r="C83" s="11">
        <v>26.042026</v>
      </c>
      <c r="D83" s="11">
        <v>26.996517000000001</v>
      </c>
      <c r="E83" s="11">
        <v>26.989988</v>
      </c>
      <c r="F83" s="11">
        <v>0.89977700000000005</v>
      </c>
      <c r="G83" s="11">
        <v>4.371918</v>
      </c>
      <c r="H83" s="11">
        <v>18.470502</v>
      </c>
      <c r="I83" s="12">
        <f t="shared" si="15"/>
        <v>26.025795500000001</v>
      </c>
      <c r="J83" s="12">
        <f t="shared" si="16"/>
        <v>26.993252500000001</v>
      </c>
      <c r="K83" s="14">
        <f t="shared" si="17"/>
        <v>1243.8845226999999</v>
      </c>
      <c r="L83" s="14">
        <f t="shared" si="18"/>
        <v>658.9127435945602</v>
      </c>
      <c r="M83" s="14">
        <f t="shared" si="19"/>
        <v>606.49953027346692</v>
      </c>
    </row>
    <row r="84" spans="1:14">
      <c r="A84" s="11">
        <v>6140.7876139999998</v>
      </c>
      <c r="B84" s="11">
        <v>26.03941</v>
      </c>
      <c r="C84" s="11">
        <v>26.067183</v>
      </c>
      <c r="D84" s="11">
        <v>27.211227999999998</v>
      </c>
      <c r="E84" s="11">
        <v>27.187318999999999</v>
      </c>
      <c r="F84" s="11">
        <v>0.92529499999999998</v>
      </c>
      <c r="G84" s="11">
        <v>4.5341269999999998</v>
      </c>
      <c r="H84" s="11">
        <v>18.129814</v>
      </c>
      <c r="I84" s="12">
        <f t="shared" si="15"/>
        <v>26.053296500000002</v>
      </c>
      <c r="J84" s="12">
        <f t="shared" si="16"/>
        <v>27.199273499999997</v>
      </c>
      <c r="K84" s="14">
        <f t="shared" si="17"/>
        <v>1243.8680221</v>
      </c>
      <c r="L84" s="14">
        <f t="shared" si="18"/>
        <v>657.34733467540991</v>
      </c>
      <c r="M84" s="14">
        <f t="shared" si="19"/>
        <v>596.01599681951029</v>
      </c>
    </row>
    <row r="85" spans="1:14">
      <c r="A85" s="11">
        <v>4130.1997460000002</v>
      </c>
      <c r="B85" s="11">
        <v>26.101706</v>
      </c>
      <c r="C85" s="11">
        <v>26.139576000000002</v>
      </c>
      <c r="D85" s="11">
        <v>27.739944999999999</v>
      </c>
      <c r="E85" s="11">
        <v>27.691310000000001</v>
      </c>
      <c r="F85" s="11">
        <v>1.207155</v>
      </c>
      <c r="G85" s="11">
        <v>5.1325130000000003</v>
      </c>
      <c r="H85" s="11">
        <v>17.330106999999998</v>
      </c>
      <c r="I85" s="12">
        <f t="shared" si="15"/>
        <v>26.120640999999999</v>
      </c>
      <c r="J85" s="12">
        <f t="shared" si="16"/>
        <v>27.7156275</v>
      </c>
      <c r="K85" s="14">
        <f t="shared" si="17"/>
        <v>1243.8276154</v>
      </c>
      <c r="L85" s="14">
        <f t="shared" si="18"/>
        <v>653.5331941051636</v>
      </c>
      <c r="M85" s="14">
        <f t="shared" si="19"/>
        <v>570.72420906383286</v>
      </c>
    </row>
    <row r="86" spans="1:14">
      <c r="A86" s="11">
        <v>2199.7485539999998</v>
      </c>
      <c r="B86" s="11">
        <v>26.143508000000001</v>
      </c>
      <c r="C86" s="11">
        <v>26.192945999999999</v>
      </c>
      <c r="D86" s="11">
        <v>29.030853</v>
      </c>
      <c r="E86" s="11">
        <v>28.996244999999998</v>
      </c>
      <c r="F86" s="11">
        <v>1.7552890000000001</v>
      </c>
      <c r="G86" s="11">
        <v>5.9702650000000004</v>
      </c>
      <c r="H86" s="11">
        <v>16.434407</v>
      </c>
      <c r="I86" s="12">
        <f t="shared" si="15"/>
        <v>26.168227000000002</v>
      </c>
      <c r="J86" s="12">
        <f t="shared" si="16"/>
        <v>29.013548999999998</v>
      </c>
      <c r="K86" s="14">
        <f t="shared" si="17"/>
        <v>1243.7990638000001</v>
      </c>
      <c r="L86" s="14">
        <f t="shared" si="18"/>
        <v>650.85448960855138</v>
      </c>
      <c r="M86" s="14">
        <f t="shared" si="19"/>
        <v>512.90730981806428</v>
      </c>
    </row>
    <row r="87" spans="1:14">
      <c r="A87" s="11">
        <v>0</v>
      </c>
      <c r="B87" s="11">
        <v>26.183851000000001</v>
      </c>
      <c r="C87" s="11">
        <v>26.217141999999999</v>
      </c>
      <c r="D87" s="11">
        <v>33.208083999999999</v>
      </c>
      <c r="E87" s="11">
        <v>32.886163000000003</v>
      </c>
      <c r="F87" s="11">
        <v>1.021147</v>
      </c>
      <c r="G87" s="11">
        <v>5.7619949999999998</v>
      </c>
      <c r="H87" s="11">
        <v>13.746014000000001</v>
      </c>
      <c r="I87" s="12">
        <f t="shared" si="15"/>
        <v>26.2004965</v>
      </c>
      <c r="J87" s="12">
        <f t="shared" si="16"/>
        <v>33.047123499999998</v>
      </c>
      <c r="K87" s="14">
        <f t="shared" si="17"/>
        <v>1243.7797020999999</v>
      </c>
      <c r="L87" s="14">
        <f t="shared" si="18"/>
        <v>649.04566153032647</v>
      </c>
      <c r="M87" s="14">
        <f t="shared" si="19"/>
        <v>375.11450118445009</v>
      </c>
    </row>
    <row r="88" spans="1:14">
      <c r="A88" s="16"/>
      <c r="B88" s="16"/>
      <c r="C88" s="16"/>
      <c r="D88" s="16"/>
      <c r="E88" s="16"/>
      <c r="F88" s="16"/>
      <c r="G88" s="16"/>
      <c r="H88" s="30"/>
      <c r="I88" s="31"/>
      <c r="J88" s="16"/>
      <c r="K88" s="15">
        <f>AVERAGE(K72:K85)</f>
        <v>1243.857176757143</v>
      </c>
      <c r="L88" s="15">
        <f>AVERAGE(L72:L85)</f>
        <v>656.32791963982527</v>
      </c>
      <c r="M88" s="15">
        <f>AVERAGE(M72:M85)</f>
        <v>616.9571365390824</v>
      </c>
    </row>
    <row r="89" spans="1:14">
      <c r="A89" s="16"/>
      <c r="B89" s="16"/>
      <c r="C89" s="16"/>
      <c r="D89" s="16"/>
      <c r="E89" s="16"/>
      <c r="F89" s="16"/>
      <c r="G89" s="16"/>
      <c r="H89" s="30"/>
      <c r="I89" s="31"/>
      <c r="J89" s="16"/>
      <c r="K89" s="16"/>
      <c r="L89" s="16"/>
      <c r="M89" s="16"/>
    </row>
    <row r="90" spans="1:14">
      <c r="A90" s="16"/>
      <c r="B90" s="16"/>
      <c r="C90" s="16"/>
      <c r="D90" s="16"/>
      <c r="E90" s="16"/>
      <c r="F90" s="16"/>
      <c r="G90" s="16"/>
      <c r="H90" s="30"/>
      <c r="I90" s="31"/>
      <c r="J90" s="16"/>
      <c r="K90" s="16"/>
      <c r="L90" s="16"/>
      <c r="M90" s="16"/>
    </row>
    <row r="91" spans="1:14" ht="16.8">
      <c r="A91" s="13" t="s">
        <v>12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28</v>
      </c>
      <c r="H91" s="13" t="s">
        <v>18</v>
      </c>
      <c r="I91" s="8" t="s">
        <v>19</v>
      </c>
      <c r="J91" s="8" t="s">
        <v>20</v>
      </c>
      <c r="K91" s="9" t="s">
        <v>27</v>
      </c>
      <c r="L91" s="7" t="s">
        <v>29</v>
      </c>
      <c r="M91" s="7" t="s">
        <v>30</v>
      </c>
      <c r="N91" s="20"/>
    </row>
    <row r="92" spans="1:14">
      <c r="A92" s="13" t="s">
        <v>21</v>
      </c>
      <c r="B92" s="13" t="s">
        <v>22</v>
      </c>
      <c r="C92" s="13" t="s">
        <v>22</v>
      </c>
      <c r="D92" s="13" t="s">
        <v>22</v>
      </c>
      <c r="E92" s="13" t="s">
        <v>22</v>
      </c>
      <c r="F92" s="13" t="s">
        <v>23</v>
      </c>
      <c r="G92" s="13" t="s">
        <v>23</v>
      </c>
      <c r="H92" s="13" t="s">
        <v>24</v>
      </c>
      <c r="I92" s="8" t="s">
        <v>22</v>
      </c>
      <c r="J92" s="8" t="s">
        <v>22</v>
      </c>
      <c r="K92" s="9" t="s">
        <v>25</v>
      </c>
      <c r="L92" s="7" t="s">
        <v>26</v>
      </c>
      <c r="M92" s="7" t="s">
        <v>26</v>
      </c>
    </row>
    <row r="93" spans="1:14">
      <c r="A93" s="11">
        <v>26438.908939000001</v>
      </c>
      <c r="B93" s="11">
        <v>30.022368</v>
      </c>
      <c r="C93" s="11">
        <v>30.044813000000001</v>
      </c>
      <c r="D93" s="11">
        <v>30.531089999999999</v>
      </c>
      <c r="E93" s="11">
        <v>30.460781999999998</v>
      </c>
      <c r="F93" s="11">
        <v>2.600009</v>
      </c>
      <c r="G93" s="11">
        <v>2.608053</v>
      </c>
      <c r="H93" s="11">
        <v>23.155861999999999</v>
      </c>
      <c r="I93" s="12">
        <f t="shared" ref="I93:I113" si="20">(B93+C93)/2</f>
        <v>30.033590500000003</v>
      </c>
      <c r="J93" s="12">
        <f t="shared" ref="J93:J113" si="21">(D93+E93)/2</f>
        <v>30.495936</v>
      </c>
      <c r="K93" s="14">
        <f>-0.6*I93+1259.5</f>
        <v>1241.4798456999999</v>
      </c>
      <c r="L93" s="14">
        <f>0.00159*I93^4-0.27101*I93^3+17.72234*I93^2-540.89799*I93+6780.11105</f>
        <v>472.64769709073971</v>
      </c>
      <c r="M93" s="14">
        <f>0.00159*J93^4-0.27101*J93^3+17.72234*J93^2-540.89799*J93+6780.11105</f>
        <v>455.73962911785111</v>
      </c>
    </row>
    <row r="94" spans="1:14">
      <c r="A94" s="11">
        <v>24959.891770999999</v>
      </c>
      <c r="B94" s="11">
        <v>29.971854</v>
      </c>
      <c r="C94" s="11">
        <v>29.993047000000001</v>
      </c>
      <c r="D94" s="11">
        <v>30.478887</v>
      </c>
      <c r="E94" s="11">
        <v>30.414394999999999</v>
      </c>
      <c r="F94" s="11">
        <v>1.863524</v>
      </c>
      <c r="G94" s="11">
        <v>2.2932890000000001</v>
      </c>
      <c r="H94" s="11">
        <v>22.806006999999997</v>
      </c>
      <c r="I94" s="12">
        <f t="shared" si="20"/>
        <v>29.982450499999999</v>
      </c>
      <c r="J94" s="12">
        <f t="shared" si="21"/>
        <v>30.446641</v>
      </c>
      <c r="K94" s="14">
        <f t="shared" ref="K94:K113" si="22">-0.6*I94+1259.5</f>
        <v>1241.5105297</v>
      </c>
      <c r="L94" s="14">
        <f t="shared" ref="L94:L113" si="23">0.00159*I94^4-0.27101*I94^3+17.72234*I94^2-540.89799*I94+6780.11105</f>
        <v>474.56718074854962</v>
      </c>
      <c r="M94" s="14">
        <f t="shared" ref="M94:M113" si="24">0.00159*J94^4-0.27101*J94^3+17.72234*J94^2-540.89799*J94+6780.11105</f>
        <v>457.50488717505959</v>
      </c>
    </row>
    <row r="95" spans="1:14">
      <c r="A95" s="11">
        <v>23544.267043</v>
      </c>
      <c r="B95" s="11">
        <v>30.095627</v>
      </c>
      <c r="C95" s="11">
        <v>30.115013000000001</v>
      </c>
      <c r="D95" s="11">
        <v>30.604772000000001</v>
      </c>
      <c r="E95" s="11">
        <v>30.543482000000001</v>
      </c>
      <c r="F95" s="11">
        <v>1.1102270000000001</v>
      </c>
      <c r="G95" s="11">
        <v>1.969635</v>
      </c>
      <c r="H95" s="11">
        <v>22.292555</v>
      </c>
      <c r="I95" s="12">
        <f t="shared" si="20"/>
        <v>30.105319999999999</v>
      </c>
      <c r="J95" s="12">
        <f t="shared" si="21"/>
        <v>30.574127000000001</v>
      </c>
      <c r="K95" s="14">
        <f t="shared" si="22"/>
        <v>1241.4368079999999</v>
      </c>
      <c r="L95" s="14">
        <f t="shared" si="23"/>
        <v>469.97222269651047</v>
      </c>
      <c r="M95" s="14">
        <f t="shared" si="24"/>
        <v>452.95752811490183</v>
      </c>
    </row>
    <row r="96" spans="1:14">
      <c r="A96" s="11">
        <v>21869.574993999999</v>
      </c>
      <c r="B96" s="11">
        <v>29.971909</v>
      </c>
      <c r="C96" s="11">
        <v>30.001092</v>
      </c>
      <c r="D96" s="11">
        <v>30.475283000000001</v>
      </c>
      <c r="E96" s="11">
        <v>30.434653000000001</v>
      </c>
      <c r="F96" s="11">
        <v>0.52067799999999997</v>
      </c>
      <c r="G96" s="11">
        <v>1.772437</v>
      </c>
      <c r="H96" s="11">
        <v>21.805219999999998</v>
      </c>
      <c r="I96" s="12">
        <f t="shared" si="20"/>
        <v>29.986500499999998</v>
      </c>
      <c r="J96" s="12">
        <f t="shared" si="21"/>
        <v>30.454968000000001</v>
      </c>
      <c r="K96" s="14">
        <f t="shared" si="22"/>
        <v>1241.5080997</v>
      </c>
      <c r="L96" s="14">
        <f t="shared" si="23"/>
        <v>474.41480280763517</v>
      </c>
      <c r="M96" s="14">
        <f t="shared" si="24"/>
        <v>457.20608002896279</v>
      </c>
    </row>
    <row r="97" spans="1:13">
      <c r="A97" s="11">
        <v>20429.836770999998</v>
      </c>
      <c r="B97" s="11">
        <v>30.016669</v>
      </c>
      <c r="C97" s="11">
        <v>30.039280999999999</v>
      </c>
      <c r="D97" s="11">
        <v>30.538143000000002</v>
      </c>
      <c r="E97" s="11">
        <v>30.477585000000001</v>
      </c>
      <c r="F97" s="11">
        <v>0.67918000000000001</v>
      </c>
      <c r="G97" s="11">
        <v>2.2792150000000002</v>
      </c>
      <c r="H97" s="11">
        <v>21.286306</v>
      </c>
      <c r="I97" s="12">
        <f t="shared" si="20"/>
        <v>30.027974999999998</v>
      </c>
      <c r="J97" s="12">
        <f t="shared" si="21"/>
        <v>30.507864000000001</v>
      </c>
      <c r="K97" s="14">
        <f t="shared" si="22"/>
        <v>1241.483215</v>
      </c>
      <c r="L97" s="14">
        <f t="shared" si="23"/>
        <v>472.85797942940826</v>
      </c>
      <c r="M97" s="14">
        <f t="shared" si="24"/>
        <v>455.31380335943777</v>
      </c>
    </row>
    <row r="98" spans="1:13">
      <c r="A98" s="11">
        <v>19259.154828999999</v>
      </c>
      <c r="B98" s="11">
        <v>29.961227999999998</v>
      </c>
      <c r="C98" s="11">
        <v>29.983042000000001</v>
      </c>
      <c r="D98" s="11">
        <v>30.485996</v>
      </c>
      <c r="E98" s="11">
        <v>30.435575</v>
      </c>
      <c r="F98" s="11">
        <v>0.85231900000000005</v>
      </c>
      <c r="G98" s="11">
        <v>2.7033489999999998</v>
      </c>
      <c r="H98" s="11">
        <v>20.84273</v>
      </c>
      <c r="I98" s="12">
        <f t="shared" si="20"/>
        <v>29.972135000000002</v>
      </c>
      <c r="J98" s="12">
        <f t="shared" si="21"/>
        <v>30.4607855</v>
      </c>
      <c r="K98" s="14">
        <f t="shared" si="22"/>
        <v>1241.516719</v>
      </c>
      <c r="L98" s="14">
        <f t="shared" si="23"/>
        <v>474.95557784879111</v>
      </c>
      <c r="M98" s="14">
        <f t="shared" si="24"/>
        <v>456.99747305344954</v>
      </c>
    </row>
    <row r="99" spans="1:13">
      <c r="A99" s="11">
        <v>17611.082816999999</v>
      </c>
      <c r="B99" s="11">
        <v>30.062351</v>
      </c>
      <c r="C99" s="11">
        <v>30.087814000000002</v>
      </c>
      <c r="D99" s="11">
        <v>30.599979999999999</v>
      </c>
      <c r="E99" s="11">
        <v>30.546983999999998</v>
      </c>
      <c r="F99" s="11">
        <v>1.0344949999999999</v>
      </c>
      <c r="G99" s="11">
        <v>3.228872</v>
      </c>
      <c r="H99" s="11">
        <v>20.241350999999998</v>
      </c>
      <c r="I99" s="12">
        <f t="shared" si="20"/>
        <v>30.075082500000001</v>
      </c>
      <c r="J99" s="12">
        <f t="shared" si="21"/>
        <v>30.573481999999998</v>
      </c>
      <c r="K99" s="14">
        <f t="shared" si="22"/>
        <v>1241.4549505</v>
      </c>
      <c r="L99" s="14">
        <f t="shared" si="23"/>
        <v>471.09768211284154</v>
      </c>
      <c r="M99" s="14">
        <f t="shared" si="24"/>
        <v>452.98038829832967</v>
      </c>
    </row>
    <row r="100" spans="1:13">
      <c r="A100" s="11">
        <v>16234.329750000001</v>
      </c>
      <c r="B100" s="11">
        <v>29.889036000000001</v>
      </c>
      <c r="C100" s="11">
        <v>29.915178999999998</v>
      </c>
      <c r="D100" s="11">
        <v>30.461627</v>
      </c>
      <c r="E100" s="11">
        <v>30.418061999999999</v>
      </c>
      <c r="F100" s="11">
        <v>1.0194259999999999</v>
      </c>
      <c r="G100" s="11">
        <v>3.4445649999999999</v>
      </c>
      <c r="H100" s="11">
        <v>19.640521</v>
      </c>
      <c r="I100" s="12">
        <f t="shared" si="20"/>
        <v>29.9021075</v>
      </c>
      <c r="J100" s="12">
        <f t="shared" si="21"/>
        <v>30.4398445</v>
      </c>
      <c r="K100" s="14">
        <f t="shared" si="22"/>
        <v>1241.5587355</v>
      </c>
      <c r="L100" s="14">
        <f t="shared" si="23"/>
        <v>477.60309173289443</v>
      </c>
      <c r="M100" s="14">
        <f t="shared" si="24"/>
        <v>457.74895988506341</v>
      </c>
    </row>
    <row r="101" spans="1:13" ht="14.4" customHeight="1">
      <c r="A101" s="11">
        <v>16254.827922</v>
      </c>
      <c r="B101" s="11">
        <v>29.924648999999999</v>
      </c>
      <c r="C101" s="11">
        <v>29.953689000000001</v>
      </c>
      <c r="D101" s="11">
        <v>30.497973000000002</v>
      </c>
      <c r="E101" s="11">
        <v>30.454090000000001</v>
      </c>
      <c r="F101" s="11">
        <v>1.0147170000000001</v>
      </c>
      <c r="G101" s="11">
        <v>3.4390839999999998</v>
      </c>
      <c r="H101" s="11">
        <v>19.653313999999998</v>
      </c>
      <c r="I101" s="12">
        <f t="shared" si="20"/>
        <v>29.939169</v>
      </c>
      <c r="J101" s="12">
        <f t="shared" si="21"/>
        <v>30.476031500000001</v>
      </c>
      <c r="K101" s="14">
        <f t="shared" si="22"/>
        <v>1241.5364986</v>
      </c>
      <c r="L101" s="14">
        <f t="shared" si="23"/>
        <v>476.19955496653074</v>
      </c>
      <c r="M101" s="14">
        <f t="shared" si="24"/>
        <v>456.45135452974046</v>
      </c>
    </row>
    <row r="102" spans="1:13">
      <c r="A102" s="11">
        <v>15748.716608999999</v>
      </c>
      <c r="B102" s="11">
        <v>30.013940999999999</v>
      </c>
      <c r="C102" s="11">
        <v>30.042528000000001</v>
      </c>
      <c r="D102" s="11">
        <v>30.585291000000002</v>
      </c>
      <c r="E102" s="11">
        <v>30.551038999999999</v>
      </c>
      <c r="F102" s="11">
        <v>1.3593770000000001</v>
      </c>
      <c r="G102" s="11">
        <v>3.8777200000000001</v>
      </c>
      <c r="H102" s="11">
        <v>19.452905999999999</v>
      </c>
      <c r="I102" s="12">
        <f t="shared" si="20"/>
        <v>30.0282345</v>
      </c>
      <c r="J102" s="12">
        <f t="shared" si="21"/>
        <v>30.568165</v>
      </c>
      <c r="K102" s="14">
        <f t="shared" si="22"/>
        <v>1241.4830592999999</v>
      </c>
      <c r="L102" s="14">
        <f t="shared" si="23"/>
        <v>472.84825933749653</v>
      </c>
      <c r="M102" s="14">
        <f t="shared" si="24"/>
        <v>453.16889070156049</v>
      </c>
    </row>
    <row r="103" spans="1:13">
      <c r="A103" s="11">
        <v>14105.189404000001</v>
      </c>
      <c r="B103" s="11">
        <v>29.964511999999999</v>
      </c>
      <c r="C103" s="11">
        <v>29.988496000000001</v>
      </c>
      <c r="D103" s="11">
        <v>30.568926999999999</v>
      </c>
      <c r="E103" s="11">
        <v>30.516874000000001</v>
      </c>
      <c r="F103" s="11">
        <v>0.90736700000000003</v>
      </c>
      <c r="G103" s="11">
        <v>3.7045349999999999</v>
      </c>
      <c r="H103" s="11">
        <v>19.267299999999999</v>
      </c>
      <c r="I103" s="12">
        <f t="shared" si="20"/>
        <v>29.976503999999998</v>
      </c>
      <c r="J103" s="12">
        <f t="shared" si="21"/>
        <v>30.542900500000002</v>
      </c>
      <c r="K103" s="14">
        <f t="shared" si="22"/>
        <v>1241.5140976</v>
      </c>
      <c r="L103" s="14">
        <f t="shared" si="23"/>
        <v>474.79102719333878</v>
      </c>
      <c r="M103" s="14">
        <f t="shared" si="24"/>
        <v>454.06596672227079</v>
      </c>
    </row>
    <row r="104" spans="1:13">
      <c r="A104" s="11">
        <v>12436.618913</v>
      </c>
      <c r="B104" s="11">
        <v>30.056536999999999</v>
      </c>
      <c r="C104" s="11">
        <v>30.091190000000001</v>
      </c>
      <c r="D104" s="11">
        <v>30.654831000000001</v>
      </c>
      <c r="E104" s="11">
        <v>30.619821000000002</v>
      </c>
      <c r="F104" s="11">
        <v>0.92449700000000001</v>
      </c>
      <c r="G104" s="11">
        <v>3.9749379999999999</v>
      </c>
      <c r="H104" s="11">
        <v>18.775924</v>
      </c>
      <c r="I104" s="12">
        <f t="shared" si="20"/>
        <v>30.073863500000002</v>
      </c>
      <c r="J104" s="12">
        <f t="shared" si="21"/>
        <v>30.637326000000002</v>
      </c>
      <c r="K104" s="14">
        <f t="shared" si="22"/>
        <v>1241.4556818999999</v>
      </c>
      <c r="L104" s="14">
        <f t="shared" si="23"/>
        <v>471.14312683141998</v>
      </c>
      <c r="M104" s="14">
        <f t="shared" si="24"/>
        <v>450.72479260010095</v>
      </c>
    </row>
    <row r="105" spans="1:13">
      <c r="A105" s="11">
        <v>10997.176952</v>
      </c>
      <c r="B105" s="11">
        <v>29.961082999999999</v>
      </c>
      <c r="C105" s="11">
        <v>29.989964000000001</v>
      </c>
      <c r="D105" s="11">
        <v>30.673963000000001</v>
      </c>
      <c r="E105" s="11">
        <v>30.630911999999999</v>
      </c>
      <c r="F105" s="11">
        <v>0.351379</v>
      </c>
      <c r="G105" s="11">
        <v>3.5983580000000002</v>
      </c>
      <c r="H105" s="11">
        <v>18.302429</v>
      </c>
      <c r="I105" s="12">
        <f t="shared" si="20"/>
        <v>29.975523500000001</v>
      </c>
      <c r="J105" s="12">
        <f t="shared" si="21"/>
        <v>30.652437499999998</v>
      </c>
      <c r="K105" s="14">
        <f t="shared" si="22"/>
        <v>1241.5146858999999</v>
      </c>
      <c r="L105" s="14">
        <f t="shared" si="23"/>
        <v>474.82794960037882</v>
      </c>
      <c r="M105" s="14">
        <f t="shared" si="24"/>
        <v>450.1930201854766</v>
      </c>
    </row>
    <row r="106" spans="1:13">
      <c r="A106" s="11">
        <v>9582.6932949999991</v>
      </c>
      <c r="B106" s="11">
        <v>29.956143999999998</v>
      </c>
      <c r="C106" s="11">
        <v>29.984853999999999</v>
      </c>
      <c r="D106" s="11">
        <v>30.784517999999998</v>
      </c>
      <c r="E106" s="11">
        <v>30.741423999999999</v>
      </c>
      <c r="F106" s="11">
        <v>0.48688300000000001</v>
      </c>
      <c r="G106" s="11">
        <v>3.940731</v>
      </c>
      <c r="H106" s="11">
        <v>17.832839999999997</v>
      </c>
      <c r="I106" s="12">
        <f t="shared" si="20"/>
        <v>29.970498999999997</v>
      </c>
      <c r="J106" s="12">
        <f t="shared" si="21"/>
        <v>30.762971</v>
      </c>
      <c r="K106" s="14">
        <f t="shared" si="22"/>
        <v>1241.5177005999999</v>
      </c>
      <c r="L106" s="14">
        <f t="shared" si="23"/>
        <v>475.01721379547689</v>
      </c>
      <c r="M106" s="14">
        <f t="shared" si="24"/>
        <v>446.32776046543313</v>
      </c>
    </row>
    <row r="107" spans="1:13">
      <c r="A107" s="11">
        <v>8470.8516049999998</v>
      </c>
      <c r="B107" s="11">
        <v>29.907398000000001</v>
      </c>
      <c r="C107" s="11">
        <v>29.936585999999998</v>
      </c>
      <c r="D107" s="11">
        <v>30.808409999999999</v>
      </c>
      <c r="E107" s="11">
        <v>30.767143999999998</v>
      </c>
      <c r="F107" s="11">
        <v>0.59387500000000004</v>
      </c>
      <c r="G107" s="11">
        <v>4.202089</v>
      </c>
      <c r="H107" s="11">
        <v>17.437840999999999</v>
      </c>
      <c r="I107" s="12">
        <f t="shared" si="20"/>
        <v>29.921991999999999</v>
      </c>
      <c r="J107" s="12">
        <f t="shared" si="21"/>
        <v>30.787776999999998</v>
      </c>
      <c r="K107" s="14">
        <f t="shared" si="22"/>
        <v>1241.5468048</v>
      </c>
      <c r="L107" s="14">
        <f t="shared" si="23"/>
        <v>476.84939476917589</v>
      </c>
      <c r="M107" s="14">
        <f t="shared" si="24"/>
        <v>445.46617767392036</v>
      </c>
    </row>
    <row r="108" spans="1:13">
      <c r="A108" s="11">
        <v>6541.4413450000002</v>
      </c>
      <c r="B108" s="11">
        <v>29.938209000000001</v>
      </c>
      <c r="C108" s="11">
        <v>29.971855999999999</v>
      </c>
      <c r="D108" s="11">
        <v>30.979506000000001</v>
      </c>
      <c r="E108" s="11">
        <v>30.931785999999999</v>
      </c>
      <c r="F108" s="11">
        <v>0.80040900000000004</v>
      </c>
      <c r="G108" s="11">
        <v>4.650188</v>
      </c>
      <c r="H108" s="11">
        <v>16.891490999999998</v>
      </c>
      <c r="I108" s="12">
        <f t="shared" si="20"/>
        <v>29.955032500000002</v>
      </c>
      <c r="J108" s="12">
        <f t="shared" si="21"/>
        <v>30.955646000000002</v>
      </c>
      <c r="K108" s="14">
        <f t="shared" si="22"/>
        <v>1241.5269805</v>
      </c>
      <c r="L108" s="14">
        <f t="shared" si="23"/>
        <v>475.60042021014942</v>
      </c>
      <c r="M108" s="14">
        <f t="shared" si="24"/>
        <v>439.69134233707609</v>
      </c>
    </row>
    <row r="109" spans="1:13">
      <c r="A109" s="11">
        <v>5526.9222229999996</v>
      </c>
      <c r="B109" s="11">
        <v>29.877656999999999</v>
      </c>
      <c r="C109" s="11">
        <v>29.906009000000001</v>
      </c>
      <c r="D109" s="11">
        <v>31.028468</v>
      </c>
      <c r="E109" s="11">
        <v>30.985098000000001</v>
      </c>
      <c r="F109" s="11">
        <v>0.78614499999999998</v>
      </c>
      <c r="G109" s="11">
        <v>4.7584879999999998</v>
      </c>
      <c r="H109" s="11">
        <v>16.527303</v>
      </c>
      <c r="I109" s="12">
        <f t="shared" si="20"/>
        <v>29.891832999999998</v>
      </c>
      <c r="J109" s="12">
        <f t="shared" si="21"/>
        <v>31.006782999999999</v>
      </c>
      <c r="K109" s="14">
        <f t="shared" si="22"/>
        <v>1241.5649002</v>
      </c>
      <c r="L109" s="14">
        <f t="shared" si="23"/>
        <v>477.99313497466483</v>
      </c>
      <c r="M109" s="14">
        <f t="shared" si="24"/>
        <v>437.95127988803961</v>
      </c>
    </row>
    <row r="110" spans="1:13">
      <c r="A110" s="11">
        <v>4403.2503390000002</v>
      </c>
      <c r="B110" s="11">
        <v>29.901145</v>
      </c>
      <c r="C110" s="11">
        <v>29.92041</v>
      </c>
      <c r="D110" s="11">
        <v>31.229293999999999</v>
      </c>
      <c r="E110" s="11">
        <v>31.168164000000001</v>
      </c>
      <c r="F110" s="11">
        <v>0.74224699999999999</v>
      </c>
      <c r="G110" s="11">
        <v>4.8521349999999996</v>
      </c>
      <c r="H110" s="11">
        <v>16.087646999999997</v>
      </c>
      <c r="I110" s="12">
        <f t="shared" si="20"/>
        <v>29.910777500000002</v>
      </c>
      <c r="J110" s="12">
        <f t="shared" si="21"/>
        <v>31.198729</v>
      </c>
      <c r="K110" s="14">
        <f t="shared" si="22"/>
        <v>1241.5535335</v>
      </c>
      <c r="L110" s="14">
        <f t="shared" si="23"/>
        <v>477.2742777801277</v>
      </c>
      <c r="M110" s="14">
        <f t="shared" si="24"/>
        <v>431.49797447455694</v>
      </c>
    </row>
    <row r="111" spans="1:13">
      <c r="A111" s="11">
        <v>2134.7185410000002</v>
      </c>
      <c r="B111" s="11">
        <v>29.965613000000001</v>
      </c>
      <c r="C111" s="11">
        <v>29.993288</v>
      </c>
      <c r="D111" s="11">
        <v>32.110478999999998</v>
      </c>
      <c r="E111" s="11">
        <v>31.985420000000001</v>
      </c>
      <c r="F111" s="11">
        <v>0.99192499999999995</v>
      </c>
      <c r="G111" s="11">
        <v>5.3637139999999999</v>
      </c>
      <c r="H111" s="11">
        <v>15.083895</v>
      </c>
      <c r="I111" s="12">
        <f t="shared" si="20"/>
        <v>29.979450499999999</v>
      </c>
      <c r="J111" s="12">
        <f t="shared" si="21"/>
        <v>32.047949500000001</v>
      </c>
      <c r="K111" s="14">
        <f t="shared" si="22"/>
        <v>1241.5123297</v>
      </c>
      <c r="L111" s="14">
        <f t="shared" si="23"/>
        <v>474.68009393882767</v>
      </c>
      <c r="M111" s="14">
        <f t="shared" si="24"/>
        <v>404.35791747033818</v>
      </c>
    </row>
    <row r="112" spans="1:13">
      <c r="A112" s="11">
        <v>2074.0243099999998</v>
      </c>
      <c r="B112" s="11">
        <v>30.012827999999999</v>
      </c>
      <c r="C112" s="11">
        <v>30.040091</v>
      </c>
      <c r="D112" s="11">
        <v>32.555881999999997</v>
      </c>
      <c r="E112" s="11">
        <v>32.476309000000001</v>
      </c>
      <c r="F112" s="11">
        <v>0.74397599999999997</v>
      </c>
      <c r="G112" s="11">
        <v>5.1229779999999998</v>
      </c>
      <c r="H112" s="11">
        <v>14.970585000000002</v>
      </c>
      <c r="I112" s="12">
        <f t="shared" si="20"/>
        <v>30.026459500000001</v>
      </c>
      <c r="J112" s="12">
        <f t="shared" si="21"/>
        <v>32.516095499999999</v>
      </c>
      <c r="K112" s="14">
        <f t="shared" si="22"/>
        <v>1241.4841243000001</v>
      </c>
      <c r="L112" s="14">
        <f t="shared" si="23"/>
        <v>472.91475065542818</v>
      </c>
      <c r="M112" s="14">
        <f t="shared" si="24"/>
        <v>390.31614198196712</v>
      </c>
    </row>
    <row r="113" spans="1:14">
      <c r="A113" s="11">
        <v>0</v>
      </c>
      <c r="B113" s="11">
        <v>30.096933</v>
      </c>
      <c r="C113" s="11">
        <v>30.121493999999998</v>
      </c>
      <c r="D113" s="11">
        <v>32.642766999999999</v>
      </c>
      <c r="E113" s="11">
        <v>32.587144000000002</v>
      </c>
      <c r="F113" s="11">
        <v>1.0062469999999999</v>
      </c>
      <c r="G113" s="11">
        <v>5.751595</v>
      </c>
      <c r="H113" s="11">
        <v>12.957516</v>
      </c>
      <c r="I113" s="12">
        <f t="shared" si="20"/>
        <v>30.109213499999999</v>
      </c>
      <c r="J113" s="12">
        <f t="shared" si="21"/>
        <v>32.614955500000001</v>
      </c>
      <c r="K113" s="14">
        <f t="shared" si="22"/>
        <v>1241.4344719000001</v>
      </c>
      <c r="L113" s="14">
        <f t="shared" si="23"/>
        <v>469.82755582583832</v>
      </c>
      <c r="M113" s="14">
        <f t="shared" si="24"/>
        <v>387.4291654479066</v>
      </c>
    </row>
    <row r="114" spans="1:14">
      <c r="A114" s="16"/>
      <c r="B114" s="16"/>
      <c r="C114" s="16"/>
      <c r="D114" s="16"/>
      <c r="E114" s="16"/>
      <c r="F114" s="16"/>
      <c r="G114" s="16"/>
      <c r="H114" s="30"/>
      <c r="I114" s="31"/>
      <c r="J114" s="16"/>
      <c r="K114" s="15">
        <f>AVERAGE(K93:K111)</f>
        <v>1241.5092197736842</v>
      </c>
      <c r="L114" s="15">
        <f>AVERAGE(L93:L111)</f>
        <v>474.49161515078731</v>
      </c>
      <c r="M114" s="15">
        <f>AVERAGE(M93:M111)</f>
        <v>448.22869610955621</v>
      </c>
    </row>
    <row r="115" spans="1:14">
      <c r="A115" s="16"/>
      <c r="B115" s="16"/>
      <c r="C115" s="16"/>
      <c r="D115" s="16"/>
      <c r="E115" s="16"/>
      <c r="F115" s="16"/>
      <c r="G115" s="16"/>
      <c r="H115" s="30"/>
      <c r="I115" s="31"/>
      <c r="J115" s="16"/>
      <c r="K115" s="16"/>
      <c r="L115" s="16"/>
      <c r="M115" s="16"/>
    </row>
    <row r="116" spans="1:14">
      <c r="A116" s="16"/>
      <c r="B116" s="16"/>
      <c r="C116" s="16"/>
      <c r="D116" s="16"/>
      <c r="E116" s="16"/>
      <c r="F116" s="16"/>
      <c r="G116" s="16"/>
      <c r="H116" s="30"/>
      <c r="I116" s="31"/>
      <c r="J116" s="16"/>
      <c r="K116" s="16"/>
      <c r="L116" s="16"/>
      <c r="M116" s="16"/>
    </row>
    <row r="117" spans="1:14" ht="16.8">
      <c r="A117" s="13" t="s">
        <v>12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28</v>
      </c>
      <c r="H117" s="13" t="s">
        <v>18</v>
      </c>
      <c r="I117" s="8" t="s">
        <v>19</v>
      </c>
      <c r="J117" s="8" t="s">
        <v>20</v>
      </c>
      <c r="K117" s="9" t="s">
        <v>27</v>
      </c>
      <c r="L117" s="7" t="s">
        <v>29</v>
      </c>
      <c r="M117" s="7" t="s">
        <v>30</v>
      </c>
      <c r="N117" s="20"/>
    </row>
    <row r="118" spans="1:14">
      <c r="A118" s="13" t="s">
        <v>21</v>
      </c>
      <c r="B118" s="13" t="s">
        <v>22</v>
      </c>
      <c r="C118" s="13" t="s">
        <v>22</v>
      </c>
      <c r="D118" s="13" t="s">
        <v>22</v>
      </c>
      <c r="E118" s="13" t="s">
        <v>22</v>
      </c>
      <c r="F118" s="13" t="s">
        <v>23</v>
      </c>
      <c r="G118" s="13" t="s">
        <v>23</v>
      </c>
      <c r="H118" s="13" t="s">
        <v>24</v>
      </c>
      <c r="I118" s="8" t="s">
        <v>22</v>
      </c>
      <c r="J118" s="8" t="s">
        <v>22</v>
      </c>
      <c r="K118" s="9" t="s">
        <v>25</v>
      </c>
      <c r="L118" s="7" t="s">
        <v>26</v>
      </c>
      <c r="M118" s="7" t="s">
        <v>26</v>
      </c>
    </row>
    <row r="119" spans="1:14">
      <c r="A119" s="11">
        <v>27795.728986999999</v>
      </c>
      <c r="B119" s="11">
        <v>34.786245999999998</v>
      </c>
      <c r="C119" s="11">
        <v>34.774898</v>
      </c>
      <c r="D119" s="11">
        <v>35.254987999999997</v>
      </c>
      <c r="E119" s="11">
        <v>35.174827999999998</v>
      </c>
      <c r="F119" s="11">
        <v>1.7254339999999999</v>
      </c>
      <c r="G119" s="11">
        <v>2.1453190000000002</v>
      </c>
      <c r="H119" s="11">
        <v>21.227774999999998</v>
      </c>
      <c r="I119" s="12">
        <f t="shared" ref="I119:I137" si="25">(B119+C119)/2</f>
        <v>34.780571999999999</v>
      </c>
      <c r="J119" s="12">
        <f t="shared" ref="J119:J137" si="26">(D119+E119)/2</f>
        <v>35.214907999999994</v>
      </c>
      <c r="K119" s="14">
        <f t="shared" ref="K119:K137" si="27">-0.6*I119+1259.5</f>
        <v>1238.6316568</v>
      </c>
      <c r="L119" s="14">
        <f t="shared" ref="L119:L137" si="28">0.00159*I119^4-0.27101*I119^3+17.72234*I119^2-540.89799*I119+6780.11105</f>
        <v>330.21519203741718</v>
      </c>
      <c r="M119" s="14">
        <f t="shared" ref="M119:M137" si="29">0.00159*J119^4-0.27101*J119^3+17.72234*J119^2-540.89799*J119+6780.11105</f>
        <v>319.95724803216854</v>
      </c>
    </row>
    <row r="120" spans="1:14">
      <c r="A120" s="11">
        <v>26512.637447000001</v>
      </c>
      <c r="B120" s="11">
        <v>34.773510000000002</v>
      </c>
      <c r="C120" s="11">
        <v>34.761726000000003</v>
      </c>
      <c r="D120" s="11">
        <v>35.245955000000002</v>
      </c>
      <c r="E120" s="11">
        <v>35.161451999999997</v>
      </c>
      <c r="F120" s="11">
        <v>1.0835410000000001</v>
      </c>
      <c r="G120" s="11">
        <v>1.8786499999999999</v>
      </c>
      <c r="H120" s="11">
        <v>20.959256</v>
      </c>
      <c r="I120" s="12">
        <f t="shared" si="25"/>
        <v>34.767617999999999</v>
      </c>
      <c r="J120" s="12">
        <f t="shared" si="26"/>
        <v>35.203703500000003</v>
      </c>
      <c r="K120" s="14">
        <f t="shared" si="27"/>
        <v>1238.6394292</v>
      </c>
      <c r="L120" s="14">
        <f t="shared" si="28"/>
        <v>330.52672157863799</v>
      </c>
      <c r="M120" s="14">
        <f t="shared" si="29"/>
        <v>320.2173985577092</v>
      </c>
    </row>
    <row r="121" spans="1:14">
      <c r="A121" s="11">
        <v>25145.442478000001</v>
      </c>
      <c r="B121" s="11">
        <v>34.759695999999998</v>
      </c>
      <c r="C121" s="11">
        <v>34.747259999999997</v>
      </c>
      <c r="D121" s="11">
        <v>35.228344999999997</v>
      </c>
      <c r="E121" s="11">
        <v>35.144354</v>
      </c>
      <c r="F121" s="11">
        <v>0.77874500000000002</v>
      </c>
      <c r="G121" s="11">
        <v>1.9387289999999999</v>
      </c>
      <c r="H121" s="11">
        <v>20.663439999999998</v>
      </c>
      <c r="I121" s="12">
        <f t="shared" si="25"/>
        <v>34.753478000000001</v>
      </c>
      <c r="J121" s="12">
        <f t="shared" si="26"/>
        <v>35.186349499999999</v>
      </c>
      <c r="K121" s="14">
        <f t="shared" si="27"/>
        <v>1238.6479131999999</v>
      </c>
      <c r="L121" s="14">
        <f t="shared" si="28"/>
        <v>330.86715129576896</v>
      </c>
      <c r="M121" s="14">
        <f t="shared" si="29"/>
        <v>320.62078849842055</v>
      </c>
    </row>
    <row r="122" spans="1:14">
      <c r="A122" s="11">
        <v>23611.749234999999</v>
      </c>
      <c r="B122" s="11">
        <v>34.796908999999999</v>
      </c>
      <c r="C122" s="11">
        <v>34.788992999999998</v>
      </c>
      <c r="D122" s="11">
        <v>35.270964999999997</v>
      </c>
      <c r="E122" s="11">
        <v>35.193724000000003</v>
      </c>
      <c r="F122" s="11">
        <v>0.56857999999999997</v>
      </c>
      <c r="G122" s="11">
        <v>2.1095640000000002</v>
      </c>
      <c r="H122" s="11">
        <v>20.227722</v>
      </c>
      <c r="I122" s="12">
        <f t="shared" si="25"/>
        <v>34.792951000000002</v>
      </c>
      <c r="J122" s="12">
        <f t="shared" si="26"/>
        <v>35.232344499999996</v>
      </c>
      <c r="K122" s="14">
        <f t="shared" si="27"/>
        <v>1238.6242294000001</v>
      </c>
      <c r="L122" s="14">
        <f t="shared" si="28"/>
        <v>329.91779955667243</v>
      </c>
      <c r="M122" s="14">
        <f t="shared" si="29"/>
        <v>319.55286076775974</v>
      </c>
    </row>
    <row r="123" spans="1:14">
      <c r="A123" s="11">
        <v>21983.931003999998</v>
      </c>
      <c r="B123" s="11">
        <v>34.788814000000002</v>
      </c>
      <c r="C123" s="11">
        <v>34.779677999999997</v>
      </c>
      <c r="D123" s="11">
        <v>35.259951999999998</v>
      </c>
      <c r="E123" s="11">
        <v>35.182113999999999</v>
      </c>
      <c r="F123" s="11">
        <v>0.70699699999999999</v>
      </c>
      <c r="G123" s="11">
        <v>2.6092960000000001</v>
      </c>
      <c r="H123" s="11">
        <v>19.785874999999997</v>
      </c>
      <c r="I123" s="12">
        <f t="shared" si="25"/>
        <v>34.784245999999996</v>
      </c>
      <c r="J123" s="12">
        <f t="shared" si="26"/>
        <v>35.221032999999998</v>
      </c>
      <c r="K123" s="14">
        <f t="shared" si="27"/>
        <v>1238.6294524</v>
      </c>
      <c r="L123" s="14">
        <f t="shared" si="28"/>
        <v>330.12689656340717</v>
      </c>
      <c r="M123" s="14">
        <f t="shared" si="29"/>
        <v>319.81513324400021</v>
      </c>
    </row>
    <row r="124" spans="1:14">
      <c r="A124" s="11">
        <v>21037.400078999999</v>
      </c>
      <c r="B124" s="11">
        <v>34.776600000000002</v>
      </c>
      <c r="C124" s="11">
        <v>34.771948999999999</v>
      </c>
      <c r="D124" s="11">
        <v>35.256219999999999</v>
      </c>
      <c r="E124" s="11">
        <v>35.162914000000001</v>
      </c>
      <c r="F124" s="11">
        <v>0.79215000000000002</v>
      </c>
      <c r="G124" s="11">
        <v>2.8960659999999998</v>
      </c>
      <c r="H124" s="11">
        <v>19.529641999999999</v>
      </c>
      <c r="I124" s="12">
        <f t="shared" si="25"/>
        <v>34.774274500000004</v>
      </c>
      <c r="J124" s="12">
        <f t="shared" si="26"/>
        <v>35.209567</v>
      </c>
      <c r="K124" s="14">
        <f t="shared" si="27"/>
        <v>1238.6354352999999</v>
      </c>
      <c r="L124" s="14">
        <f t="shared" si="28"/>
        <v>330.36659869358755</v>
      </c>
      <c r="M124" s="14">
        <f t="shared" si="29"/>
        <v>320.08122858957631</v>
      </c>
    </row>
    <row r="125" spans="1:14">
      <c r="A125" s="11">
        <v>19494.389745</v>
      </c>
      <c r="B125" s="11">
        <v>34.776907000000001</v>
      </c>
      <c r="C125" s="11">
        <v>34.776698000000003</v>
      </c>
      <c r="D125" s="11">
        <v>35.273780000000002</v>
      </c>
      <c r="E125" s="11">
        <v>35.179907999999998</v>
      </c>
      <c r="F125" s="11">
        <v>0.94219600000000003</v>
      </c>
      <c r="G125" s="11">
        <v>3.3475619999999999</v>
      </c>
      <c r="H125" s="11">
        <v>18.933484999999997</v>
      </c>
      <c r="I125" s="12">
        <f t="shared" si="25"/>
        <v>34.776802500000002</v>
      </c>
      <c r="J125" s="12">
        <f t="shared" si="26"/>
        <v>35.226844</v>
      </c>
      <c r="K125" s="14">
        <f t="shared" si="27"/>
        <v>1238.6339184999999</v>
      </c>
      <c r="L125" s="14">
        <f t="shared" si="28"/>
        <v>330.30581025778247</v>
      </c>
      <c r="M125" s="14">
        <f t="shared" si="29"/>
        <v>319.68036790641872</v>
      </c>
    </row>
    <row r="126" spans="1:14">
      <c r="A126" s="11">
        <v>18255.226213000002</v>
      </c>
      <c r="B126" s="11">
        <v>34.763486</v>
      </c>
      <c r="C126" s="11">
        <v>34.767277999999997</v>
      </c>
      <c r="D126" s="11">
        <v>35.265166000000001</v>
      </c>
      <c r="E126" s="11">
        <v>35.184783000000003</v>
      </c>
      <c r="F126" s="11">
        <v>1.0658289999999999</v>
      </c>
      <c r="G126" s="11">
        <v>3.696701</v>
      </c>
      <c r="H126" s="11">
        <v>18.926482</v>
      </c>
      <c r="I126" s="12">
        <f t="shared" si="25"/>
        <v>34.765382000000002</v>
      </c>
      <c r="J126" s="12">
        <f t="shared" si="26"/>
        <v>35.224974500000002</v>
      </c>
      <c r="K126" s="14">
        <f t="shared" si="27"/>
        <v>1238.6407707999999</v>
      </c>
      <c r="L126" s="14">
        <f t="shared" si="28"/>
        <v>330.58052844166104</v>
      </c>
      <c r="M126" s="14">
        <f t="shared" si="29"/>
        <v>319.72371748053138</v>
      </c>
    </row>
    <row r="127" spans="1:14" ht="14.4" customHeight="1">
      <c r="A127" s="11">
        <v>16588.490395000001</v>
      </c>
      <c r="B127" s="11">
        <v>34.775368</v>
      </c>
      <c r="C127" s="11">
        <v>34.780749999999998</v>
      </c>
      <c r="D127" s="11">
        <v>35.305383999999997</v>
      </c>
      <c r="E127" s="11">
        <v>35.222751000000002</v>
      </c>
      <c r="F127" s="11">
        <v>0.76398100000000002</v>
      </c>
      <c r="G127" s="11">
        <v>3.6703950000000001</v>
      </c>
      <c r="H127" s="11">
        <v>18.453244999999999</v>
      </c>
      <c r="I127" s="12">
        <f t="shared" si="25"/>
        <v>34.778058999999999</v>
      </c>
      <c r="J127" s="12">
        <f t="shared" si="26"/>
        <v>35.264067499999996</v>
      </c>
      <c r="K127" s="14">
        <f t="shared" si="27"/>
        <v>1238.6331646000001</v>
      </c>
      <c r="L127" s="14">
        <f t="shared" si="28"/>
        <v>330.27560107274712</v>
      </c>
      <c r="M127" s="14">
        <f t="shared" si="29"/>
        <v>318.81857403153208</v>
      </c>
    </row>
    <row r="128" spans="1:14">
      <c r="A128" s="11">
        <v>16584.24267</v>
      </c>
      <c r="B128" s="11">
        <v>34.774689000000002</v>
      </c>
      <c r="C128" s="11">
        <v>34.781047000000001</v>
      </c>
      <c r="D128" s="11">
        <v>35.305425</v>
      </c>
      <c r="E128" s="11">
        <v>35.224406000000002</v>
      </c>
      <c r="F128" s="11">
        <v>0.76265300000000003</v>
      </c>
      <c r="G128" s="11">
        <v>3.6624319999999999</v>
      </c>
      <c r="H128" s="11">
        <v>18.483462999999997</v>
      </c>
      <c r="I128" s="12">
        <f t="shared" si="25"/>
        <v>34.777867999999998</v>
      </c>
      <c r="J128" s="12">
        <f t="shared" si="26"/>
        <v>35.264915500000001</v>
      </c>
      <c r="K128" s="14">
        <f t="shared" si="27"/>
        <v>1238.6332792000001</v>
      </c>
      <c r="L128" s="14">
        <f t="shared" si="28"/>
        <v>330.28019295680951</v>
      </c>
      <c r="M128" s="14">
        <f t="shared" si="29"/>
        <v>318.79897083902961</v>
      </c>
    </row>
    <row r="129" spans="1:14">
      <c r="A129" s="11">
        <v>15105.975589</v>
      </c>
      <c r="B129" s="11">
        <v>34.763582</v>
      </c>
      <c r="C129" s="11">
        <v>34.772646000000002</v>
      </c>
      <c r="D129" s="11">
        <v>35.316076000000002</v>
      </c>
      <c r="E129" s="11">
        <v>35.231579000000004</v>
      </c>
      <c r="F129" s="11">
        <v>0.902702</v>
      </c>
      <c r="G129" s="11">
        <v>4.0250719999999998</v>
      </c>
      <c r="H129" s="11">
        <v>18.146563999999998</v>
      </c>
      <c r="I129" s="12">
        <f t="shared" si="25"/>
        <v>34.768113999999997</v>
      </c>
      <c r="J129" s="12">
        <f t="shared" si="26"/>
        <v>35.273827500000003</v>
      </c>
      <c r="K129" s="14">
        <f t="shared" si="27"/>
        <v>1238.6391315999999</v>
      </c>
      <c r="L129" s="14">
        <f t="shared" si="28"/>
        <v>330.51478722573756</v>
      </c>
      <c r="M129" s="14">
        <f t="shared" si="29"/>
        <v>318.5930319356803</v>
      </c>
    </row>
    <row r="130" spans="1:14">
      <c r="A130" s="11">
        <v>13640.156650000001</v>
      </c>
      <c r="B130" s="11">
        <v>34.828485000000001</v>
      </c>
      <c r="C130" s="11">
        <v>34.835881999999998</v>
      </c>
      <c r="D130" s="11">
        <v>35.412053999999998</v>
      </c>
      <c r="E130" s="11">
        <v>35.329174999999999</v>
      </c>
      <c r="F130" s="11">
        <v>0.54480600000000001</v>
      </c>
      <c r="G130" s="11">
        <v>3.8754439999999999</v>
      </c>
      <c r="H130" s="11">
        <v>17.773291999999998</v>
      </c>
      <c r="I130" s="12">
        <f t="shared" si="25"/>
        <v>34.832183499999999</v>
      </c>
      <c r="J130" s="12">
        <f t="shared" si="26"/>
        <v>35.370614500000002</v>
      </c>
      <c r="K130" s="14">
        <f t="shared" si="27"/>
        <v>1238.6006898999999</v>
      </c>
      <c r="L130" s="14">
        <f t="shared" si="28"/>
        <v>328.97726819645595</v>
      </c>
      <c r="M130" s="14">
        <f t="shared" si="29"/>
        <v>316.36577949845105</v>
      </c>
    </row>
    <row r="131" spans="1:14">
      <c r="A131" s="11">
        <v>12107.127689999999</v>
      </c>
      <c r="B131" s="11">
        <v>34.761451000000001</v>
      </c>
      <c r="C131" s="11">
        <v>34.776676000000002</v>
      </c>
      <c r="D131" s="11">
        <v>35.400956000000001</v>
      </c>
      <c r="E131" s="11">
        <v>35.319482000000001</v>
      </c>
      <c r="F131" s="11">
        <v>0.34993099999999999</v>
      </c>
      <c r="G131" s="11">
        <v>3.8680509999999999</v>
      </c>
      <c r="H131" s="11">
        <v>17.327316999999997</v>
      </c>
      <c r="I131" s="12">
        <f t="shared" si="25"/>
        <v>34.769063500000001</v>
      </c>
      <c r="J131" s="12">
        <f t="shared" si="26"/>
        <v>35.360219000000001</v>
      </c>
      <c r="K131" s="14">
        <f t="shared" si="27"/>
        <v>1238.6385619</v>
      </c>
      <c r="L131" s="14">
        <f t="shared" si="28"/>
        <v>330.4919424753507</v>
      </c>
      <c r="M131" s="14">
        <f t="shared" si="29"/>
        <v>316.6041866992573</v>
      </c>
    </row>
    <row r="132" spans="1:14">
      <c r="A132" s="11">
        <v>10426.235353</v>
      </c>
      <c r="B132" s="11">
        <v>34.741967000000002</v>
      </c>
      <c r="C132" s="11">
        <v>34.756248999999997</v>
      </c>
      <c r="D132" s="11">
        <v>35.457748000000002</v>
      </c>
      <c r="E132" s="11">
        <v>35.373454000000002</v>
      </c>
      <c r="F132" s="11">
        <v>0.47640100000000002</v>
      </c>
      <c r="G132" s="11">
        <v>4.1903379999999997</v>
      </c>
      <c r="H132" s="11">
        <v>16.778245999999999</v>
      </c>
      <c r="I132" s="12">
        <f t="shared" si="25"/>
        <v>34.749108</v>
      </c>
      <c r="J132" s="12">
        <f t="shared" si="26"/>
        <v>35.415601000000002</v>
      </c>
      <c r="K132" s="14">
        <f t="shared" si="27"/>
        <v>1238.6505351999999</v>
      </c>
      <c r="L132" s="14">
        <f t="shared" si="28"/>
        <v>330.97244186772241</v>
      </c>
      <c r="M132" s="14">
        <f t="shared" si="29"/>
        <v>315.33631196247461</v>
      </c>
    </row>
    <row r="133" spans="1:14">
      <c r="A133" s="11">
        <v>9066.2060359999996</v>
      </c>
      <c r="B133" s="11">
        <v>34.795979000000003</v>
      </c>
      <c r="C133" s="11">
        <v>34.804426999999997</v>
      </c>
      <c r="D133" s="11">
        <v>35.551391000000002</v>
      </c>
      <c r="E133" s="11">
        <v>35.465058999999997</v>
      </c>
      <c r="F133" s="11">
        <v>0.59385699999999997</v>
      </c>
      <c r="G133" s="11">
        <v>4.4816830000000003</v>
      </c>
      <c r="H133" s="11">
        <v>16.305067999999999</v>
      </c>
      <c r="I133" s="12">
        <f t="shared" si="25"/>
        <v>34.800202999999996</v>
      </c>
      <c r="J133" s="12">
        <f t="shared" si="26"/>
        <v>35.508224999999996</v>
      </c>
      <c r="K133" s="14">
        <f t="shared" si="27"/>
        <v>1238.6198781999999</v>
      </c>
      <c r="L133" s="14">
        <f t="shared" si="28"/>
        <v>329.7437178875125</v>
      </c>
      <c r="M133" s="14">
        <f t="shared" si="29"/>
        <v>313.22807993151673</v>
      </c>
    </row>
    <row r="134" spans="1:14">
      <c r="A134" s="11">
        <v>7108.3177949999999</v>
      </c>
      <c r="B134" s="11">
        <v>34.821021999999999</v>
      </c>
      <c r="C134" s="11">
        <v>34.829346000000001</v>
      </c>
      <c r="D134" s="11">
        <v>35.728386</v>
      </c>
      <c r="E134" s="11">
        <v>35.638761000000002</v>
      </c>
      <c r="F134" s="11">
        <v>0.75842200000000004</v>
      </c>
      <c r="G134" s="11">
        <v>4.8540710000000002</v>
      </c>
      <c r="H134" s="11">
        <v>15.585495</v>
      </c>
      <c r="I134" s="12">
        <f t="shared" si="25"/>
        <v>34.825184</v>
      </c>
      <c r="J134" s="12">
        <f t="shared" si="26"/>
        <v>35.683573500000001</v>
      </c>
      <c r="K134" s="14">
        <f t="shared" si="27"/>
        <v>1238.6048896</v>
      </c>
      <c r="L134" s="14">
        <f t="shared" si="28"/>
        <v>329.14484806818382</v>
      </c>
      <c r="M134" s="14">
        <f t="shared" si="29"/>
        <v>309.27818416436548</v>
      </c>
    </row>
    <row r="135" spans="1:14">
      <c r="A135" s="11">
        <v>4865.6138629999996</v>
      </c>
      <c r="B135" s="11">
        <v>34.856133999999997</v>
      </c>
      <c r="C135" s="11">
        <v>34.86833</v>
      </c>
      <c r="D135" s="11">
        <v>36.071593</v>
      </c>
      <c r="E135" s="11">
        <v>35.982855000000001</v>
      </c>
      <c r="F135" s="11">
        <v>0.96419500000000002</v>
      </c>
      <c r="G135" s="11">
        <v>5.2637530000000003</v>
      </c>
      <c r="H135" s="11">
        <v>14.684402</v>
      </c>
      <c r="I135" s="12">
        <f t="shared" si="25"/>
        <v>34.862231999999999</v>
      </c>
      <c r="J135" s="12">
        <f t="shared" si="26"/>
        <v>36.027224000000004</v>
      </c>
      <c r="K135" s="14">
        <f t="shared" si="27"/>
        <v>1238.5826608</v>
      </c>
      <c r="L135" s="14">
        <f t="shared" si="28"/>
        <v>328.25894311408501</v>
      </c>
      <c r="M135" s="14">
        <f t="shared" si="29"/>
        <v>301.6888474254547</v>
      </c>
    </row>
    <row r="136" spans="1:14">
      <c r="A136" s="11">
        <v>2541.677193</v>
      </c>
      <c r="B136" s="11">
        <v>34.871637</v>
      </c>
      <c r="C136" s="11">
        <v>34.882362999999998</v>
      </c>
      <c r="D136" s="11">
        <v>36.924245999999997</v>
      </c>
      <c r="E136" s="11">
        <v>36.821258</v>
      </c>
      <c r="F136" s="11">
        <v>1.2074590000000001</v>
      </c>
      <c r="G136" s="11">
        <v>5.6930969999999999</v>
      </c>
      <c r="H136" s="11">
        <v>13.836084</v>
      </c>
      <c r="I136" s="12">
        <f t="shared" si="25"/>
        <v>34.876999999999995</v>
      </c>
      <c r="J136" s="12">
        <f t="shared" si="26"/>
        <v>36.872751999999998</v>
      </c>
      <c r="K136" s="14">
        <f t="shared" si="27"/>
        <v>1238.5737999999999</v>
      </c>
      <c r="L136" s="14">
        <f t="shared" si="28"/>
        <v>327.90655082841204</v>
      </c>
      <c r="M136" s="14">
        <f t="shared" si="29"/>
        <v>283.81368525969356</v>
      </c>
    </row>
    <row r="137" spans="1:14">
      <c r="A137" s="11">
        <v>0</v>
      </c>
      <c r="B137" s="11">
        <v>34.897103000000001</v>
      </c>
      <c r="C137" s="11">
        <v>34.906973999999998</v>
      </c>
      <c r="D137" s="11">
        <v>37.539316999999997</v>
      </c>
      <c r="E137" s="11">
        <v>37.250231999999997</v>
      </c>
      <c r="F137" s="11">
        <v>0.917933</v>
      </c>
      <c r="G137" s="11">
        <v>5.7019979999999997</v>
      </c>
      <c r="H137" s="11">
        <v>11.848639</v>
      </c>
      <c r="I137" s="12">
        <f t="shared" si="25"/>
        <v>34.902038500000003</v>
      </c>
      <c r="J137" s="12">
        <f t="shared" si="26"/>
        <v>37.394774499999997</v>
      </c>
      <c r="K137" s="14">
        <f t="shared" si="27"/>
        <v>1238.5587768999999</v>
      </c>
      <c r="L137" s="14">
        <f t="shared" si="28"/>
        <v>327.3100521614806</v>
      </c>
      <c r="M137" s="14">
        <f t="shared" si="29"/>
        <v>273.29665748654315</v>
      </c>
    </row>
    <row r="138" spans="1:14">
      <c r="A138" s="16"/>
      <c r="B138" s="16"/>
      <c r="C138" s="16"/>
      <c r="D138" s="16"/>
      <c r="E138" s="16"/>
      <c r="F138" s="16"/>
      <c r="G138" s="16"/>
      <c r="H138" s="30"/>
      <c r="I138" s="31"/>
      <c r="J138" s="16"/>
      <c r="K138" s="15">
        <f>AVERAGE(K119:K135)</f>
        <v>1238.6285645058822</v>
      </c>
      <c r="L138" s="15">
        <f>AVERAGE(L119:L135)</f>
        <v>330.09214360526704</v>
      </c>
      <c r="M138" s="15">
        <f>AVERAGE(M119:M135)</f>
        <v>316.96239468025567</v>
      </c>
    </row>
    <row r="139" spans="1:14">
      <c r="A139" s="16"/>
      <c r="B139" s="16"/>
      <c r="C139" s="16"/>
      <c r="D139" s="16"/>
      <c r="E139" s="16"/>
      <c r="F139" s="16"/>
      <c r="G139" s="16"/>
      <c r="H139" s="30"/>
      <c r="I139" s="31"/>
      <c r="J139" s="16"/>
      <c r="K139" s="16"/>
      <c r="L139" s="16"/>
      <c r="M139" s="16"/>
    </row>
    <row r="140" spans="1:14">
      <c r="A140" s="16"/>
      <c r="B140" s="16"/>
      <c r="C140" s="16"/>
      <c r="D140" s="16"/>
      <c r="E140" s="16"/>
      <c r="F140" s="16"/>
      <c r="G140" s="16"/>
      <c r="H140" s="30"/>
      <c r="I140" s="31"/>
      <c r="J140" s="16"/>
      <c r="K140" s="16"/>
      <c r="L140" s="16"/>
      <c r="M140" s="16"/>
    </row>
    <row r="141" spans="1:14" ht="16.8">
      <c r="A141" s="13" t="s">
        <v>12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28</v>
      </c>
      <c r="H141" s="13" t="s">
        <v>18</v>
      </c>
      <c r="I141" s="8" t="s">
        <v>19</v>
      </c>
      <c r="J141" s="8" t="s">
        <v>20</v>
      </c>
      <c r="K141" s="9" t="s">
        <v>27</v>
      </c>
      <c r="L141" s="7" t="s">
        <v>29</v>
      </c>
      <c r="M141" s="7" t="s">
        <v>30</v>
      </c>
      <c r="N141" s="20"/>
    </row>
    <row r="142" spans="1:14">
      <c r="A142" s="13" t="s">
        <v>21</v>
      </c>
      <c r="B142" s="13" t="s">
        <v>22</v>
      </c>
      <c r="C142" s="13" t="s">
        <v>22</v>
      </c>
      <c r="D142" s="13" t="s">
        <v>22</v>
      </c>
      <c r="E142" s="13" t="s">
        <v>22</v>
      </c>
      <c r="F142" s="13" t="s">
        <v>23</v>
      </c>
      <c r="G142" s="13" t="s">
        <v>23</v>
      </c>
      <c r="H142" s="13" t="s">
        <v>24</v>
      </c>
      <c r="I142" s="8" t="s">
        <v>22</v>
      </c>
      <c r="J142" s="8" t="s">
        <v>22</v>
      </c>
      <c r="K142" s="9" t="s">
        <v>25</v>
      </c>
      <c r="L142" s="7" t="s">
        <v>26</v>
      </c>
      <c r="M142" s="7" t="s">
        <v>26</v>
      </c>
    </row>
    <row r="143" spans="1:14">
      <c r="A143" s="11">
        <v>31628.474429000002</v>
      </c>
      <c r="B143" s="11">
        <v>39.970958000000003</v>
      </c>
      <c r="C143" s="11">
        <v>39.944487000000002</v>
      </c>
      <c r="D143" s="11">
        <v>40.392735999999999</v>
      </c>
      <c r="E143" s="11">
        <v>40.292098000000003</v>
      </c>
      <c r="F143" s="11">
        <v>2.158226</v>
      </c>
      <c r="G143" s="11">
        <v>2.2281469999999999</v>
      </c>
      <c r="H143" s="11">
        <v>19.906305</v>
      </c>
      <c r="I143" s="12">
        <f t="shared" ref="I143:I163" si="30">(B143+C143)/2</f>
        <v>39.957722500000003</v>
      </c>
      <c r="J143" s="12">
        <f t="shared" ref="J143:J163" si="31">(D143+E143)/2</f>
        <v>40.342416999999998</v>
      </c>
      <c r="K143" s="14">
        <f>-0.6*I143+1259.5</f>
        <v>1235.5253665</v>
      </c>
      <c r="L143" s="14">
        <f>0.00159*I143^4-0.27101*I143^3+17.72234*I143^2-540.89799*I143+6780.11105</f>
        <v>226.41156678965399</v>
      </c>
      <c r="M143" s="14">
        <f>0.00159*J143^4-0.27101*J143^3+17.72234*J143^2-540.89799*J143+6780.11105</f>
        <v>219.95606106835385</v>
      </c>
    </row>
    <row r="144" spans="1:14">
      <c r="A144" s="11">
        <v>30538.565886</v>
      </c>
      <c r="B144" s="11">
        <v>39.989061999999997</v>
      </c>
      <c r="C144" s="11">
        <v>39.964385999999998</v>
      </c>
      <c r="D144" s="11">
        <v>40.405718</v>
      </c>
      <c r="E144" s="11">
        <v>40.309556000000001</v>
      </c>
      <c r="F144" s="11">
        <v>1.625761</v>
      </c>
      <c r="G144" s="11">
        <v>2.0143420000000001</v>
      </c>
      <c r="H144" s="11">
        <v>19.734189999999998</v>
      </c>
      <c r="I144" s="12">
        <f t="shared" si="30"/>
        <v>39.976723999999997</v>
      </c>
      <c r="J144" s="12">
        <f t="shared" si="31"/>
        <v>40.357636999999997</v>
      </c>
      <c r="K144" s="14">
        <f t="shared" ref="K144:K163" si="32">-0.6*I144+1259.5</f>
        <v>1235.5139655999999</v>
      </c>
      <c r="L144" s="14">
        <f t="shared" ref="L144:L163" si="33">0.00159*I144^4-0.27101*I144^3+17.72234*I144^2-540.89799*I144+6780.11105</f>
        <v>226.08950396586715</v>
      </c>
      <c r="M144" s="14">
        <f t="shared" ref="M144:M163" si="34">0.00159*J144^4-0.27101*J144^3+17.72234*J144^2-540.89799*J144+6780.11105</f>
        <v>219.70342428707318</v>
      </c>
    </row>
    <row r="145" spans="1:13">
      <c r="A145" s="11">
        <v>29124.423186</v>
      </c>
      <c r="B145" s="11">
        <v>39.961478999999997</v>
      </c>
      <c r="C145" s="11">
        <v>39.935856999999999</v>
      </c>
      <c r="D145" s="11">
        <v>40.379052000000001</v>
      </c>
      <c r="E145" s="11">
        <v>40.279404</v>
      </c>
      <c r="F145" s="11">
        <v>0.93243100000000001</v>
      </c>
      <c r="G145" s="11">
        <v>1.7419819999999999</v>
      </c>
      <c r="H145" s="11">
        <v>19.5169</v>
      </c>
      <c r="I145" s="12">
        <f t="shared" si="30"/>
        <v>39.948667999999998</v>
      </c>
      <c r="J145" s="12">
        <f t="shared" si="31"/>
        <v>40.329228000000001</v>
      </c>
      <c r="K145" s="14">
        <f t="shared" si="32"/>
        <v>1235.5307992</v>
      </c>
      <c r="L145" s="14">
        <f t="shared" si="33"/>
        <v>226.56515321786992</v>
      </c>
      <c r="M145" s="14">
        <f t="shared" si="34"/>
        <v>220.17515357715547</v>
      </c>
    </row>
    <row r="146" spans="1:13">
      <c r="A146" s="11">
        <v>27626.385262</v>
      </c>
      <c r="B146" s="11">
        <v>39.928887000000003</v>
      </c>
      <c r="C146" s="11">
        <v>39.901367999999998</v>
      </c>
      <c r="D146" s="11">
        <v>40.349159</v>
      </c>
      <c r="E146" s="11">
        <v>40.246099999999998</v>
      </c>
      <c r="F146" s="11">
        <v>0.47265600000000002</v>
      </c>
      <c r="G146" s="11">
        <v>1.7060550000000001</v>
      </c>
      <c r="H146" s="11">
        <v>19.240424999999998</v>
      </c>
      <c r="I146" s="12">
        <f t="shared" si="30"/>
        <v>39.915127499999997</v>
      </c>
      <c r="J146" s="12">
        <f t="shared" si="31"/>
        <v>40.297629499999999</v>
      </c>
      <c r="K146" s="14">
        <f t="shared" si="32"/>
        <v>1235.5509235</v>
      </c>
      <c r="L146" s="14">
        <f t="shared" si="33"/>
        <v>227.13475080370972</v>
      </c>
      <c r="M146" s="14">
        <f t="shared" si="34"/>
        <v>220.70069719075855</v>
      </c>
    </row>
    <row r="147" spans="1:13">
      <c r="A147" s="11">
        <v>26150.893923</v>
      </c>
      <c r="B147" s="11">
        <v>39.910590999999997</v>
      </c>
      <c r="C147" s="11">
        <v>39.883391000000003</v>
      </c>
      <c r="D147" s="11">
        <v>40.328133000000001</v>
      </c>
      <c r="E147" s="11">
        <v>40.226633</v>
      </c>
      <c r="F147" s="11">
        <v>0.57708999999999999</v>
      </c>
      <c r="G147" s="11">
        <v>2.1655440000000001</v>
      </c>
      <c r="H147" s="11">
        <v>18.924451999999999</v>
      </c>
      <c r="I147" s="12">
        <f t="shared" si="30"/>
        <v>39.896991</v>
      </c>
      <c r="J147" s="12">
        <f t="shared" si="31"/>
        <v>40.277383</v>
      </c>
      <c r="K147" s="14">
        <f t="shared" si="32"/>
        <v>1235.5618053999999</v>
      </c>
      <c r="L147" s="14">
        <f t="shared" si="33"/>
        <v>227.44319150574938</v>
      </c>
      <c r="M147" s="14">
        <f t="shared" si="34"/>
        <v>221.03790868158558</v>
      </c>
    </row>
    <row r="148" spans="1:13">
      <c r="A148" s="11">
        <v>22155.067986999999</v>
      </c>
      <c r="B148" s="11">
        <v>39.847239000000002</v>
      </c>
      <c r="C148" s="11">
        <v>39.824646000000001</v>
      </c>
      <c r="D148" s="11">
        <v>40.270873999999999</v>
      </c>
      <c r="E148" s="11">
        <v>40.171781000000003</v>
      </c>
      <c r="F148" s="11">
        <v>0.56010099999999996</v>
      </c>
      <c r="G148" s="11">
        <v>2.9924249999999999</v>
      </c>
      <c r="H148" s="11">
        <v>18.094348999999998</v>
      </c>
      <c r="I148" s="12">
        <f t="shared" si="30"/>
        <v>39.835942500000002</v>
      </c>
      <c r="J148" s="12">
        <f t="shared" si="31"/>
        <v>40.221327500000001</v>
      </c>
      <c r="K148" s="14">
        <f t="shared" si="32"/>
        <v>1235.5984344999999</v>
      </c>
      <c r="L148" s="14">
        <f t="shared" si="33"/>
        <v>228.48369806462233</v>
      </c>
      <c r="M148" s="14">
        <f t="shared" si="34"/>
        <v>221.97346552136605</v>
      </c>
    </row>
    <row r="149" spans="1:13">
      <c r="A149" s="11">
        <v>23776.850156</v>
      </c>
      <c r="B149" s="11">
        <v>39.887272000000003</v>
      </c>
      <c r="C149" s="11">
        <v>39.861626999999999</v>
      </c>
      <c r="D149" s="11">
        <v>40.308892</v>
      </c>
      <c r="E149" s="11">
        <v>40.211489999999998</v>
      </c>
      <c r="F149" s="11">
        <v>0.73499300000000001</v>
      </c>
      <c r="G149" s="11">
        <v>2.83155</v>
      </c>
      <c r="H149" s="11">
        <v>18.415786999999998</v>
      </c>
      <c r="I149" s="12">
        <f t="shared" si="30"/>
        <v>39.874449499999997</v>
      </c>
      <c r="J149" s="12">
        <f t="shared" si="31"/>
        <v>40.260190999999999</v>
      </c>
      <c r="K149" s="14">
        <f t="shared" si="32"/>
        <v>1235.5753302999999</v>
      </c>
      <c r="L149" s="14">
        <f t="shared" si="33"/>
        <v>227.82697777922749</v>
      </c>
      <c r="M149" s="14">
        <f t="shared" si="34"/>
        <v>221.32453749586148</v>
      </c>
    </row>
    <row r="150" spans="1:13">
      <c r="A150" s="11">
        <v>21084.700862999998</v>
      </c>
      <c r="B150" s="11">
        <v>39.919106999999997</v>
      </c>
      <c r="C150" s="11">
        <v>39.896453999999999</v>
      </c>
      <c r="D150" s="11">
        <v>40.350591000000001</v>
      </c>
      <c r="E150" s="11">
        <v>40.247570000000003</v>
      </c>
      <c r="F150" s="11">
        <v>0.99085000000000001</v>
      </c>
      <c r="G150" s="11">
        <v>3.6287699999999998</v>
      </c>
      <c r="H150" s="11">
        <v>17.817164999999999</v>
      </c>
      <c r="I150" s="12">
        <f t="shared" si="30"/>
        <v>39.907780500000001</v>
      </c>
      <c r="J150" s="12">
        <f t="shared" si="31"/>
        <v>40.299080500000002</v>
      </c>
      <c r="K150" s="14">
        <f t="shared" si="32"/>
        <v>1235.5553316999999</v>
      </c>
      <c r="L150" s="14">
        <f t="shared" si="33"/>
        <v>227.25966124964998</v>
      </c>
      <c r="M150" s="14">
        <f t="shared" si="34"/>
        <v>220.67654456581749</v>
      </c>
    </row>
    <row r="151" spans="1:13" ht="14.4" customHeight="1">
      <c r="A151" s="11">
        <v>19990.525631</v>
      </c>
      <c r="B151" s="11">
        <v>39.914212999999997</v>
      </c>
      <c r="C151" s="11">
        <v>39.894863999999998</v>
      </c>
      <c r="D151" s="11">
        <v>40.348554999999998</v>
      </c>
      <c r="E151" s="11">
        <v>40.247813000000001</v>
      </c>
      <c r="F151" s="11">
        <v>0.86637900000000001</v>
      </c>
      <c r="G151" s="11">
        <v>3.6862110000000001</v>
      </c>
      <c r="H151" s="11">
        <v>17.396118999999999</v>
      </c>
      <c r="I151" s="12">
        <f t="shared" si="30"/>
        <v>39.904538500000001</v>
      </c>
      <c r="J151" s="12">
        <f t="shared" si="31"/>
        <v>40.298183999999999</v>
      </c>
      <c r="K151" s="14">
        <f t="shared" si="32"/>
        <v>1235.5572769</v>
      </c>
      <c r="L151" s="14">
        <f t="shared" si="33"/>
        <v>227.3147964265454</v>
      </c>
      <c r="M151" s="14">
        <f t="shared" si="34"/>
        <v>220.69146703504975</v>
      </c>
    </row>
    <row r="152" spans="1:13">
      <c r="A152" s="11">
        <v>18757.63148</v>
      </c>
      <c r="B152" s="11">
        <v>39.886170999999997</v>
      </c>
      <c r="C152" s="11">
        <v>39.870761999999999</v>
      </c>
      <c r="D152" s="11">
        <v>40.333351999999998</v>
      </c>
      <c r="E152" s="11">
        <v>40.228659999999998</v>
      </c>
      <c r="F152" s="11">
        <v>0.96425700000000003</v>
      </c>
      <c r="G152" s="11">
        <v>3.9725899999999998</v>
      </c>
      <c r="H152" s="11">
        <v>17.221205999999999</v>
      </c>
      <c r="I152" s="12">
        <f t="shared" si="30"/>
        <v>39.878466500000002</v>
      </c>
      <c r="J152" s="12">
        <f t="shared" si="31"/>
        <v>40.281005999999998</v>
      </c>
      <c r="K152" s="14">
        <f t="shared" si="32"/>
        <v>1235.5729200999999</v>
      </c>
      <c r="L152" s="14">
        <f t="shared" si="33"/>
        <v>227.75855022787346</v>
      </c>
      <c r="M152" s="14">
        <f t="shared" si="34"/>
        <v>220.9775393325408</v>
      </c>
    </row>
    <row r="153" spans="1:13">
      <c r="A153" s="11">
        <v>17349.914904000001</v>
      </c>
      <c r="B153" s="11">
        <v>40.056607999999997</v>
      </c>
      <c r="C153" s="11">
        <v>40.039067000000003</v>
      </c>
      <c r="D153" s="11">
        <v>40.526940000000003</v>
      </c>
      <c r="E153" s="11">
        <v>40.420766</v>
      </c>
      <c r="F153" s="11">
        <v>0.81117300000000003</v>
      </c>
      <c r="G153" s="11">
        <v>4.0276880000000004</v>
      </c>
      <c r="H153" s="11">
        <v>17.232796999999998</v>
      </c>
      <c r="I153" s="12">
        <f t="shared" si="30"/>
        <v>40.0478375</v>
      </c>
      <c r="J153" s="12">
        <f t="shared" si="31"/>
        <v>40.473853000000005</v>
      </c>
      <c r="K153" s="14">
        <f t="shared" si="32"/>
        <v>1235.4712975</v>
      </c>
      <c r="L153" s="14">
        <f t="shared" si="33"/>
        <v>224.88716001201919</v>
      </c>
      <c r="M153" s="14">
        <f t="shared" si="34"/>
        <v>217.7811844889884</v>
      </c>
    </row>
    <row r="154" spans="1:13">
      <c r="A154" s="11">
        <v>15860.213841999999</v>
      </c>
      <c r="B154" s="11">
        <v>40.038128999999998</v>
      </c>
      <c r="C154" s="11">
        <v>40.022202999999998</v>
      </c>
      <c r="D154" s="11">
        <v>40.534522000000003</v>
      </c>
      <c r="E154" s="11">
        <v>40.423037999999998</v>
      </c>
      <c r="F154" s="11">
        <v>0.73383399999999999</v>
      </c>
      <c r="G154" s="11">
        <v>4.1349799999999997</v>
      </c>
      <c r="H154" s="11">
        <v>16.846996999999998</v>
      </c>
      <c r="I154" s="12">
        <f t="shared" si="30"/>
        <v>40.030165999999994</v>
      </c>
      <c r="J154" s="12">
        <f t="shared" si="31"/>
        <v>40.47878</v>
      </c>
      <c r="K154" s="14">
        <f t="shared" si="32"/>
        <v>1235.4819004000001</v>
      </c>
      <c r="L154" s="14">
        <f t="shared" si="33"/>
        <v>225.18550059783138</v>
      </c>
      <c r="M154" s="14">
        <f t="shared" si="34"/>
        <v>217.69995648704298</v>
      </c>
    </row>
    <row r="155" spans="1:13">
      <c r="A155" s="11">
        <v>14094.585777</v>
      </c>
      <c r="B155" s="11">
        <v>40.022747000000003</v>
      </c>
      <c r="C155" s="11">
        <v>40.007612000000002</v>
      </c>
      <c r="D155" s="11">
        <v>40.552100000000003</v>
      </c>
      <c r="E155" s="11">
        <v>40.448943</v>
      </c>
      <c r="F155" s="11">
        <v>0.61433599999999999</v>
      </c>
      <c r="G155" s="11">
        <v>4.2336790000000004</v>
      </c>
      <c r="H155" s="11">
        <v>16.627837999999997</v>
      </c>
      <c r="I155" s="12">
        <f t="shared" si="30"/>
        <v>40.015179500000002</v>
      </c>
      <c r="J155" s="12">
        <f t="shared" si="31"/>
        <v>40.500521500000005</v>
      </c>
      <c r="K155" s="14">
        <f t="shared" si="32"/>
        <v>1235.4908923</v>
      </c>
      <c r="L155" s="14">
        <f t="shared" si="33"/>
        <v>225.43873834544956</v>
      </c>
      <c r="M155" s="14">
        <f t="shared" si="34"/>
        <v>217.34177658490171</v>
      </c>
    </row>
    <row r="156" spans="1:13">
      <c r="A156" s="11">
        <v>13068.554252</v>
      </c>
      <c r="B156" s="11">
        <v>40.014229999999998</v>
      </c>
      <c r="C156" s="11">
        <v>39.996727999999997</v>
      </c>
      <c r="D156" s="11">
        <v>40.565381000000002</v>
      </c>
      <c r="E156" s="11">
        <v>40.463090999999999</v>
      </c>
      <c r="F156" s="11">
        <v>0.50814999999999999</v>
      </c>
      <c r="G156" s="11">
        <v>4.2437389999999997</v>
      </c>
      <c r="H156" s="11">
        <v>16.255212999999998</v>
      </c>
      <c r="I156" s="12">
        <f t="shared" si="30"/>
        <v>40.005478999999994</v>
      </c>
      <c r="J156" s="12">
        <f t="shared" si="31"/>
        <v>40.514235999999997</v>
      </c>
      <c r="K156" s="14">
        <f t="shared" si="32"/>
        <v>1235.4967125999999</v>
      </c>
      <c r="L156" s="14">
        <f t="shared" si="33"/>
        <v>225.60276591009915</v>
      </c>
      <c r="M156" s="14">
        <f t="shared" si="34"/>
        <v>217.11605259854787</v>
      </c>
    </row>
    <row r="157" spans="1:13">
      <c r="A157" s="11">
        <v>11645.405487</v>
      </c>
      <c r="B157" s="11">
        <v>40.011519999999997</v>
      </c>
      <c r="C157" s="11">
        <v>39.996765000000003</v>
      </c>
      <c r="D157" s="11">
        <v>40.601362999999999</v>
      </c>
      <c r="E157" s="11">
        <v>40.497973999999999</v>
      </c>
      <c r="F157" s="11">
        <v>0.55014200000000002</v>
      </c>
      <c r="G157" s="11">
        <v>4.4435690000000001</v>
      </c>
      <c r="H157" s="11">
        <v>15.768699</v>
      </c>
      <c r="I157" s="12">
        <f t="shared" si="30"/>
        <v>40.0041425</v>
      </c>
      <c r="J157" s="12">
        <f t="shared" si="31"/>
        <v>40.549668499999996</v>
      </c>
      <c r="K157" s="14">
        <f t="shared" si="32"/>
        <v>1235.4975145000001</v>
      </c>
      <c r="L157" s="14">
        <f t="shared" si="33"/>
        <v>225.62537189318846</v>
      </c>
      <c r="M157" s="14">
        <f t="shared" si="34"/>
        <v>216.53364601630619</v>
      </c>
    </row>
    <row r="158" spans="1:13">
      <c r="A158" s="11">
        <v>9625.5726979999999</v>
      </c>
      <c r="B158" s="11">
        <v>40.003995000000003</v>
      </c>
      <c r="C158" s="11">
        <v>39.992252000000001</v>
      </c>
      <c r="D158" s="11">
        <v>40.671598000000003</v>
      </c>
      <c r="E158" s="11">
        <v>40.566572999999998</v>
      </c>
      <c r="F158" s="11">
        <v>0.70605099999999998</v>
      </c>
      <c r="G158" s="11">
        <v>4.8122939999999996</v>
      </c>
      <c r="H158" s="11">
        <v>15.099402</v>
      </c>
      <c r="I158" s="12">
        <f t="shared" si="30"/>
        <v>39.998123500000005</v>
      </c>
      <c r="J158" s="12">
        <f t="shared" si="31"/>
        <v>40.619085499999997</v>
      </c>
      <c r="K158" s="14">
        <f t="shared" si="32"/>
        <v>1235.5011259</v>
      </c>
      <c r="L158" s="14">
        <f t="shared" si="33"/>
        <v>225.72719974742085</v>
      </c>
      <c r="M158" s="14">
        <f t="shared" si="34"/>
        <v>215.39583760266123</v>
      </c>
    </row>
    <row r="159" spans="1:13">
      <c r="A159" s="11">
        <v>7449.3020459999998</v>
      </c>
      <c r="B159" s="11">
        <v>39.995936</v>
      </c>
      <c r="C159" s="11">
        <v>39.983581000000001</v>
      </c>
      <c r="D159" s="11">
        <v>40.796022000000001</v>
      </c>
      <c r="E159" s="11">
        <v>40.688113999999999</v>
      </c>
      <c r="F159" s="11">
        <v>0.751224</v>
      </c>
      <c r="G159" s="11">
        <v>5.0632419999999998</v>
      </c>
      <c r="H159" s="11">
        <v>14.316186</v>
      </c>
      <c r="I159" s="12">
        <f t="shared" si="30"/>
        <v>39.989758500000001</v>
      </c>
      <c r="J159" s="12">
        <f t="shared" si="31"/>
        <v>40.742068000000003</v>
      </c>
      <c r="K159" s="14">
        <f t="shared" si="32"/>
        <v>1235.5061449</v>
      </c>
      <c r="L159" s="14">
        <f t="shared" si="33"/>
        <v>225.86877259339872</v>
      </c>
      <c r="M159" s="14">
        <f t="shared" si="34"/>
        <v>213.39038840243393</v>
      </c>
    </row>
    <row r="160" spans="1:13">
      <c r="A160" s="11">
        <v>5485.176203</v>
      </c>
      <c r="B160" s="11">
        <v>39.979328000000002</v>
      </c>
      <c r="C160" s="11">
        <v>39.970111000000003</v>
      </c>
      <c r="D160" s="11">
        <v>40.999521000000001</v>
      </c>
      <c r="E160" s="11">
        <v>40.892614999999999</v>
      </c>
      <c r="F160" s="11">
        <v>0.58325000000000005</v>
      </c>
      <c r="G160" s="11">
        <v>5.0345839999999997</v>
      </c>
      <c r="H160" s="11">
        <v>13.654536999999999</v>
      </c>
      <c r="I160" s="12">
        <f t="shared" si="30"/>
        <v>39.974719500000006</v>
      </c>
      <c r="J160" s="12">
        <f t="shared" si="31"/>
        <v>40.946067999999997</v>
      </c>
      <c r="K160" s="14">
        <f t="shared" si="32"/>
        <v>1235.5151682999999</v>
      </c>
      <c r="L160" s="14">
        <f t="shared" si="33"/>
        <v>226.12346301229172</v>
      </c>
      <c r="M160" s="14">
        <f t="shared" si="34"/>
        <v>210.09265411119213</v>
      </c>
    </row>
    <row r="161" spans="1:14">
      <c r="A161" s="11">
        <v>3091.3082359999999</v>
      </c>
      <c r="B161" s="11">
        <v>40.006898999999997</v>
      </c>
      <c r="C161" s="11">
        <v>39.991686999999999</v>
      </c>
      <c r="D161" s="11">
        <v>41.547325000000001</v>
      </c>
      <c r="E161" s="11">
        <v>41.414985999999999</v>
      </c>
      <c r="F161" s="11">
        <v>0.77235200000000004</v>
      </c>
      <c r="G161" s="11">
        <v>5.3628850000000003</v>
      </c>
      <c r="H161" s="11">
        <v>12.771413000000001</v>
      </c>
      <c r="I161" s="12">
        <f t="shared" si="30"/>
        <v>39.999292999999994</v>
      </c>
      <c r="J161" s="12">
        <f t="shared" si="31"/>
        <v>41.4811555</v>
      </c>
      <c r="K161" s="14">
        <f t="shared" si="32"/>
        <v>1235.5004242</v>
      </c>
      <c r="L161" s="14">
        <f t="shared" si="33"/>
        <v>225.70741181703397</v>
      </c>
      <c r="M161" s="14">
        <f t="shared" si="34"/>
        <v>201.6102053772529</v>
      </c>
    </row>
    <row r="162" spans="1:14">
      <c r="A162" s="11">
        <v>1462.046364</v>
      </c>
      <c r="B162" s="11">
        <v>40.066367</v>
      </c>
      <c r="C162" s="11">
        <v>40.049756000000002</v>
      </c>
      <c r="D162" s="11">
        <v>42.707746999999998</v>
      </c>
      <c r="E162" s="11">
        <v>42.533537000000003</v>
      </c>
      <c r="F162" s="11">
        <v>0.77352600000000005</v>
      </c>
      <c r="G162" s="11">
        <v>5.4555660000000001</v>
      </c>
      <c r="H162" s="11">
        <v>12.124658999999999</v>
      </c>
      <c r="I162" s="12">
        <f t="shared" si="30"/>
        <v>40.058061500000001</v>
      </c>
      <c r="J162" s="12">
        <f t="shared" si="31"/>
        <v>42.620642000000004</v>
      </c>
      <c r="K162" s="14">
        <f t="shared" si="32"/>
        <v>1235.4651630999999</v>
      </c>
      <c r="L162" s="14">
        <f t="shared" si="33"/>
        <v>224.71468449238182</v>
      </c>
      <c r="M162" s="14">
        <f t="shared" si="34"/>
        <v>184.32787856945379</v>
      </c>
    </row>
    <row r="163" spans="1:14">
      <c r="A163" s="11">
        <v>0</v>
      </c>
      <c r="B163" s="11">
        <v>40.118107000000002</v>
      </c>
      <c r="C163" s="11">
        <v>40.100530999999997</v>
      </c>
      <c r="D163" s="11">
        <v>43.075913999999997</v>
      </c>
      <c r="E163" s="11">
        <v>42.906734999999998</v>
      </c>
      <c r="F163" s="11">
        <v>0.92950100000000002</v>
      </c>
      <c r="G163" s="11">
        <v>5.7480500000000001</v>
      </c>
      <c r="H163" s="11">
        <v>10.798362000000001</v>
      </c>
      <c r="I163" s="12">
        <f t="shared" si="30"/>
        <v>40.109318999999999</v>
      </c>
      <c r="J163" s="12">
        <f t="shared" si="31"/>
        <v>42.991324499999997</v>
      </c>
      <c r="K163" s="14">
        <f t="shared" si="32"/>
        <v>1235.4344086000001</v>
      </c>
      <c r="L163" s="14">
        <f t="shared" si="33"/>
        <v>223.85144204566586</v>
      </c>
      <c r="M163" s="14">
        <f t="shared" si="34"/>
        <v>178.93065819261119</v>
      </c>
    </row>
    <row r="164" spans="1:14">
      <c r="A164" s="16"/>
      <c r="B164" s="16"/>
      <c r="C164" s="16"/>
      <c r="D164" s="16"/>
      <c r="E164" s="16"/>
      <c r="F164" s="16"/>
      <c r="G164" s="16"/>
      <c r="H164" s="30"/>
      <c r="I164" s="31"/>
      <c r="J164" s="16"/>
      <c r="K164" s="15">
        <f>AVERAGE(K143:K161)</f>
        <v>1235.5264912789469</v>
      </c>
      <c r="L164" s="15">
        <f>AVERAGE(L143:L161)</f>
        <v>226.44495968207903</v>
      </c>
      <c r="M164" s="15">
        <f>AVERAGE(M143:M161)</f>
        <v>217.58834212762576</v>
      </c>
    </row>
    <row r="165" spans="1:14">
      <c r="A165" s="16"/>
      <c r="B165" s="16"/>
      <c r="C165" s="16"/>
      <c r="D165" s="16"/>
      <c r="E165" s="16"/>
      <c r="F165" s="16"/>
      <c r="G165" s="16"/>
      <c r="H165" s="30"/>
      <c r="I165" s="31"/>
      <c r="J165" s="16"/>
      <c r="K165" s="16"/>
      <c r="L165" s="16"/>
      <c r="M165" s="16"/>
    </row>
    <row r="166" spans="1:14">
      <c r="A166" s="16"/>
      <c r="B166" s="16"/>
      <c r="C166" s="16"/>
      <c r="D166" s="16"/>
      <c r="E166" s="16"/>
      <c r="F166" s="16"/>
      <c r="G166" s="16"/>
      <c r="H166" s="30"/>
      <c r="I166" s="31"/>
      <c r="J166" s="16"/>
      <c r="K166" s="16"/>
      <c r="L166" s="16"/>
      <c r="M166" s="16"/>
    </row>
    <row r="167" spans="1:14" ht="16.8">
      <c r="A167" s="13" t="s">
        <v>12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28</v>
      </c>
      <c r="H167" s="13" t="s">
        <v>18</v>
      </c>
      <c r="I167" s="8" t="s">
        <v>19</v>
      </c>
      <c r="J167" s="8" t="s">
        <v>20</v>
      </c>
      <c r="K167" s="9" t="s">
        <v>27</v>
      </c>
      <c r="L167" s="7" t="s">
        <v>29</v>
      </c>
      <c r="M167" s="7" t="s">
        <v>30</v>
      </c>
      <c r="N167" s="20"/>
    </row>
    <row r="168" spans="1:14">
      <c r="A168" s="13" t="s">
        <v>21</v>
      </c>
      <c r="B168" s="13" t="s">
        <v>22</v>
      </c>
      <c r="C168" s="13" t="s">
        <v>22</v>
      </c>
      <c r="D168" s="13" t="s">
        <v>22</v>
      </c>
      <c r="E168" s="13" t="s">
        <v>22</v>
      </c>
      <c r="F168" s="13" t="s">
        <v>23</v>
      </c>
      <c r="G168" s="13" t="s">
        <v>23</v>
      </c>
      <c r="H168" s="13" t="s">
        <v>24</v>
      </c>
      <c r="I168" s="8" t="s">
        <v>22</v>
      </c>
      <c r="J168" s="8" t="s">
        <v>22</v>
      </c>
      <c r="K168" s="9" t="s">
        <v>25</v>
      </c>
      <c r="L168" s="7" t="s">
        <v>26</v>
      </c>
      <c r="M168" s="7" t="s">
        <v>26</v>
      </c>
    </row>
    <row r="169" spans="1:14">
      <c r="A169" s="11">
        <v>34905.361609</v>
      </c>
      <c r="B169" s="11">
        <v>46.986792000000001</v>
      </c>
      <c r="C169" s="11">
        <v>46.919716999999999</v>
      </c>
      <c r="D169" s="11">
        <v>47.360022000000001</v>
      </c>
      <c r="E169" s="11">
        <v>47.222977999999998</v>
      </c>
      <c r="F169" s="11">
        <v>1.8353630000000001</v>
      </c>
      <c r="G169" s="11">
        <v>1.846927</v>
      </c>
      <c r="H169" s="11">
        <v>18.233708999999998</v>
      </c>
      <c r="I169" s="12">
        <f t="shared" ref="I169:I189" si="35">(B169+C169)/2</f>
        <v>46.9532545</v>
      </c>
      <c r="J169" s="12">
        <f t="shared" ref="J169:J189" si="36">(D169+E169)/2</f>
        <v>47.291499999999999</v>
      </c>
      <c r="K169" s="14">
        <f>-0.6*I169+1259.5</f>
        <v>1231.3280473</v>
      </c>
      <c r="L169" s="14">
        <f>0.00159*I169^4-0.27101*I169^3+17.72234*I169^2-540.89799*I169+6780.11105</f>
        <v>128.67604800403296</v>
      </c>
      <c r="M169" s="14">
        <f>0.00159*J169^4-0.27101*J169^3+17.72234*J169^2-540.89799*J169+6780.11105</f>
        <v>125.11701241433275</v>
      </c>
    </row>
    <row r="170" spans="1:14">
      <c r="A170" s="11">
        <v>32282.634975000001</v>
      </c>
      <c r="B170" s="11">
        <v>46.994354999999999</v>
      </c>
      <c r="C170" s="11">
        <v>46.926333</v>
      </c>
      <c r="D170" s="11">
        <v>47.357520000000001</v>
      </c>
      <c r="E170" s="11">
        <v>47.224984999999997</v>
      </c>
      <c r="F170" s="11">
        <v>0.64864100000000002</v>
      </c>
      <c r="G170" s="11">
        <v>1.433171</v>
      </c>
      <c r="H170" s="11">
        <v>17.939536999999998</v>
      </c>
      <c r="I170" s="12">
        <f t="shared" si="35"/>
        <v>46.960343999999999</v>
      </c>
      <c r="J170" s="12">
        <f t="shared" si="36"/>
        <v>47.291252499999999</v>
      </c>
      <c r="K170" s="14">
        <f t="shared" ref="K170:K189" si="37">-0.6*I170+1259.5</f>
        <v>1231.3237936</v>
      </c>
      <c r="L170" s="14">
        <f t="shared" ref="L170:L189" si="38">0.00159*I170^4-0.27101*I170^3+17.72234*I170^2-540.89799*I170+6780.11105</f>
        <v>128.60006767567847</v>
      </c>
      <c r="M170" s="14">
        <f t="shared" ref="M170:M189" si="39">0.00159*J170^4-0.27101*J170^3+17.72234*J170^2-540.89799*J170+6780.11105</f>
        <v>125.11956650269076</v>
      </c>
    </row>
    <row r="171" spans="1:14">
      <c r="A171" s="11">
        <v>31083.253214</v>
      </c>
      <c r="B171" s="11">
        <v>46.994793000000001</v>
      </c>
      <c r="C171" s="11">
        <v>46.928702000000001</v>
      </c>
      <c r="D171" s="11">
        <v>47.356763999999998</v>
      </c>
      <c r="E171" s="11">
        <v>47.221276000000003</v>
      </c>
      <c r="F171" s="11">
        <v>0.291634</v>
      </c>
      <c r="G171" s="11">
        <v>1.384533</v>
      </c>
      <c r="H171" s="11">
        <v>17.755367999999997</v>
      </c>
      <c r="I171" s="12">
        <f t="shared" si="35"/>
        <v>46.961747500000001</v>
      </c>
      <c r="J171" s="12">
        <f t="shared" si="36"/>
        <v>47.289020000000001</v>
      </c>
      <c r="K171" s="14">
        <f t="shared" si="37"/>
        <v>1231.3229515</v>
      </c>
      <c r="L171" s="14">
        <f t="shared" si="38"/>
        <v>128.58503285666029</v>
      </c>
      <c r="M171" s="14">
        <f t="shared" si="39"/>
        <v>125.14260826698683</v>
      </c>
    </row>
    <row r="172" spans="1:14">
      <c r="A172" s="11">
        <v>29579.064618</v>
      </c>
      <c r="B172" s="11">
        <v>46.996853000000002</v>
      </c>
      <c r="C172" s="11">
        <v>46.933109999999999</v>
      </c>
      <c r="D172" s="11">
        <v>47.356475000000003</v>
      </c>
      <c r="E172" s="11">
        <v>47.226810999999998</v>
      </c>
      <c r="F172" s="11">
        <v>0.36388700000000002</v>
      </c>
      <c r="G172" s="11">
        <v>1.836362</v>
      </c>
      <c r="H172" s="11">
        <v>17.598478999999998</v>
      </c>
      <c r="I172" s="12">
        <f t="shared" si="35"/>
        <v>46.9649815</v>
      </c>
      <c r="J172" s="12">
        <f t="shared" si="36"/>
        <v>47.291643000000001</v>
      </c>
      <c r="K172" s="14">
        <f t="shared" si="37"/>
        <v>1231.3210111000001</v>
      </c>
      <c r="L172" s="14">
        <f t="shared" si="38"/>
        <v>128.5503977426788</v>
      </c>
      <c r="M172" s="14">
        <f t="shared" si="39"/>
        <v>125.11553675285268</v>
      </c>
    </row>
    <row r="173" spans="1:14">
      <c r="A173" s="11">
        <v>28059.869978999999</v>
      </c>
      <c r="B173" s="11">
        <v>46.996639999999999</v>
      </c>
      <c r="C173" s="11">
        <v>46.935195999999998</v>
      </c>
      <c r="D173" s="11">
        <v>47.357913000000003</v>
      </c>
      <c r="E173" s="11">
        <v>47.225174000000003</v>
      </c>
      <c r="F173" s="11">
        <v>0.44356499999999999</v>
      </c>
      <c r="G173" s="11">
        <v>2.2753009999999998</v>
      </c>
      <c r="H173" s="11">
        <v>17.387459</v>
      </c>
      <c r="I173" s="12">
        <f t="shared" si="35"/>
        <v>46.965918000000002</v>
      </c>
      <c r="J173" s="12">
        <f t="shared" si="36"/>
        <v>47.291543500000003</v>
      </c>
      <c r="K173" s="14">
        <f t="shared" si="37"/>
        <v>1231.3204492</v>
      </c>
      <c r="L173" s="14">
        <f t="shared" si="38"/>
        <v>128.54037039323248</v>
      </c>
      <c r="M173" s="14">
        <f t="shared" si="39"/>
        <v>125.11656352166847</v>
      </c>
    </row>
    <row r="174" spans="1:14">
      <c r="A174" s="11">
        <v>26529.091075</v>
      </c>
      <c r="B174" s="11">
        <v>46.994726999999997</v>
      </c>
      <c r="C174" s="11">
        <v>46.935414000000002</v>
      </c>
      <c r="D174" s="11">
        <v>47.358089</v>
      </c>
      <c r="E174" s="11">
        <v>47.222918999999997</v>
      </c>
      <c r="F174" s="11">
        <v>0.43682199999999999</v>
      </c>
      <c r="G174" s="11">
        <v>2.5965180000000001</v>
      </c>
      <c r="H174" s="11">
        <v>17.166775999999999</v>
      </c>
      <c r="I174" s="12">
        <f t="shared" si="35"/>
        <v>46.965070499999996</v>
      </c>
      <c r="J174" s="12">
        <f t="shared" si="36"/>
        <v>47.290503999999999</v>
      </c>
      <c r="K174" s="14">
        <f t="shared" si="37"/>
        <v>1231.3209577</v>
      </c>
      <c r="L174" s="14">
        <f t="shared" si="38"/>
        <v>128.54944475268076</v>
      </c>
      <c r="M174" s="14">
        <f t="shared" si="39"/>
        <v>125.1272911390306</v>
      </c>
    </row>
    <row r="175" spans="1:14">
      <c r="A175" s="11">
        <v>24918.185115</v>
      </c>
      <c r="B175" s="11">
        <v>46.996687000000001</v>
      </c>
      <c r="C175" s="11">
        <v>46.93806</v>
      </c>
      <c r="D175" s="11">
        <v>47.362910999999997</v>
      </c>
      <c r="E175" s="11">
        <v>47.230842000000003</v>
      </c>
      <c r="F175" s="11">
        <v>0.53163400000000005</v>
      </c>
      <c r="G175" s="11">
        <v>3.0217360000000002</v>
      </c>
      <c r="H175" s="11">
        <v>16.832034</v>
      </c>
      <c r="I175" s="12">
        <f t="shared" si="35"/>
        <v>46.967373500000001</v>
      </c>
      <c r="J175" s="12">
        <f t="shared" si="36"/>
        <v>47.296876499999996</v>
      </c>
      <c r="K175" s="14">
        <f t="shared" si="37"/>
        <v>1231.3195759</v>
      </c>
      <c r="L175" s="14">
        <f t="shared" si="38"/>
        <v>128.52478799824621</v>
      </c>
      <c r="M175" s="14">
        <f t="shared" si="39"/>
        <v>125.06154777914435</v>
      </c>
    </row>
    <row r="176" spans="1:14">
      <c r="A176" s="11">
        <v>22542.466595000002</v>
      </c>
      <c r="B176" s="11">
        <v>46.994756000000002</v>
      </c>
      <c r="C176" s="11">
        <v>46.938091999999997</v>
      </c>
      <c r="D176" s="11">
        <v>47.366176000000003</v>
      </c>
      <c r="E176" s="11">
        <v>47.236438999999997</v>
      </c>
      <c r="F176" s="11">
        <v>0.69626999999999994</v>
      </c>
      <c r="G176" s="11">
        <v>3.6330049999999998</v>
      </c>
      <c r="H176" s="11">
        <v>16.241505999999998</v>
      </c>
      <c r="I176" s="12">
        <f t="shared" si="35"/>
        <v>46.966424000000004</v>
      </c>
      <c r="J176" s="12">
        <f t="shared" si="36"/>
        <v>47.3013075</v>
      </c>
      <c r="K176" s="14">
        <f t="shared" si="37"/>
        <v>1231.3201455999999</v>
      </c>
      <c r="L176" s="14">
        <f t="shared" si="38"/>
        <v>128.5349529434543</v>
      </c>
      <c r="M176" s="14">
        <f t="shared" si="39"/>
        <v>125.01586352355389</v>
      </c>
    </row>
    <row r="177" spans="1:13" ht="14.4" customHeight="1">
      <c r="A177" s="11">
        <v>20976.448265999999</v>
      </c>
      <c r="B177" s="11">
        <v>46.993898999999999</v>
      </c>
      <c r="C177" s="11">
        <v>46.936185999999999</v>
      </c>
      <c r="D177" s="11">
        <v>47.386318000000003</v>
      </c>
      <c r="E177" s="11">
        <v>47.25441</v>
      </c>
      <c r="F177" s="11">
        <v>0.748201</v>
      </c>
      <c r="G177" s="11">
        <v>3.9416920000000002</v>
      </c>
      <c r="H177" s="11">
        <v>16.774694999999998</v>
      </c>
      <c r="I177" s="12">
        <f t="shared" si="35"/>
        <v>46.965042499999996</v>
      </c>
      <c r="J177" s="12">
        <f t="shared" si="36"/>
        <v>47.320363999999998</v>
      </c>
      <c r="K177" s="14">
        <f t="shared" si="37"/>
        <v>1231.3209744999999</v>
      </c>
      <c r="L177" s="14">
        <f t="shared" si="38"/>
        <v>128.54974456876243</v>
      </c>
      <c r="M177" s="14">
        <f t="shared" si="39"/>
        <v>124.81966140548775</v>
      </c>
    </row>
    <row r="178" spans="1:13">
      <c r="A178" s="11">
        <v>19193.369839999999</v>
      </c>
      <c r="B178" s="11">
        <v>46.986441999999997</v>
      </c>
      <c r="C178" s="11">
        <v>46.927655999999999</v>
      </c>
      <c r="D178" s="11">
        <v>47.394204999999999</v>
      </c>
      <c r="E178" s="11">
        <v>47.257908</v>
      </c>
      <c r="F178" s="11">
        <v>0.56520400000000004</v>
      </c>
      <c r="G178" s="11">
        <v>3.9961660000000001</v>
      </c>
      <c r="H178" s="11">
        <v>16.34789</v>
      </c>
      <c r="I178" s="12">
        <f t="shared" si="35"/>
        <v>46.957048999999998</v>
      </c>
      <c r="J178" s="12">
        <f t="shared" si="36"/>
        <v>47.3260565</v>
      </c>
      <c r="K178" s="14">
        <f t="shared" si="37"/>
        <v>1231.3257705999999</v>
      </c>
      <c r="L178" s="14">
        <f t="shared" si="38"/>
        <v>128.63537393898969</v>
      </c>
      <c r="M178" s="14">
        <f t="shared" si="39"/>
        <v>124.7611386098115</v>
      </c>
    </row>
    <row r="179" spans="1:13">
      <c r="A179" s="11">
        <v>17291.515765</v>
      </c>
      <c r="B179" s="11">
        <v>46.979638000000001</v>
      </c>
      <c r="C179" s="11">
        <v>46.921672000000001</v>
      </c>
      <c r="D179" s="11">
        <v>47.410049999999998</v>
      </c>
      <c r="E179" s="11">
        <v>47.271515000000001</v>
      </c>
      <c r="F179" s="11">
        <v>0.70144099999999998</v>
      </c>
      <c r="G179" s="11">
        <v>4.3738060000000001</v>
      </c>
      <c r="H179" s="11">
        <v>15.931960000000002</v>
      </c>
      <c r="I179" s="12">
        <f t="shared" si="35"/>
        <v>46.950654999999998</v>
      </c>
      <c r="J179" s="12">
        <f t="shared" si="36"/>
        <v>47.340782500000003</v>
      </c>
      <c r="K179" s="14">
        <f t="shared" si="37"/>
        <v>1231.3296069999999</v>
      </c>
      <c r="L179" s="14">
        <f t="shared" si="38"/>
        <v>128.70392224511033</v>
      </c>
      <c r="M179" s="14">
        <f t="shared" si="39"/>
        <v>124.6099293830348</v>
      </c>
    </row>
    <row r="180" spans="1:13">
      <c r="A180" s="11">
        <v>17379.804386</v>
      </c>
      <c r="B180" s="11">
        <v>46.978897000000003</v>
      </c>
      <c r="C180" s="11">
        <v>46.919418</v>
      </c>
      <c r="D180" s="11">
        <v>47.407769999999999</v>
      </c>
      <c r="E180" s="11">
        <v>47.266464999999997</v>
      </c>
      <c r="F180" s="11">
        <v>0.69566399999999995</v>
      </c>
      <c r="G180" s="11">
        <v>4.3730969999999996</v>
      </c>
      <c r="H180" s="11">
        <v>15.905052</v>
      </c>
      <c r="I180" s="12">
        <f t="shared" si="35"/>
        <v>46.949157499999998</v>
      </c>
      <c r="J180" s="12">
        <f t="shared" si="36"/>
        <v>47.337117499999998</v>
      </c>
      <c r="K180" s="14">
        <f t="shared" si="37"/>
        <v>1231.3305055000001</v>
      </c>
      <c r="L180" s="14">
        <f t="shared" si="38"/>
        <v>128.71998338056164</v>
      </c>
      <c r="M180" s="14">
        <f t="shared" si="39"/>
        <v>124.64753741951881</v>
      </c>
    </row>
    <row r="181" spans="1:13">
      <c r="A181" s="11">
        <v>15400.94016</v>
      </c>
      <c r="B181" s="11">
        <v>46.975358999999997</v>
      </c>
      <c r="C181" s="11">
        <v>46.916006000000003</v>
      </c>
      <c r="D181" s="11">
        <v>47.429380000000002</v>
      </c>
      <c r="E181" s="11">
        <v>47.288792999999998</v>
      </c>
      <c r="F181" s="11">
        <v>0.667161</v>
      </c>
      <c r="G181" s="11">
        <v>4.5368180000000002</v>
      </c>
      <c r="H181" s="11">
        <v>15.347923</v>
      </c>
      <c r="I181" s="12">
        <f t="shared" si="35"/>
        <v>46.945682500000004</v>
      </c>
      <c r="J181" s="12">
        <f t="shared" si="36"/>
        <v>47.359086500000004</v>
      </c>
      <c r="K181" s="14">
        <f t="shared" si="37"/>
        <v>1231.3325904999999</v>
      </c>
      <c r="L181" s="14">
        <f t="shared" si="38"/>
        <v>128.75726380854121</v>
      </c>
      <c r="M181" s="14">
        <f t="shared" si="39"/>
        <v>124.42235154075843</v>
      </c>
    </row>
    <row r="182" spans="1:13">
      <c r="A182" s="11">
        <v>13373.027303999999</v>
      </c>
      <c r="B182" s="11">
        <v>46.967376000000002</v>
      </c>
      <c r="C182" s="11">
        <v>46.908253999999999</v>
      </c>
      <c r="D182" s="11">
        <v>47.456467000000004</v>
      </c>
      <c r="E182" s="11">
        <v>47.316039000000004</v>
      </c>
      <c r="F182" s="11">
        <v>0.82848999999999995</v>
      </c>
      <c r="G182" s="11">
        <v>4.9162249999999998</v>
      </c>
      <c r="H182" s="11">
        <v>14.719662999999999</v>
      </c>
      <c r="I182" s="12">
        <f t="shared" si="35"/>
        <v>46.937815000000001</v>
      </c>
      <c r="J182" s="12">
        <f t="shared" si="36"/>
        <v>47.386253000000004</v>
      </c>
      <c r="K182" s="14">
        <f t="shared" si="37"/>
        <v>1231.337311</v>
      </c>
      <c r="L182" s="14">
        <f t="shared" si="38"/>
        <v>128.84171945189973</v>
      </c>
      <c r="M182" s="14">
        <f t="shared" si="39"/>
        <v>124.14471168100226</v>
      </c>
    </row>
    <row r="183" spans="1:13">
      <c r="A183" s="11">
        <v>11494.049290999999</v>
      </c>
      <c r="B183" s="11">
        <v>46.949530000000003</v>
      </c>
      <c r="C183" s="11">
        <v>46.889885999999997</v>
      </c>
      <c r="D183" s="11">
        <v>47.48451</v>
      </c>
      <c r="E183" s="11">
        <v>47.346215999999998</v>
      </c>
      <c r="F183" s="11">
        <v>0.48247899999999999</v>
      </c>
      <c r="G183" s="11">
        <v>4.7191850000000004</v>
      </c>
      <c r="H183" s="11">
        <v>14.053974000000002</v>
      </c>
      <c r="I183" s="12">
        <f t="shared" si="35"/>
        <v>46.919708</v>
      </c>
      <c r="J183" s="12">
        <f t="shared" si="36"/>
        <v>47.415362999999999</v>
      </c>
      <c r="K183" s="14">
        <f t="shared" si="37"/>
        <v>1231.3481752</v>
      </c>
      <c r="L183" s="14">
        <f t="shared" si="38"/>
        <v>129.03636556939546</v>
      </c>
      <c r="M183" s="14">
        <f t="shared" si="39"/>
        <v>123.84822115952284</v>
      </c>
    </row>
    <row r="184" spans="1:13">
      <c r="A184" s="11">
        <v>9632.0545889999994</v>
      </c>
      <c r="B184" s="11">
        <v>46.923476999999998</v>
      </c>
      <c r="C184" s="11">
        <v>46.862467000000002</v>
      </c>
      <c r="D184" s="11">
        <v>47.523882999999998</v>
      </c>
      <c r="E184" s="11">
        <v>47.383069999999996</v>
      </c>
      <c r="F184" s="11">
        <v>0.323214</v>
      </c>
      <c r="G184" s="11">
        <v>4.7164679999999999</v>
      </c>
      <c r="H184" s="11">
        <v>13.464675</v>
      </c>
      <c r="I184" s="12">
        <f t="shared" si="35"/>
        <v>46.892972</v>
      </c>
      <c r="J184" s="12">
        <f t="shared" si="36"/>
        <v>47.453476499999994</v>
      </c>
      <c r="K184" s="14">
        <f t="shared" si="37"/>
        <v>1231.3642167999999</v>
      </c>
      <c r="L184" s="14">
        <f t="shared" si="38"/>
        <v>129.32446311763579</v>
      </c>
      <c r="M184" s="14">
        <f t="shared" si="39"/>
        <v>123.46161816575568</v>
      </c>
    </row>
    <row r="185" spans="1:13">
      <c r="A185" s="11">
        <v>7157.3725750000003</v>
      </c>
      <c r="B185" s="11">
        <v>46.910218999999998</v>
      </c>
      <c r="C185" s="11">
        <v>46.848728999999999</v>
      </c>
      <c r="D185" s="11">
        <v>47.657176999999997</v>
      </c>
      <c r="E185" s="11">
        <v>47.512014000000001</v>
      </c>
      <c r="F185" s="11">
        <v>0.44764100000000001</v>
      </c>
      <c r="G185" s="11">
        <v>5.016972</v>
      </c>
      <c r="H185" s="11">
        <v>12.718210000000001</v>
      </c>
      <c r="I185" s="12">
        <f t="shared" si="35"/>
        <v>46.879474000000002</v>
      </c>
      <c r="J185" s="12">
        <f t="shared" si="36"/>
        <v>47.584595499999999</v>
      </c>
      <c r="K185" s="14">
        <f t="shared" si="37"/>
        <v>1231.3723156000001</v>
      </c>
      <c r="L185" s="14">
        <f t="shared" si="38"/>
        <v>129.47022515774461</v>
      </c>
      <c r="M185" s="14">
        <f t="shared" si="39"/>
        <v>122.14552119813834</v>
      </c>
    </row>
    <row r="186" spans="1:13">
      <c r="A186" s="11">
        <v>5295.1327650000003</v>
      </c>
      <c r="B186" s="11">
        <v>46.883754000000003</v>
      </c>
      <c r="C186" s="11">
        <v>46.825049999999997</v>
      </c>
      <c r="D186" s="11">
        <v>47.845860999999999</v>
      </c>
      <c r="E186" s="11">
        <v>47.699511999999999</v>
      </c>
      <c r="F186" s="11">
        <v>0.56313999999999997</v>
      </c>
      <c r="G186" s="11">
        <v>5.2231769999999997</v>
      </c>
      <c r="H186" s="11">
        <v>12.106250000000001</v>
      </c>
      <c r="I186" s="12">
        <f t="shared" si="35"/>
        <v>46.854402</v>
      </c>
      <c r="J186" s="12">
        <f t="shared" si="36"/>
        <v>47.772686499999999</v>
      </c>
      <c r="K186" s="14">
        <f t="shared" si="37"/>
        <v>1231.3873587999999</v>
      </c>
      <c r="L186" s="14">
        <f t="shared" si="38"/>
        <v>129.74152698266062</v>
      </c>
      <c r="M186" s="14">
        <f t="shared" si="39"/>
        <v>120.295868660819</v>
      </c>
    </row>
    <row r="187" spans="1:13">
      <c r="A187" s="11">
        <v>3081.2314740000002</v>
      </c>
      <c r="B187" s="11">
        <v>46.952468000000003</v>
      </c>
      <c r="C187" s="11">
        <v>46.890408999999998</v>
      </c>
      <c r="D187" s="11">
        <v>48.479187000000003</v>
      </c>
      <c r="E187" s="11">
        <v>48.326591999999998</v>
      </c>
      <c r="F187" s="11">
        <v>1.46408</v>
      </c>
      <c r="G187" s="11">
        <v>6.2164159999999997</v>
      </c>
      <c r="H187" s="11">
        <v>11.429104000000001</v>
      </c>
      <c r="I187" s="12">
        <f t="shared" si="35"/>
        <v>46.921438500000001</v>
      </c>
      <c r="J187" s="12">
        <f t="shared" si="36"/>
        <v>48.402889500000001</v>
      </c>
      <c r="K187" s="14">
        <f t="shared" si="37"/>
        <v>1231.3471368999999</v>
      </c>
      <c r="L187" s="14">
        <f t="shared" si="38"/>
        <v>129.01774671837211</v>
      </c>
      <c r="M187" s="14">
        <f t="shared" si="39"/>
        <v>114.44366507623363</v>
      </c>
    </row>
    <row r="188" spans="1:13">
      <c r="A188" s="11">
        <v>1355.9067090000001</v>
      </c>
      <c r="B188" s="11">
        <v>47.004306999999997</v>
      </c>
      <c r="C188" s="11">
        <v>46.941248999999999</v>
      </c>
      <c r="D188" s="11">
        <v>50.013737999999996</v>
      </c>
      <c r="E188" s="11">
        <v>49.834235999999997</v>
      </c>
      <c r="F188" s="11">
        <v>1.6719200000000001</v>
      </c>
      <c r="G188" s="11">
        <v>6.4757949999999997</v>
      </c>
      <c r="H188" s="11">
        <v>10.713807000000001</v>
      </c>
      <c r="I188" s="12">
        <f t="shared" si="35"/>
        <v>46.972777999999998</v>
      </c>
      <c r="J188" s="12">
        <f t="shared" si="36"/>
        <v>49.923986999999997</v>
      </c>
      <c r="K188" s="14">
        <f t="shared" si="37"/>
        <v>1231.3163331999999</v>
      </c>
      <c r="L188" s="14">
        <f t="shared" si="38"/>
        <v>128.46694966645464</v>
      </c>
      <c r="M188" s="14">
        <f t="shared" si="39"/>
        <v>102.79109435345617</v>
      </c>
    </row>
    <row r="189" spans="1:13">
      <c r="A189" s="11">
        <v>0</v>
      </c>
      <c r="B189" s="11">
        <v>47.073323000000002</v>
      </c>
      <c r="C189" s="11">
        <v>47.006897000000002</v>
      </c>
      <c r="D189" s="11">
        <v>52.229134999999999</v>
      </c>
      <c r="E189" s="11">
        <v>51.916004999999998</v>
      </c>
      <c r="F189" s="11">
        <v>1.359977</v>
      </c>
      <c r="G189" s="11">
        <v>6.2185940000000004</v>
      </c>
      <c r="H189" s="11">
        <v>9.3614460000000008</v>
      </c>
      <c r="I189" s="12">
        <f t="shared" si="35"/>
        <v>47.040109999999999</v>
      </c>
      <c r="J189" s="12">
        <f t="shared" si="36"/>
        <v>52.072569999999999</v>
      </c>
      <c r="K189" s="14">
        <f t="shared" si="37"/>
        <v>1231.275934</v>
      </c>
      <c r="L189" s="14">
        <f t="shared" si="38"/>
        <v>127.74922684134526</v>
      </c>
      <c r="M189" s="14">
        <f t="shared" si="39"/>
        <v>93.783999220840087</v>
      </c>
    </row>
    <row r="190" spans="1: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5">
        <f>AVERAGE(K169:K187)</f>
        <v>1231.3354154894739</v>
      </c>
      <c r="L190" s="15">
        <f>AVERAGE(L169:L187)</f>
        <v>128.80839143717569</v>
      </c>
      <c r="M190" s="15">
        <f>AVERAGE(M169:M187)</f>
        <v>123.81137969475492</v>
      </c>
    </row>
    <row r="191" spans="1:13">
      <c r="A191" s="24" t="s">
        <v>11</v>
      </c>
      <c r="B191" s="32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4" ht="16.8">
      <c r="A193" s="13" t="s">
        <v>12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28</v>
      </c>
      <c r="H193" s="13" t="s">
        <v>18</v>
      </c>
      <c r="I193" s="8" t="s">
        <v>19</v>
      </c>
      <c r="J193" s="8" t="s">
        <v>20</v>
      </c>
      <c r="K193" s="9" t="s">
        <v>27</v>
      </c>
      <c r="L193" s="7" t="s">
        <v>29</v>
      </c>
      <c r="M193" s="7" t="s">
        <v>30</v>
      </c>
      <c r="N193" s="20"/>
    </row>
    <row r="194" spans="1:14">
      <c r="A194" s="13" t="s">
        <v>21</v>
      </c>
      <c r="B194" s="13" t="s">
        <v>22</v>
      </c>
      <c r="C194" s="13" t="s">
        <v>22</v>
      </c>
      <c r="D194" s="13" t="s">
        <v>22</v>
      </c>
      <c r="E194" s="13" t="s">
        <v>22</v>
      </c>
      <c r="F194" s="13" t="s">
        <v>23</v>
      </c>
      <c r="G194" s="13" t="s">
        <v>23</v>
      </c>
      <c r="H194" s="13" t="s">
        <v>24</v>
      </c>
      <c r="I194" s="8" t="s">
        <v>22</v>
      </c>
      <c r="J194" s="8" t="s">
        <v>22</v>
      </c>
      <c r="K194" s="9" t="s">
        <v>25</v>
      </c>
      <c r="L194" s="7" t="s">
        <v>26</v>
      </c>
      <c r="M194" s="7" t="s">
        <v>26</v>
      </c>
    </row>
    <row r="195" spans="1:14">
      <c r="A195" s="11">
        <v>36757.857773000003</v>
      </c>
      <c r="B195" s="11">
        <v>24.974533999999998</v>
      </c>
      <c r="C195" s="11">
        <v>25.009034</v>
      </c>
      <c r="D195" s="11">
        <v>25.187598999999999</v>
      </c>
      <c r="E195" s="11">
        <v>25.248318999999999</v>
      </c>
      <c r="F195" s="11">
        <v>0.94775600000000004</v>
      </c>
      <c r="G195" s="11">
        <v>0.96517900000000001</v>
      </c>
      <c r="H195" s="11">
        <v>15.181303000000002</v>
      </c>
      <c r="I195" s="12">
        <f t="shared" ref="I195:I227" si="40">(B195+C195)/2</f>
        <v>24.991783999999999</v>
      </c>
      <c r="J195" s="12">
        <f t="shared" ref="J195:J227" si="41">(D195+E195)/2</f>
        <v>25.217959</v>
      </c>
      <c r="K195" s="14">
        <f>-0.1657*I195 + 1223.6</f>
        <v>1219.4588613911999</v>
      </c>
      <c r="L195" s="14">
        <f>0.0001079829*I195^4 - 0.0183178852*I195^3 + 1.2075396235*I195^2 - 38.3125480287*I195 + 535.330907391</f>
        <v>88.238807955733023</v>
      </c>
      <c r="M195" s="14">
        <f>0.0001079829*J195^4 - 0.0183178852*J195^3 + 1.2075396235*J195^2 - 38.3125480287*J195 + 535.330907391</f>
        <v>86.998699090723676</v>
      </c>
    </row>
    <row r="196" spans="1:14">
      <c r="A196" s="11">
        <v>35739.638037999997</v>
      </c>
      <c r="B196" s="11">
        <v>24.961568</v>
      </c>
      <c r="C196" s="11">
        <v>24.990514999999998</v>
      </c>
      <c r="D196" s="11">
        <v>25.164235000000001</v>
      </c>
      <c r="E196" s="11">
        <v>25.231954999999999</v>
      </c>
      <c r="F196" s="11">
        <v>0.63736599999999999</v>
      </c>
      <c r="G196" s="11">
        <v>0.93513400000000002</v>
      </c>
      <c r="H196" s="11">
        <v>15.133567000000001</v>
      </c>
      <c r="I196" s="12">
        <f t="shared" si="40"/>
        <v>24.976041500000001</v>
      </c>
      <c r="J196" s="12">
        <f t="shared" si="41"/>
        <v>25.198095000000002</v>
      </c>
      <c r="K196" s="14">
        <f t="shared" ref="K196:K227" si="42">-0.1657*I196 + 1223.6</f>
        <v>1219.4614699234498</v>
      </c>
      <c r="L196" s="14">
        <f t="shared" ref="L196:M211" si="43">0.0001079829*I196^4 - 0.0183178852*I196^3 + 1.2075396235*I196^2 - 38.3125480287*I196 + 535.330907391</f>
        <v>88.326026987915611</v>
      </c>
      <c r="M196" s="14">
        <f t="shared" si="43"/>
        <v>87.106647193122285</v>
      </c>
    </row>
    <row r="197" spans="1:14">
      <c r="A197" s="11">
        <v>34953.149431999998</v>
      </c>
      <c r="B197" s="11">
        <v>24.910740000000001</v>
      </c>
      <c r="C197" s="11">
        <v>24.935483999999999</v>
      </c>
      <c r="D197" s="11">
        <v>25.089227000000001</v>
      </c>
      <c r="E197" s="11">
        <v>25.162551000000001</v>
      </c>
      <c r="F197" s="11">
        <v>0.67163600000000001</v>
      </c>
      <c r="G197" s="11">
        <v>1.1621010000000001</v>
      </c>
      <c r="H197" s="11">
        <v>15.055625000000001</v>
      </c>
      <c r="I197" s="12">
        <f t="shared" si="40"/>
        <v>24.923112</v>
      </c>
      <c r="J197" s="12">
        <f t="shared" si="41"/>
        <v>25.125889000000001</v>
      </c>
      <c r="K197" s="14">
        <f t="shared" si="42"/>
        <v>1219.4702403415999</v>
      </c>
      <c r="L197" s="14">
        <f t="shared" si="43"/>
        <v>88.620145552075769</v>
      </c>
      <c r="M197" s="14">
        <f t="shared" si="43"/>
        <v>87.500599993138621</v>
      </c>
    </row>
    <row r="198" spans="1:14">
      <c r="A198" s="11">
        <v>34237.778022999999</v>
      </c>
      <c r="B198" s="11">
        <v>24.959251999999999</v>
      </c>
      <c r="C198" s="11">
        <v>24.984449000000001</v>
      </c>
      <c r="D198" s="11">
        <v>25.135527</v>
      </c>
      <c r="E198" s="11">
        <v>25.205055000000002</v>
      </c>
      <c r="F198" s="11">
        <v>0.62807100000000005</v>
      </c>
      <c r="G198" s="11">
        <v>1.3137160000000001</v>
      </c>
      <c r="H198" s="11">
        <v>15.012418000000002</v>
      </c>
      <c r="I198" s="12">
        <f t="shared" si="40"/>
        <v>24.971850500000002</v>
      </c>
      <c r="J198" s="12">
        <f t="shared" si="41"/>
        <v>25.170290999999999</v>
      </c>
      <c r="K198" s="14">
        <f t="shared" si="42"/>
        <v>1219.4621643721498</v>
      </c>
      <c r="L198" s="14">
        <f t="shared" si="43"/>
        <v>88.34926658773702</v>
      </c>
      <c r="M198" s="14">
        <f t="shared" si="43"/>
        <v>87.258054569694309</v>
      </c>
    </row>
    <row r="199" spans="1:14">
      <c r="A199" s="11">
        <v>33373.084274000001</v>
      </c>
      <c r="B199" s="11">
        <v>24.997211</v>
      </c>
      <c r="C199" s="11">
        <v>25.023078999999999</v>
      </c>
      <c r="D199" s="11">
        <v>25.171205</v>
      </c>
      <c r="E199" s="11">
        <v>25.240276000000001</v>
      </c>
      <c r="F199" s="11">
        <v>0.65958600000000001</v>
      </c>
      <c r="G199" s="11">
        <v>1.5688500000000001</v>
      </c>
      <c r="H199" s="11">
        <v>14.990679000000002</v>
      </c>
      <c r="I199" s="12">
        <f t="shared" si="40"/>
        <v>25.010145000000001</v>
      </c>
      <c r="J199" s="12">
        <f t="shared" si="41"/>
        <v>25.205740500000001</v>
      </c>
      <c r="K199" s="14">
        <f t="shared" si="42"/>
        <v>1219.4558189734998</v>
      </c>
      <c r="L199" s="14">
        <f t="shared" si="43"/>
        <v>88.137231035378363</v>
      </c>
      <c r="M199" s="14">
        <f t="shared" si="43"/>
        <v>87.065076945034662</v>
      </c>
    </row>
    <row r="200" spans="1:14">
      <c r="A200" s="11">
        <v>32544.679167999999</v>
      </c>
      <c r="B200" s="11">
        <v>25.038620000000002</v>
      </c>
      <c r="C200" s="11">
        <v>25.064202999999999</v>
      </c>
      <c r="D200" s="11">
        <v>25.209194</v>
      </c>
      <c r="E200" s="11">
        <v>25.279302000000001</v>
      </c>
      <c r="F200" s="11">
        <v>0.847302</v>
      </c>
      <c r="G200" s="11">
        <v>1.9407430000000001</v>
      </c>
      <c r="H200" s="11">
        <v>14.919684000000002</v>
      </c>
      <c r="I200" s="12">
        <f t="shared" si="40"/>
        <v>25.0514115</v>
      </c>
      <c r="J200" s="12">
        <f t="shared" si="41"/>
        <v>25.244247999999999</v>
      </c>
      <c r="K200" s="14">
        <f t="shared" si="42"/>
        <v>1219.4489811144499</v>
      </c>
      <c r="L200" s="14">
        <f t="shared" si="43"/>
        <v>87.909522264457109</v>
      </c>
      <c r="M200" s="14">
        <f t="shared" si="43"/>
        <v>86.856118785719218</v>
      </c>
    </row>
    <row r="201" spans="1:14">
      <c r="A201" s="11">
        <v>31557.859443000001</v>
      </c>
      <c r="B201" s="11">
        <v>25.022105</v>
      </c>
      <c r="C201" s="11">
        <v>25.055199000000002</v>
      </c>
      <c r="D201" s="11">
        <v>25.215623999999998</v>
      </c>
      <c r="E201" s="11">
        <v>25.273776999999999</v>
      </c>
      <c r="F201" s="11">
        <v>1.0584370000000001</v>
      </c>
      <c r="G201" s="11">
        <v>2.379845</v>
      </c>
      <c r="H201" s="11">
        <v>14.835353</v>
      </c>
      <c r="I201" s="12">
        <f t="shared" si="40"/>
        <v>25.038651999999999</v>
      </c>
      <c r="J201" s="12">
        <f t="shared" si="41"/>
        <v>25.2447005</v>
      </c>
      <c r="K201" s="14">
        <f t="shared" si="42"/>
        <v>1219.4510953636</v>
      </c>
      <c r="L201" s="14">
        <f t="shared" si="43"/>
        <v>87.979842728903577</v>
      </c>
      <c r="M201" s="14">
        <f t="shared" si="43"/>
        <v>86.853667442745405</v>
      </c>
    </row>
    <row r="202" spans="1:14">
      <c r="A202" s="11">
        <v>30294.970119000001</v>
      </c>
      <c r="B202" s="11">
        <v>24.910412999999998</v>
      </c>
      <c r="C202" s="11">
        <v>24.937069000000001</v>
      </c>
      <c r="D202" s="11">
        <v>25.092651</v>
      </c>
      <c r="E202" s="11">
        <v>25.162424999999999</v>
      </c>
      <c r="F202" s="11">
        <v>1.0494829999999999</v>
      </c>
      <c r="G202" s="11">
        <v>2.7368709999999998</v>
      </c>
      <c r="H202" s="11">
        <v>15.346553999999999</v>
      </c>
      <c r="I202" s="12">
        <f t="shared" si="40"/>
        <v>24.923741</v>
      </c>
      <c r="J202" s="12">
        <f t="shared" si="41"/>
        <v>25.127538000000001</v>
      </c>
      <c r="K202" s="14">
        <f t="shared" si="42"/>
        <v>1219.4701361163</v>
      </c>
      <c r="L202" s="14">
        <f t="shared" si="43"/>
        <v>88.616642431605214</v>
      </c>
      <c r="M202" s="14">
        <f t="shared" si="43"/>
        <v>87.49157574934236</v>
      </c>
    </row>
    <row r="203" spans="1:14" ht="14.4" customHeight="1">
      <c r="A203" s="11">
        <v>29318.850896</v>
      </c>
      <c r="B203" s="11">
        <v>24.969964999999998</v>
      </c>
      <c r="C203" s="11">
        <v>24.996078000000001</v>
      </c>
      <c r="D203" s="11">
        <v>25.146923000000001</v>
      </c>
      <c r="E203" s="11">
        <v>25.221720000000001</v>
      </c>
      <c r="F203" s="11">
        <v>1.1001019999999999</v>
      </c>
      <c r="G203" s="11">
        <v>3.0199029999999998</v>
      </c>
      <c r="H203" s="11">
        <v>15.273138999999999</v>
      </c>
      <c r="I203" s="12">
        <f t="shared" si="40"/>
        <v>24.9830215</v>
      </c>
      <c r="J203" s="12">
        <f t="shared" si="41"/>
        <v>25.184321500000003</v>
      </c>
      <c r="K203" s="14">
        <f t="shared" si="42"/>
        <v>1219.4603133374499</v>
      </c>
      <c r="L203" s="14">
        <f t="shared" si="43"/>
        <v>88.287340694839088</v>
      </c>
      <c r="M203" s="14">
        <f t="shared" si="43"/>
        <v>87.181605814539239</v>
      </c>
    </row>
    <row r="204" spans="1:14">
      <c r="A204" s="11">
        <v>28556.598697000001</v>
      </c>
      <c r="B204" s="11">
        <v>25.031338000000002</v>
      </c>
      <c r="C204" s="11">
        <v>25.057223</v>
      </c>
      <c r="D204" s="11">
        <v>25.203132</v>
      </c>
      <c r="E204" s="11">
        <v>25.280154</v>
      </c>
      <c r="F204" s="11">
        <v>1.123305</v>
      </c>
      <c r="G204" s="11">
        <v>3.3678759999999999</v>
      </c>
      <c r="H204" s="11">
        <v>15.309675</v>
      </c>
      <c r="I204" s="12">
        <f t="shared" si="40"/>
        <v>25.044280499999999</v>
      </c>
      <c r="J204" s="12">
        <f t="shared" si="41"/>
        <v>25.241643</v>
      </c>
      <c r="K204" s="14">
        <f t="shared" si="42"/>
        <v>1219.4501627211498</v>
      </c>
      <c r="L204" s="14">
        <f t="shared" si="43"/>
        <v>87.948813266294337</v>
      </c>
      <c r="M204" s="14">
        <f t="shared" si="43"/>
        <v>86.870232794203389</v>
      </c>
    </row>
    <row r="205" spans="1:14">
      <c r="A205" s="11">
        <v>27577.206645999999</v>
      </c>
      <c r="B205" s="11">
        <v>25.068104999999999</v>
      </c>
      <c r="C205" s="11">
        <v>25.094725</v>
      </c>
      <c r="D205" s="11">
        <v>25.237853999999999</v>
      </c>
      <c r="E205" s="11">
        <v>25.314250999999999</v>
      </c>
      <c r="F205" s="11">
        <v>1.1954260000000001</v>
      </c>
      <c r="G205" s="11">
        <v>3.7215500000000001</v>
      </c>
      <c r="H205" s="11">
        <v>15.304806000000001</v>
      </c>
      <c r="I205" s="12">
        <f t="shared" si="40"/>
        <v>25.081415</v>
      </c>
      <c r="J205" s="12">
        <f t="shared" si="41"/>
        <v>25.276052499999999</v>
      </c>
      <c r="K205" s="14">
        <f t="shared" si="42"/>
        <v>1219.4440095344999</v>
      </c>
      <c r="L205" s="14">
        <f t="shared" si="43"/>
        <v>87.744470776293724</v>
      </c>
      <c r="M205" s="14">
        <f t="shared" si="43"/>
        <v>86.68405548935084</v>
      </c>
    </row>
    <row r="206" spans="1:14">
      <c r="A206" s="11">
        <v>26703.325280000001</v>
      </c>
      <c r="B206" s="11">
        <v>24.908539000000001</v>
      </c>
      <c r="C206" s="11">
        <v>24.937809999999999</v>
      </c>
      <c r="D206" s="11">
        <v>25.079132999999999</v>
      </c>
      <c r="E206" s="11">
        <v>25.156037000000001</v>
      </c>
      <c r="F206" s="11">
        <v>0.73479099999999997</v>
      </c>
      <c r="G206" s="11">
        <v>3.4334069999999999</v>
      </c>
      <c r="H206" s="11">
        <v>15.097970000000002</v>
      </c>
      <c r="I206" s="12">
        <f t="shared" si="40"/>
        <v>24.923174500000002</v>
      </c>
      <c r="J206" s="12">
        <f t="shared" si="41"/>
        <v>25.117584999999998</v>
      </c>
      <c r="K206" s="14">
        <f t="shared" si="42"/>
        <v>1219.47022998535</v>
      </c>
      <c r="L206" s="14">
        <f t="shared" si="43"/>
        <v>88.619797459257825</v>
      </c>
      <c r="M206" s="14">
        <f t="shared" si="43"/>
        <v>87.546063586165133</v>
      </c>
    </row>
    <row r="207" spans="1:14">
      <c r="A207" s="11">
        <v>25009.632464999999</v>
      </c>
      <c r="B207" s="11">
        <v>24.944434000000001</v>
      </c>
      <c r="C207" s="11">
        <v>24.973638000000001</v>
      </c>
      <c r="D207" s="11">
        <v>25.117280000000001</v>
      </c>
      <c r="E207" s="11">
        <v>25.191963999999999</v>
      </c>
      <c r="F207" s="11">
        <v>0.94400399999999995</v>
      </c>
      <c r="G207" s="11">
        <v>3.959641</v>
      </c>
      <c r="H207" s="11">
        <v>14.943410999999999</v>
      </c>
      <c r="I207" s="12">
        <f t="shared" si="40"/>
        <v>24.959036000000001</v>
      </c>
      <c r="J207" s="12">
        <f t="shared" si="41"/>
        <v>25.154622</v>
      </c>
      <c r="K207" s="14">
        <f t="shared" si="42"/>
        <v>1219.4642877347999</v>
      </c>
      <c r="L207" s="14">
        <f t="shared" si="43"/>
        <v>88.420376688864849</v>
      </c>
      <c r="M207" s="14">
        <f t="shared" si="43"/>
        <v>87.343540387535768</v>
      </c>
    </row>
    <row r="208" spans="1:14">
      <c r="A208" s="11">
        <v>24236.909702000001</v>
      </c>
      <c r="B208" s="11">
        <v>24.976610999999998</v>
      </c>
      <c r="C208" s="11">
        <v>25.005034999999999</v>
      </c>
      <c r="D208" s="11">
        <v>25.150288</v>
      </c>
      <c r="E208" s="11">
        <v>25.225110999999998</v>
      </c>
      <c r="F208" s="11">
        <v>0.93708599999999997</v>
      </c>
      <c r="G208" s="11">
        <v>4.1029289999999996</v>
      </c>
      <c r="H208" s="11">
        <v>14.794628000000001</v>
      </c>
      <c r="I208" s="12">
        <f t="shared" si="40"/>
        <v>24.990822999999999</v>
      </c>
      <c r="J208" s="12">
        <f t="shared" si="41"/>
        <v>25.187699500000001</v>
      </c>
      <c r="K208" s="14">
        <f t="shared" si="42"/>
        <v>1219.4590206288999</v>
      </c>
      <c r="L208" s="14">
        <f t="shared" si="43"/>
        <v>88.244128842275359</v>
      </c>
      <c r="M208" s="14">
        <f t="shared" si="43"/>
        <v>87.163213715133793</v>
      </c>
    </row>
    <row r="209" spans="1:13">
      <c r="A209" s="11">
        <v>23440.755257000001</v>
      </c>
      <c r="B209" s="11">
        <v>25.012563</v>
      </c>
      <c r="C209" s="11">
        <v>25.04298</v>
      </c>
      <c r="D209" s="11">
        <v>25.191220000000001</v>
      </c>
      <c r="E209" s="11">
        <v>25.263860999999999</v>
      </c>
      <c r="F209" s="11">
        <v>0.96660199999999996</v>
      </c>
      <c r="G209" s="11">
        <v>4.2755660000000004</v>
      </c>
      <c r="H209" s="11">
        <v>14.624388999999999</v>
      </c>
      <c r="I209" s="12">
        <f t="shared" si="40"/>
        <v>25.0277715</v>
      </c>
      <c r="J209" s="12">
        <f t="shared" si="41"/>
        <v>25.2275405</v>
      </c>
      <c r="K209" s="14">
        <f t="shared" si="42"/>
        <v>1219.4528982624499</v>
      </c>
      <c r="L209" s="14">
        <f t="shared" si="43"/>
        <v>88.039868755813188</v>
      </c>
      <c r="M209" s="14">
        <f t="shared" si="43"/>
        <v>86.946695751623565</v>
      </c>
    </row>
    <row r="210" spans="1:13">
      <c r="A210" s="11">
        <v>22427.384279999998</v>
      </c>
      <c r="B210" s="11">
        <v>25.035592000000001</v>
      </c>
      <c r="C210" s="11">
        <v>25.064703000000002</v>
      </c>
      <c r="D210" s="11">
        <v>25.216405000000002</v>
      </c>
      <c r="E210" s="11">
        <v>25.290752999999999</v>
      </c>
      <c r="F210" s="11">
        <v>0.91318900000000003</v>
      </c>
      <c r="G210" s="11">
        <v>4.3760490000000001</v>
      </c>
      <c r="H210" s="11">
        <v>14.448379000000001</v>
      </c>
      <c r="I210" s="12">
        <f t="shared" si="40"/>
        <v>25.050147500000001</v>
      </c>
      <c r="J210" s="12">
        <f t="shared" si="41"/>
        <v>25.253579000000002</v>
      </c>
      <c r="K210" s="14">
        <f t="shared" si="42"/>
        <v>1219.4491905592499</v>
      </c>
      <c r="L210" s="14">
        <f t="shared" si="43"/>
        <v>87.91648499964424</v>
      </c>
      <c r="M210" s="14">
        <f t="shared" si="43"/>
        <v>86.805588966227333</v>
      </c>
    </row>
    <row r="211" spans="1:13">
      <c r="A211" s="11">
        <v>21453.657707999999</v>
      </c>
      <c r="B211" s="11">
        <v>25.051161</v>
      </c>
      <c r="C211" s="11">
        <v>25.081914000000001</v>
      </c>
      <c r="D211" s="11">
        <v>25.239455</v>
      </c>
      <c r="E211" s="11">
        <v>25.313368000000001</v>
      </c>
      <c r="F211" s="11">
        <v>0.89787399999999995</v>
      </c>
      <c r="G211" s="11">
        <v>4.4696049999999996</v>
      </c>
      <c r="H211" s="11">
        <v>14.26112</v>
      </c>
      <c r="I211" s="12">
        <f t="shared" si="40"/>
        <v>25.066537500000003</v>
      </c>
      <c r="J211" s="12">
        <f t="shared" si="41"/>
        <v>25.276411500000002</v>
      </c>
      <c r="K211" s="14">
        <f t="shared" si="42"/>
        <v>1219.4464747362499</v>
      </c>
      <c r="L211" s="14">
        <f t="shared" si="43"/>
        <v>87.826259647063694</v>
      </c>
      <c r="M211" s="14">
        <f t="shared" si="43"/>
        <v>86.682115975400052</v>
      </c>
    </row>
    <row r="212" spans="1:13">
      <c r="A212" s="11">
        <v>20663.999812999999</v>
      </c>
      <c r="B212" s="11">
        <v>25.069523</v>
      </c>
      <c r="C212" s="11">
        <v>25.100352999999998</v>
      </c>
      <c r="D212" s="11">
        <v>25.263791999999999</v>
      </c>
      <c r="E212" s="11">
        <v>25.337254999999999</v>
      </c>
      <c r="F212" s="11">
        <v>0.84968399999999999</v>
      </c>
      <c r="G212" s="11">
        <v>4.5441799999999999</v>
      </c>
      <c r="H212" s="11">
        <v>14.130149000000001</v>
      </c>
      <c r="I212" s="12">
        <f t="shared" si="40"/>
        <v>25.084938000000001</v>
      </c>
      <c r="J212" s="12">
        <f t="shared" si="41"/>
        <v>25.300523499999997</v>
      </c>
      <c r="K212" s="14">
        <f t="shared" si="42"/>
        <v>1219.4434257733999</v>
      </c>
      <c r="L212" s="14">
        <f t="shared" ref="L212:M227" si="44">0.0001079829*I212^4 - 0.0183178852*I212^3 + 1.2075396235*I212^2 - 38.3125480287*I212 + 535.330907391</f>
        <v>87.725118483891947</v>
      </c>
      <c r="M212" s="14">
        <f t="shared" si="44"/>
        <v>86.551986841595749</v>
      </c>
    </row>
    <row r="213" spans="1:13">
      <c r="A213" s="11">
        <v>19733.240086999998</v>
      </c>
      <c r="B213" s="11">
        <v>24.935912999999999</v>
      </c>
      <c r="C213" s="11">
        <v>24.979704000000002</v>
      </c>
      <c r="D213" s="11">
        <v>25.167684000000001</v>
      </c>
      <c r="E213" s="11">
        <v>25.216493</v>
      </c>
      <c r="F213" s="11">
        <v>0.81953600000000004</v>
      </c>
      <c r="G213" s="11">
        <v>4.6032770000000003</v>
      </c>
      <c r="H213" s="11">
        <v>13.943322</v>
      </c>
      <c r="I213" s="12">
        <f t="shared" si="40"/>
        <v>24.957808499999999</v>
      </c>
      <c r="J213" s="12">
        <f t="shared" si="41"/>
        <v>25.192088500000001</v>
      </c>
      <c r="K213" s="14">
        <f t="shared" si="42"/>
        <v>1219.4644911315499</v>
      </c>
      <c r="L213" s="14">
        <f t="shared" si="44"/>
        <v>88.427192447824211</v>
      </c>
      <c r="M213" s="14">
        <f t="shared" si="44"/>
        <v>87.139325044180396</v>
      </c>
    </row>
    <row r="214" spans="1:13">
      <c r="A214" s="11">
        <v>19007.437273</v>
      </c>
      <c r="B214" s="11">
        <v>24.906908000000001</v>
      </c>
      <c r="C214" s="11">
        <v>24.938680000000002</v>
      </c>
      <c r="D214" s="11">
        <v>25.103200000000001</v>
      </c>
      <c r="E214" s="11">
        <v>25.181429000000001</v>
      </c>
      <c r="F214" s="11">
        <v>0.71014299999999997</v>
      </c>
      <c r="G214" s="11">
        <v>4.5832100000000002</v>
      </c>
      <c r="H214" s="11">
        <v>13.789065000000001</v>
      </c>
      <c r="I214" s="12">
        <f t="shared" si="40"/>
        <v>24.922794000000003</v>
      </c>
      <c r="J214" s="12">
        <f t="shared" si="41"/>
        <v>25.142314500000001</v>
      </c>
      <c r="K214" s="14">
        <f t="shared" si="42"/>
        <v>1219.4702930341998</v>
      </c>
      <c r="L214" s="14">
        <f t="shared" si="44"/>
        <v>88.621916677418653</v>
      </c>
      <c r="M214" s="14">
        <f t="shared" si="44"/>
        <v>87.410767734689443</v>
      </c>
    </row>
    <row r="215" spans="1:13">
      <c r="A215" s="11">
        <v>17739.751575999999</v>
      </c>
      <c r="B215" s="11">
        <v>24.963903999999999</v>
      </c>
      <c r="C215" s="11">
        <v>24.996494999999999</v>
      </c>
      <c r="D215" s="11">
        <v>25.168583000000002</v>
      </c>
      <c r="E215" s="11">
        <v>25.249352999999999</v>
      </c>
      <c r="F215" s="11">
        <v>0.89163899999999996</v>
      </c>
      <c r="G215" s="11">
        <v>4.8995540000000002</v>
      </c>
      <c r="H215" s="11">
        <v>13.48024</v>
      </c>
      <c r="I215" s="12">
        <f t="shared" si="40"/>
        <v>24.980199499999998</v>
      </c>
      <c r="J215" s="12">
        <f t="shared" si="41"/>
        <v>25.208967999999999</v>
      </c>
      <c r="K215" s="14">
        <f t="shared" si="42"/>
        <v>1219.4607809428499</v>
      </c>
      <c r="L215" s="14">
        <f t="shared" si="44"/>
        <v>88.302978680070396</v>
      </c>
      <c r="M215" s="14">
        <f t="shared" si="44"/>
        <v>87.047536538373379</v>
      </c>
    </row>
    <row r="216" spans="1:13">
      <c r="A216" s="11">
        <v>16727.685690999999</v>
      </c>
      <c r="B216" s="11">
        <v>25.00686</v>
      </c>
      <c r="C216" s="11">
        <v>25.038506000000002</v>
      </c>
      <c r="D216" s="11">
        <v>25.219850999999998</v>
      </c>
      <c r="E216" s="11">
        <v>25.305312000000001</v>
      </c>
      <c r="F216" s="11">
        <v>1.0038389999999999</v>
      </c>
      <c r="G216" s="11">
        <v>5.1127120000000001</v>
      </c>
      <c r="H216" s="11">
        <v>13.252976</v>
      </c>
      <c r="I216" s="12">
        <f t="shared" si="40"/>
        <v>25.022683000000001</v>
      </c>
      <c r="J216" s="12">
        <f t="shared" si="41"/>
        <v>25.2625815</v>
      </c>
      <c r="K216" s="14">
        <f t="shared" si="42"/>
        <v>1219.4537414268998</v>
      </c>
      <c r="L216" s="14">
        <f t="shared" si="44"/>
        <v>88.067960555796503</v>
      </c>
      <c r="M216" s="14">
        <f t="shared" si="44"/>
        <v>86.756876509706331</v>
      </c>
    </row>
    <row r="217" spans="1:13">
      <c r="A217" s="11">
        <v>15477.210885</v>
      </c>
      <c r="B217" s="11">
        <v>25.030622999999999</v>
      </c>
      <c r="C217" s="11">
        <v>25.061783999999999</v>
      </c>
      <c r="D217" s="11">
        <v>25.253734000000001</v>
      </c>
      <c r="E217" s="11">
        <v>25.340012000000002</v>
      </c>
      <c r="F217" s="11">
        <v>1.148641</v>
      </c>
      <c r="G217" s="11">
        <v>5.3664139999999998</v>
      </c>
      <c r="H217" s="11">
        <v>12.872671</v>
      </c>
      <c r="I217" s="12">
        <f t="shared" si="40"/>
        <v>25.046203499999997</v>
      </c>
      <c r="J217" s="12">
        <f t="shared" si="41"/>
        <v>25.296873000000001</v>
      </c>
      <c r="K217" s="14">
        <f t="shared" si="42"/>
        <v>1219.4498440800498</v>
      </c>
      <c r="L217" s="14">
        <f t="shared" si="44"/>
        <v>87.938215374984452</v>
      </c>
      <c r="M217" s="14">
        <f t="shared" si="44"/>
        <v>86.57167074789561</v>
      </c>
    </row>
    <row r="218" spans="1:13">
      <c r="A218" s="11">
        <v>14172.383227</v>
      </c>
      <c r="B218" s="11">
        <v>25.030449999999998</v>
      </c>
      <c r="C218" s="11">
        <v>25.063770999999999</v>
      </c>
      <c r="D218" s="11">
        <v>25.275874000000002</v>
      </c>
      <c r="E218" s="11">
        <v>25.358781</v>
      </c>
      <c r="F218" s="11">
        <v>1.205174</v>
      </c>
      <c r="G218" s="11">
        <v>5.5311440000000003</v>
      </c>
      <c r="H218" s="11">
        <v>12.499211000000001</v>
      </c>
      <c r="I218" s="12">
        <f t="shared" si="40"/>
        <v>25.047110499999999</v>
      </c>
      <c r="J218" s="12">
        <f t="shared" si="41"/>
        <v>25.317327500000001</v>
      </c>
      <c r="K218" s="14">
        <f t="shared" si="42"/>
        <v>1219.4496937901499</v>
      </c>
      <c r="L218" s="14">
        <f t="shared" si="44"/>
        <v>87.933217395459565</v>
      </c>
      <c r="M218" s="14">
        <f t="shared" si="44"/>
        <v>86.461457464098999</v>
      </c>
    </row>
    <row r="219" spans="1:13">
      <c r="A219" s="11">
        <v>12870.981037</v>
      </c>
      <c r="B219" s="11">
        <v>25.052696000000001</v>
      </c>
      <c r="C219" s="11">
        <v>25.083653999999999</v>
      </c>
      <c r="D219" s="11">
        <v>25.316565000000001</v>
      </c>
      <c r="E219" s="11">
        <v>25.402362</v>
      </c>
      <c r="F219" s="11">
        <v>1.2541070000000001</v>
      </c>
      <c r="G219" s="11">
        <v>5.6706339999999997</v>
      </c>
      <c r="H219" s="11">
        <v>12.124061000000001</v>
      </c>
      <c r="I219" s="12">
        <f t="shared" si="40"/>
        <v>25.068175</v>
      </c>
      <c r="J219" s="12">
        <f t="shared" si="41"/>
        <v>25.3594635</v>
      </c>
      <c r="K219" s="14">
        <f t="shared" si="42"/>
        <v>1219.4462034024998</v>
      </c>
      <c r="L219" s="14">
        <f t="shared" si="44"/>
        <v>87.817252372683924</v>
      </c>
      <c r="M219" s="14">
        <f t="shared" si="44"/>
        <v>86.235029778239436</v>
      </c>
    </row>
    <row r="220" spans="1:13">
      <c r="A220" s="11">
        <v>11561.143574</v>
      </c>
      <c r="B220" s="11">
        <v>25.03312</v>
      </c>
      <c r="C220" s="11">
        <v>25.075675</v>
      </c>
      <c r="D220" s="11">
        <v>25.358514</v>
      </c>
      <c r="E220" s="11">
        <v>25.429742000000001</v>
      </c>
      <c r="F220" s="11">
        <v>1.239055</v>
      </c>
      <c r="G220" s="11">
        <v>5.7389390000000002</v>
      </c>
      <c r="H220" s="11">
        <v>11.783182</v>
      </c>
      <c r="I220" s="12">
        <f t="shared" si="40"/>
        <v>25.0543975</v>
      </c>
      <c r="J220" s="12">
        <f t="shared" si="41"/>
        <v>25.394128000000002</v>
      </c>
      <c r="K220" s="14">
        <f t="shared" si="42"/>
        <v>1219.44848633425</v>
      </c>
      <c r="L220" s="14">
        <f t="shared" si="44"/>
        <v>87.893076917801864</v>
      </c>
      <c r="M220" s="14">
        <f t="shared" si="44"/>
        <v>86.049366036608603</v>
      </c>
    </row>
    <row r="221" spans="1:13">
      <c r="A221" s="11">
        <v>10045.546113</v>
      </c>
      <c r="B221" s="11">
        <v>24.912257</v>
      </c>
      <c r="C221" s="11">
        <v>24.942098999999999</v>
      </c>
      <c r="D221" s="11">
        <v>25.242364999999999</v>
      </c>
      <c r="E221" s="11">
        <v>25.327663999999999</v>
      </c>
      <c r="F221" s="11">
        <v>1.2271920000000001</v>
      </c>
      <c r="G221" s="11">
        <v>5.8312059999999999</v>
      </c>
      <c r="H221" s="11">
        <v>11.337365</v>
      </c>
      <c r="I221" s="12">
        <f t="shared" si="40"/>
        <v>24.927177999999998</v>
      </c>
      <c r="J221" s="12">
        <f t="shared" si="41"/>
        <v>25.285014499999999</v>
      </c>
      <c r="K221" s="14">
        <f t="shared" si="42"/>
        <v>1219.4695666053999</v>
      </c>
      <c r="L221" s="14">
        <f t="shared" si="44"/>
        <v>88.597503938039836</v>
      </c>
      <c r="M221" s="14">
        <f t="shared" si="44"/>
        <v>86.635655790742021</v>
      </c>
    </row>
    <row r="222" spans="1:13">
      <c r="A222" s="11">
        <v>8583.4268630000006</v>
      </c>
      <c r="B222" s="11">
        <v>24.961413</v>
      </c>
      <c r="C222" s="11">
        <v>24.992974</v>
      </c>
      <c r="D222" s="11">
        <v>25.332528</v>
      </c>
      <c r="E222" s="11">
        <v>25.421724999999999</v>
      </c>
      <c r="F222" s="11">
        <v>1.177386</v>
      </c>
      <c r="G222" s="11">
        <v>5.8273770000000003</v>
      </c>
      <c r="H222" s="11">
        <v>10.807384000000001</v>
      </c>
      <c r="I222" s="12">
        <f t="shared" si="40"/>
        <v>24.977193499999998</v>
      </c>
      <c r="J222" s="12">
        <f t="shared" si="41"/>
        <v>25.377126499999999</v>
      </c>
      <c r="K222" s="14">
        <f t="shared" si="42"/>
        <v>1219.46127903705</v>
      </c>
      <c r="L222" s="14">
        <f t="shared" si="44"/>
        <v>88.319640481448232</v>
      </c>
      <c r="M222" s="14">
        <f t="shared" si="44"/>
        <v>86.140357268357548</v>
      </c>
    </row>
    <row r="223" spans="1:13">
      <c r="A223" s="11">
        <v>7118.6065019999996</v>
      </c>
      <c r="B223" s="11">
        <v>24.978535000000001</v>
      </c>
      <c r="C223" s="11">
        <v>25.017296999999999</v>
      </c>
      <c r="D223" s="11">
        <v>25.432158999999999</v>
      </c>
      <c r="E223" s="11">
        <v>25.524539000000001</v>
      </c>
      <c r="F223" s="11">
        <v>1.1258649999999999</v>
      </c>
      <c r="G223" s="11">
        <v>5.8302209999999999</v>
      </c>
      <c r="H223" s="11">
        <v>10.313767</v>
      </c>
      <c r="I223" s="12">
        <f t="shared" si="40"/>
        <v>24.997916</v>
      </c>
      <c r="J223" s="12">
        <f t="shared" si="41"/>
        <v>25.478349000000001</v>
      </c>
      <c r="K223" s="14">
        <f t="shared" si="42"/>
        <v>1219.4578453187999</v>
      </c>
      <c r="L223" s="14">
        <f t="shared" si="44"/>
        <v>88.204866544986487</v>
      </c>
      <c r="M223" s="14">
        <f t="shared" si="44"/>
        <v>85.600574414342418</v>
      </c>
    </row>
    <row r="224" spans="1:13">
      <c r="A224" s="11">
        <v>5640.5038699999996</v>
      </c>
      <c r="B224" s="11">
        <v>24.925363999999998</v>
      </c>
      <c r="C224" s="11">
        <v>24.963431</v>
      </c>
      <c r="D224" s="11">
        <v>25.489611</v>
      </c>
      <c r="E224" s="11">
        <v>25.586822000000002</v>
      </c>
      <c r="F224" s="11">
        <v>0.96138999999999997</v>
      </c>
      <c r="G224" s="11">
        <v>5.6929429999999996</v>
      </c>
      <c r="H224" s="11">
        <v>9.7401130000000009</v>
      </c>
      <c r="I224" s="12">
        <f t="shared" si="40"/>
        <v>24.944397500000001</v>
      </c>
      <c r="J224" s="12">
        <f t="shared" si="41"/>
        <v>25.538216500000001</v>
      </c>
      <c r="K224" s="14">
        <f t="shared" si="42"/>
        <v>1219.46671333425</v>
      </c>
      <c r="L224" s="14">
        <f t="shared" si="44"/>
        <v>88.501704790792473</v>
      </c>
      <c r="M224" s="14">
        <f t="shared" si="44"/>
        <v>85.283524451949006</v>
      </c>
    </row>
    <row r="225" spans="1:14">
      <c r="A225" s="11">
        <v>4118.4854210000003</v>
      </c>
      <c r="B225" s="11">
        <v>24.928083000000001</v>
      </c>
      <c r="C225" s="11">
        <v>24.963092</v>
      </c>
      <c r="D225" s="11">
        <v>25.620543000000001</v>
      </c>
      <c r="E225" s="11">
        <v>25.734677999999999</v>
      </c>
      <c r="F225" s="11">
        <v>0.50173900000000005</v>
      </c>
      <c r="G225" s="11">
        <v>5.1974660000000004</v>
      </c>
      <c r="H225" s="11">
        <v>9.2184070000000009</v>
      </c>
      <c r="I225" s="12">
        <f t="shared" si="40"/>
        <v>24.945587500000002</v>
      </c>
      <c r="J225" s="12">
        <f t="shared" si="41"/>
        <v>25.6776105</v>
      </c>
      <c r="K225" s="14">
        <f t="shared" si="42"/>
        <v>1219.4665161512498</v>
      </c>
      <c r="L225" s="14">
        <f t="shared" si="44"/>
        <v>88.495089590290377</v>
      </c>
      <c r="M225" s="14">
        <f>0.0001079829*J225^4 - 0.0183178852*J225^3 + 1.2075396235*J225^2 - 38.3125480287*J225 + 535.330907391</f>
        <v>84.551593380940403</v>
      </c>
    </row>
    <row r="226" spans="1:14">
      <c r="A226" s="11">
        <v>2488.6623209999998</v>
      </c>
      <c r="B226" s="11">
        <v>24.950205</v>
      </c>
      <c r="C226" s="11">
        <v>24.983374999999999</v>
      </c>
      <c r="D226" s="11">
        <v>25.995678000000002</v>
      </c>
      <c r="E226" s="11">
        <v>26.150331999999999</v>
      </c>
      <c r="F226" s="11">
        <v>0.29531099999999999</v>
      </c>
      <c r="G226" s="11">
        <v>4.9051580000000001</v>
      </c>
      <c r="H226" s="11">
        <v>8.4764720000000011</v>
      </c>
      <c r="I226" s="12">
        <f t="shared" si="40"/>
        <v>24.96679</v>
      </c>
      <c r="J226" s="12">
        <f t="shared" si="41"/>
        <v>26.073005000000002</v>
      </c>
      <c r="K226" s="14">
        <f t="shared" si="42"/>
        <v>1219.4630028969998</v>
      </c>
      <c r="L226" s="14">
        <f t="shared" si="44"/>
        <v>88.377338872038024</v>
      </c>
      <c r="M226" s="14">
        <f t="shared" si="44"/>
        <v>82.522354883567232</v>
      </c>
    </row>
    <row r="227" spans="1:14">
      <c r="A227" s="11">
        <v>772.92231500000003</v>
      </c>
      <c r="B227" s="11">
        <v>24.983799999999999</v>
      </c>
      <c r="C227" s="11">
        <v>25.014355999999999</v>
      </c>
      <c r="D227" s="11">
        <v>26.548756999999998</v>
      </c>
      <c r="E227" s="11">
        <v>26.769580999999999</v>
      </c>
      <c r="F227" s="11">
        <v>0.32521499999999998</v>
      </c>
      <c r="G227" s="11">
        <v>5.0001810000000004</v>
      </c>
      <c r="H227" s="11">
        <v>7.5797489999999996</v>
      </c>
      <c r="I227" s="12">
        <f t="shared" si="40"/>
        <v>24.999077999999997</v>
      </c>
      <c r="J227" s="12">
        <f t="shared" si="41"/>
        <v>26.659168999999999</v>
      </c>
      <c r="K227" s="14">
        <f t="shared" si="42"/>
        <v>1219.4576527754</v>
      </c>
      <c r="L227" s="14">
        <f t="shared" si="44"/>
        <v>88.198436748430936</v>
      </c>
      <c r="M227" s="14">
        <f t="shared" si="44"/>
        <v>79.637095313822897</v>
      </c>
    </row>
    <row r="228" spans="1:14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5">
        <f>AVERAGE(K195:K224)</f>
        <v>1219.4572573102569</v>
      </c>
      <c r="L228" s="15">
        <f>AVERAGE(L195:L224)</f>
        <v>88.185855711178348</v>
      </c>
      <c r="M228" s="15">
        <f>AVERAGE(M195:M224)</f>
        <v>86.807922695682649</v>
      </c>
    </row>
    <row r="229" spans="1:14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5"/>
      <c r="L229" s="15"/>
      <c r="M229" s="15"/>
    </row>
    <row r="230" spans="1:14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4" ht="16.8">
      <c r="A231" s="13" t="s">
        <v>12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28</v>
      </c>
      <c r="H231" s="13" t="s">
        <v>18</v>
      </c>
      <c r="I231" s="8" t="s">
        <v>19</v>
      </c>
      <c r="J231" s="8" t="s">
        <v>20</v>
      </c>
      <c r="K231" s="9" t="s">
        <v>27</v>
      </c>
      <c r="L231" s="7" t="s">
        <v>29</v>
      </c>
      <c r="M231" s="7" t="s">
        <v>30</v>
      </c>
      <c r="N231" s="20"/>
    </row>
    <row r="232" spans="1:14">
      <c r="A232" s="13" t="s">
        <v>21</v>
      </c>
      <c r="B232" s="13" t="s">
        <v>22</v>
      </c>
      <c r="C232" s="13" t="s">
        <v>22</v>
      </c>
      <c r="D232" s="13" t="s">
        <v>22</v>
      </c>
      <c r="E232" s="13" t="s">
        <v>22</v>
      </c>
      <c r="F232" s="13" t="s">
        <v>23</v>
      </c>
      <c r="G232" s="13" t="s">
        <v>23</v>
      </c>
      <c r="H232" s="13" t="s">
        <v>24</v>
      </c>
      <c r="I232" s="8" t="s">
        <v>22</v>
      </c>
      <c r="J232" s="8" t="s">
        <v>22</v>
      </c>
      <c r="K232" s="9" t="s">
        <v>25</v>
      </c>
      <c r="L232" s="7" t="s">
        <v>26</v>
      </c>
      <c r="M232" s="7" t="s">
        <v>26</v>
      </c>
    </row>
    <row r="233" spans="1:14">
      <c r="A233" s="11">
        <v>39474.831999000002</v>
      </c>
      <c r="B233" s="11">
        <v>34.970734999999998</v>
      </c>
      <c r="C233" s="11">
        <v>34.958942999999998</v>
      </c>
      <c r="D233" s="11">
        <v>35.225923000000002</v>
      </c>
      <c r="E233" s="11">
        <v>35.338127999999998</v>
      </c>
      <c r="F233" s="11">
        <v>0.89541599999999999</v>
      </c>
      <c r="G233" s="11">
        <v>0.93804500000000002</v>
      </c>
      <c r="H233" s="11">
        <v>14.526325000000002</v>
      </c>
      <c r="I233" s="12">
        <f t="shared" ref="I233:I268" si="45">(B233+C233)/2</f>
        <v>34.964838999999998</v>
      </c>
      <c r="J233" s="12">
        <f t="shared" ref="J233:J268" si="46">(D233+E233)/2</f>
        <v>35.282025500000003</v>
      </c>
      <c r="K233" s="14">
        <f>-0.1657*I233 + 1223.6</f>
        <v>1217.8063261776999</v>
      </c>
      <c r="L233" s="14">
        <f>0.0001079829*I233^4 - 0.0183178852*I233^3 + 1.2075396235*I233^2 - 38.3125480287*I233 + 535.330907391</f>
        <v>50.381226647686844</v>
      </c>
      <c r="M233" s="14">
        <f>0.0001079829*J233^4 - 0.0183178852*J233^3 + 1.2075396235*J233^2 - 38.3125480287*J233 + 535.330907391</f>
        <v>49.567660779534208</v>
      </c>
    </row>
    <row r="234" spans="1:14">
      <c r="A234" s="11">
        <v>38763.918978000002</v>
      </c>
      <c r="B234" s="11">
        <v>34.943486999999998</v>
      </c>
      <c r="C234" s="11">
        <v>34.934809000000001</v>
      </c>
      <c r="D234" s="11">
        <v>35.198793999999999</v>
      </c>
      <c r="E234" s="11">
        <v>35.308318999999997</v>
      </c>
      <c r="F234" s="11">
        <v>0.662686</v>
      </c>
      <c r="G234" s="11">
        <v>0.92984800000000001</v>
      </c>
      <c r="H234" s="11">
        <v>14.520058000000001</v>
      </c>
      <c r="I234" s="12">
        <f t="shared" si="45"/>
        <v>34.939148000000003</v>
      </c>
      <c r="J234" s="12">
        <f t="shared" si="46"/>
        <v>35.253556500000002</v>
      </c>
      <c r="K234" s="14">
        <f t="shared" ref="K234:K268" si="47">-0.1657*I234 + 1223.6</f>
        <v>1217.8105831763999</v>
      </c>
      <c r="L234" s="14">
        <f t="shared" ref="L234:M265" si="48">0.0001079829*I234^4 - 0.0183178852*I234^3 + 1.2075396235*I234^2 - 38.3125480287*I234 + 535.330907391</f>
        <v>50.447803104499485</v>
      </c>
      <c r="M234" s="14">
        <f t="shared" si="48"/>
        <v>49.640055408520652</v>
      </c>
    </row>
    <row r="235" spans="1:14">
      <c r="A235" s="11">
        <v>37828.204188999996</v>
      </c>
      <c r="B235" s="11">
        <v>34.940750999999999</v>
      </c>
      <c r="C235" s="11">
        <v>34.931023000000003</v>
      </c>
      <c r="D235" s="11">
        <v>35.188170999999997</v>
      </c>
      <c r="E235" s="11">
        <v>35.299318</v>
      </c>
      <c r="F235" s="11">
        <v>0.387853</v>
      </c>
      <c r="G235" s="11">
        <v>0.91669800000000001</v>
      </c>
      <c r="H235" s="11">
        <v>14.604255</v>
      </c>
      <c r="I235" s="12">
        <f t="shared" si="45"/>
        <v>34.935887000000001</v>
      </c>
      <c r="J235" s="12">
        <f t="shared" si="46"/>
        <v>35.243744499999998</v>
      </c>
      <c r="K235" s="14">
        <f t="shared" si="47"/>
        <v>1217.8111235240999</v>
      </c>
      <c r="L235" s="14">
        <f t="shared" si="48"/>
        <v>50.456261158616826</v>
      </c>
      <c r="M235" s="14">
        <f t="shared" si="48"/>
        <v>49.665034937967675</v>
      </c>
    </row>
    <row r="236" spans="1:14">
      <c r="A236" s="11">
        <v>37306.164728000003</v>
      </c>
      <c r="B236" s="11">
        <v>34.955463000000002</v>
      </c>
      <c r="C236" s="11">
        <v>34.946677999999999</v>
      </c>
      <c r="D236" s="11">
        <v>35.199379</v>
      </c>
      <c r="E236" s="11">
        <v>35.311531000000002</v>
      </c>
      <c r="F236" s="11">
        <v>0.50151000000000001</v>
      </c>
      <c r="G236" s="11">
        <v>1.1676500000000001</v>
      </c>
      <c r="H236" s="11">
        <v>14.568052</v>
      </c>
      <c r="I236" s="12">
        <f t="shared" si="45"/>
        <v>34.9510705</v>
      </c>
      <c r="J236" s="12">
        <f t="shared" si="46"/>
        <v>35.255454999999998</v>
      </c>
      <c r="K236" s="14">
        <f t="shared" si="47"/>
        <v>1217.8086076181498</v>
      </c>
      <c r="L236" s="14">
        <f t="shared" si="48"/>
        <v>50.416893913455624</v>
      </c>
      <c r="M236" s="14">
        <f t="shared" si="48"/>
        <v>49.635223857989672</v>
      </c>
    </row>
    <row r="237" spans="1:14">
      <c r="A237" s="11">
        <v>36344.403974000001</v>
      </c>
      <c r="B237" s="11">
        <v>34.976241000000002</v>
      </c>
      <c r="C237" s="11">
        <v>34.969541</v>
      </c>
      <c r="D237" s="11">
        <v>35.215646999999997</v>
      </c>
      <c r="E237" s="11">
        <v>35.333469000000001</v>
      </c>
      <c r="F237" s="11">
        <v>0.72043999999999997</v>
      </c>
      <c r="G237" s="11">
        <v>1.631724</v>
      </c>
      <c r="H237" s="11">
        <v>14.559331999999999</v>
      </c>
      <c r="I237" s="12">
        <f t="shared" si="45"/>
        <v>34.972891000000004</v>
      </c>
      <c r="J237" s="12">
        <f t="shared" si="46"/>
        <v>35.274557999999999</v>
      </c>
      <c r="K237" s="14">
        <f t="shared" si="47"/>
        <v>1217.8049919612999</v>
      </c>
      <c r="L237" s="14">
        <f t="shared" si="48"/>
        <v>50.36038169963183</v>
      </c>
      <c r="M237" s="14">
        <f t="shared" si="48"/>
        <v>49.586638289731695</v>
      </c>
    </row>
    <row r="238" spans="1:14">
      <c r="A238" s="11">
        <v>35136.228451000003</v>
      </c>
      <c r="B238" s="11">
        <v>34.990647000000003</v>
      </c>
      <c r="C238" s="11">
        <v>34.983569000000003</v>
      </c>
      <c r="D238" s="11">
        <v>35.222586</v>
      </c>
      <c r="E238" s="11">
        <v>35.347020999999998</v>
      </c>
      <c r="F238" s="11">
        <v>0.87870700000000002</v>
      </c>
      <c r="G238" s="11">
        <v>2.0926520000000002</v>
      </c>
      <c r="H238" s="11">
        <v>14.506387999999999</v>
      </c>
      <c r="I238" s="12">
        <f t="shared" si="45"/>
        <v>34.987108000000006</v>
      </c>
      <c r="J238" s="12">
        <f t="shared" si="46"/>
        <v>35.284803499999995</v>
      </c>
      <c r="K238" s="14">
        <f t="shared" si="47"/>
        <v>1217.8026362044</v>
      </c>
      <c r="L238" s="14">
        <f t="shared" si="48"/>
        <v>50.323601571859967</v>
      </c>
      <c r="M238" s="14">
        <f t="shared" si="48"/>
        <v>49.560603057198932</v>
      </c>
    </row>
    <row r="239" spans="1:14">
      <c r="A239" s="11">
        <v>33985.566355000003</v>
      </c>
      <c r="B239" s="11">
        <v>35.016382</v>
      </c>
      <c r="C239" s="11">
        <v>35.010392000000003</v>
      </c>
      <c r="D239" s="11">
        <v>35.244840000000003</v>
      </c>
      <c r="E239" s="11">
        <v>35.368217999999999</v>
      </c>
      <c r="F239" s="11">
        <v>1.054613</v>
      </c>
      <c r="G239" s="11">
        <v>2.5579909999999999</v>
      </c>
      <c r="H239" s="11">
        <v>14.467626000000001</v>
      </c>
      <c r="I239" s="12">
        <f t="shared" si="45"/>
        <v>35.013387000000002</v>
      </c>
      <c r="J239" s="12">
        <f t="shared" si="46"/>
        <v>35.306528999999998</v>
      </c>
      <c r="K239" s="14">
        <f t="shared" si="47"/>
        <v>1217.7982817740999</v>
      </c>
      <c r="L239" s="14">
        <f t="shared" si="48"/>
        <v>50.255699338182467</v>
      </c>
      <c r="M239" s="14">
        <f t="shared" si="48"/>
        <v>49.505447733428355</v>
      </c>
    </row>
    <row r="240" spans="1:14">
      <c r="A240" s="11">
        <v>33123.692018000002</v>
      </c>
      <c r="B240" s="11">
        <v>35.029949999999999</v>
      </c>
      <c r="C240" s="11">
        <v>35.023479000000002</v>
      </c>
      <c r="D240" s="11">
        <v>35.255774000000002</v>
      </c>
      <c r="E240" s="11">
        <v>35.375276999999997</v>
      </c>
      <c r="F240" s="11">
        <v>1.1260159999999999</v>
      </c>
      <c r="G240" s="11">
        <v>2.8264140000000002</v>
      </c>
      <c r="H240" s="11">
        <v>14.347156</v>
      </c>
      <c r="I240" s="12">
        <f t="shared" si="45"/>
        <v>35.026714499999997</v>
      </c>
      <c r="J240" s="12">
        <f t="shared" si="46"/>
        <v>35.3155255</v>
      </c>
      <c r="K240" s="14">
        <f t="shared" si="47"/>
        <v>1217.7960734073499</v>
      </c>
      <c r="L240" s="14">
        <f t="shared" si="48"/>
        <v>50.221303488930289</v>
      </c>
      <c r="M240" s="14">
        <f t="shared" si="48"/>
        <v>49.482628716231943</v>
      </c>
    </row>
    <row r="241" spans="1:13" ht="14.4" customHeight="1">
      <c r="A241" s="11">
        <v>32303.443044</v>
      </c>
      <c r="B241" s="11">
        <v>35.055157999999999</v>
      </c>
      <c r="C241" s="11">
        <v>35.049140999999999</v>
      </c>
      <c r="D241" s="11">
        <v>35.276893999999999</v>
      </c>
      <c r="E241" s="11">
        <v>35.400483000000001</v>
      </c>
      <c r="F241" s="11">
        <v>1.2567109999999999</v>
      </c>
      <c r="G241" s="11">
        <v>3.1524230000000002</v>
      </c>
      <c r="H241" s="11">
        <v>14.307218000000001</v>
      </c>
      <c r="I241" s="12">
        <f t="shared" si="45"/>
        <v>35.052149499999999</v>
      </c>
      <c r="J241" s="12">
        <f t="shared" si="46"/>
        <v>35.338688500000004</v>
      </c>
      <c r="K241" s="14">
        <f t="shared" si="47"/>
        <v>1217.7918588278499</v>
      </c>
      <c r="L241" s="14">
        <f t="shared" si="48"/>
        <v>50.155736838102371</v>
      </c>
      <c r="M241" s="14">
        <f t="shared" si="48"/>
        <v>49.423933064575522</v>
      </c>
    </row>
    <row r="242" spans="1:13">
      <c r="A242" s="11">
        <v>31493.090459999999</v>
      </c>
      <c r="B242" s="11">
        <v>35.063938</v>
      </c>
      <c r="C242" s="11">
        <v>35.059627999999996</v>
      </c>
      <c r="D242" s="11">
        <v>35.281042999999997</v>
      </c>
      <c r="E242" s="11">
        <v>35.409824999999998</v>
      </c>
      <c r="F242" s="11">
        <v>0.93204399999999998</v>
      </c>
      <c r="G242" s="11">
        <v>2.9953240000000001</v>
      </c>
      <c r="H242" s="11">
        <v>14.216175999999999</v>
      </c>
      <c r="I242" s="12">
        <f t="shared" si="45"/>
        <v>35.061782999999998</v>
      </c>
      <c r="J242" s="12">
        <f t="shared" si="46"/>
        <v>35.345433999999997</v>
      </c>
      <c r="K242" s="14">
        <f t="shared" si="47"/>
        <v>1217.7902625569</v>
      </c>
      <c r="L242" s="14">
        <f t="shared" si="48"/>
        <v>50.130929629164029</v>
      </c>
      <c r="M242" s="14">
        <f t="shared" si="48"/>
        <v>49.40685486236805</v>
      </c>
    </row>
    <row r="243" spans="1:13">
      <c r="A243" s="11">
        <v>30379.856746000001</v>
      </c>
      <c r="B243" s="11">
        <v>35.074885000000002</v>
      </c>
      <c r="C243" s="11">
        <v>35.071508999999999</v>
      </c>
      <c r="D243" s="11">
        <v>35.290607000000001</v>
      </c>
      <c r="E243" s="11">
        <v>35.417475000000003</v>
      </c>
      <c r="F243" s="11">
        <v>0.96023700000000001</v>
      </c>
      <c r="G243" s="11">
        <v>3.30497</v>
      </c>
      <c r="H243" s="11">
        <v>14.050095000000001</v>
      </c>
      <c r="I243" s="12">
        <f t="shared" si="45"/>
        <v>35.073197</v>
      </c>
      <c r="J243" s="12">
        <f t="shared" si="46"/>
        <v>35.354041000000002</v>
      </c>
      <c r="K243" s="14">
        <f>-0.1657*I243 + 1223.6</f>
        <v>1217.7883712570999</v>
      </c>
      <c r="L243" s="14">
        <f t="shared" ref="L243:M247" si="49">0.0001079829*I243^4 - 0.0183178852*I243^3 + 1.2075396235*I243^2 - 38.3125480287*I243 + 535.330907391</f>
        <v>50.101556013560412</v>
      </c>
      <c r="M243" s="14">
        <f t="shared" si="49"/>
        <v>49.38507358595416</v>
      </c>
    </row>
    <row r="244" spans="1:13">
      <c r="A244" s="11">
        <v>29337.567290999999</v>
      </c>
      <c r="B244" s="11">
        <v>35.092292</v>
      </c>
      <c r="C244" s="11">
        <v>35.088540000000002</v>
      </c>
      <c r="D244" s="11">
        <v>35.307710999999998</v>
      </c>
      <c r="E244" s="11">
        <v>35.434229000000002</v>
      </c>
      <c r="F244" s="11">
        <v>1.0575460000000001</v>
      </c>
      <c r="G244" s="11">
        <v>3.6552899999999999</v>
      </c>
      <c r="H244" s="11">
        <v>14.667665999999999</v>
      </c>
      <c r="I244" s="12">
        <f t="shared" si="45"/>
        <v>35.090416000000005</v>
      </c>
      <c r="J244" s="12">
        <f t="shared" si="46"/>
        <v>35.37097</v>
      </c>
      <c r="K244" s="14">
        <f>-0.1657*I244 + 1223.6</f>
        <v>1217.7855180688</v>
      </c>
      <c r="L244" s="14">
        <f t="shared" si="49"/>
        <v>50.057281411627855</v>
      </c>
      <c r="M244" s="14">
        <f t="shared" si="49"/>
        <v>49.342264470593818</v>
      </c>
    </row>
    <row r="245" spans="1:13">
      <c r="A245" s="11">
        <v>28414.123398</v>
      </c>
      <c r="B245" s="11">
        <v>34.909989000000003</v>
      </c>
      <c r="C245" s="11">
        <v>34.907831999999999</v>
      </c>
      <c r="D245" s="11">
        <v>35.119599000000001</v>
      </c>
      <c r="E245" s="11">
        <v>35.248843999999998</v>
      </c>
      <c r="F245" s="11">
        <v>0.66573400000000005</v>
      </c>
      <c r="G245" s="11">
        <v>3.4483619999999999</v>
      </c>
      <c r="H245" s="11">
        <v>14.537986999999999</v>
      </c>
      <c r="I245" s="12">
        <f t="shared" si="45"/>
        <v>34.908910500000005</v>
      </c>
      <c r="J245" s="12">
        <f t="shared" si="46"/>
        <v>35.1842215</v>
      </c>
      <c r="K245" s="14">
        <f>-0.1657*I245 + 1223.6</f>
        <v>1217.81559353015</v>
      </c>
      <c r="L245" s="14">
        <f t="shared" si="49"/>
        <v>50.526294151313891</v>
      </c>
      <c r="M245" s="14">
        <f t="shared" si="49"/>
        <v>49.816881808306789</v>
      </c>
    </row>
    <row r="246" spans="1:13">
      <c r="A246" s="11">
        <v>27092.05471</v>
      </c>
      <c r="B246" s="11">
        <v>34.943275999999997</v>
      </c>
      <c r="C246" s="11">
        <v>34.942622</v>
      </c>
      <c r="D246" s="11">
        <v>35.152611999999998</v>
      </c>
      <c r="E246" s="11">
        <v>35.283439999999999</v>
      </c>
      <c r="F246" s="11">
        <v>0.79674400000000001</v>
      </c>
      <c r="G246" s="11">
        <v>3.794775</v>
      </c>
      <c r="H246" s="11">
        <v>14.416307999999999</v>
      </c>
      <c r="I246" s="12">
        <f t="shared" si="45"/>
        <v>34.942948999999999</v>
      </c>
      <c r="J246" s="12">
        <f t="shared" si="46"/>
        <v>35.218025999999995</v>
      </c>
      <c r="K246" s="14">
        <f>-0.1657*I246 + 1223.6</f>
        <v>1217.8099533507</v>
      </c>
      <c r="L246" s="14">
        <f t="shared" si="49"/>
        <v>50.437946557669193</v>
      </c>
      <c r="M246" s="14">
        <f t="shared" si="49"/>
        <v>49.730578529468517</v>
      </c>
    </row>
    <row r="247" spans="1:13">
      <c r="A247" s="11">
        <v>25330.904408999999</v>
      </c>
      <c r="B247" s="11">
        <v>34.965017000000003</v>
      </c>
      <c r="C247" s="11">
        <v>34.965774000000003</v>
      </c>
      <c r="D247" s="11">
        <v>35.174750000000003</v>
      </c>
      <c r="E247" s="11">
        <v>35.303583000000003</v>
      </c>
      <c r="F247" s="11">
        <v>0.99388600000000005</v>
      </c>
      <c r="G247" s="11">
        <v>4.3187389999999999</v>
      </c>
      <c r="H247" s="11">
        <v>14.115388000000001</v>
      </c>
      <c r="I247" s="12">
        <f t="shared" si="45"/>
        <v>34.9653955</v>
      </c>
      <c r="J247" s="12">
        <f t="shared" si="46"/>
        <v>35.239166500000003</v>
      </c>
      <c r="K247" s="14">
        <f>-0.1657*I247 + 1223.6</f>
        <v>1217.8062339656499</v>
      </c>
      <c r="L247" s="14">
        <f t="shared" si="49"/>
        <v>50.37978565932417</v>
      </c>
      <c r="M247" s="14">
        <f t="shared" si="49"/>
        <v>49.676694650556897</v>
      </c>
    </row>
    <row r="248" spans="1:13">
      <c r="A248" s="11">
        <v>24443.835373999998</v>
      </c>
      <c r="B248" s="11">
        <v>34.963926000000001</v>
      </c>
      <c r="C248" s="11">
        <v>34.965463999999997</v>
      </c>
      <c r="D248" s="11">
        <v>35.174858</v>
      </c>
      <c r="E248" s="11">
        <v>35.302860000000003</v>
      </c>
      <c r="F248" s="11">
        <v>1.0006360000000001</v>
      </c>
      <c r="G248" s="11">
        <v>4.4518380000000004</v>
      </c>
      <c r="H248" s="11">
        <v>14.022185</v>
      </c>
      <c r="I248" s="12">
        <f t="shared" si="45"/>
        <v>34.964694999999999</v>
      </c>
      <c r="J248" s="12">
        <f t="shared" si="46"/>
        <v>35.238859000000005</v>
      </c>
      <c r="K248" s="14">
        <f t="shared" si="47"/>
        <v>1217.8063500384999</v>
      </c>
      <c r="L248" s="14">
        <f t="shared" si="48"/>
        <v>50.381599525876368</v>
      </c>
      <c r="M248" s="14">
        <f t="shared" si="48"/>
        <v>49.677477936120113</v>
      </c>
    </row>
    <row r="249" spans="1:13">
      <c r="A249" s="11">
        <v>23498.197950000002</v>
      </c>
      <c r="B249" s="11">
        <v>34.988537000000001</v>
      </c>
      <c r="C249" s="11">
        <v>34.986970999999997</v>
      </c>
      <c r="D249" s="11">
        <v>35.193426000000002</v>
      </c>
      <c r="E249" s="11">
        <v>35.328924000000001</v>
      </c>
      <c r="F249" s="11">
        <v>1.03427</v>
      </c>
      <c r="G249" s="11">
        <v>4.6282110000000003</v>
      </c>
      <c r="H249" s="11">
        <v>13.831498</v>
      </c>
      <c r="I249" s="12">
        <f t="shared" si="45"/>
        <v>34.987753999999995</v>
      </c>
      <c r="J249" s="12">
        <f t="shared" si="46"/>
        <v>35.261175000000001</v>
      </c>
      <c r="K249" s="14">
        <f t="shared" si="47"/>
        <v>1217.8025291622</v>
      </c>
      <c r="L249" s="14">
        <f t="shared" si="48"/>
        <v>50.321931084786002</v>
      </c>
      <c r="M249" s="14">
        <f t="shared" si="48"/>
        <v>49.620670141974415</v>
      </c>
    </row>
    <row r="250" spans="1:13">
      <c r="A250" s="11">
        <v>22357.223221</v>
      </c>
      <c r="B250" s="11">
        <v>34.97343</v>
      </c>
      <c r="C250" s="11">
        <v>34.970768</v>
      </c>
      <c r="D250" s="11">
        <v>35.177303999999999</v>
      </c>
      <c r="E250" s="11">
        <v>35.318125999999999</v>
      </c>
      <c r="F250" s="11">
        <v>0.91766199999999998</v>
      </c>
      <c r="G250" s="11">
        <v>4.6467770000000002</v>
      </c>
      <c r="H250" s="11">
        <v>13.571206</v>
      </c>
      <c r="I250" s="12">
        <f t="shared" si="45"/>
        <v>34.972099</v>
      </c>
      <c r="J250" s="12">
        <f t="shared" si="46"/>
        <v>35.247714999999999</v>
      </c>
      <c r="K250" s="14">
        <f t="shared" si="47"/>
        <v>1217.8051231956999</v>
      </c>
      <c r="L250" s="14">
        <f t="shared" si="48"/>
        <v>50.362431573177787</v>
      </c>
      <c r="M250" s="14">
        <f t="shared" si="48"/>
        <v>49.654925031547464</v>
      </c>
    </row>
    <row r="251" spans="1:13">
      <c r="A251" s="11">
        <v>21047.032395999999</v>
      </c>
      <c r="B251" s="11">
        <v>35.046897000000001</v>
      </c>
      <c r="C251" s="11">
        <v>35.044617000000002</v>
      </c>
      <c r="D251" s="11">
        <v>35.249476000000001</v>
      </c>
      <c r="E251" s="11">
        <v>35.39508</v>
      </c>
      <c r="F251" s="11">
        <v>1.1181840000000001</v>
      </c>
      <c r="G251" s="11">
        <v>5.025169</v>
      </c>
      <c r="H251" s="11">
        <v>13.355847000000001</v>
      </c>
      <c r="I251" s="12">
        <f t="shared" si="45"/>
        <v>35.045757000000002</v>
      </c>
      <c r="J251" s="12">
        <f t="shared" si="46"/>
        <v>35.322277999999997</v>
      </c>
      <c r="K251" s="14">
        <f t="shared" si="47"/>
        <v>1217.7929180650999</v>
      </c>
      <c r="L251" s="14">
        <f t="shared" si="48"/>
        <v>50.172206075465851</v>
      </c>
      <c r="M251" s="14">
        <f t="shared" si="48"/>
        <v>49.465509417034127</v>
      </c>
    </row>
    <row r="252" spans="1:13">
      <c r="A252" s="11">
        <v>20133.322923</v>
      </c>
      <c r="B252" s="11">
        <v>35.016964999999999</v>
      </c>
      <c r="C252" s="11">
        <v>35.017288999999998</v>
      </c>
      <c r="D252" s="11">
        <v>35.227407999999997</v>
      </c>
      <c r="E252" s="11">
        <v>35.374794000000001</v>
      </c>
      <c r="F252" s="11">
        <v>1.0998969999999999</v>
      </c>
      <c r="G252" s="11">
        <v>5.0903229999999997</v>
      </c>
      <c r="H252" s="11">
        <v>13.111783000000001</v>
      </c>
      <c r="I252" s="12">
        <f t="shared" si="45"/>
        <v>35.017127000000002</v>
      </c>
      <c r="J252" s="12">
        <f t="shared" si="46"/>
        <v>35.301101000000003</v>
      </c>
      <c r="K252" s="14">
        <f t="shared" si="47"/>
        <v>1217.7976620560999</v>
      </c>
      <c r="L252" s="14">
        <f t="shared" si="48"/>
        <v>50.246044295178194</v>
      </c>
      <c r="M252" s="14">
        <f t="shared" si="48"/>
        <v>49.519221358122536</v>
      </c>
    </row>
    <row r="253" spans="1:13">
      <c r="A253" s="11">
        <v>19336.102857000002</v>
      </c>
      <c r="B253" s="11">
        <v>35.061909</v>
      </c>
      <c r="C253" s="11">
        <v>35.060389999999998</v>
      </c>
      <c r="D253" s="11">
        <v>35.269877999999999</v>
      </c>
      <c r="E253" s="11">
        <v>35.424731000000001</v>
      </c>
      <c r="F253" s="11">
        <v>1.0732919999999999</v>
      </c>
      <c r="G253" s="11">
        <v>5.1458279999999998</v>
      </c>
      <c r="H253" s="11">
        <v>12.939249</v>
      </c>
      <c r="I253" s="12">
        <f t="shared" si="45"/>
        <v>35.061149499999999</v>
      </c>
      <c r="J253" s="12">
        <f t="shared" si="46"/>
        <v>35.3473045</v>
      </c>
      <c r="K253" s="14">
        <f t="shared" si="47"/>
        <v>1217.7903675278499</v>
      </c>
      <c r="L253" s="14">
        <f t="shared" si="48"/>
        <v>50.132560513301996</v>
      </c>
      <c r="M253" s="14">
        <f t="shared" si="48"/>
        <v>49.40212034809349</v>
      </c>
    </row>
    <row r="254" spans="1:13">
      <c r="A254" s="11">
        <v>18131.526150999998</v>
      </c>
      <c r="B254" s="11">
        <v>35.011811999999999</v>
      </c>
      <c r="C254" s="11">
        <v>35.013382</v>
      </c>
      <c r="D254" s="11">
        <v>35.237470000000002</v>
      </c>
      <c r="E254" s="11">
        <v>35.382914</v>
      </c>
      <c r="F254" s="11">
        <v>1.2007019999999999</v>
      </c>
      <c r="G254" s="11">
        <v>5.3868580000000001</v>
      </c>
      <c r="H254" s="11">
        <v>12.644346000000001</v>
      </c>
      <c r="I254" s="12">
        <f t="shared" si="45"/>
        <v>35.012597</v>
      </c>
      <c r="J254" s="12">
        <f t="shared" si="46"/>
        <v>35.310192000000001</v>
      </c>
      <c r="K254" s="14">
        <f t="shared" si="47"/>
        <v>1217.7984126770998</v>
      </c>
      <c r="L254" s="14">
        <f t="shared" si="48"/>
        <v>50.257739050458781</v>
      </c>
      <c r="M254" s="14">
        <f t="shared" si="48"/>
        <v>49.49615531669383</v>
      </c>
    </row>
    <row r="255" spans="1:13">
      <c r="A255" s="11">
        <v>16838.285936</v>
      </c>
      <c r="B255" s="11">
        <v>35.038722999999997</v>
      </c>
      <c r="C255" s="11">
        <v>35.037885000000003</v>
      </c>
      <c r="D255" s="11">
        <v>35.270133999999999</v>
      </c>
      <c r="E255" s="11">
        <v>35.419213999999997</v>
      </c>
      <c r="F255" s="11">
        <v>1.2705120000000001</v>
      </c>
      <c r="G255" s="11">
        <v>5.5672810000000004</v>
      </c>
      <c r="H255" s="11">
        <v>12.252057000000001</v>
      </c>
      <c r="I255" s="12">
        <f t="shared" si="45"/>
        <v>35.038303999999997</v>
      </c>
      <c r="J255" s="12">
        <f t="shared" si="46"/>
        <v>35.344673999999998</v>
      </c>
      <c r="K255" s="14">
        <f t="shared" si="47"/>
        <v>1217.7941530271999</v>
      </c>
      <c r="L255" s="14">
        <f t="shared" si="48"/>
        <v>50.191415505823215</v>
      </c>
      <c r="M255" s="14">
        <f t="shared" si="48"/>
        <v>49.408778684762069</v>
      </c>
    </row>
    <row r="256" spans="1:13">
      <c r="A256" s="11">
        <v>15628.229198999999</v>
      </c>
      <c r="B256" s="11">
        <v>35.039095000000003</v>
      </c>
      <c r="C256" s="11">
        <v>35.040190000000003</v>
      </c>
      <c r="D256" s="11">
        <v>35.287737</v>
      </c>
      <c r="E256" s="11">
        <v>35.430869999999999</v>
      </c>
      <c r="F256" s="11">
        <v>1.3141350000000001</v>
      </c>
      <c r="G256" s="11">
        <v>5.6927019999999997</v>
      </c>
      <c r="H256" s="11">
        <v>11.930147</v>
      </c>
      <c r="I256" s="12">
        <f t="shared" si="45"/>
        <v>35.039642499999999</v>
      </c>
      <c r="J256" s="12">
        <f t="shared" si="46"/>
        <v>35.359303499999996</v>
      </c>
      <c r="K256" s="14">
        <f t="shared" si="47"/>
        <v>1217.7939312377498</v>
      </c>
      <c r="L256" s="14">
        <f t="shared" si="48"/>
        <v>50.187965009883783</v>
      </c>
      <c r="M256" s="14">
        <f t="shared" si="48"/>
        <v>49.371761497223019</v>
      </c>
    </row>
    <row r="257" spans="1:13">
      <c r="A257" s="11">
        <v>15149.083699000001</v>
      </c>
      <c r="B257" s="11">
        <v>35.063454</v>
      </c>
      <c r="C257" s="11">
        <v>35.063586999999998</v>
      </c>
      <c r="D257" s="11">
        <v>35.315201000000002</v>
      </c>
      <c r="E257" s="11">
        <v>35.459471999999998</v>
      </c>
      <c r="F257" s="11">
        <v>1.03993</v>
      </c>
      <c r="G257" s="11">
        <v>5.4492479999999999</v>
      </c>
      <c r="H257" s="11">
        <v>11.779303000000001</v>
      </c>
      <c r="I257" s="12">
        <f t="shared" si="45"/>
        <v>35.063520499999996</v>
      </c>
      <c r="J257" s="12">
        <f t="shared" si="46"/>
        <v>35.387336500000004</v>
      </c>
      <c r="K257" s="14">
        <f t="shared" si="47"/>
        <v>1217.78997465315</v>
      </c>
      <c r="L257" s="14">
        <f t="shared" si="48"/>
        <v>50.126456922603438</v>
      </c>
      <c r="M257" s="14">
        <f t="shared" si="48"/>
        <v>49.300918297932867</v>
      </c>
    </row>
    <row r="258" spans="1:13">
      <c r="A258" s="11">
        <v>13733.389569000001</v>
      </c>
      <c r="B258" s="11">
        <v>35.065190999999999</v>
      </c>
      <c r="C258" s="11">
        <v>35.066574000000003</v>
      </c>
      <c r="D258" s="11">
        <v>35.333328999999999</v>
      </c>
      <c r="E258" s="11">
        <v>35.479982</v>
      </c>
      <c r="F258" s="11">
        <v>1.0234749999999999</v>
      </c>
      <c r="G258" s="11">
        <v>5.5254159999999999</v>
      </c>
      <c r="H258" s="11">
        <v>11.365425</v>
      </c>
      <c r="I258" s="12">
        <f t="shared" si="45"/>
        <v>35.065882500000001</v>
      </c>
      <c r="J258" s="12">
        <f t="shared" si="46"/>
        <v>35.406655499999999</v>
      </c>
      <c r="K258" s="14">
        <f t="shared" si="47"/>
        <v>1217.78958326975</v>
      </c>
      <c r="L258" s="14">
        <f t="shared" si="48"/>
        <v>50.120377363688931</v>
      </c>
      <c r="M258" s="14">
        <f t="shared" si="48"/>
        <v>49.252164475552831</v>
      </c>
    </row>
    <row r="259" spans="1:13">
      <c r="A259" s="11">
        <v>12274.88226</v>
      </c>
      <c r="B259" s="11">
        <v>35.076805999999998</v>
      </c>
      <c r="C259" s="11">
        <v>35.077907000000003</v>
      </c>
      <c r="D259" s="11">
        <v>35.364466999999998</v>
      </c>
      <c r="E259" s="11">
        <v>35.516475</v>
      </c>
      <c r="F259" s="11">
        <v>0.97770400000000002</v>
      </c>
      <c r="G259" s="11">
        <v>5.5569050000000004</v>
      </c>
      <c r="H259" s="11">
        <v>11.044848</v>
      </c>
      <c r="I259" s="12">
        <f t="shared" si="45"/>
        <v>35.0773565</v>
      </c>
      <c r="J259" s="12">
        <f t="shared" si="46"/>
        <v>35.440471000000002</v>
      </c>
      <c r="K259" s="14">
        <f t="shared" si="47"/>
        <v>1217.7876820279498</v>
      </c>
      <c r="L259" s="14">
        <f t="shared" si="48"/>
        <v>50.09085665276848</v>
      </c>
      <c r="M259" s="14">
        <f t="shared" si="48"/>
        <v>49.166959942378071</v>
      </c>
    </row>
    <row r="260" spans="1:13">
      <c r="A260" s="11">
        <v>11525.241198</v>
      </c>
      <c r="B260" s="11">
        <v>35.065916999999999</v>
      </c>
      <c r="C260" s="11">
        <v>35.068012000000003</v>
      </c>
      <c r="D260" s="11">
        <v>35.375250999999999</v>
      </c>
      <c r="E260" s="11">
        <v>35.52664</v>
      </c>
      <c r="F260" s="11">
        <v>0.89357500000000001</v>
      </c>
      <c r="G260" s="11">
        <v>5.540546</v>
      </c>
      <c r="H260" s="11">
        <v>10.808078</v>
      </c>
      <c r="I260" s="12">
        <f t="shared" si="45"/>
        <v>35.066964499999997</v>
      </c>
      <c r="J260" s="12">
        <f t="shared" si="46"/>
        <v>35.450945500000003</v>
      </c>
      <c r="K260" s="14">
        <f t="shared" si="47"/>
        <v>1217.78940398235</v>
      </c>
      <c r="L260" s="14">
        <f t="shared" si="48"/>
        <v>50.117592688347031</v>
      </c>
      <c r="M260" s="14">
        <f t="shared" si="48"/>
        <v>49.140601701544938</v>
      </c>
    </row>
    <row r="261" spans="1:13">
      <c r="A261" s="11">
        <v>10838.857362000001</v>
      </c>
      <c r="B261" s="11">
        <v>35.060580999999999</v>
      </c>
      <c r="C261" s="11">
        <v>35.063679999999998</v>
      </c>
      <c r="D261" s="11">
        <v>35.386004</v>
      </c>
      <c r="E261" s="11">
        <v>35.538741999999999</v>
      </c>
      <c r="F261" s="11">
        <v>0.80882799999999999</v>
      </c>
      <c r="G261" s="11">
        <v>5.4616030000000002</v>
      </c>
      <c r="H261" s="11">
        <v>10.569788000000001</v>
      </c>
      <c r="I261" s="12">
        <f t="shared" si="45"/>
        <v>35.062130499999995</v>
      </c>
      <c r="J261" s="12">
        <f t="shared" si="46"/>
        <v>35.462372999999999</v>
      </c>
      <c r="K261" s="14">
        <f t="shared" si="47"/>
        <v>1217.7902049761499</v>
      </c>
      <c r="L261" s="14">
        <f t="shared" si="48"/>
        <v>50.130035050543711</v>
      </c>
      <c r="M261" s="14">
        <f t="shared" si="48"/>
        <v>49.111863742346941</v>
      </c>
    </row>
    <row r="262" spans="1:13">
      <c r="A262" s="11">
        <v>9037.7344109999995</v>
      </c>
      <c r="B262" s="11">
        <v>35.065882999999999</v>
      </c>
      <c r="C262" s="11">
        <v>35.067894000000003</v>
      </c>
      <c r="D262" s="11">
        <v>35.428196999999997</v>
      </c>
      <c r="E262" s="11">
        <v>35.582518</v>
      </c>
      <c r="F262" s="11">
        <v>0.685724</v>
      </c>
      <c r="G262" s="11">
        <v>5.3825260000000004</v>
      </c>
      <c r="H262" s="11">
        <v>10.021504999999999</v>
      </c>
      <c r="I262" s="12">
        <f t="shared" si="45"/>
        <v>35.066888500000005</v>
      </c>
      <c r="J262" s="12">
        <f t="shared" si="46"/>
        <v>35.505357500000002</v>
      </c>
      <c r="K262" s="14">
        <f t="shared" si="47"/>
        <v>1217.7894165755499</v>
      </c>
      <c r="L262" s="14">
        <f t="shared" si="48"/>
        <v>50.117788278864282</v>
      </c>
      <c r="M262" s="14">
        <f t="shared" si="48"/>
        <v>49.003937781257378</v>
      </c>
    </row>
    <row r="263" spans="1:13">
      <c r="A263" s="11">
        <v>7657.1348889999999</v>
      </c>
      <c r="B263" s="11">
        <v>35.065624999999997</v>
      </c>
      <c r="C263" s="11">
        <v>35.067248999999997</v>
      </c>
      <c r="D263" s="11">
        <v>35.482576000000002</v>
      </c>
      <c r="E263" s="11">
        <v>35.638252999999999</v>
      </c>
      <c r="F263" s="11">
        <v>0.56345400000000001</v>
      </c>
      <c r="G263" s="11">
        <v>5.3060210000000003</v>
      </c>
      <c r="H263" s="11">
        <v>9.4879890000000007</v>
      </c>
      <c r="I263" s="12">
        <f t="shared" si="45"/>
        <v>35.066436999999993</v>
      </c>
      <c r="J263" s="12">
        <f t="shared" si="46"/>
        <v>35.5604145</v>
      </c>
      <c r="K263" s="14">
        <f t="shared" si="47"/>
        <v>1217.7894913891</v>
      </c>
      <c r="L263" s="14">
        <f t="shared" si="48"/>
        <v>50.118950259336088</v>
      </c>
      <c r="M263" s="14">
        <f t="shared" si="48"/>
        <v>48.86609471202155</v>
      </c>
    </row>
    <row r="264" spans="1:13">
      <c r="A264" s="11">
        <v>6233.1787670000003</v>
      </c>
      <c r="B264" s="11">
        <v>35.057977999999999</v>
      </c>
      <c r="C264" s="11">
        <v>35.062497</v>
      </c>
      <c r="D264" s="11">
        <v>35.540359000000002</v>
      </c>
      <c r="E264" s="11">
        <v>35.704666000000003</v>
      </c>
      <c r="F264" s="11">
        <v>0.47576499999999999</v>
      </c>
      <c r="G264" s="11">
        <v>5.2027330000000003</v>
      </c>
      <c r="H264" s="11">
        <v>9.0466069999999998</v>
      </c>
      <c r="I264" s="12">
        <f t="shared" si="45"/>
        <v>35.060237499999999</v>
      </c>
      <c r="J264" s="12">
        <f t="shared" si="46"/>
        <v>35.622512499999999</v>
      </c>
      <c r="K264" s="14">
        <f t="shared" si="47"/>
        <v>1217.7905186462499</v>
      </c>
      <c r="L264" s="14">
        <f t="shared" si="48"/>
        <v>50.134908477490853</v>
      </c>
      <c r="M264" s="14">
        <f t="shared" si="48"/>
        <v>48.711151945088545</v>
      </c>
    </row>
    <row r="265" spans="1:13">
      <c r="A265" s="11">
        <v>4900.5209279999999</v>
      </c>
      <c r="B265" s="11">
        <v>35.038124000000003</v>
      </c>
      <c r="C265" s="11">
        <v>35.043123999999999</v>
      </c>
      <c r="D265" s="11">
        <v>35.650618000000001</v>
      </c>
      <c r="E265" s="11">
        <v>35.814501999999997</v>
      </c>
      <c r="F265" s="11">
        <v>0.397312</v>
      </c>
      <c r="G265" s="11">
        <v>5.1370100000000001</v>
      </c>
      <c r="H265" s="11">
        <v>8.5144400000000005</v>
      </c>
      <c r="I265" s="12">
        <f t="shared" si="45"/>
        <v>35.040624000000001</v>
      </c>
      <c r="J265" s="12">
        <f t="shared" si="46"/>
        <v>35.732559999999999</v>
      </c>
      <c r="K265" s="14">
        <f t="shared" si="47"/>
        <v>1217.7937686031999</v>
      </c>
      <c r="L265" s="14">
        <f t="shared" si="48"/>
        <v>50.185434994430807</v>
      </c>
      <c r="M265" s="14">
        <f>0.0001079829*J265^4 - 0.0183178852*J265^3 + 1.2075396235*J265^2 - 38.3125480287*J265 + 535.330907391</f>
        <v>48.437932228919522</v>
      </c>
    </row>
    <row r="266" spans="1:13">
      <c r="A266" s="11">
        <v>3734.1927740000001</v>
      </c>
      <c r="B266" s="11">
        <v>35.016914999999997</v>
      </c>
      <c r="C266" s="11">
        <v>35.022463000000002</v>
      </c>
      <c r="D266" s="11">
        <v>35.764335000000003</v>
      </c>
      <c r="E266" s="11">
        <v>35.931097000000001</v>
      </c>
      <c r="F266" s="11">
        <v>0.33855200000000002</v>
      </c>
      <c r="G266" s="11">
        <v>5.0438390000000002</v>
      </c>
      <c r="H266" s="11">
        <v>8.0894930000000009</v>
      </c>
      <c r="I266" s="12">
        <f t="shared" si="45"/>
        <v>35.019689</v>
      </c>
      <c r="J266" s="12">
        <f t="shared" si="46"/>
        <v>35.847716000000005</v>
      </c>
      <c r="K266" s="14">
        <f t="shared" si="47"/>
        <v>1217.7972375326999</v>
      </c>
      <c r="L266" s="14">
        <f t="shared" ref="L266:M268" si="50">0.0001079829*I266^4 - 0.0183178852*I266^3 + 1.2075396235*I266^2 - 38.3125480287*I266 + 535.330907391</f>
        <v>50.239431586691126</v>
      </c>
      <c r="M266" s="14">
        <f t="shared" si="50"/>
        <v>48.153874254797529</v>
      </c>
    </row>
    <row r="267" spans="1:13">
      <c r="A267" s="11">
        <v>2670.3267839999999</v>
      </c>
      <c r="B267" s="11">
        <v>35.002968000000003</v>
      </c>
      <c r="C267" s="11">
        <v>35.007646999999999</v>
      </c>
      <c r="D267" s="11">
        <v>35.949047</v>
      </c>
      <c r="E267" s="11">
        <v>36.131856999999997</v>
      </c>
      <c r="F267" s="11">
        <v>0.29804199999999997</v>
      </c>
      <c r="G267" s="11">
        <v>4.943289</v>
      </c>
      <c r="H267" s="11">
        <v>7.6429349999999996</v>
      </c>
      <c r="I267" s="12">
        <f t="shared" si="45"/>
        <v>35.005307500000001</v>
      </c>
      <c r="J267" s="12">
        <f t="shared" si="46"/>
        <v>36.040452000000002</v>
      </c>
      <c r="K267" s="14">
        <f t="shared" si="47"/>
        <v>1217.79962054725</v>
      </c>
      <c r="L267" s="14">
        <f t="shared" si="50"/>
        <v>50.27656449285189</v>
      </c>
      <c r="M267" s="14">
        <f t="shared" si="50"/>
        <v>47.682598621927127</v>
      </c>
    </row>
    <row r="268" spans="1:13">
      <c r="A268" s="11">
        <v>965.21761400000003</v>
      </c>
      <c r="B268" s="11">
        <v>34.998215999999999</v>
      </c>
      <c r="C268" s="11">
        <v>35.000003999999997</v>
      </c>
      <c r="D268" s="11">
        <v>36.317574</v>
      </c>
      <c r="E268" s="11">
        <v>36.558045</v>
      </c>
      <c r="F268" s="11">
        <v>0.28884799999999999</v>
      </c>
      <c r="G268" s="11">
        <v>4.9749759999999998</v>
      </c>
      <c r="H268" s="11">
        <v>6.8774440000000006</v>
      </c>
      <c r="I268" s="12">
        <f t="shared" si="45"/>
        <v>34.999110000000002</v>
      </c>
      <c r="J268" s="12">
        <f t="shared" si="46"/>
        <v>36.4378095</v>
      </c>
      <c r="K268" s="14">
        <f t="shared" si="47"/>
        <v>1217.8006474729998</v>
      </c>
      <c r="L268" s="14">
        <f t="shared" si="50"/>
        <v>50.292576300434121</v>
      </c>
      <c r="M268" s="14">
        <f t="shared" si="50"/>
        <v>46.72692913607716</v>
      </c>
    </row>
    <row r="269" spans="1: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5">
        <f>AVERAGE(K233:K265)</f>
        <v>1217.7975123185333</v>
      </c>
      <c r="L269" s="15">
        <f>AVERAGE(L233:L265)</f>
        <v>50.24390892441366</v>
      </c>
      <c r="M269" s="15">
        <f>AVERAGE(M233:M265)</f>
        <v>49.394964191243659</v>
      </c>
    </row>
    <row r="270" spans="1: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r="309" spans="1: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r="312" spans="1: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r="313" spans="1: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r="315" spans="1: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r="318" spans="1: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r="319" spans="1: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1: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r="321" spans="1: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r="322" spans="1: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r="323" spans="1: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r="324" spans="1: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r="325" spans="1: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r="326" spans="1: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r="327" spans="1: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r="331" spans="1: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r="332" spans="1: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r="333" spans="1: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r="334" spans="1: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r="335" spans="1: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r="336" spans="1: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r="337" spans="1: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r="338" spans="1: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r="339" spans="1: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r="340" spans="1: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r="341" spans="1: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r="349" spans="1: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tabSelected="1" zoomScaleNormal="100" workbookViewId="0">
      <selection activeCell="H12" sqref="H12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0</v>
      </c>
      <c r="D1" s="23"/>
      <c r="E1" s="10"/>
      <c r="F1" s="10"/>
      <c r="G1" s="10"/>
      <c r="H1" s="10"/>
      <c r="I1" s="10"/>
      <c r="J1" s="10"/>
      <c r="K1" s="10"/>
      <c r="L1" s="10"/>
      <c r="M1" s="10"/>
    </row>
    <row r="2" spans="1:14">
      <c r="A2" s="1" t="s">
        <v>4</v>
      </c>
      <c r="B2" s="2">
        <v>3</v>
      </c>
      <c r="D2" s="23"/>
      <c r="E2" s="17"/>
      <c r="F2" s="17"/>
      <c r="G2" s="10"/>
      <c r="H2" s="10"/>
      <c r="I2" s="10"/>
      <c r="J2" s="10"/>
      <c r="K2" s="10"/>
      <c r="L2" s="10"/>
      <c r="M2" s="10"/>
    </row>
    <row r="3" spans="1:14">
      <c r="A3" s="1" t="s">
        <v>5</v>
      </c>
      <c r="B3" s="3" t="s">
        <v>9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>
      <c r="A4" s="1" t="s">
        <v>6</v>
      </c>
      <c r="B4" s="4">
        <v>3500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4">
      <c r="A5" s="1" t="s">
        <v>7</v>
      </c>
      <c r="B5" s="5">
        <f>B4*2*PI()/60</f>
        <v>366.51914291880917</v>
      </c>
      <c r="D5" s="23"/>
      <c r="E5" s="23"/>
      <c r="F5" s="10"/>
      <c r="G5" s="10"/>
      <c r="H5" s="10"/>
      <c r="I5" s="10"/>
      <c r="J5" s="10"/>
      <c r="K5" s="10"/>
      <c r="L5" s="10"/>
      <c r="M5" s="10"/>
    </row>
    <row r="6" spans="1:14">
      <c r="A6" s="1" t="s">
        <v>8</v>
      </c>
      <c r="B6" s="19">
        <v>0.108</v>
      </c>
      <c r="D6" s="23"/>
      <c r="E6" s="23"/>
      <c r="F6" s="10"/>
      <c r="G6" s="10"/>
      <c r="H6" s="10"/>
      <c r="I6" s="10"/>
      <c r="J6" s="10"/>
      <c r="K6" s="10"/>
      <c r="L6" s="10"/>
      <c r="M6" s="10"/>
    </row>
    <row r="7" spans="1:14">
      <c r="A7" s="1" t="s">
        <v>1</v>
      </c>
      <c r="B7" s="18" t="s">
        <v>2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9" spans="1:14">
      <c r="A9" s="24" t="s">
        <v>10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4" ht="16.8">
      <c r="A10" s="13" t="s">
        <v>12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28</v>
      </c>
      <c r="H10" s="13" t="s">
        <v>18</v>
      </c>
      <c r="I10" s="8" t="s">
        <v>19</v>
      </c>
      <c r="J10" s="8" t="s">
        <v>20</v>
      </c>
      <c r="K10" s="9" t="s">
        <v>27</v>
      </c>
      <c r="L10" s="7" t="s">
        <v>29</v>
      </c>
      <c r="M10" s="7" t="s">
        <v>30</v>
      </c>
      <c r="N10" s="20"/>
    </row>
    <row r="11" spans="1:14">
      <c r="A11" s="13" t="s">
        <v>21</v>
      </c>
      <c r="B11" s="13" t="s">
        <v>22</v>
      </c>
      <c r="C11" s="13" t="s">
        <v>22</v>
      </c>
      <c r="D11" s="13" t="s">
        <v>22</v>
      </c>
      <c r="E11" s="13" t="s">
        <v>22</v>
      </c>
      <c r="F11" s="13" t="s">
        <v>23</v>
      </c>
      <c r="G11" s="13" t="s">
        <v>23</v>
      </c>
      <c r="H11" s="13" t="s">
        <v>24</v>
      </c>
      <c r="I11" s="8" t="s">
        <v>22</v>
      </c>
      <c r="J11" s="8" t="s">
        <v>22</v>
      </c>
      <c r="K11" s="9" t="s">
        <v>25</v>
      </c>
      <c r="L11" s="7" t="s">
        <v>26</v>
      </c>
      <c r="M11" s="7" t="s">
        <v>26</v>
      </c>
    </row>
    <row r="12" spans="1:14">
      <c r="A12" s="11">
        <v>21974.208168000001</v>
      </c>
      <c r="B12" s="11">
        <v>18.868034000000002</v>
      </c>
      <c r="C12" s="11">
        <v>18.905518000000001</v>
      </c>
      <c r="D12" s="11">
        <v>19.598618999999999</v>
      </c>
      <c r="E12" s="11">
        <v>19.531880999999998</v>
      </c>
      <c r="F12" s="11">
        <v>3.6535660000000001</v>
      </c>
      <c r="G12" s="11">
        <v>3.6959870000000001</v>
      </c>
      <c r="H12" s="11">
        <v>34.226607999999999</v>
      </c>
      <c r="I12" s="12">
        <f t="shared" ref="I12:I30" si="0">(B12+C12)/2</f>
        <v>18.886776000000001</v>
      </c>
      <c r="J12" s="12">
        <f t="shared" ref="J12:J30" si="1">(D12+E12)/2</f>
        <v>19.565249999999999</v>
      </c>
      <c r="K12" s="14">
        <f>-0.6*I12+1259.5</f>
        <v>1248.1679343999999</v>
      </c>
      <c r="L12" s="14">
        <f>0.00159*I12^4-0.27101*I12^3+17.72234*I12^2-540.89799*I12+6780.11105</f>
        <v>1262.5248436550255</v>
      </c>
      <c r="M12" s="14">
        <f>0.00159*J12^4-0.27101*J12^3+17.72234*J12^2-540.89799*J12+6780.11105</f>
        <v>1184.6464021432903</v>
      </c>
    </row>
    <row r="13" spans="1:14">
      <c r="A13" s="11">
        <v>20851.565821</v>
      </c>
      <c r="B13" s="11">
        <v>18.780508999999999</v>
      </c>
      <c r="C13" s="11">
        <v>18.830175000000001</v>
      </c>
      <c r="D13" s="11">
        <v>19.557321999999999</v>
      </c>
      <c r="E13" s="11">
        <v>19.512174000000002</v>
      </c>
      <c r="F13" s="11">
        <v>2.9703029999999999</v>
      </c>
      <c r="G13" s="11">
        <v>3.395337</v>
      </c>
      <c r="H13" s="11">
        <v>33.740760999999999</v>
      </c>
      <c r="I13" s="12">
        <f t="shared" si="0"/>
        <v>18.805342</v>
      </c>
      <c r="J13" s="12">
        <f t="shared" si="1"/>
        <v>19.534748</v>
      </c>
      <c r="K13" s="14">
        <f t="shared" ref="K13:K30" si="2">-0.6*I13+1259.5</f>
        <v>1248.2167947999999</v>
      </c>
      <c r="L13" s="14">
        <f t="shared" ref="L13:L30" si="3">0.00159*I13^4-0.27101*I13^3+17.72234*I13^2-540.89799*I13+6780.11105</f>
        <v>1272.2237387376363</v>
      </c>
      <c r="M13" s="14">
        <f t="shared" ref="M13:M30" si="4">0.00159*J13^4-0.27101*J13^3+17.72234*J13^2-540.89799*J13+6780.11105</f>
        <v>1188.0374420203507</v>
      </c>
    </row>
    <row r="14" spans="1:14">
      <c r="A14" s="11">
        <v>19309.380204000001</v>
      </c>
      <c r="B14" s="11">
        <v>18.689473</v>
      </c>
      <c r="C14" s="11">
        <v>18.779869999999999</v>
      </c>
      <c r="D14" s="11">
        <v>19.42671</v>
      </c>
      <c r="E14" s="11">
        <v>19.393201000000001</v>
      </c>
      <c r="F14" s="11">
        <v>2.0805639999999999</v>
      </c>
      <c r="G14" s="11">
        <v>2.9637389999999999</v>
      </c>
      <c r="H14" s="11">
        <v>33.2151</v>
      </c>
      <c r="I14" s="12">
        <f t="shared" si="0"/>
        <v>18.734671499999997</v>
      </c>
      <c r="J14" s="12">
        <f t="shared" si="1"/>
        <v>19.409955500000002</v>
      </c>
      <c r="K14" s="14">
        <f t="shared" si="2"/>
        <v>1248.2591970999999</v>
      </c>
      <c r="L14" s="14">
        <f t="shared" si="3"/>
        <v>1280.7030882693516</v>
      </c>
      <c r="M14" s="14">
        <f t="shared" si="4"/>
        <v>1202.0176454696439</v>
      </c>
    </row>
    <row r="15" spans="1:14">
      <c r="A15" s="11">
        <v>18217.017605000001</v>
      </c>
      <c r="B15" s="11">
        <v>18.779451999999999</v>
      </c>
      <c r="C15" s="11">
        <v>18.839205</v>
      </c>
      <c r="D15" s="11">
        <v>19.580704000000001</v>
      </c>
      <c r="E15" s="11">
        <v>19.536037</v>
      </c>
      <c r="F15" s="11">
        <v>1.3355630000000001</v>
      </c>
      <c r="G15" s="11">
        <v>2.6313149999999998</v>
      </c>
      <c r="H15" s="11">
        <v>32.512511000000003</v>
      </c>
      <c r="I15" s="12">
        <f t="shared" si="0"/>
        <v>18.809328499999999</v>
      </c>
      <c r="J15" s="12">
        <f t="shared" si="1"/>
        <v>19.558370500000002</v>
      </c>
      <c r="K15" s="14">
        <f t="shared" si="2"/>
        <v>1248.2144029000001</v>
      </c>
      <c r="L15" s="14">
        <f t="shared" si="3"/>
        <v>1271.7471525966612</v>
      </c>
      <c r="M15" s="14">
        <f t="shared" si="4"/>
        <v>1185.4103366952886</v>
      </c>
    </row>
    <row r="16" spans="1:14">
      <c r="A16" s="11">
        <v>16862.970734999999</v>
      </c>
      <c r="B16" s="11">
        <v>18.773814000000002</v>
      </c>
      <c r="C16" s="11">
        <v>18.821788000000002</v>
      </c>
      <c r="D16" s="11">
        <v>19.658685999999999</v>
      </c>
      <c r="E16" s="11">
        <v>19.588266000000001</v>
      </c>
      <c r="F16" s="11">
        <v>1.063493</v>
      </c>
      <c r="G16" s="11">
        <v>2.794486</v>
      </c>
      <c r="H16" s="11">
        <v>31.813279000000001</v>
      </c>
      <c r="I16" s="12">
        <f t="shared" si="0"/>
        <v>18.797801</v>
      </c>
      <c r="J16" s="12">
        <f t="shared" si="1"/>
        <v>19.623476</v>
      </c>
      <c r="K16" s="14">
        <f t="shared" si="2"/>
        <v>1248.2213194000001</v>
      </c>
      <c r="L16" s="14">
        <f t="shared" si="3"/>
        <v>1273.1257702349512</v>
      </c>
      <c r="M16" s="14">
        <f t="shared" si="4"/>
        <v>1178.2013883353429</v>
      </c>
    </row>
    <row r="17" spans="1:13">
      <c r="A17" s="11">
        <v>15718.817696</v>
      </c>
      <c r="B17" s="11">
        <v>18.81475</v>
      </c>
      <c r="C17" s="11">
        <v>18.861740000000001</v>
      </c>
      <c r="D17" s="11">
        <v>19.725110000000001</v>
      </c>
      <c r="E17" s="11">
        <v>19.652647999999999</v>
      </c>
      <c r="F17" s="11">
        <v>1.3197399999999999</v>
      </c>
      <c r="G17" s="11">
        <v>3.3868610000000001</v>
      </c>
      <c r="H17" s="11">
        <v>31.248879000000002</v>
      </c>
      <c r="I17" s="12">
        <f t="shared" si="0"/>
        <v>18.838245000000001</v>
      </c>
      <c r="J17" s="12">
        <f t="shared" si="1"/>
        <v>19.688879</v>
      </c>
      <c r="K17" s="14">
        <f t="shared" si="2"/>
        <v>1248.1970530000001</v>
      </c>
      <c r="L17" s="14">
        <f t="shared" si="3"/>
        <v>1268.2957040187621</v>
      </c>
      <c r="M17" s="14">
        <f t="shared" si="4"/>
        <v>1171.0059453609165</v>
      </c>
    </row>
    <row r="18" spans="1:13">
      <c r="A18" s="11">
        <v>14663.028727000001</v>
      </c>
      <c r="B18" s="11">
        <v>18.816326</v>
      </c>
      <c r="C18" s="11">
        <v>18.860481</v>
      </c>
      <c r="D18" s="11">
        <v>19.746459999999999</v>
      </c>
      <c r="E18" s="11">
        <v>19.670759</v>
      </c>
      <c r="F18" s="11">
        <v>1.0710200000000001</v>
      </c>
      <c r="G18" s="11">
        <v>3.4340540000000002</v>
      </c>
      <c r="H18" s="11">
        <v>30.740307000000001</v>
      </c>
      <c r="I18" s="12">
        <f t="shared" si="0"/>
        <v>18.838403499999998</v>
      </c>
      <c r="J18" s="12">
        <f t="shared" si="1"/>
        <v>19.708609500000001</v>
      </c>
      <c r="K18" s="14">
        <f t="shared" si="2"/>
        <v>1248.1969578999999</v>
      </c>
      <c r="L18" s="14">
        <f t="shared" si="3"/>
        <v>1268.2768123060896</v>
      </c>
      <c r="M18" s="14">
        <f t="shared" si="4"/>
        <v>1168.8443579725581</v>
      </c>
    </row>
    <row r="19" spans="1:13">
      <c r="A19" s="11">
        <v>13405.621486</v>
      </c>
      <c r="B19" s="11">
        <v>18.845651</v>
      </c>
      <c r="C19" s="11">
        <v>18.885974000000001</v>
      </c>
      <c r="D19" s="11">
        <v>19.806706999999999</v>
      </c>
      <c r="E19" s="11">
        <v>19.724447999999999</v>
      </c>
      <c r="F19" s="11">
        <v>1.195268</v>
      </c>
      <c r="G19" s="11">
        <v>3.9054790000000001</v>
      </c>
      <c r="H19" s="11">
        <v>30.041147000000002</v>
      </c>
      <c r="I19" s="12">
        <f t="shared" si="0"/>
        <v>18.865812500000001</v>
      </c>
      <c r="J19" s="12">
        <f t="shared" si="1"/>
        <v>19.765577499999999</v>
      </c>
      <c r="K19" s="14">
        <f t="shared" si="2"/>
        <v>1248.1805125000001</v>
      </c>
      <c r="L19" s="14">
        <f t="shared" si="3"/>
        <v>1265.0142898332706</v>
      </c>
      <c r="M19" s="14">
        <f t="shared" si="4"/>
        <v>1162.6267822501804</v>
      </c>
    </row>
    <row r="20" spans="1:13" ht="14.4" customHeight="1">
      <c r="A20" s="11">
        <v>12595.004623999999</v>
      </c>
      <c r="B20" s="11">
        <v>18.728273000000002</v>
      </c>
      <c r="C20" s="11">
        <v>18.762364999999999</v>
      </c>
      <c r="D20" s="11">
        <v>19.819569999999999</v>
      </c>
      <c r="E20" s="11">
        <v>19.735592</v>
      </c>
      <c r="F20" s="11">
        <v>1.3586670000000001</v>
      </c>
      <c r="G20" s="11">
        <v>4.2848069999999998</v>
      </c>
      <c r="H20" s="11">
        <v>29.451036999999999</v>
      </c>
      <c r="I20" s="12">
        <f t="shared" si="0"/>
        <v>18.745319000000002</v>
      </c>
      <c r="J20" s="12">
        <f t="shared" si="1"/>
        <v>19.777580999999998</v>
      </c>
      <c r="K20" s="14">
        <f t="shared" si="2"/>
        <v>1248.2528086</v>
      </c>
      <c r="L20" s="14">
        <f t="shared" si="3"/>
        <v>1279.4218318424118</v>
      </c>
      <c r="M20" s="14">
        <f t="shared" si="4"/>
        <v>1161.321160690949</v>
      </c>
    </row>
    <row r="21" spans="1:13">
      <c r="A21" s="11">
        <v>11574.497519</v>
      </c>
      <c r="B21" s="11">
        <v>18.765423999999999</v>
      </c>
      <c r="C21" s="11">
        <v>18.800388999999999</v>
      </c>
      <c r="D21" s="11">
        <v>19.860385000000001</v>
      </c>
      <c r="E21" s="11">
        <v>19.775002000000001</v>
      </c>
      <c r="F21" s="11">
        <v>1.4418439999999999</v>
      </c>
      <c r="G21" s="11">
        <v>4.6383679999999998</v>
      </c>
      <c r="H21" s="11">
        <v>28.938891999999999</v>
      </c>
      <c r="I21" s="12">
        <f t="shared" si="0"/>
        <v>18.782906499999999</v>
      </c>
      <c r="J21" s="12">
        <f t="shared" si="1"/>
        <v>19.817693500000001</v>
      </c>
      <c r="K21" s="14">
        <f t="shared" si="2"/>
        <v>1248.2302560999999</v>
      </c>
      <c r="L21" s="14">
        <f t="shared" si="3"/>
        <v>1274.9093469880654</v>
      </c>
      <c r="M21" s="14">
        <f t="shared" si="4"/>
        <v>1156.969347367607</v>
      </c>
    </row>
    <row r="22" spans="1:13">
      <c r="A22" s="11">
        <v>10273.955002999999</v>
      </c>
      <c r="B22" s="11">
        <v>18.800476</v>
      </c>
      <c r="C22" s="11">
        <v>18.826678999999999</v>
      </c>
      <c r="D22" s="11">
        <v>19.972515000000001</v>
      </c>
      <c r="E22" s="11">
        <v>19.917522000000002</v>
      </c>
      <c r="F22" s="11">
        <v>1.274637</v>
      </c>
      <c r="G22" s="11">
        <v>4.8175590000000001</v>
      </c>
      <c r="H22" s="11">
        <v>27.983077999999999</v>
      </c>
      <c r="I22" s="12">
        <f t="shared" si="0"/>
        <v>18.813577500000001</v>
      </c>
      <c r="J22" s="12">
        <f t="shared" si="1"/>
        <v>19.945018500000003</v>
      </c>
      <c r="K22" s="14">
        <f t="shared" si="2"/>
        <v>1248.2118535</v>
      </c>
      <c r="L22" s="14">
        <f t="shared" si="3"/>
        <v>1271.2393877056938</v>
      </c>
      <c r="M22" s="14">
        <f t="shared" si="4"/>
        <v>1143.2697625686715</v>
      </c>
    </row>
    <row r="23" spans="1:13">
      <c r="A23" s="11">
        <v>9139.5057319999996</v>
      </c>
      <c r="B23" s="11">
        <v>18.711069999999999</v>
      </c>
      <c r="C23" s="11">
        <v>18.748832</v>
      </c>
      <c r="D23" s="11">
        <v>20.068097000000002</v>
      </c>
      <c r="E23" s="11">
        <v>20.02092</v>
      </c>
      <c r="F23" s="11">
        <v>1.5032479999999999</v>
      </c>
      <c r="G23" s="11">
        <v>5.3443899999999998</v>
      </c>
      <c r="H23" s="11">
        <v>27.395758000000001</v>
      </c>
      <c r="I23" s="12">
        <f t="shared" si="0"/>
        <v>18.729951</v>
      </c>
      <c r="J23" s="12">
        <f t="shared" si="1"/>
        <v>20.044508499999999</v>
      </c>
      <c r="K23" s="14">
        <f t="shared" si="2"/>
        <v>1248.2620294000001</v>
      </c>
      <c r="L23" s="14">
        <f t="shared" si="3"/>
        <v>1281.2715485048548</v>
      </c>
      <c r="M23" s="14">
        <f t="shared" si="4"/>
        <v>1132.6848193495889</v>
      </c>
    </row>
    <row r="24" spans="1:13">
      <c r="A24" s="11">
        <v>7863.6484250000003</v>
      </c>
      <c r="B24" s="11">
        <v>18.780290999999998</v>
      </c>
      <c r="C24" s="11">
        <v>18.815100000000001</v>
      </c>
      <c r="D24" s="11">
        <v>20.475975999999999</v>
      </c>
      <c r="E24" s="11">
        <v>20.444604999999999</v>
      </c>
      <c r="F24" s="11">
        <v>1.508251</v>
      </c>
      <c r="G24" s="11">
        <v>5.69191</v>
      </c>
      <c r="H24" s="11">
        <v>26.862535000000001</v>
      </c>
      <c r="I24" s="12">
        <f t="shared" si="0"/>
        <v>18.7976955</v>
      </c>
      <c r="J24" s="12">
        <f t="shared" si="1"/>
        <v>20.460290499999999</v>
      </c>
      <c r="K24" s="14">
        <f t="shared" si="2"/>
        <v>1248.2213827</v>
      </c>
      <c r="L24" s="14">
        <f t="shared" si="3"/>
        <v>1273.1383945104681</v>
      </c>
      <c r="M24" s="14">
        <f t="shared" si="4"/>
        <v>1089.5658475816172</v>
      </c>
    </row>
    <row r="25" spans="1:13">
      <c r="A25" s="11">
        <v>6415.8352610000002</v>
      </c>
      <c r="B25" s="11">
        <v>18.809051</v>
      </c>
      <c r="C25" s="11">
        <v>18.821784999999998</v>
      </c>
      <c r="D25" s="11">
        <v>20.866616</v>
      </c>
      <c r="E25" s="11">
        <v>20.848171000000001</v>
      </c>
      <c r="F25" s="11">
        <v>1.1375649999999999</v>
      </c>
      <c r="G25" s="11">
        <v>5.691999</v>
      </c>
      <c r="H25" s="11">
        <v>26.196745</v>
      </c>
      <c r="I25" s="12">
        <f t="shared" si="0"/>
        <v>18.815418000000001</v>
      </c>
      <c r="J25" s="12">
        <f t="shared" si="1"/>
        <v>20.857393500000001</v>
      </c>
      <c r="K25" s="14">
        <f t="shared" si="2"/>
        <v>1248.2107492</v>
      </c>
      <c r="L25" s="14">
        <f t="shared" si="3"/>
        <v>1271.0195089307081</v>
      </c>
      <c r="M25" s="14">
        <f t="shared" si="4"/>
        <v>1050.0251289141079</v>
      </c>
    </row>
    <row r="26" spans="1:13">
      <c r="A26" s="11">
        <v>5095.1944750000002</v>
      </c>
      <c r="B26" s="11">
        <v>18.752877000000002</v>
      </c>
      <c r="C26" s="11">
        <v>18.792403</v>
      </c>
      <c r="D26" s="11">
        <v>21.259706999999999</v>
      </c>
      <c r="E26" s="11">
        <v>21.212820000000001</v>
      </c>
      <c r="F26" s="11">
        <v>1.0619259999999999</v>
      </c>
      <c r="G26" s="11">
        <v>5.9555110000000004</v>
      </c>
      <c r="H26" s="11">
        <v>25.589417000000001</v>
      </c>
      <c r="I26" s="12">
        <f t="shared" si="0"/>
        <v>18.772640000000003</v>
      </c>
      <c r="J26" s="12">
        <f t="shared" si="1"/>
        <v>21.2362635</v>
      </c>
      <c r="K26" s="14">
        <f t="shared" si="2"/>
        <v>1248.236416</v>
      </c>
      <c r="L26" s="14">
        <f t="shared" si="3"/>
        <v>1276.1402354823449</v>
      </c>
      <c r="M26" s="14">
        <f t="shared" si="4"/>
        <v>1013.745666352761</v>
      </c>
    </row>
    <row r="27" spans="1:13">
      <c r="A27" s="11">
        <v>3905.248411</v>
      </c>
      <c r="B27" s="11">
        <v>18.798044000000001</v>
      </c>
      <c r="C27" s="11">
        <v>18.837796000000001</v>
      </c>
      <c r="D27" s="11">
        <v>21.829502000000002</v>
      </c>
      <c r="E27" s="11">
        <v>21.792608000000001</v>
      </c>
      <c r="F27" s="11">
        <v>1.2796190000000001</v>
      </c>
      <c r="G27" s="11">
        <v>6.4844080000000002</v>
      </c>
      <c r="H27" s="11">
        <v>24.811174000000001</v>
      </c>
      <c r="I27" s="12">
        <f t="shared" si="0"/>
        <v>18.817920000000001</v>
      </c>
      <c r="J27" s="12">
        <f t="shared" si="1"/>
        <v>21.811055000000003</v>
      </c>
      <c r="K27" s="14">
        <f t="shared" si="2"/>
        <v>1248.2092479999999</v>
      </c>
      <c r="L27" s="14">
        <f t="shared" si="3"/>
        <v>1270.7206658602863</v>
      </c>
      <c r="M27" s="14">
        <f t="shared" si="4"/>
        <v>961.29962226965927</v>
      </c>
    </row>
    <row r="28" spans="1:13">
      <c r="A28" s="11">
        <v>2623.0947000000001</v>
      </c>
      <c r="B28" s="11">
        <v>18.799099999999999</v>
      </c>
      <c r="C28" s="11">
        <v>18.852934999999999</v>
      </c>
      <c r="D28" s="11">
        <v>23.187042999999999</v>
      </c>
      <c r="E28" s="11">
        <v>23.126142999999999</v>
      </c>
      <c r="F28" s="11">
        <v>1.37801</v>
      </c>
      <c r="G28" s="11">
        <v>6.9143549999999996</v>
      </c>
      <c r="H28" s="11">
        <v>23.893958999999999</v>
      </c>
      <c r="I28" s="12">
        <f t="shared" si="0"/>
        <v>18.826017499999999</v>
      </c>
      <c r="J28" s="12">
        <f t="shared" si="1"/>
        <v>23.156593000000001</v>
      </c>
      <c r="K28" s="14">
        <f t="shared" si="2"/>
        <v>1248.2043894999999</v>
      </c>
      <c r="L28" s="14">
        <f t="shared" si="3"/>
        <v>1269.7539847270773</v>
      </c>
      <c r="M28" s="14">
        <f t="shared" si="4"/>
        <v>849.96903546280009</v>
      </c>
    </row>
    <row r="29" spans="1:13">
      <c r="A29" s="11">
        <v>1066.316041</v>
      </c>
      <c r="B29" s="11">
        <v>18.805295000000001</v>
      </c>
      <c r="C29" s="11">
        <v>18.853895000000001</v>
      </c>
      <c r="D29" s="11">
        <v>24.801164</v>
      </c>
      <c r="E29" s="11">
        <v>24.556906999999999</v>
      </c>
      <c r="F29" s="11">
        <v>1.8454790000000001</v>
      </c>
      <c r="G29" s="11">
        <v>7.8367800000000001</v>
      </c>
      <c r="H29" s="11">
        <v>21.949072000000001</v>
      </c>
      <c r="I29" s="12">
        <f t="shared" si="0"/>
        <v>18.829595000000001</v>
      </c>
      <c r="J29" s="12">
        <f t="shared" si="1"/>
        <v>24.679035499999998</v>
      </c>
      <c r="K29" s="14">
        <f t="shared" si="2"/>
        <v>1248.202243</v>
      </c>
      <c r="L29" s="14">
        <f t="shared" si="3"/>
        <v>1269.3271442471378</v>
      </c>
      <c r="M29" s="14">
        <f t="shared" si="4"/>
        <v>741.43327847015553</v>
      </c>
    </row>
    <row r="30" spans="1:13">
      <c r="A30" s="11">
        <v>323.91221000000002</v>
      </c>
      <c r="B30" s="11">
        <v>19.035727000000001</v>
      </c>
      <c r="C30" s="11">
        <v>19.073604</v>
      </c>
      <c r="D30" s="11">
        <v>27.176079000000001</v>
      </c>
      <c r="E30" s="11">
        <v>26.900860000000002</v>
      </c>
      <c r="F30" s="11">
        <v>2.1114679999999999</v>
      </c>
      <c r="G30" s="11">
        <v>8.514284</v>
      </c>
      <c r="H30" s="11">
        <v>19.497022000000001</v>
      </c>
      <c r="I30" s="12">
        <f t="shared" si="0"/>
        <v>19.054665499999999</v>
      </c>
      <c r="J30" s="12">
        <f t="shared" si="1"/>
        <v>27.038469500000001</v>
      </c>
      <c r="K30" s="14">
        <f t="shared" si="2"/>
        <v>1248.0672007000001</v>
      </c>
      <c r="L30" s="14">
        <f t="shared" si="3"/>
        <v>1242.7699602717048</v>
      </c>
      <c r="M30" s="14">
        <f t="shared" si="4"/>
        <v>604.1789803980073</v>
      </c>
    </row>
    <row r="31" spans="1:13">
      <c r="A31" s="16"/>
      <c r="B31" s="16"/>
      <c r="C31" s="16"/>
      <c r="D31" s="16"/>
      <c r="E31" s="16"/>
      <c r="F31" s="16"/>
      <c r="G31" s="16"/>
      <c r="H31" s="30"/>
      <c r="I31" s="31"/>
      <c r="J31" s="16"/>
      <c r="K31" s="15">
        <f>AVERAGE(K12:K28)</f>
        <v>1248.217253235294</v>
      </c>
      <c r="L31" s="15">
        <f>AVERAGE(L12:L28)</f>
        <v>1272.3250767178622</v>
      </c>
      <c r="M31" s="15">
        <f>AVERAGE(M12:M28)</f>
        <v>1117.6259229885491</v>
      </c>
    </row>
    <row r="32" spans="1:13">
      <c r="A32" s="16"/>
      <c r="B32" s="16"/>
      <c r="C32" s="16"/>
      <c r="D32" s="16"/>
      <c r="E32" s="16"/>
      <c r="F32" s="16"/>
      <c r="G32" s="16"/>
      <c r="H32" s="30"/>
      <c r="I32" s="31"/>
      <c r="J32" s="16"/>
      <c r="K32" s="16"/>
      <c r="L32" s="16"/>
      <c r="M32" s="16"/>
    </row>
    <row r="33" spans="1:14">
      <c r="A33" s="16"/>
      <c r="B33" s="16"/>
      <c r="C33" s="16"/>
      <c r="D33" s="16"/>
      <c r="E33" s="16"/>
      <c r="F33" s="16"/>
      <c r="G33" s="16"/>
      <c r="H33" s="30"/>
      <c r="I33" s="31"/>
      <c r="J33" s="16"/>
      <c r="K33" s="16"/>
      <c r="L33" s="16"/>
      <c r="M33" s="16"/>
    </row>
    <row r="34" spans="1:14" ht="16.8">
      <c r="A34" s="13" t="s">
        <v>12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28</v>
      </c>
      <c r="H34" s="13" t="s">
        <v>18</v>
      </c>
      <c r="I34" s="8" t="s">
        <v>19</v>
      </c>
      <c r="J34" s="8" t="s">
        <v>20</v>
      </c>
      <c r="K34" s="9" t="s">
        <v>27</v>
      </c>
      <c r="L34" s="7" t="s">
        <v>29</v>
      </c>
      <c r="M34" s="7" t="s">
        <v>30</v>
      </c>
      <c r="N34" s="20"/>
    </row>
    <row r="35" spans="1:14">
      <c r="A35" s="13" t="s">
        <v>21</v>
      </c>
      <c r="B35" s="13" t="s">
        <v>22</v>
      </c>
      <c r="C35" s="13" t="s">
        <v>22</v>
      </c>
      <c r="D35" s="13" t="s">
        <v>22</v>
      </c>
      <c r="E35" s="13" t="s">
        <v>22</v>
      </c>
      <c r="F35" s="13" t="s">
        <v>23</v>
      </c>
      <c r="G35" s="13" t="s">
        <v>23</v>
      </c>
      <c r="H35" s="13" t="s">
        <v>24</v>
      </c>
      <c r="I35" s="8" t="s">
        <v>22</v>
      </c>
      <c r="J35" s="8" t="s">
        <v>22</v>
      </c>
      <c r="K35" s="9" t="s">
        <v>25</v>
      </c>
      <c r="L35" s="7" t="s">
        <v>26</v>
      </c>
      <c r="M35" s="7" t="s">
        <v>26</v>
      </c>
    </row>
    <row r="36" spans="1:14">
      <c r="A36" s="11">
        <v>24408.631931</v>
      </c>
      <c r="B36" s="11">
        <v>21.098782</v>
      </c>
      <c r="C36" s="11">
        <v>21.139980000000001</v>
      </c>
      <c r="D36" s="11">
        <v>21.834638999999999</v>
      </c>
      <c r="E36" s="11">
        <v>21.782982000000001</v>
      </c>
      <c r="F36" s="11">
        <v>3.5901169999999998</v>
      </c>
      <c r="G36" s="11">
        <v>3.6394639999999998</v>
      </c>
      <c r="H36" s="11">
        <v>33.656880999999998</v>
      </c>
      <c r="I36" s="12">
        <f t="shared" ref="I36:I53" si="5">(B36+C36)/2</f>
        <v>21.119381000000001</v>
      </c>
      <c r="J36" s="12">
        <f t="shared" ref="J36:J53" si="6">(D36+E36)/2</f>
        <v>21.8088105</v>
      </c>
      <c r="K36" s="14">
        <f>-0.6*I36+1259.5</f>
        <v>1246.8283713999999</v>
      </c>
      <c r="L36" s="14">
        <f>0.00159*I36^4-0.27101*I36^3+17.72234*I36^2-540.89799*I36+6780.11105</f>
        <v>1024.790185083064</v>
      </c>
      <c r="M36" s="14">
        <f>0.00159*J36^4-0.27101*J36^3+17.72234*J36^2-540.89799*J36+6780.11105</f>
        <v>961.49850129855076</v>
      </c>
    </row>
    <row r="37" spans="1:14">
      <c r="A37" s="11">
        <v>23564.379970999998</v>
      </c>
      <c r="B37" s="11">
        <v>21.037780000000001</v>
      </c>
      <c r="C37" s="11">
        <v>21.095258999999999</v>
      </c>
      <c r="D37" s="11">
        <v>21.799675000000001</v>
      </c>
      <c r="E37" s="11">
        <v>21.743486000000001</v>
      </c>
      <c r="F37" s="11">
        <v>3.2036060000000002</v>
      </c>
      <c r="G37" s="11">
        <v>3.518967</v>
      </c>
      <c r="H37" s="11">
        <v>33.337847000000004</v>
      </c>
      <c r="I37" s="12">
        <f t="shared" si="5"/>
        <v>21.066519499999998</v>
      </c>
      <c r="J37" s="12">
        <f t="shared" si="6"/>
        <v>21.771580499999999</v>
      </c>
      <c r="K37" s="14">
        <f t="shared" ref="K37:K53" si="7">-0.6*I37+1259.5</f>
        <v>1246.8600882999999</v>
      </c>
      <c r="L37" s="14">
        <f t="shared" ref="L37:L53" si="8">0.00159*I37^4-0.27101*I37^3+17.72234*I37^2-540.89799*I37+6780.11105</f>
        <v>1029.8282522658619</v>
      </c>
      <c r="M37" s="14">
        <f t="shared" ref="M37:M53" si="9">0.00159*J37^4-0.27101*J37^3+17.72234*J37^2-540.89799*J37+6780.11105</f>
        <v>964.80401231438827</v>
      </c>
    </row>
    <row r="38" spans="1:14">
      <c r="A38" s="11">
        <v>22659.860883000001</v>
      </c>
      <c r="B38" s="11">
        <v>20.975556000000001</v>
      </c>
      <c r="C38" s="11">
        <v>20.991378999999998</v>
      </c>
      <c r="D38" s="11">
        <v>21.700572999999999</v>
      </c>
      <c r="E38" s="11">
        <v>21.658010999999998</v>
      </c>
      <c r="F38" s="11">
        <v>2.7927930000000001</v>
      </c>
      <c r="G38" s="11">
        <v>3.3534299999999999</v>
      </c>
      <c r="H38" s="11">
        <v>33.053156000000001</v>
      </c>
      <c r="I38" s="12">
        <f t="shared" si="5"/>
        <v>20.9834675</v>
      </c>
      <c r="J38" s="12">
        <f t="shared" si="6"/>
        <v>21.679291999999997</v>
      </c>
      <c r="K38" s="14">
        <f t="shared" si="7"/>
        <v>1246.9099194999999</v>
      </c>
      <c r="L38" s="14">
        <f t="shared" si="8"/>
        <v>1037.7982332037582</v>
      </c>
      <c r="M38" s="14">
        <f t="shared" si="9"/>
        <v>973.05235403320239</v>
      </c>
    </row>
    <row r="39" spans="1:14">
      <c r="A39" s="11">
        <v>21331.401848000001</v>
      </c>
      <c r="B39" s="11">
        <v>20.978361</v>
      </c>
      <c r="C39" s="11">
        <v>21.051029</v>
      </c>
      <c r="D39" s="11">
        <v>21.926755</v>
      </c>
      <c r="E39" s="11">
        <v>21.874551</v>
      </c>
      <c r="F39" s="11">
        <v>1.831836</v>
      </c>
      <c r="G39" s="11">
        <v>2.9105259999999999</v>
      </c>
      <c r="H39" s="11">
        <v>32.224314999999997</v>
      </c>
      <c r="I39" s="12">
        <f t="shared" si="5"/>
        <v>21.014695</v>
      </c>
      <c r="J39" s="12">
        <f t="shared" si="6"/>
        <v>21.900652999999998</v>
      </c>
      <c r="K39" s="14">
        <f t="shared" si="7"/>
        <v>1246.891183</v>
      </c>
      <c r="L39" s="14">
        <f t="shared" si="8"/>
        <v>1034.7936812747439</v>
      </c>
      <c r="M39" s="14">
        <f t="shared" si="9"/>
        <v>953.39775054904931</v>
      </c>
    </row>
    <row r="40" spans="1:14">
      <c r="A40" s="11">
        <v>19835.655907</v>
      </c>
      <c r="B40" s="11">
        <v>20.965565000000002</v>
      </c>
      <c r="C40" s="11">
        <v>21.028005</v>
      </c>
      <c r="D40" s="11">
        <v>21.868516</v>
      </c>
      <c r="E40" s="11">
        <v>21.814335</v>
      </c>
      <c r="F40" s="11">
        <v>0.99374499999999999</v>
      </c>
      <c r="G40" s="11">
        <v>2.524864</v>
      </c>
      <c r="H40" s="11">
        <v>31.533745000000003</v>
      </c>
      <c r="I40" s="12">
        <f t="shared" si="5"/>
        <v>20.996785000000003</v>
      </c>
      <c r="J40" s="12">
        <f t="shared" si="6"/>
        <v>21.8414255</v>
      </c>
      <c r="K40" s="14">
        <f t="shared" si="7"/>
        <v>1246.9019290000001</v>
      </c>
      <c r="L40" s="14">
        <f t="shared" si="8"/>
        <v>1036.515732421426</v>
      </c>
      <c r="M40" s="14">
        <f t="shared" si="9"/>
        <v>958.61305616516893</v>
      </c>
    </row>
    <row r="41" spans="1:14">
      <c r="A41" s="11">
        <v>18352.574102999999</v>
      </c>
      <c r="B41" s="11">
        <v>21.028331999999999</v>
      </c>
      <c r="C41" s="11">
        <v>21.096596000000002</v>
      </c>
      <c r="D41" s="11">
        <v>21.863216999999999</v>
      </c>
      <c r="E41" s="11">
        <v>21.802315</v>
      </c>
      <c r="F41" s="11">
        <v>0.70421900000000004</v>
      </c>
      <c r="G41" s="11">
        <v>2.6457600000000001</v>
      </c>
      <c r="H41" s="11">
        <v>30.863353000000004</v>
      </c>
      <c r="I41" s="12">
        <f t="shared" si="5"/>
        <v>21.062463999999999</v>
      </c>
      <c r="J41" s="12">
        <f t="shared" si="6"/>
        <v>21.832765999999999</v>
      </c>
      <c r="K41" s="14">
        <f t="shared" si="7"/>
        <v>1246.8625216</v>
      </c>
      <c r="L41" s="14">
        <f t="shared" si="8"/>
        <v>1030.2158825093402</v>
      </c>
      <c r="M41" s="14">
        <f t="shared" si="9"/>
        <v>959.37822322191914</v>
      </c>
    </row>
    <row r="42" spans="1:14">
      <c r="A42" s="11">
        <v>16900.700197999999</v>
      </c>
      <c r="B42" s="11">
        <v>20.965931000000001</v>
      </c>
      <c r="C42" s="11">
        <v>21.044107</v>
      </c>
      <c r="D42" s="11">
        <v>21.774629999999998</v>
      </c>
      <c r="E42" s="11">
        <v>21.757028999999999</v>
      </c>
      <c r="F42" s="11">
        <v>0.97984400000000005</v>
      </c>
      <c r="G42" s="11">
        <v>3.2915160000000001</v>
      </c>
      <c r="H42" s="11">
        <v>30.202523999999997</v>
      </c>
      <c r="I42" s="12">
        <f t="shared" si="5"/>
        <v>21.005019000000001</v>
      </c>
      <c r="J42" s="12">
        <f t="shared" si="6"/>
        <v>21.765829499999999</v>
      </c>
      <c r="K42" s="14">
        <f t="shared" si="7"/>
        <v>1246.8969886</v>
      </c>
      <c r="L42" s="14">
        <f t="shared" si="8"/>
        <v>1035.7236444896162</v>
      </c>
      <c r="M42" s="14">
        <f t="shared" si="9"/>
        <v>965.31574388846821</v>
      </c>
    </row>
    <row r="43" spans="1:14">
      <c r="A43" s="11">
        <v>15522.86357</v>
      </c>
      <c r="B43" s="11">
        <v>20.991378000000001</v>
      </c>
      <c r="C43" s="11">
        <v>21.057103000000001</v>
      </c>
      <c r="D43" s="11">
        <v>21.801410000000001</v>
      </c>
      <c r="E43" s="11">
        <v>21.768446999999998</v>
      </c>
      <c r="F43" s="11">
        <v>1.233743</v>
      </c>
      <c r="G43" s="11">
        <v>3.8882599999999998</v>
      </c>
      <c r="H43" s="11">
        <v>29.461275000000001</v>
      </c>
      <c r="I43" s="12">
        <f t="shared" si="5"/>
        <v>21.024240500000001</v>
      </c>
      <c r="J43" s="12">
        <f t="shared" si="6"/>
        <v>21.784928499999999</v>
      </c>
      <c r="K43" s="14">
        <f t="shared" si="7"/>
        <v>1246.8854557</v>
      </c>
      <c r="L43" s="14">
        <f t="shared" si="8"/>
        <v>1033.8771502909485</v>
      </c>
      <c r="M43" s="14">
        <f t="shared" si="9"/>
        <v>963.61744764854029</v>
      </c>
    </row>
    <row r="44" spans="1:14" ht="14.4" customHeight="1">
      <c r="A44" s="11">
        <v>14061.048067</v>
      </c>
      <c r="B44" s="11">
        <v>21.014605</v>
      </c>
      <c r="C44" s="11">
        <v>21.069845000000001</v>
      </c>
      <c r="D44" s="11">
        <v>21.915188000000001</v>
      </c>
      <c r="E44" s="11">
        <v>21.863441000000002</v>
      </c>
      <c r="F44" s="11">
        <v>0.94924600000000003</v>
      </c>
      <c r="G44" s="11">
        <v>3.9914299999999998</v>
      </c>
      <c r="H44" s="11">
        <v>27.781516</v>
      </c>
      <c r="I44" s="12">
        <f t="shared" si="5"/>
        <v>21.042225000000002</v>
      </c>
      <c r="J44" s="12">
        <f t="shared" si="6"/>
        <v>21.889314500000001</v>
      </c>
      <c r="K44" s="14">
        <f t="shared" si="7"/>
        <v>1246.874665</v>
      </c>
      <c r="L44" s="14">
        <f t="shared" si="8"/>
        <v>1032.1527298924093</v>
      </c>
      <c r="M44" s="14">
        <f t="shared" si="9"/>
        <v>954.39372327638284</v>
      </c>
    </row>
    <row r="45" spans="1:14">
      <c r="A45" s="11">
        <v>12482.747461999999</v>
      </c>
      <c r="B45" s="11">
        <v>21.011219000000001</v>
      </c>
      <c r="C45" s="11">
        <v>21.051380000000002</v>
      </c>
      <c r="D45" s="11">
        <v>21.980639</v>
      </c>
      <c r="E45" s="11">
        <v>21.945212000000001</v>
      </c>
      <c r="F45" s="11">
        <v>1.114201</v>
      </c>
      <c r="G45" s="11">
        <v>4.5156640000000001</v>
      </c>
      <c r="H45" s="11">
        <v>27.089221999999999</v>
      </c>
      <c r="I45" s="12">
        <f t="shared" si="5"/>
        <v>21.031299500000003</v>
      </c>
      <c r="J45" s="12">
        <f t="shared" si="6"/>
        <v>21.962925500000001</v>
      </c>
      <c r="K45" s="14">
        <f t="shared" si="7"/>
        <v>1246.8812203</v>
      </c>
      <c r="L45" s="14">
        <f t="shared" si="8"/>
        <v>1033.1999337916086</v>
      </c>
      <c r="M45" s="14">
        <f t="shared" si="9"/>
        <v>947.94830152949635</v>
      </c>
    </row>
    <row r="46" spans="1:14">
      <c r="A46" s="11">
        <v>10981.747941</v>
      </c>
      <c r="B46" s="11">
        <v>21.043641000000001</v>
      </c>
      <c r="C46" s="11">
        <v>21.074027999999998</v>
      </c>
      <c r="D46" s="11">
        <v>22.060608999999999</v>
      </c>
      <c r="E46" s="11">
        <v>22.070340000000002</v>
      </c>
      <c r="F46" s="11">
        <v>0.54263600000000001</v>
      </c>
      <c r="G46" s="11">
        <v>4.2835580000000002</v>
      </c>
      <c r="H46" s="11">
        <v>26.490114000000002</v>
      </c>
      <c r="I46" s="12">
        <f t="shared" si="5"/>
        <v>21.0588345</v>
      </c>
      <c r="J46" s="12">
        <f t="shared" si="6"/>
        <v>22.065474500000001</v>
      </c>
      <c r="K46" s="14">
        <f t="shared" si="7"/>
        <v>1246.8646993</v>
      </c>
      <c r="L46" s="14">
        <f t="shared" si="8"/>
        <v>1030.5629298132471</v>
      </c>
      <c r="M46" s="14">
        <f t="shared" si="9"/>
        <v>939.04969128870562</v>
      </c>
    </row>
    <row r="47" spans="1:14">
      <c r="A47" s="11">
        <v>9463.7942199999998</v>
      </c>
      <c r="B47" s="11">
        <v>20.943860999999998</v>
      </c>
      <c r="C47" s="11">
        <v>20.970677999999999</v>
      </c>
      <c r="D47" s="11">
        <v>22.135254</v>
      </c>
      <c r="E47" s="11">
        <v>22.094056999999999</v>
      </c>
      <c r="F47" s="11">
        <v>0.84274800000000005</v>
      </c>
      <c r="G47" s="11">
        <v>4.9050320000000003</v>
      </c>
      <c r="H47" s="11">
        <v>25.947519</v>
      </c>
      <c r="I47" s="12">
        <f t="shared" si="5"/>
        <v>20.957269499999999</v>
      </c>
      <c r="J47" s="12">
        <f t="shared" si="6"/>
        <v>22.114655499999998</v>
      </c>
      <c r="K47" s="14">
        <f t="shared" si="7"/>
        <v>1246.9256382999999</v>
      </c>
      <c r="L47" s="14">
        <f t="shared" si="8"/>
        <v>1040.3261866330331</v>
      </c>
      <c r="M47" s="14">
        <f t="shared" si="9"/>
        <v>934.81513792853002</v>
      </c>
    </row>
    <row r="48" spans="1:14">
      <c r="A48" s="11">
        <v>8069.2936079999999</v>
      </c>
      <c r="B48" s="11">
        <v>20.930081999999999</v>
      </c>
      <c r="C48" s="11">
        <v>20.965651000000001</v>
      </c>
      <c r="D48" s="11">
        <v>22.381508</v>
      </c>
      <c r="E48" s="11">
        <v>22.353082000000001</v>
      </c>
      <c r="F48" s="11">
        <v>1.149905</v>
      </c>
      <c r="G48" s="11">
        <v>5.5551630000000003</v>
      </c>
      <c r="H48" s="11">
        <v>25.297879999999999</v>
      </c>
      <c r="I48" s="12">
        <f t="shared" si="5"/>
        <v>20.9478665</v>
      </c>
      <c r="J48" s="12">
        <f t="shared" si="6"/>
        <v>22.367294999999999</v>
      </c>
      <c r="K48" s="14">
        <f t="shared" si="7"/>
        <v>1246.9312801000001</v>
      </c>
      <c r="L48" s="14">
        <f t="shared" si="8"/>
        <v>1041.2351516694416</v>
      </c>
      <c r="M48" s="14">
        <f t="shared" si="9"/>
        <v>913.39662884613881</v>
      </c>
    </row>
    <row r="49" spans="1:14">
      <c r="A49" s="11">
        <v>6576.6669300000003</v>
      </c>
      <c r="B49" s="11">
        <v>20.960844999999999</v>
      </c>
      <c r="C49" s="11">
        <v>20.989031000000001</v>
      </c>
      <c r="D49" s="11">
        <v>22.778659000000001</v>
      </c>
      <c r="E49" s="11">
        <v>22.740587000000001</v>
      </c>
      <c r="F49" s="11">
        <v>0.99605299999999997</v>
      </c>
      <c r="G49" s="11">
        <v>5.7574680000000003</v>
      </c>
      <c r="H49" s="11">
        <v>24.58493</v>
      </c>
      <c r="I49" s="12">
        <f t="shared" si="5"/>
        <v>20.974938000000002</v>
      </c>
      <c r="J49" s="12">
        <f t="shared" si="6"/>
        <v>22.759623000000001</v>
      </c>
      <c r="K49" s="14">
        <f t="shared" si="7"/>
        <v>1246.9150371999999</v>
      </c>
      <c r="L49" s="14">
        <f t="shared" si="8"/>
        <v>1038.6205464131135</v>
      </c>
      <c r="M49" s="14">
        <f t="shared" si="9"/>
        <v>881.22154060576759</v>
      </c>
    </row>
    <row r="50" spans="1:14">
      <c r="A50" s="11">
        <v>5205.0603179999998</v>
      </c>
      <c r="B50" s="11">
        <v>21.041758999999999</v>
      </c>
      <c r="C50" s="11">
        <v>21.077589</v>
      </c>
      <c r="D50" s="11">
        <v>23.263591999999999</v>
      </c>
      <c r="E50" s="11">
        <v>23.215605</v>
      </c>
      <c r="F50" s="11">
        <v>0.53055399999999997</v>
      </c>
      <c r="G50" s="11">
        <v>5.5817810000000003</v>
      </c>
      <c r="H50" s="11">
        <v>23.841543999999999</v>
      </c>
      <c r="I50" s="12">
        <f t="shared" si="5"/>
        <v>21.059674000000001</v>
      </c>
      <c r="J50" s="12">
        <f t="shared" si="6"/>
        <v>23.2395985</v>
      </c>
      <c r="K50" s="14">
        <f t="shared" si="7"/>
        <v>1246.8641955999999</v>
      </c>
      <c r="L50" s="14">
        <f t="shared" si="8"/>
        <v>1030.482646776959</v>
      </c>
      <c r="M50" s="14">
        <f t="shared" si="9"/>
        <v>843.59556429791428</v>
      </c>
    </row>
    <row r="51" spans="1:14">
      <c r="A51" s="11">
        <v>3674.0717920000002</v>
      </c>
      <c r="B51" s="11">
        <v>20.982825999999999</v>
      </c>
      <c r="C51" s="11">
        <v>21.022808000000001</v>
      </c>
      <c r="D51" s="11">
        <v>24.013500000000001</v>
      </c>
      <c r="E51" s="11">
        <v>23.972245000000001</v>
      </c>
      <c r="F51" s="11">
        <v>1.0478989999999999</v>
      </c>
      <c r="G51" s="11">
        <v>6.4346290000000002</v>
      </c>
      <c r="H51" s="11">
        <v>23.092962</v>
      </c>
      <c r="I51" s="12">
        <f t="shared" si="5"/>
        <v>21.002817</v>
      </c>
      <c r="J51" s="12">
        <f t="shared" si="6"/>
        <v>23.992872500000001</v>
      </c>
      <c r="K51" s="14">
        <f t="shared" si="7"/>
        <v>1246.8983098000001</v>
      </c>
      <c r="L51" s="14">
        <f t="shared" si="8"/>
        <v>1035.9354062848106</v>
      </c>
      <c r="M51" s="14">
        <f t="shared" si="9"/>
        <v>788.21219322876914</v>
      </c>
    </row>
    <row r="52" spans="1:14">
      <c r="A52" s="11">
        <v>2096.9093400000002</v>
      </c>
      <c r="B52" s="11">
        <v>20.903525999999999</v>
      </c>
      <c r="C52" s="11">
        <v>20.936744999999998</v>
      </c>
      <c r="D52" s="11">
        <v>25.697479999999999</v>
      </c>
      <c r="E52" s="11">
        <v>25.635176999999999</v>
      </c>
      <c r="F52" s="11">
        <v>1.297112</v>
      </c>
      <c r="G52" s="11">
        <v>7.0537039999999998</v>
      </c>
      <c r="H52" s="11">
        <v>22.065241</v>
      </c>
      <c r="I52" s="12">
        <f t="shared" si="5"/>
        <v>20.920135500000001</v>
      </c>
      <c r="J52" s="12">
        <f t="shared" si="6"/>
        <v>25.666328499999999</v>
      </c>
      <c r="K52" s="14">
        <f t="shared" si="7"/>
        <v>1246.9479186999999</v>
      </c>
      <c r="L52" s="14">
        <f t="shared" si="8"/>
        <v>1043.9208648261374</v>
      </c>
      <c r="M52" s="14">
        <f t="shared" si="9"/>
        <v>679.79988753467842</v>
      </c>
    </row>
    <row r="53" spans="1:14">
      <c r="A53" s="11">
        <v>509.674172</v>
      </c>
      <c r="B53" s="11">
        <v>21.073343000000001</v>
      </c>
      <c r="C53" s="11">
        <v>21.115380999999999</v>
      </c>
      <c r="D53" s="11">
        <v>25.885746999999999</v>
      </c>
      <c r="E53" s="11">
        <v>25.820782000000001</v>
      </c>
      <c r="F53" s="11">
        <v>1.7564839999999999</v>
      </c>
      <c r="G53" s="11">
        <v>8.1281800000000004</v>
      </c>
      <c r="H53" s="11">
        <v>19.292954000000002</v>
      </c>
      <c r="I53" s="12">
        <f t="shared" si="5"/>
        <v>21.094362</v>
      </c>
      <c r="J53" s="12">
        <f t="shared" si="6"/>
        <v>25.853264500000002</v>
      </c>
      <c r="K53" s="14">
        <f t="shared" si="7"/>
        <v>1246.8433828</v>
      </c>
      <c r="L53" s="14">
        <f t="shared" si="8"/>
        <v>1027.1713133501462</v>
      </c>
      <c r="M53" s="14">
        <f t="shared" si="9"/>
        <v>668.83844203463104</v>
      </c>
    </row>
    <row r="54" spans="1:14">
      <c r="A54" s="16"/>
      <c r="B54" s="16"/>
      <c r="C54" s="16"/>
      <c r="D54" s="16"/>
      <c r="E54" s="16"/>
      <c r="F54" s="16"/>
      <c r="G54" s="16"/>
      <c r="H54" s="30"/>
      <c r="I54" s="31"/>
      <c r="J54" s="16"/>
      <c r="K54" s="15">
        <f>AVERAGE(K36:K51)</f>
        <v>1246.8869689187497</v>
      </c>
      <c r="L54" s="15">
        <f>AVERAGE(L36:L51)</f>
        <v>1034.1286433008365</v>
      </c>
      <c r="M54" s="15">
        <f>AVERAGE(M36:M51)</f>
        <v>931.39436688256205</v>
      </c>
    </row>
    <row r="55" spans="1:14">
      <c r="A55" s="16"/>
      <c r="B55" s="16"/>
      <c r="C55" s="16"/>
      <c r="D55" s="16"/>
      <c r="E55" s="16"/>
      <c r="F55" s="16"/>
      <c r="G55" s="16"/>
      <c r="H55" s="30"/>
      <c r="I55" s="31"/>
      <c r="J55" s="16"/>
      <c r="K55" s="16"/>
      <c r="L55" s="16"/>
      <c r="M55" s="16"/>
    </row>
    <row r="56" spans="1:14">
      <c r="A56" s="16"/>
      <c r="B56" s="16"/>
      <c r="C56" s="16"/>
      <c r="D56" s="16"/>
      <c r="E56" s="16"/>
      <c r="F56" s="16"/>
      <c r="G56" s="16"/>
      <c r="H56" s="30"/>
      <c r="I56" s="31"/>
      <c r="J56" s="16"/>
      <c r="K56" s="16"/>
      <c r="L56" s="16"/>
      <c r="M56" s="16"/>
    </row>
    <row r="57" spans="1:14" ht="16.8">
      <c r="A57" s="13" t="s">
        <v>12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28</v>
      </c>
      <c r="H57" s="13" t="s">
        <v>18</v>
      </c>
      <c r="I57" s="8" t="s">
        <v>19</v>
      </c>
      <c r="J57" s="8" t="s">
        <v>20</v>
      </c>
      <c r="K57" s="9" t="s">
        <v>27</v>
      </c>
      <c r="L57" s="7" t="s">
        <v>29</v>
      </c>
      <c r="M57" s="7" t="s">
        <v>30</v>
      </c>
      <c r="N57" s="20"/>
    </row>
    <row r="58" spans="1:14">
      <c r="A58" s="13" t="s">
        <v>21</v>
      </c>
      <c r="B58" s="13" t="s">
        <v>22</v>
      </c>
      <c r="C58" s="13" t="s">
        <v>22</v>
      </c>
      <c r="D58" s="13" t="s">
        <v>22</v>
      </c>
      <c r="E58" s="13" t="s">
        <v>22</v>
      </c>
      <c r="F58" s="13" t="s">
        <v>23</v>
      </c>
      <c r="G58" s="13" t="s">
        <v>23</v>
      </c>
      <c r="H58" s="13" t="s">
        <v>24</v>
      </c>
      <c r="I58" s="8" t="s">
        <v>22</v>
      </c>
      <c r="J58" s="8" t="s">
        <v>22</v>
      </c>
      <c r="K58" s="9" t="s">
        <v>25</v>
      </c>
      <c r="L58" s="7" t="s">
        <v>26</v>
      </c>
      <c r="M58" s="7" t="s">
        <v>26</v>
      </c>
    </row>
    <row r="59" spans="1:14">
      <c r="A59" s="11">
        <v>26832.096141999999</v>
      </c>
      <c r="B59" s="11">
        <v>23.219985999999999</v>
      </c>
      <c r="C59" s="11">
        <v>23.260421000000001</v>
      </c>
      <c r="D59" s="11">
        <v>23.921344999999999</v>
      </c>
      <c r="E59" s="11">
        <v>23.896422000000001</v>
      </c>
      <c r="F59" s="11">
        <v>3.621022</v>
      </c>
      <c r="G59" s="11">
        <v>3.640733</v>
      </c>
      <c r="H59" s="11">
        <v>33.074269999999999</v>
      </c>
      <c r="I59" s="12">
        <f t="shared" ref="I59:I77" si="10">(B59+C59)/2</f>
        <v>23.2402035</v>
      </c>
      <c r="J59" s="12">
        <f t="shared" ref="J59:J77" si="11">(D59+E59)/2</f>
        <v>23.908883500000002</v>
      </c>
      <c r="K59" s="14">
        <f>-0.6*I59+1259.5</f>
        <v>1245.5558779</v>
      </c>
      <c r="L59" s="14">
        <f>0.00159*I59^4-0.27101*I59^3+17.72234*I59^2-540.89799*I59+6780.11105</f>
        <v>843.54931199667863</v>
      </c>
      <c r="M59" s="14">
        <f>0.00159*J59^4-0.27101*J59^3+17.72234*J59^2-540.89799*J59+6780.11105</f>
        <v>794.17334085358107</v>
      </c>
    </row>
    <row r="60" spans="1:14">
      <c r="A60" s="11">
        <v>25210.260666999999</v>
      </c>
      <c r="B60" s="11">
        <v>23.216111999999999</v>
      </c>
      <c r="C60" s="11">
        <v>23.253074000000002</v>
      </c>
      <c r="D60" s="11">
        <v>23.928156000000001</v>
      </c>
      <c r="E60" s="11">
        <v>23.898240999999999</v>
      </c>
      <c r="F60" s="11">
        <v>2.62765</v>
      </c>
      <c r="G60" s="11">
        <v>3.18465</v>
      </c>
      <c r="H60" s="11">
        <v>32.393690999999997</v>
      </c>
      <c r="I60" s="12">
        <f t="shared" si="10"/>
        <v>23.234593</v>
      </c>
      <c r="J60" s="12">
        <f t="shared" si="11"/>
        <v>23.9131985</v>
      </c>
      <c r="K60" s="14">
        <f t="shared" ref="K60:K77" si="12">-0.6*I60+1259.5</f>
        <v>1245.5592442</v>
      </c>
      <c r="L60" s="14">
        <f t="shared" ref="L60:L77" si="13">0.00159*I60^4-0.27101*I60^3+17.72234*I60^2-540.89799*I60+6780.11105</f>
        <v>843.97834698949555</v>
      </c>
      <c r="M60" s="14">
        <f t="shared" ref="M60:M77" si="14">0.00159*J60^4-0.27101*J60^3+17.72234*J60^2-540.89799*J60+6780.11105</f>
        <v>793.86580109067017</v>
      </c>
    </row>
    <row r="61" spans="1:14">
      <c r="A61" s="11">
        <v>23999.029030000002</v>
      </c>
      <c r="B61" s="11">
        <v>23.219387999999999</v>
      </c>
      <c r="C61" s="11">
        <v>23.259093</v>
      </c>
      <c r="D61" s="11">
        <v>23.923717</v>
      </c>
      <c r="E61" s="11">
        <v>23.906385</v>
      </c>
      <c r="F61" s="11">
        <v>1.9291560000000001</v>
      </c>
      <c r="G61" s="11">
        <v>2.8639190000000001</v>
      </c>
      <c r="H61" s="11">
        <v>31.891260000000003</v>
      </c>
      <c r="I61" s="12">
        <f t="shared" si="10"/>
        <v>23.239240500000001</v>
      </c>
      <c r="J61" s="12">
        <f t="shared" si="11"/>
        <v>23.915050999999998</v>
      </c>
      <c r="K61" s="14">
        <f t="shared" si="12"/>
        <v>1245.5564557</v>
      </c>
      <c r="L61" s="14">
        <f t="shared" si="13"/>
        <v>843.6229348004108</v>
      </c>
      <c r="M61" s="14">
        <f t="shared" si="14"/>
        <v>793.73381192892975</v>
      </c>
    </row>
    <row r="62" spans="1:14">
      <c r="A62" s="11">
        <v>22455.09116</v>
      </c>
      <c r="B62" s="11">
        <v>23.225204999999999</v>
      </c>
      <c r="C62" s="11">
        <v>23.282985</v>
      </c>
      <c r="D62" s="11">
        <v>23.970583000000001</v>
      </c>
      <c r="E62" s="11">
        <v>23.934267999999999</v>
      </c>
      <c r="F62" s="11">
        <v>1.053237</v>
      </c>
      <c r="G62" s="11">
        <v>2.4733429999999998</v>
      </c>
      <c r="H62" s="11">
        <v>31.135238000000001</v>
      </c>
      <c r="I62" s="12">
        <f t="shared" si="10"/>
        <v>23.254095</v>
      </c>
      <c r="J62" s="12">
        <f t="shared" si="11"/>
        <v>23.9524255</v>
      </c>
      <c r="K62" s="14">
        <f t="shared" si="12"/>
        <v>1245.5475429999999</v>
      </c>
      <c r="L62" s="14">
        <f t="shared" si="13"/>
        <v>842.48810679630424</v>
      </c>
      <c r="M62" s="14">
        <f t="shared" si="14"/>
        <v>791.07637782637721</v>
      </c>
    </row>
    <row r="63" spans="1:14">
      <c r="A63" s="11">
        <v>21093.881713999999</v>
      </c>
      <c r="B63" s="11">
        <v>23.189706000000001</v>
      </c>
      <c r="C63" s="11">
        <v>23.241851</v>
      </c>
      <c r="D63" s="11">
        <v>23.878516000000001</v>
      </c>
      <c r="E63" s="11">
        <v>23.831340000000001</v>
      </c>
      <c r="F63" s="11">
        <v>0.75507100000000005</v>
      </c>
      <c r="G63" s="11">
        <v>2.5370059999999999</v>
      </c>
      <c r="H63" s="11">
        <v>30.568378000000003</v>
      </c>
      <c r="I63" s="12">
        <f t="shared" si="10"/>
        <v>23.215778499999999</v>
      </c>
      <c r="J63" s="12">
        <f t="shared" si="11"/>
        <v>23.854928000000001</v>
      </c>
      <c r="K63" s="14">
        <f t="shared" si="12"/>
        <v>1245.5705329</v>
      </c>
      <c r="L63" s="14">
        <f t="shared" si="13"/>
        <v>845.41892267543881</v>
      </c>
      <c r="M63" s="14">
        <f t="shared" si="14"/>
        <v>798.03063884915537</v>
      </c>
    </row>
    <row r="64" spans="1:14">
      <c r="A64" s="11">
        <v>19496.386287000001</v>
      </c>
      <c r="B64" s="11">
        <v>23.178393</v>
      </c>
      <c r="C64" s="11">
        <v>23.211867000000002</v>
      </c>
      <c r="D64" s="11">
        <v>23.883244999999999</v>
      </c>
      <c r="E64" s="11">
        <v>23.823639</v>
      </c>
      <c r="F64" s="11">
        <v>1.014465</v>
      </c>
      <c r="G64" s="11">
        <v>3.2091609999999999</v>
      </c>
      <c r="H64" s="11">
        <v>29.876655</v>
      </c>
      <c r="I64" s="12">
        <f t="shared" si="10"/>
        <v>23.195129999999999</v>
      </c>
      <c r="J64" s="12">
        <f t="shared" si="11"/>
        <v>23.853442000000001</v>
      </c>
      <c r="K64" s="14">
        <f t="shared" si="12"/>
        <v>1245.5829220000001</v>
      </c>
      <c r="L64" s="14">
        <f t="shared" si="13"/>
        <v>847.00317344934956</v>
      </c>
      <c r="M64" s="14">
        <f t="shared" si="14"/>
        <v>798.1371824785756</v>
      </c>
    </row>
    <row r="65" spans="1:13">
      <c r="A65" s="11">
        <v>18099.074668000001</v>
      </c>
      <c r="B65" s="11">
        <v>23.177520999999999</v>
      </c>
      <c r="C65" s="11">
        <v>23.212098000000001</v>
      </c>
      <c r="D65" s="11">
        <v>24.031109000000001</v>
      </c>
      <c r="E65" s="11">
        <v>23.934206</v>
      </c>
      <c r="F65" s="11">
        <v>1.027109</v>
      </c>
      <c r="G65" s="11">
        <v>3.5993029999999999</v>
      </c>
      <c r="H65" s="11">
        <v>29.085605000000001</v>
      </c>
      <c r="I65" s="12">
        <f t="shared" si="10"/>
        <v>23.194809499999998</v>
      </c>
      <c r="J65" s="12">
        <f t="shared" si="11"/>
        <v>23.982657500000002</v>
      </c>
      <c r="K65" s="14">
        <f t="shared" si="12"/>
        <v>1245.5831143</v>
      </c>
      <c r="L65" s="14">
        <f t="shared" si="13"/>
        <v>847.02779057113912</v>
      </c>
      <c r="M65" s="14">
        <f t="shared" si="14"/>
        <v>788.93440414081761</v>
      </c>
    </row>
    <row r="66" spans="1:13">
      <c r="A66" s="11">
        <v>16510.119078</v>
      </c>
      <c r="B66" s="11">
        <v>23.149456000000001</v>
      </c>
      <c r="C66" s="11">
        <v>23.195233000000002</v>
      </c>
      <c r="D66" s="11">
        <v>24.159023000000001</v>
      </c>
      <c r="E66" s="11">
        <v>24.057109000000001</v>
      </c>
      <c r="F66" s="11">
        <v>0.80457500000000004</v>
      </c>
      <c r="G66" s="11">
        <v>3.7768079999999999</v>
      </c>
      <c r="H66" s="11">
        <v>28.114979000000002</v>
      </c>
      <c r="I66" s="12">
        <f t="shared" si="10"/>
        <v>23.172344500000001</v>
      </c>
      <c r="J66" s="12">
        <f t="shared" si="11"/>
        <v>24.108066000000001</v>
      </c>
      <c r="K66" s="14">
        <f t="shared" si="12"/>
        <v>1245.5965933</v>
      </c>
      <c r="L66" s="14">
        <f t="shared" si="13"/>
        <v>848.75534060620612</v>
      </c>
      <c r="M66" s="14">
        <f t="shared" si="14"/>
        <v>780.12127105474792</v>
      </c>
    </row>
    <row r="67" spans="1:13" ht="14.4" customHeight="1">
      <c r="A67" s="11">
        <v>14934.665768999999</v>
      </c>
      <c r="B67" s="11">
        <v>23.108108000000001</v>
      </c>
      <c r="C67" s="11">
        <v>23.151420999999999</v>
      </c>
      <c r="D67" s="11">
        <v>24.010071</v>
      </c>
      <c r="E67" s="11">
        <v>23.929751</v>
      </c>
      <c r="F67" s="11">
        <v>1.061598</v>
      </c>
      <c r="G67" s="11">
        <v>4.3523649999999998</v>
      </c>
      <c r="H67" s="11">
        <v>26.623964000000001</v>
      </c>
      <c r="I67" s="12">
        <f t="shared" si="10"/>
        <v>23.1297645</v>
      </c>
      <c r="J67" s="12">
        <f t="shared" si="11"/>
        <v>23.969911</v>
      </c>
      <c r="K67" s="14">
        <f t="shared" si="12"/>
        <v>1245.6221413000001</v>
      </c>
      <c r="L67" s="14">
        <f t="shared" si="13"/>
        <v>852.04082605547319</v>
      </c>
      <c r="M67" s="14">
        <f t="shared" si="14"/>
        <v>789.8366808496412</v>
      </c>
    </row>
    <row r="68" spans="1:13">
      <c r="A68" s="11">
        <v>13452.573931999999</v>
      </c>
      <c r="B68" s="11">
        <v>23.083345999999999</v>
      </c>
      <c r="C68" s="11">
        <v>23.121126</v>
      </c>
      <c r="D68" s="11">
        <v>23.895344999999999</v>
      </c>
      <c r="E68" s="11">
        <v>23.808845999999999</v>
      </c>
      <c r="F68" s="11">
        <v>1.1971400000000001</v>
      </c>
      <c r="G68" s="11">
        <v>4.7808760000000001</v>
      </c>
      <c r="H68" s="11">
        <v>26.103558</v>
      </c>
      <c r="I68" s="12">
        <f t="shared" si="10"/>
        <v>23.102235999999998</v>
      </c>
      <c r="J68" s="12">
        <f t="shared" si="11"/>
        <v>23.852095499999997</v>
      </c>
      <c r="K68" s="14">
        <f t="shared" si="12"/>
        <v>1245.6386583999999</v>
      </c>
      <c r="L68" s="14">
        <f t="shared" si="13"/>
        <v>854.17268998948293</v>
      </c>
      <c r="M68" s="14">
        <f t="shared" si="14"/>
        <v>798.23373852795248</v>
      </c>
    </row>
    <row r="69" spans="1:13">
      <c r="A69" s="11">
        <v>12162.874</v>
      </c>
      <c r="B69" s="11">
        <v>23.194402</v>
      </c>
      <c r="C69" s="11">
        <v>23.232626</v>
      </c>
      <c r="D69" s="11">
        <v>24.165351999999999</v>
      </c>
      <c r="E69" s="11">
        <v>24.122481000000001</v>
      </c>
      <c r="F69" s="11">
        <v>0.55338600000000004</v>
      </c>
      <c r="G69" s="11">
        <v>4.4377880000000003</v>
      </c>
      <c r="H69" s="11">
        <v>25.514472999999999</v>
      </c>
      <c r="I69" s="12">
        <f t="shared" si="10"/>
        <v>23.213514</v>
      </c>
      <c r="J69" s="12">
        <f t="shared" si="11"/>
        <v>24.1439165</v>
      </c>
      <c r="K69" s="14">
        <f t="shared" si="12"/>
        <v>1245.5718916000001</v>
      </c>
      <c r="L69" s="14">
        <f t="shared" si="13"/>
        <v>845.59249966444168</v>
      </c>
      <c r="M69" s="14">
        <f t="shared" si="14"/>
        <v>777.62311993247113</v>
      </c>
    </row>
    <row r="70" spans="1:13">
      <c r="A70" s="11">
        <v>10484.754842</v>
      </c>
      <c r="B70" s="11">
        <v>23.117106</v>
      </c>
      <c r="C70" s="11">
        <v>23.146096</v>
      </c>
      <c r="D70" s="11">
        <v>24.15108</v>
      </c>
      <c r="E70" s="11">
        <v>24.143568999999999</v>
      </c>
      <c r="F70" s="11">
        <v>0.83288799999999996</v>
      </c>
      <c r="G70" s="11">
        <v>5.04922</v>
      </c>
      <c r="H70" s="11">
        <v>24.92746</v>
      </c>
      <c r="I70" s="12">
        <f t="shared" si="10"/>
        <v>23.131601</v>
      </c>
      <c r="J70" s="12">
        <f t="shared" si="11"/>
        <v>24.1473245</v>
      </c>
      <c r="K70" s="14">
        <f t="shared" si="12"/>
        <v>1245.6210394</v>
      </c>
      <c r="L70" s="14">
        <f t="shared" si="13"/>
        <v>851.89882071481679</v>
      </c>
      <c r="M70" s="14">
        <f t="shared" si="14"/>
        <v>777.38613145654654</v>
      </c>
    </row>
    <row r="71" spans="1:13">
      <c r="A71" s="11">
        <v>9092.7406800000008</v>
      </c>
      <c r="B71" s="11">
        <v>23.236387000000001</v>
      </c>
      <c r="C71" s="11">
        <v>23.271013</v>
      </c>
      <c r="D71" s="11">
        <v>24.421762000000001</v>
      </c>
      <c r="E71" s="11">
        <v>24.412814000000001</v>
      </c>
      <c r="F71" s="11">
        <v>0.69133900000000004</v>
      </c>
      <c r="G71" s="11">
        <v>5.1873089999999999</v>
      </c>
      <c r="H71" s="11">
        <v>24.269656000000001</v>
      </c>
      <c r="I71" s="12">
        <f t="shared" si="10"/>
        <v>23.253700000000002</v>
      </c>
      <c r="J71" s="12">
        <f t="shared" si="11"/>
        <v>24.417287999999999</v>
      </c>
      <c r="K71" s="14">
        <f t="shared" si="12"/>
        <v>1245.5477800000001</v>
      </c>
      <c r="L71" s="14">
        <f t="shared" si="13"/>
        <v>842.51826059954965</v>
      </c>
      <c r="M71" s="14">
        <f t="shared" si="14"/>
        <v>758.88043192315581</v>
      </c>
    </row>
    <row r="72" spans="1:13">
      <c r="A72" s="11">
        <v>7487.6184979999998</v>
      </c>
      <c r="B72" s="11">
        <v>23.232759000000001</v>
      </c>
      <c r="C72" s="11">
        <v>23.256471999999999</v>
      </c>
      <c r="D72" s="11">
        <v>24.6875</v>
      </c>
      <c r="E72" s="11">
        <v>24.651751999999998</v>
      </c>
      <c r="F72" s="11">
        <v>1.0142389999999999</v>
      </c>
      <c r="G72" s="11">
        <v>5.8264519999999997</v>
      </c>
      <c r="H72" s="11">
        <v>23.588778999999999</v>
      </c>
      <c r="I72" s="12">
        <f t="shared" si="10"/>
        <v>23.244615500000002</v>
      </c>
      <c r="J72" s="12">
        <f t="shared" si="11"/>
        <v>24.669626000000001</v>
      </c>
      <c r="K72" s="14">
        <f t="shared" si="12"/>
        <v>1245.5532307000001</v>
      </c>
      <c r="L72" s="14">
        <f t="shared" si="13"/>
        <v>843.21210230949237</v>
      </c>
      <c r="M72" s="14">
        <f t="shared" si="14"/>
        <v>742.05217427807747</v>
      </c>
    </row>
    <row r="73" spans="1:13">
      <c r="A73" s="11">
        <v>5848.2097489999996</v>
      </c>
      <c r="B73" s="11">
        <v>23.229026999999999</v>
      </c>
      <c r="C73" s="11">
        <v>23.266295</v>
      </c>
      <c r="D73" s="11">
        <v>25.032402999999999</v>
      </c>
      <c r="E73" s="11">
        <v>24.986263000000001</v>
      </c>
      <c r="F73" s="11">
        <v>1.375208</v>
      </c>
      <c r="G73" s="11">
        <v>6.5147320000000004</v>
      </c>
      <c r="H73" s="11">
        <v>22.831703999999998</v>
      </c>
      <c r="I73" s="12">
        <f t="shared" si="10"/>
        <v>23.247661000000001</v>
      </c>
      <c r="J73" s="12">
        <f t="shared" si="11"/>
        <v>25.009332999999998</v>
      </c>
      <c r="K73" s="14">
        <f t="shared" si="12"/>
        <v>1245.5514034</v>
      </c>
      <c r="L73" s="14">
        <f t="shared" si="13"/>
        <v>842.97942473992498</v>
      </c>
      <c r="M73" s="14">
        <f t="shared" si="14"/>
        <v>720.09348277869594</v>
      </c>
    </row>
    <row r="74" spans="1:13">
      <c r="A74" s="11">
        <v>4450.0103689999996</v>
      </c>
      <c r="B74" s="11">
        <v>23.192278000000002</v>
      </c>
      <c r="C74" s="11">
        <v>23.234826999999999</v>
      </c>
      <c r="D74" s="11">
        <v>25.506547000000001</v>
      </c>
      <c r="E74" s="11">
        <v>25.443474999999999</v>
      </c>
      <c r="F74" s="11">
        <v>0.62090900000000004</v>
      </c>
      <c r="G74" s="11">
        <v>6.0044009999999997</v>
      </c>
      <c r="H74" s="11">
        <v>22.141842</v>
      </c>
      <c r="I74" s="12">
        <f t="shared" si="10"/>
        <v>23.213552499999999</v>
      </c>
      <c r="J74" s="12">
        <f t="shared" si="11"/>
        <v>25.475011000000002</v>
      </c>
      <c r="K74" s="14">
        <f t="shared" si="12"/>
        <v>1245.5718684999999</v>
      </c>
      <c r="L74" s="14">
        <f t="shared" si="13"/>
        <v>845.58954824543889</v>
      </c>
      <c r="M74" s="14">
        <f t="shared" si="14"/>
        <v>691.24548003033942</v>
      </c>
    </row>
    <row r="75" spans="1:13">
      <c r="A75" s="11">
        <v>3239.8385619999999</v>
      </c>
      <c r="B75" s="11">
        <v>23.227546</v>
      </c>
      <c r="C75" s="11">
        <v>23.246010999999999</v>
      </c>
      <c r="D75" s="11">
        <v>26.209330999999999</v>
      </c>
      <c r="E75" s="11">
        <v>26.133409</v>
      </c>
      <c r="F75" s="11">
        <v>0.63205100000000003</v>
      </c>
      <c r="G75" s="11">
        <v>6.3095049999999997</v>
      </c>
      <c r="H75" s="11">
        <v>21.441509</v>
      </c>
      <c r="I75" s="12">
        <f t="shared" si="10"/>
        <v>23.2367785</v>
      </c>
      <c r="J75" s="12">
        <f t="shared" si="11"/>
        <v>26.17137</v>
      </c>
      <c r="K75" s="14">
        <f t="shared" si="12"/>
        <v>1245.5579329</v>
      </c>
      <c r="L75" s="14">
        <f t="shared" si="13"/>
        <v>843.81119198215492</v>
      </c>
      <c r="M75" s="14">
        <f t="shared" si="14"/>
        <v>650.6780400943253</v>
      </c>
    </row>
    <row r="76" spans="1:13">
      <c r="A76" s="11">
        <v>1511.4157250000001</v>
      </c>
      <c r="B76" s="11">
        <v>23.093378999999999</v>
      </c>
      <c r="C76" s="11">
        <v>23.167960000000001</v>
      </c>
      <c r="D76" s="11">
        <v>29.643848999999999</v>
      </c>
      <c r="E76" s="11">
        <v>29.600688000000002</v>
      </c>
      <c r="F76" s="11">
        <v>0.893737</v>
      </c>
      <c r="G76" s="11">
        <v>6.8982789999999996</v>
      </c>
      <c r="H76" s="11">
        <v>20.374186000000002</v>
      </c>
      <c r="I76" s="12">
        <f t="shared" si="10"/>
        <v>23.1306695</v>
      </c>
      <c r="J76" s="12">
        <f t="shared" si="11"/>
        <v>29.622268500000001</v>
      </c>
      <c r="K76" s="14">
        <f t="shared" si="12"/>
        <v>1245.6215983</v>
      </c>
      <c r="L76" s="14">
        <f t="shared" si="13"/>
        <v>851.97084453743355</v>
      </c>
      <c r="M76" s="14">
        <f t="shared" si="14"/>
        <v>488.37461664758212</v>
      </c>
    </row>
    <row r="77" spans="1:13">
      <c r="A77" s="11">
        <v>277.22400800000003</v>
      </c>
      <c r="B77" s="11">
        <v>22.763373000000001</v>
      </c>
      <c r="C77" s="11">
        <v>22.829470000000001</v>
      </c>
      <c r="D77" s="11">
        <v>29.398716</v>
      </c>
      <c r="E77" s="11">
        <v>29.324280999999999</v>
      </c>
      <c r="F77" s="11">
        <v>1.1839580000000001</v>
      </c>
      <c r="G77" s="11">
        <v>7.6499009999999998</v>
      </c>
      <c r="H77" s="11">
        <v>17.921472000000001</v>
      </c>
      <c r="I77" s="12">
        <f t="shared" si="10"/>
        <v>22.796421500000001</v>
      </c>
      <c r="J77" s="12">
        <f t="shared" si="11"/>
        <v>29.3614985</v>
      </c>
      <c r="K77" s="14">
        <f t="shared" si="12"/>
        <v>1245.8221470999999</v>
      </c>
      <c r="L77" s="14">
        <f t="shared" si="13"/>
        <v>878.27007118353413</v>
      </c>
      <c r="M77" s="14">
        <f t="shared" si="14"/>
        <v>498.69525047688239</v>
      </c>
    </row>
    <row r="78" spans="1:13">
      <c r="A78" s="16"/>
      <c r="B78" s="16"/>
      <c r="C78" s="16"/>
      <c r="D78" s="16"/>
      <c r="E78" s="16"/>
      <c r="F78" s="16"/>
      <c r="G78" s="16"/>
      <c r="H78" s="30"/>
      <c r="I78" s="31"/>
      <c r="J78" s="16"/>
      <c r="K78" s="15">
        <f>AVERAGE(K59:K75)</f>
        <v>1245.5757782058822</v>
      </c>
      <c r="L78" s="15">
        <f>AVERAGE(L59:L75)</f>
        <v>846.09760542269419</v>
      </c>
      <c r="M78" s="15">
        <f>AVERAGE(M59:M75)</f>
        <v>767.30012400553289</v>
      </c>
    </row>
    <row r="79" spans="1:13">
      <c r="A79" s="16"/>
      <c r="B79" s="16"/>
      <c r="C79" s="16"/>
      <c r="D79" s="16"/>
      <c r="E79" s="16"/>
      <c r="F79" s="16"/>
      <c r="G79" s="16"/>
      <c r="H79" s="30"/>
      <c r="I79" s="31"/>
      <c r="J79" s="16"/>
      <c r="K79" s="16"/>
      <c r="L79" s="16"/>
      <c r="M79" s="16"/>
    </row>
    <row r="80" spans="1:13">
      <c r="A80" s="16"/>
      <c r="B80" s="16"/>
      <c r="C80" s="16"/>
      <c r="D80" s="16"/>
      <c r="E80" s="16"/>
      <c r="F80" s="16"/>
      <c r="G80" s="16"/>
      <c r="H80" s="30"/>
      <c r="I80" s="31"/>
      <c r="J80" s="16"/>
      <c r="K80" s="16"/>
      <c r="L80" s="16"/>
      <c r="M80" s="16"/>
    </row>
    <row r="81" spans="1:14" ht="16.8">
      <c r="A81" s="13" t="s">
        <v>12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28</v>
      </c>
      <c r="H81" s="13" t="s">
        <v>18</v>
      </c>
      <c r="I81" s="8" t="s">
        <v>19</v>
      </c>
      <c r="J81" s="8" t="s">
        <v>20</v>
      </c>
      <c r="K81" s="9" t="s">
        <v>27</v>
      </c>
      <c r="L81" s="7" t="s">
        <v>29</v>
      </c>
      <c r="M81" s="7" t="s">
        <v>30</v>
      </c>
      <c r="N81" s="20"/>
    </row>
    <row r="82" spans="1:14">
      <c r="A82" s="13" t="s">
        <v>21</v>
      </c>
      <c r="B82" s="13" t="s">
        <v>22</v>
      </c>
      <c r="C82" s="13" t="s">
        <v>22</v>
      </c>
      <c r="D82" s="13" t="s">
        <v>22</v>
      </c>
      <c r="E82" s="13" t="s">
        <v>22</v>
      </c>
      <c r="F82" s="13" t="s">
        <v>23</v>
      </c>
      <c r="G82" s="13" t="s">
        <v>23</v>
      </c>
      <c r="H82" s="13" t="s">
        <v>24</v>
      </c>
      <c r="I82" s="8" t="s">
        <v>22</v>
      </c>
      <c r="J82" s="8" t="s">
        <v>22</v>
      </c>
      <c r="K82" s="9" t="s">
        <v>25</v>
      </c>
      <c r="L82" s="7" t="s">
        <v>26</v>
      </c>
      <c r="M82" s="7" t="s">
        <v>26</v>
      </c>
    </row>
    <row r="83" spans="1:14">
      <c r="A83" s="11">
        <v>29479.198703999999</v>
      </c>
      <c r="B83" s="11">
        <v>26.165735000000002</v>
      </c>
      <c r="C83" s="11">
        <v>26.198616999999999</v>
      </c>
      <c r="D83" s="11">
        <v>26.80714</v>
      </c>
      <c r="E83" s="11">
        <v>26.791394</v>
      </c>
      <c r="F83" s="11">
        <v>3.5734750000000002</v>
      </c>
      <c r="G83" s="11">
        <v>3.5365160000000002</v>
      </c>
      <c r="H83" s="11">
        <v>32.249876</v>
      </c>
      <c r="I83" s="12">
        <f t="shared" ref="I83:I102" si="15">(B83+C83)/2</f>
        <v>26.182175999999998</v>
      </c>
      <c r="J83" s="12">
        <f t="shared" ref="J83:J102" si="16">(D83+E83)/2</f>
        <v>26.799267</v>
      </c>
      <c r="K83" s="14">
        <f>-0.6*I83+1259.5</f>
        <v>1243.7906943999999</v>
      </c>
      <c r="L83" s="14">
        <f>0.00159*I83^4-0.27101*I83^3+17.72234*I83^2-540.89799*I83+6780.11105</f>
        <v>650.07183496388734</v>
      </c>
      <c r="M83" s="14">
        <f>0.00159*J83^4-0.27101*J83^3+17.72234*J83^2-540.89799*J83+6780.11105</f>
        <v>616.58215880947773</v>
      </c>
    </row>
    <row r="84" spans="1:14">
      <c r="A84" s="11">
        <v>28334.695684999999</v>
      </c>
      <c r="B84" s="11">
        <v>26.159050000000001</v>
      </c>
      <c r="C84" s="11">
        <v>26.197944</v>
      </c>
      <c r="D84" s="11">
        <v>26.845286999999999</v>
      </c>
      <c r="E84" s="11">
        <v>26.807030999999998</v>
      </c>
      <c r="F84" s="11">
        <v>2.9270640000000001</v>
      </c>
      <c r="G84" s="11">
        <v>3.2732190000000001</v>
      </c>
      <c r="H84" s="11">
        <v>31.844554000000002</v>
      </c>
      <c r="I84" s="12">
        <f t="shared" si="15"/>
        <v>26.178497</v>
      </c>
      <c r="J84" s="12">
        <f t="shared" si="16"/>
        <v>26.826158999999997</v>
      </c>
      <c r="K84" s="14">
        <f t="shared" ref="K84:K102" si="17">-0.6*I84+1259.5</f>
        <v>1243.7929018</v>
      </c>
      <c r="L84" s="14">
        <f t="shared" ref="L84:L102" si="18">0.00159*I84^4-0.27101*I84^3+17.72234*I84^2-540.89799*I84+6780.11105</f>
        <v>650.27814490947367</v>
      </c>
      <c r="M84" s="14">
        <f t="shared" ref="M84:M102" si="19">0.00159*J84^4-0.27101*J84^3+17.72234*J84^2-540.89799*J84+6780.11105</f>
        <v>615.17199844017614</v>
      </c>
    </row>
    <row r="85" spans="1:14">
      <c r="A85" s="11">
        <v>26587.355921999999</v>
      </c>
      <c r="B85" s="11">
        <v>26.164393</v>
      </c>
      <c r="C85" s="11">
        <v>26.191016000000001</v>
      </c>
      <c r="D85" s="11">
        <v>26.834441999999999</v>
      </c>
      <c r="E85" s="11">
        <v>26.792536999999999</v>
      </c>
      <c r="F85" s="11">
        <v>1.8320399999999999</v>
      </c>
      <c r="G85" s="11">
        <v>2.7890969999999999</v>
      </c>
      <c r="H85" s="11">
        <v>31.141734</v>
      </c>
      <c r="I85" s="12">
        <f t="shared" si="15"/>
        <v>26.177704500000001</v>
      </c>
      <c r="J85" s="12">
        <f t="shared" si="16"/>
        <v>26.813489499999999</v>
      </c>
      <c r="K85" s="14">
        <f t="shared" si="17"/>
        <v>1243.7933773</v>
      </c>
      <c r="L85" s="14">
        <f t="shared" si="18"/>
        <v>650.32259705156685</v>
      </c>
      <c r="M85" s="14">
        <f t="shared" si="19"/>
        <v>615.83585942897935</v>
      </c>
    </row>
    <row r="86" spans="1:14">
      <c r="A86" s="11">
        <v>24867.209139999999</v>
      </c>
      <c r="B86" s="11">
        <v>26.114296</v>
      </c>
      <c r="C86" s="11">
        <v>26.113068999999999</v>
      </c>
      <c r="D86" s="11">
        <v>26.750803000000001</v>
      </c>
      <c r="E86" s="11">
        <v>26.702839000000001</v>
      </c>
      <c r="F86" s="11">
        <v>1.2710060000000001</v>
      </c>
      <c r="G86" s="11">
        <v>2.71488</v>
      </c>
      <c r="H86" s="11">
        <v>30.536918</v>
      </c>
      <c r="I86" s="12">
        <f t="shared" si="15"/>
        <v>26.113682499999999</v>
      </c>
      <c r="J86" s="12">
        <f t="shared" si="16"/>
        <v>26.726821000000001</v>
      </c>
      <c r="K86" s="14">
        <f t="shared" si="17"/>
        <v>1243.8317904999999</v>
      </c>
      <c r="L86" s="14">
        <f t="shared" si="18"/>
        <v>653.92603596052777</v>
      </c>
      <c r="M86" s="14">
        <f t="shared" si="19"/>
        <v>620.40115418862388</v>
      </c>
    </row>
    <row r="87" spans="1:14">
      <c r="A87" s="11">
        <v>23437.411389000001</v>
      </c>
      <c r="B87" s="11">
        <v>26.181003</v>
      </c>
      <c r="C87" s="11">
        <v>26.193832</v>
      </c>
      <c r="D87" s="11">
        <v>26.903648</v>
      </c>
      <c r="E87" s="11">
        <v>26.853570000000001</v>
      </c>
      <c r="F87" s="11">
        <v>1.426102</v>
      </c>
      <c r="G87" s="11">
        <v>3.2995700000000001</v>
      </c>
      <c r="H87" s="11">
        <v>29.890454999999999</v>
      </c>
      <c r="I87" s="12">
        <f t="shared" si="15"/>
        <v>26.187417500000002</v>
      </c>
      <c r="J87" s="12">
        <f t="shared" si="16"/>
        <v>26.878609000000001</v>
      </c>
      <c r="K87" s="14">
        <f t="shared" si="17"/>
        <v>1243.7875495000001</v>
      </c>
      <c r="L87" s="14">
        <f t="shared" si="18"/>
        <v>649.7780426770596</v>
      </c>
      <c r="M87" s="14">
        <f t="shared" si="19"/>
        <v>612.43317674903028</v>
      </c>
    </row>
    <row r="88" spans="1:14">
      <c r="A88" s="11">
        <v>21971.512795999999</v>
      </c>
      <c r="B88" s="11">
        <v>26.080991000000001</v>
      </c>
      <c r="C88" s="11">
        <v>26.118366000000002</v>
      </c>
      <c r="D88" s="11">
        <v>26.825813</v>
      </c>
      <c r="E88" s="11">
        <v>26.792686</v>
      </c>
      <c r="F88" s="11">
        <v>1.083064</v>
      </c>
      <c r="G88" s="11">
        <v>3.329002</v>
      </c>
      <c r="H88" s="11">
        <v>29.237569000000001</v>
      </c>
      <c r="I88" s="12">
        <f t="shared" si="15"/>
        <v>26.099678500000003</v>
      </c>
      <c r="J88" s="12">
        <f t="shared" si="16"/>
        <v>26.8092495</v>
      </c>
      <c r="K88" s="14">
        <f t="shared" si="17"/>
        <v>1243.8401928999999</v>
      </c>
      <c r="L88" s="14">
        <f t="shared" si="18"/>
        <v>654.7175111754068</v>
      </c>
      <c r="M88" s="14">
        <f t="shared" si="19"/>
        <v>616.05822779648133</v>
      </c>
    </row>
    <row r="89" spans="1:14">
      <c r="A89" s="11">
        <v>20720.630091999999</v>
      </c>
      <c r="B89" s="11">
        <v>26.127452999999999</v>
      </c>
      <c r="C89" s="11">
        <v>26.156442999999999</v>
      </c>
      <c r="D89" s="11">
        <v>26.872798</v>
      </c>
      <c r="E89" s="11">
        <v>26.830960999999999</v>
      </c>
      <c r="F89" s="11">
        <v>1.2814970000000001</v>
      </c>
      <c r="G89" s="11">
        <v>3.8448470000000001</v>
      </c>
      <c r="H89" s="11">
        <v>28.557402</v>
      </c>
      <c r="I89" s="12">
        <f t="shared" si="15"/>
        <v>26.141947999999999</v>
      </c>
      <c r="J89" s="12">
        <f t="shared" si="16"/>
        <v>26.851879499999999</v>
      </c>
      <c r="K89" s="14">
        <f t="shared" si="17"/>
        <v>1243.8148312000001</v>
      </c>
      <c r="L89" s="14">
        <f t="shared" si="18"/>
        <v>652.3321107644806</v>
      </c>
      <c r="M89" s="14">
        <f t="shared" si="19"/>
        <v>613.82702749083637</v>
      </c>
    </row>
    <row r="90" spans="1:14">
      <c r="A90" s="11">
        <v>19199.319176000001</v>
      </c>
      <c r="B90" s="11">
        <v>26.156365999999998</v>
      </c>
      <c r="C90" s="11">
        <v>26.188099000000001</v>
      </c>
      <c r="D90" s="11">
        <v>26.848659000000001</v>
      </c>
      <c r="E90" s="11">
        <v>26.810898999999999</v>
      </c>
      <c r="F90" s="11">
        <v>1.2838400000000001</v>
      </c>
      <c r="G90" s="11">
        <v>4.1834949999999997</v>
      </c>
      <c r="H90" s="11">
        <v>27.883391</v>
      </c>
      <c r="I90" s="12">
        <f t="shared" si="15"/>
        <v>26.1722325</v>
      </c>
      <c r="J90" s="12">
        <f t="shared" si="16"/>
        <v>26.829779000000002</v>
      </c>
      <c r="K90" s="14">
        <f t="shared" si="17"/>
        <v>1243.7966604999999</v>
      </c>
      <c r="L90" s="14">
        <f t="shared" si="18"/>
        <v>650.62962922528186</v>
      </c>
      <c r="M90" s="14">
        <f t="shared" si="19"/>
        <v>614.98248020950905</v>
      </c>
    </row>
    <row r="91" spans="1:14" ht="14.4" customHeight="1">
      <c r="A91" s="11">
        <v>17619.577753000001</v>
      </c>
      <c r="B91" s="11">
        <v>26.163868999999998</v>
      </c>
      <c r="C91" s="11">
        <v>26.200444000000001</v>
      </c>
      <c r="D91" s="11">
        <v>26.718191999999998</v>
      </c>
      <c r="E91" s="11">
        <v>26.690887</v>
      </c>
      <c r="F91" s="11">
        <v>1.0873930000000001</v>
      </c>
      <c r="G91" s="11">
        <v>4.3234240000000002</v>
      </c>
      <c r="H91" s="11">
        <v>26.471605</v>
      </c>
      <c r="I91" s="12">
        <f t="shared" si="15"/>
        <v>26.182156499999998</v>
      </c>
      <c r="J91" s="12">
        <f t="shared" si="16"/>
        <v>26.704539499999999</v>
      </c>
      <c r="K91" s="14">
        <f t="shared" si="17"/>
        <v>1243.7907061000001</v>
      </c>
      <c r="L91" s="14">
        <f t="shared" si="18"/>
        <v>650.07292826716548</v>
      </c>
      <c r="M91" s="14">
        <f t="shared" si="19"/>
        <v>621.58163938955386</v>
      </c>
    </row>
    <row r="92" spans="1:14">
      <c r="A92" s="11">
        <v>16250.575482</v>
      </c>
      <c r="B92" s="11">
        <v>26.114811</v>
      </c>
      <c r="C92" s="11">
        <v>26.141946999999998</v>
      </c>
      <c r="D92" s="11">
        <v>26.746749999999999</v>
      </c>
      <c r="E92" s="11">
        <v>26.728012</v>
      </c>
      <c r="F92" s="11">
        <v>1.299234</v>
      </c>
      <c r="G92" s="11">
        <v>4.8125249999999999</v>
      </c>
      <c r="H92" s="11">
        <v>25.930969999999999</v>
      </c>
      <c r="I92" s="12">
        <f t="shared" si="15"/>
        <v>26.128378999999999</v>
      </c>
      <c r="J92" s="12">
        <f t="shared" si="16"/>
        <v>26.737380999999999</v>
      </c>
      <c r="K92" s="14">
        <f t="shared" si="17"/>
        <v>1243.8229726</v>
      </c>
      <c r="L92" s="14">
        <f t="shared" si="18"/>
        <v>653.09668613665326</v>
      </c>
      <c r="M92" s="14">
        <f t="shared" si="19"/>
        <v>619.84265400943968</v>
      </c>
    </row>
    <row r="93" spans="1:14">
      <c r="A93" s="11">
        <v>14824.529395</v>
      </c>
      <c r="B93" s="11">
        <v>26.075682</v>
      </c>
      <c r="C93" s="11">
        <v>26.111626999999999</v>
      </c>
      <c r="D93" s="11">
        <v>26.916452</v>
      </c>
      <c r="E93" s="11">
        <v>26.889358999999999</v>
      </c>
      <c r="F93" s="11">
        <v>1.2835430000000001</v>
      </c>
      <c r="G93" s="11">
        <v>5.0962759999999996</v>
      </c>
      <c r="H93" s="11">
        <v>25.663708</v>
      </c>
      <c r="I93" s="12">
        <f t="shared" si="15"/>
        <v>26.0936545</v>
      </c>
      <c r="J93" s="12">
        <f t="shared" si="16"/>
        <v>26.902905499999999</v>
      </c>
      <c r="K93" s="14">
        <f t="shared" si="17"/>
        <v>1243.8438073</v>
      </c>
      <c r="L93" s="14">
        <f t="shared" si="18"/>
        <v>655.05833635623367</v>
      </c>
      <c r="M93" s="14">
        <f t="shared" si="19"/>
        <v>611.16962238926772</v>
      </c>
    </row>
    <row r="94" spans="1:14">
      <c r="A94" s="11">
        <v>13377.572931000001</v>
      </c>
      <c r="B94" s="11">
        <v>26.032938000000001</v>
      </c>
      <c r="C94" s="11">
        <v>26.077739999999999</v>
      </c>
      <c r="D94" s="11">
        <v>26.995118999999999</v>
      </c>
      <c r="E94" s="11">
        <v>26.965183</v>
      </c>
      <c r="F94" s="11">
        <v>1.0389889999999999</v>
      </c>
      <c r="G94" s="11">
        <v>5.128711</v>
      </c>
      <c r="H94" s="11">
        <v>24.970534000000001</v>
      </c>
      <c r="I94" s="12">
        <f t="shared" si="15"/>
        <v>26.055339</v>
      </c>
      <c r="J94" s="12">
        <f t="shared" si="16"/>
        <v>26.980150999999999</v>
      </c>
      <c r="K94" s="14">
        <f t="shared" si="17"/>
        <v>1243.8667966</v>
      </c>
      <c r="L94" s="14">
        <f t="shared" si="18"/>
        <v>657.23125385255389</v>
      </c>
      <c r="M94" s="14">
        <f t="shared" si="19"/>
        <v>607.17398445507661</v>
      </c>
    </row>
    <row r="95" spans="1:14">
      <c r="A95" s="11">
        <v>11826.979514000001</v>
      </c>
      <c r="B95" s="11">
        <v>26.132337</v>
      </c>
      <c r="C95" s="11">
        <v>26.168621000000002</v>
      </c>
      <c r="D95" s="11">
        <v>27.053457999999999</v>
      </c>
      <c r="E95" s="11">
        <v>27.023755000000001</v>
      </c>
      <c r="F95" s="11">
        <v>1.277331</v>
      </c>
      <c r="G95" s="11">
        <v>5.6471739999999997</v>
      </c>
      <c r="H95" s="11">
        <v>24.340371999999999</v>
      </c>
      <c r="I95" s="12">
        <f t="shared" si="15"/>
        <v>26.150479000000001</v>
      </c>
      <c r="J95" s="12">
        <f t="shared" si="16"/>
        <v>27.0386065</v>
      </c>
      <c r="K95" s="14">
        <f t="shared" si="17"/>
        <v>1243.8097126</v>
      </c>
      <c r="L95" s="14">
        <f t="shared" si="18"/>
        <v>651.85197607092141</v>
      </c>
      <c r="M95" s="14">
        <f t="shared" si="19"/>
        <v>604.17196640691054</v>
      </c>
    </row>
    <row r="96" spans="1:14">
      <c r="A96" s="11">
        <v>10285.416868</v>
      </c>
      <c r="B96" s="11">
        <v>26.104756999999999</v>
      </c>
      <c r="C96" s="11">
        <v>26.141660000000002</v>
      </c>
      <c r="D96" s="11">
        <v>27.050362</v>
      </c>
      <c r="E96" s="11">
        <v>27.027607</v>
      </c>
      <c r="F96" s="11">
        <v>1.2516719999999999</v>
      </c>
      <c r="G96" s="11">
        <v>5.8740230000000002</v>
      </c>
      <c r="H96" s="11">
        <v>23.790925999999999</v>
      </c>
      <c r="I96" s="12">
        <f t="shared" si="15"/>
        <v>26.1232085</v>
      </c>
      <c r="J96" s="12">
        <f t="shared" si="16"/>
        <v>27.038984499999998</v>
      </c>
      <c r="K96" s="14">
        <f t="shared" si="17"/>
        <v>1243.8260749000001</v>
      </c>
      <c r="L96" s="14">
        <f t="shared" si="18"/>
        <v>653.38831924018905</v>
      </c>
      <c r="M96" s="14">
        <f t="shared" si="19"/>
        <v>604.15261446340719</v>
      </c>
    </row>
    <row r="97" spans="1:14">
      <c r="A97" s="11">
        <v>8379.7267599999996</v>
      </c>
      <c r="B97" s="11">
        <v>26.026620999999999</v>
      </c>
      <c r="C97" s="11">
        <v>26.055398</v>
      </c>
      <c r="D97" s="11">
        <v>27.180540000000001</v>
      </c>
      <c r="E97" s="11">
        <v>27.161562</v>
      </c>
      <c r="F97" s="11">
        <v>0.84861699999999995</v>
      </c>
      <c r="G97" s="11">
        <v>5.7859369999999997</v>
      </c>
      <c r="H97" s="11">
        <v>23.026332</v>
      </c>
      <c r="I97" s="12">
        <f t="shared" si="15"/>
        <v>26.041009500000001</v>
      </c>
      <c r="J97" s="12">
        <f t="shared" si="16"/>
        <v>27.171050999999999</v>
      </c>
      <c r="K97" s="14">
        <f t="shared" si="17"/>
        <v>1243.8753942999999</v>
      </c>
      <c r="L97" s="14">
        <f t="shared" si="18"/>
        <v>658.04616941951372</v>
      </c>
      <c r="M97" s="14">
        <f t="shared" si="19"/>
        <v>597.43862550885842</v>
      </c>
    </row>
    <row r="98" spans="1:14">
      <c r="A98" s="11">
        <v>6773.7047199999997</v>
      </c>
      <c r="B98" s="11">
        <v>26.076523999999999</v>
      </c>
      <c r="C98" s="11">
        <v>26.102989999999998</v>
      </c>
      <c r="D98" s="11">
        <v>27.518339999999998</v>
      </c>
      <c r="E98" s="11">
        <v>27.484255000000001</v>
      </c>
      <c r="F98" s="11">
        <v>0.68578899999999998</v>
      </c>
      <c r="G98" s="11">
        <v>5.8948499999999999</v>
      </c>
      <c r="H98" s="11">
        <v>22.32235</v>
      </c>
      <c r="I98" s="12">
        <f t="shared" si="15"/>
        <v>26.089756999999999</v>
      </c>
      <c r="J98" s="12">
        <f t="shared" si="16"/>
        <v>27.5012975</v>
      </c>
      <c r="K98" s="14">
        <f t="shared" si="17"/>
        <v>1243.8461457999999</v>
      </c>
      <c r="L98" s="14">
        <f t="shared" si="18"/>
        <v>655.27896477855484</v>
      </c>
      <c r="M98" s="14">
        <f t="shared" si="19"/>
        <v>581.05496022045099</v>
      </c>
    </row>
    <row r="99" spans="1:14">
      <c r="A99" s="11">
        <v>4863.7513060000001</v>
      </c>
      <c r="B99" s="11">
        <v>26.153213000000001</v>
      </c>
      <c r="C99" s="11">
        <v>26.183589000000001</v>
      </c>
      <c r="D99" s="11">
        <v>28.136006999999999</v>
      </c>
      <c r="E99" s="11">
        <v>28.105024</v>
      </c>
      <c r="F99" s="11">
        <v>0.64056400000000002</v>
      </c>
      <c r="G99" s="11">
        <v>6.1715070000000001</v>
      </c>
      <c r="H99" s="11">
        <v>21.555213999999999</v>
      </c>
      <c r="I99" s="12">
        <f t="shared" si="15"/>
        <v>26.168401000000003</v>
      </c>
      <c r="J99" s="12">
        <f t="shared" si="16"/>
        <v>28.1205155</v>
      </c>
      <c r="K99" s="14">
        <f t="shared" si="17"/>
        <v>1243.7989594000001</v>
      </c>
      <c r="L99" s="14">
        <f t="shared" si="18"/>
        <v>650.84471962675252</v>
      </c>
      <c r="M99" s="14">
        <f t="shared" si="19"/>
        <v>551.83506987871351</v>
      </c>
    </row>
    <row r="100" spans="1:14">
      <c r="A100" s="11">
        <v>2766.8612450000001</v>
      </c>
      <c r="B100" s="11">
        <v>25.965111</v>
      </c>
      <c r="C100" s="11">
        <v>26.004942</v>
      </c>
      <c r="D100" s="11">
        <v>29.360472000000001</v>
      </c>
      <c r="E100" s="11">
        <v>29.327525000000001</v>
      </c>
      <c r="F100" s="11">
        <v>2.167367</v>
      </c>
      <c r="G100" s="11">
        <v>8.0298759999999998</v>
      </c>
      <c r="H100" s="11">
        <v>20.617951000000001</v>
      </c>
      <c r="I100" s="12">
        <f t="shared" si="15"/>
        <v>25.9850265</v>
      </c>
      <c r="J100" s="12">
        <f t="shared" si="16"/>
        <v>29.343998500000001</v>
      </c>
      <c r="K100" s="14">
        <f t="shared" si="17"/>
        <v>1243.9089841</v>
      </c>
      <c r="L100" s="14">
        <f t="shared" si="18"/>
        <v>661.24181395837786</v>
      </c>
      <c r="M100" s="14">
        <f t="shared" si="19"/>
        <v>499.39786254526462</v>
      </c>
    </row>
    <row r="101" spans="1:14">
      <c r="A101" s="11">
        <v>1497.2485650000001</v>
      </c>
      <c r="B101" s="11">
        <v>25.975753000000001</v>
      </c>
      <c r="C101" s="11">
        <v>26.016134000000001</v>
      </c>
      <c r="D101" s="11">
        <v>31.597287999999999</v>
      </c>
      <c r="E101" s="11">
        <v>31.539636000000002</v>
      </c>
      <c r="F101" s="11">
        <v>1.641785</v>
      </c>
      <c r="G101" s="11">
        <v>7.7601420000000001</v>
      </c>
      <c r="H101" s="11">
        <v>19.575986</v>
      </c>
      <c r="I101" s="12">
        <f t="shared" si="15"/>
        <v>25.995943500000003</v>
      </c>
      <c r="J101" s="12">
        <f t="shared" si="16"/>
        <v>31.568462</v>
      </c>
      <c r="K101" s="14">
        <f t="shared" si="17"/>
        <v>1243.9024339</v>
      </c>
      <c r="L101" s="14">
        <f t="shared" si="18"/>
        <v>660.61715443856247</v>
      </c>
      <c r="M101" s="14">
        <f t="shared" si="19"/>
        <v>419.40589033645392</v>
      </c>
    </row>
    <row r="102" spans="1:14">
      <c r="A102" s="11">
        <v>139.292438</v>
      </c>
      <c r="B102" s="11">
        <v>26.147919999999999</v>
      </c>
      <c r="C102" s="11">
        <v>26.184546000000001</v>
      </c>
      <c r="D102" s="11">
        <v>31.934933999999998</v>
      </c>
      <c r="E102" s="11">
        <v>31.87688</v>
      </c>
      <c r="F102" s="11">
        <v>1.40587</v>
      </c>
      <c r="G102" s="11">
        <v>7.9074489999999997</v>
      </c>
      <c r="H102" s="11">
        <v>16.960084999999999</v>
      </c>
      <c r="I102" s="12">
        <f t="shared" si="15"/>
        <v>26.166232999999998</v>
      </c>
      <c r="J102" s="12">
        <f t="shared" si="16"/>
        <v>31.905906999999999</v>
      </c>
      <c r="K102" s="14">
        <f t="shared" si="17"/>
        <v>1243.8002601999999</v>
      </c>
      <c r="L102" s="14">
        <f t="shared" si="18"/>
        <v>650.96646423536185</v>
      </c>
      <c r="M102" s="14">
        <f t="shared" si="19"/>
        <v>408.74347258734906</v>
      </c>
    </row>
    <row r="103" spans="1:14">
      <c r="A103" s="16"/>
      <c r="B103" s="16"/>
      <c r="C103" s="16"/>
      <c r="D103" s="16"/>
      <c r="E103" s="16"/>
      <c r="F103" s="16"/>
      <c r="G103" s="16"/>
      <c r="H103" s="30"/>
      <c r="I103" s="31"/>
      <c r="J103" s="16"/>
      <c r="K103" s="15">
        <f>AVERAGE(K83:K100)</f>
        <v>1243.824308433333</v>
      </c>
      <c r="L103" s="15">
        <f>AVERAGE(L83:L100)</f>
        <v>653.23150413525559</v>
      </c>
      <c r="M103" s="15">
        <f>AVERAGE(M83:M100)</f>
        <v>601.28394902111438</v>
      </c>
    </row>
    <row r="104" spans="1:14">
      <c r="A104" s="16"/>
      <c r="B104" s="16"/>
      <c r="C104" s="16"/>
      <c r="D104" s="16"/>
      <c r="E104" s="16"/>
      <c r="F104" s="16"/>
      <c r="G104" s="16"/>
      <c r="H104" s="30"/>
      <c r="I104" s="31"/>
      <c r="J104" s="16"/>
      <c r="K104" s="16"/>
      <c r="L104" s="16"/>
      <c r="M104" s="16"/>
    </row>
    <row r="105" spans="1:14">
      <c r="A105" s="16"/>
      <c r="B105" s="16"/>
      <c r="C105" s="16"/>
      <c r="D105" s="16"/>
      <c r="E105" s="16"/>
      <c r="F105" s="16"/>
      <c r="G105" s="16"/>
      <c r="H105" s="30"/>
      <c r="I105" s="31"/>
      <c r="J105" s="16"/>
      <c r="K105" s="16"/>
      <c r="L105" s="16"/>
      <c r="M105" s="16"/>
    </row>
    <row r="106" spans="1:14" ht="16.8">
      <c r="A106" s="13" t="s">
        <v>12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28</v>
      </c>
      <c r="H106" s="13" t="s">
        <v>18</v>
      </c>
      <c r="I106" s="8" t="s">
        <v>19</v>
      </c>
      <c r="J106" s="8" t="s">
        <v>20</v>
      </c>
      <c r="K106" s="9" t="s">
        <v>27</v>
      </c>
      <c r="L106" s="7" t="s">
        <v>29</v>
      </c>
      <c r="M106" s="7" t="s">
        <v>30</v>
      </c>
      <c r="N106" s="20"/>
    </row>
    <row r="107" spans="1:14">
      <c r="A107" s="13" t="s">
        <v>21</v>
      </c>
      <c r="B107" s="13" t="s">
        <v>22</v>
      </c>
      <c r="C107" s="13" t="s">
        <v>22</v>
      </c>
      <c r="D107" s="13" t="s">
        <v>22</v>
      </c>
      <c r="E107" s="13" t="s">
        <v>22</v>
      </c>
      <c r="F107" s="13" t="s">
        <v>23</v>
      </c>
      <c r="G107" s="13" t="s">
        <v>23</v>
      </c>
      <c r="H107" s="13" t="s">
        <v>24</v>
      </c>
      <c r="I107" s="8" t="s">
        <v>22</v>
      </c>
      <c r="J107" s="8" t="s">
        <v>22</v>
      </c>
      <c r="K107" s="9" t="s">
        <v>25</v>
      </c>
      <c r="L107" s="7" t="s">
        <v>26</v>
      </c>
      <c r="M107" s="7" t="s">
        <v>26</v>
      </c>
    </row>
    <row r="108" spans="1:14">
      <c r="A108" s="11">
        <v>32143.766899999999</v>
      </c>
      <c r="B108" s="11">
        <v>30.092331000000001</v>
      </c>
      <c r="C108" s="11">
        <v>30.11983</v>
      </c>
      <c r="D108" s="11">
        <v>30.691254000000001</v>
      </c>
      <c r="E108" s="11">
        <v>30.641096000000001</v>
      </c>
      <c r="F108" s="11">
        <v>3.231366</v>
      </c>
      <c r="G108" s="11">
        <v>3.3032659999999998</v>
      </c>
      <c r="H108" s="11">
        <v>30.061247000000002</v>
      </c>
      <c r="I108" s="12">
        <f t="shared" ref="I108:I132" si="20">(B108+C108)/2</f>
        <v>30.106080500000001</v>
      </c>
      <c r="J108" s="12">
        <f t="shared" ref="J108:J132" si="21">(D108+E108)/2</f>
        <v>30.666175000000003</v>
      </c>
      <c r="K108" s="14">
        <f>-0.6*I108+1259.5</f>
        <v>1241.4363516999999</v>
      </c>
      <c r="L108" s="14">
        <f>0.00159*I108^4-0.27101*I108^3+17.72234*I108^2-540.89799*I108+6780.11105</f>
        <v>469.94396105393844</v>
      </c>
      <c r="M108" s="14">
        <f>0.00159*J108^4-0.27101*J108^3+17.72234*J108^2-540.89799*J108+6780.11105</f>
        <v>449.71029805337184</v>
      </c>
    </row>
    <row r="109" spans="1:14">
      <c r="A109" s="11">
        <v>31703.846936000002</v>
      </c>
      <c r="B109" s="11">
        <v>30.066099000000001</v>
      </c>
      <c r="C109" s="11">
        <v>30.098631999999998</v>
      </c>
      <c r="D109" s="11">
        <v>30.673894000000001</v>
      </c>
      <c r="E109" s="11">
        <v>30.622551000000001</v>
      </c>
      <c r="F109" s="11">
        <v>2.981681</v>
      </c>
      <c r="G109" s="11">
        <v>3.1998410000000002</v>
      </c>
      <c r="H109" s="11">
        <v>29.985386000000002</v>
      </c>
      <c r="I109" s="12">
        <f t="shared" si="20"/>
        <v>30.082365500000002</v>
      </c>
      <c r="J109" s="12">
        <f t="shared" si="21"/>
        <v>30.648222500000003</v>
      </c>
      <c r="K109" s="14">
        <f t="shared" ref="K109:K132" si="22">-0.6*I109+1259.5</f>
        <v>1241.4505807</v>
      </c>
      <c r="L109" s="14">
        <f t="shared" ref="L109:L132" si="23">0.00159*I109^4-0.27101*I109^3+17.72234*I109^2-540.89799*I109+6780.11105</f>
        <v>470.82628707418644</v>
      </c>
      <c r="M109" s="14">
        <f t="shared" ref="M109:M132" si="24">0.00159*J109^4-0.27101*J109^3+17.72234*J109^2-540.89799*J109+6780.11105</f>
        <v>450.34126457209732</v>
      </c>
    </row>
    <row r="110" spans="1:14">
      <c r="A110" s="11">
        <v>31326.035027999998</v>
      </c>
      <c r="B110" s="11">
        <v>30.102122000000001</v>
      </c>
      <c r="C110" s="11">
        <v>30.130331000000002</v>
      </c>
      <c r="D110" s="11">
        <v>30.708165000000001</v>
      </c>
      <c r="E110" s="11">
        <v>30.657426000000001</v>
      </c>
      <c r="F110" s="11">
        <v>2.8315640000000002</v>
      </c>
      <c r="G110" s="11">
        <v>3.2055820000000002</v>
      </c>
      <c r="H110" s="11">
        <v>29.856791999999999</v>
      </c>
      <c r="I110" s="12">
        <f t="shared" si="20"/>
        <v>30.116226500000003</v>
      </c>
      <c r="J110" s="12">
        <f t="shared" si="21"/>
        <v>30.682795500000001</v>
      </c>
      <c r="K110" s="14">
        <f t="shared" si="22"/>
        <v>1241.4302640999999</v>
      </c>
      <c r="L110" s="14">
        <f t="shared" si="23"/>
        <v>469.56712546486688</v>
      </c>
      <c r="M110" s="14">
        <f t="shared" si="24"/>
        <v>449.12715877577557</v>
      </c>
    </row>
    <row r="111" spans="1:14">
      <c r="A111" s="11">
        <v>30724.346632000001</v>
      </c>
      <c r="B111" s="11">
        <v>30.088678000000002</v>
      </c>
      <c r="C111" s="11">
        <v>30.116734999999998</v>
      </c>
      <c r="D111" s="11">
        <v>30.689261999999999</v>
      </c>
      <c r="E111" s="11">
        <v>30.636216000000001</v>
      </c>
      <c r="F111" s="11">
        <v>2.5041090000000001</v>
      </c>
      <c r="G111" s="11">
        <v>3.062494</v>
      </c>
      <c r="H111" s="11">
        <v>29.725556999999998</v>
      </c>
      <c r="I111" s="12">
        <f t="shared" si="20"/>
        <v>30.1027065</v>
      </c>
      <c r="J111" s="12">
        <f t="shared" si="21"/>
        <v>30.662739000000002</v>
      </c>
      <c r="K111" s="14">
        <f t="shared" si="22"/>
        <v>1241.4383760999999</v>
      </c>
      <c r="L111" s="14">
        <f t="shared" si="23"/>
        <v>470.06936206937553</v>
      </c>
      <c r="M111" s="14">
        <f t="shared" si="24"/>
        <v>449.83097329564498</v>
      </c>
    </row>
    <row r="112" spans="1:14">
      <c r="A112" s="11">
        <v>29940.996150999999</v>
      </c>
      <c r="B112" s="11">
        <v>30.083953000000001</v>
      </c>
      <c r="C112" s="11">
        <v>30.110659999999999</v>
      </c>
      <c r="D112" s="11">
        <v>30.682668</v>
      </c>
      <c r="E112" s="11">
        <v>30.627257</v>
      </c>
      <c r="F112" s="11">
        <v>2.0935570000000001</v>
      </c>
      <c r="G112" s="11">
        <v>2.9272559999999999</v>
      </c>
      <c r="H112" s="11">
        <v>29.508165999999999</v>
      </c>
      <c r="I112" s="12">
        <f t="shared" si="20"/>
        <v>30.097306500000002</v>
      </c>
      <c r="J112" s="12">
        <f t="shared" si="21"/>
        <v>30.6549625</v>
      </c>
      <c r="K112" s="14">
        <f t="shared" si="22"/>
        <v>1241.4416160999999</v>
      </c>
      <c r="L112" s="14">
        <f t="shared" si="23"/>
        <v>470.27015285006473</v>
      </c>
      <c r="M112" s="14">
        <f t="shared" si="24"/>
        <v>450.10424426760892</v>
      </c>
    </row>
    <row r="113" spans="1:13">
      <c r="A113" s="11">
        <v>29185.746505999999</v>
      </c>
      <c r="B113" s="11">
        <v>30.093951000000001</v>
      </c>
      <c r="C113" s="11">
        <v>30.123671000000002</v>
      </c>
      <c r="D113" s="11">
        <v>30.680416000000001</v>
      </c>
      <c r="E113" s="11">
        <v>30.631385000000002</v>
      </c>
      <c r="F113" s="11">
        <v>1.699794</v>
      </c>
      <c r="G113" s="11">
        <v>2.7846850000000001</v>
      </c>
      <c r="H113" s="11">
        <v>29.286133</v>
      </c>
      <c r="I113" s="12">
        <f t="shared" si="20"/>
        <v>30.108811000000003</v>
      </c>
      <c r="J113" s="12">
        <f t="shared" si="21"/>
        <v>30.655900500000001</v>
      </c>
      <c r="K113" s="14">
        <f t="shared" si="22"/>
        <v>1241.4347134</v>
      </c>
      <c r="L113" s="14">
        <f t="shared" si="23"/>
        <v>469.84250845629231</v>
      </c>
      <c r="M113" s="14">
        <f t="shared" si="24"/>
        <v>450.07127106272947</v>
      </c>
    </row>
    <row r="114" spans="1:13">
      <c r="A114" s="11">
        <v>28361.399066000002</v>
      </c>
      <c r="B114" s="11">
        <v>30.09958</v>
      </c>
      <c r="C114" s="11">
        <v>30.126626000000002</v>
      </c>
      <c r="D114" s="11">
        <v>30.697725999999999</v>
      </c>
      <c r="E114" s="11">
        <v>30.649743999999998</v>
      </c>
      <c r="F114" s="11">
        <v>1.336284</v>
      </c>
      <c r="G114" s="11">
        <v>2.6812360000000002</v>
      </c>
      <c r="H114" s="11">
        <v>29.016508000000002</v>
      </c>
      <c r="I114" s="12">
        <f t="shared" si="20"/>
        <v>30.113103000000002</v>
      </c>
      <c r="J114" s="12">
        <f t="shared" si="21"/>
        <v>30.673735000000001</v>
      </c>
      <c r="K114" s="14">
        <f t="shared" si="22"/>
        <v>1241.4321382000001</v>
      </c>
      <c r="L114" s="14">
        <f t="shared" si="23"/>
        <v>469.68309483175381</v>
      </c>
      <c r="M114" s="14">
        <f t="shared" si="24"/>
        <v>449.44493082008103</v>
      </c>
    </row>
    <row r="115" spans="1:13">
      <c r="A115" s="11">
        <v>27117.954697000001</v>
      </c>
      <c r="B115" s="11">
        <v>30.075671</v>
      </c>
      <c r="C115" s="11">
        <v>30.094170999999999</v>
      </c>
      <c r="D115" s="11">
        <v>30.674137999999999</v>
      </c>
      <c r="E115" s="11">
        <v>30.622769000000002</v>
      </c>
      <c r="F115" s="11">
        <v>1.0105230000000001</v>
      </c>
      <c r="G115" s="11">
        <v>2.7224240000000002</v>
      </c>
      <c r="H115" s="11">
        <v>28.518571000000001</v>
      </c>
      <c r="I115" s="12">
        <f t="shared" si="20"/>
        <v>30.084921000000001</v>
      </c>
      <c r="J115" s="12">
        <f t="shared" si="21"/>
        <v>30.648453500000002</v>
      </c>
      <c r="K115" s="14">
        <f t="shared" si="22"/>
        <v>1241.4490473999999</v>
      </c>
      <c r="L115" s="14">
        <f t="shared" si="23"/>
        <v>470.73110617829752</v>
      </c>
      <c r="M115" s="14">
        <f t="shared" si="24"/>
        <v>450.33313852218362</v>
      </c>
    </row>
    <row r="116" spans="1:13" ht="14.4" customHeight="1">
      <c r="A116" s="11">
        <v>26185.247943999999</v>
      </c>
      <c r="B116" s="11">
        <v>30.070902</v>
      </c>
      <c r="C116" s="11">
        <v>30.090074000000001</v>
      </c>
      <c r="D116" s="11">
        <v>30.670133</v>
      </c>
      <c r="E116" s="11">
        <v>30.618500999999998</v>
      </c>
      <c r="F116" s="11">
        <v>0.93658799999999998</v>
      </c>
      <c r="G116" s="11">
        <v>2.9195730000000002</v>
      </c>
      <c r="H116" s="11">
        <v>28.226081000000001</v>
      </c>
      <c r="I116" s="12">
        <f t="shared" si="20"/>
        <v>30.080488000000003</v>
      </c>
      <c r="J116" s="12">
        <f t="shared" si="21"/>
        <v>30.644317000000001</v>
      </c>
      <c r="K116" s="14">
        <f t="shared" si="22"/>
        <v>1241.4517072000001</v>
      </c>
      <c r="L116" s="14">
        <f t="shared" si="23"/>
        <v>470.89623130950076</v>
      </c>
      <c r="M116" s="14">
        <f t="shared" si="24"/>
        <v>450.47867962578403</v>
      </c>
    </row>
    <row r="117" spans="1:13">
      <c r="A117" s="11">
        <v>24433.442717999998</v>
      </c>
      <c r="B117" s="11">
        <v>30.094377999999999</v>
      </c>
      <c r="C117" s="11">
        <v>30.113807000000001</v>
      </c>
      <c r="D117" s="11">
        <v>30.697951</v>
      </c>
      <c r="E117" s="11">
        <v>30.633883999999998</v>
      </c>
      <c r="F117" s="11">
        <v>0.87863599999999997</v>
      </c>
      <c r="G117" s="11">
        <v>3.3357800000000002</v>
      </c>
      <c r="H117" s="11">
        <v>27.331309000000001</v>
      </c>
      <c r="I117" s="12">
        <f t="shared" si="20"/>
        <v>30.1040925</v>
      </c>
      <c r="J117" s="12">
        <f t="shared" si="21"/>
        <v>30.665917499999999</v>
      </c>
      <c r="K117" s="14">
        <f t="shared" si="22"/>
        <v>1241.4375445000001</v>
      </c>
      <c r="L117" s="14">
        <f t="shared" si="23"/>
        <v>470.01784357478482</v>
      </c>
      <c r="M117" s="14">
        <f t="shared" si="24"/>
        <v>449.71934023052108</v>
      </c>
    </row>
    <row r="118" spans="1:13">
      <c r="A118" s="11">
        <v>23111.500736000002</v>
      </c>
      <c r="B118" s="11">
        <v>30.096851999999998</v>
      </c>
      <c r="C118" s="11">
        <v>30.120968000000001</v>
      </c>
      <c r="D118" s="11">
        <v>30.712163</v>
      </c>
      <c r="E118" s="11">
        <v>30.64462</v>
      </c>
      <c r="F118" s="11">
        <v>1.0335650000000001</v>
      </c>
      <c r="G118" s="11">
        <v>3.8209119999999999</v>
      </c>
      <c r="H118" s="11">
        <v>26.773838000000001</v>
      </c>
      <c r="I118" s="12">
        <f t="shared" si="20"/>
        <v>30.108910000000002</v>
      </c>
      <c r="J118" s="12">
        <f t="shared" si="21"/>
        <v>30.6783915</v>
      </c>
      <c r="K118" s="14">
        <f t="shared" si="22"/>
        <v>1241.4346539999999</v>
      </c>
      <c r="L118" s="14">
        <f t="shared" si="23"/>
        <v>469.83883060961216</v>
      </c>
      <c r="M118" s="14">
        <f t="shared" si="24"/>
        <v>449.28158086325948</v>
      </c>
    </row>
    <row r="119" spans="1:13">
      <c r="A119" s="11">
        <v>21334.556272999998</v>
      </c>
      <c r="B119" s="11">
        <v>30.063112</v>
      </c>
      <c r="C119" s="11">
        <v>30.092220000000001</v>
      </c>
      <c r="D119" s="11">
        <v>30.711154000000001</v>
      </c>
      <c r="E119" s="11">
        <v>30.649512999999999</v>
      </c>
      <c r="F119" s="11">
        <v>1.265903</v>
      </c>
      <c r="G119" s="11">
        <v>4.4686180000000002</v>
      </c>
      <c r="H119" s="11">
        <v>26.321601999999999</v>
      </c>
      <c r="I119" s="12">
        <f t="shared" si="20"/>
        <v>30.077666000000001</v>
      </c>
      <c r="J119" s="12">
        <f t="shared" si="21"/>
        <v>30.6803335</v>
      </c>
      <c r="K119" s="14">
        <f t="shared" si="22"/>
        <v>1241.4534004</v>
      </c>
      <c r="L119" s="14">
        <f t="shared" si="23"/>
        <v>471.00138704654728</v>
      </c>
      <c r="M119" s="14">
        <f t="shared" si="24"/>
        <v>449.21347806731046</v>
      </c>
    </row>
    <row r="120" spans="1:13">
      <c r="A120" s="11">
        <v>19701.073077000001</v>
      </c>
      <c r="B120" s="11">
        <v>30.054326</v>
      </c>
      <c r="C120" s="11">
        <v>30.08398</v>
      </c>
      <c r="D120" s="11">
        <v>30.710058</v>
      </c>
      <c r="E120" s="11">
        <v>30.656728000000001</v>
      </c>
      <c r="F120" s="11">
        <v>1.080425</v>
      </c>
      <c r="G120" s="11">
        <v>4.6217290000000002</v>
      </c>
      <c r="H120" s="11">
        <v>25.546298</v>
      </c>
      <c r="I120" s="12">
        <f t="shared" si="20"/>
        <v>30.069153</v>
      </c>
      <c r="J120" s="12">
        <f t="shared" si="21"/>
        <v>30.683393000000002</v>
      </c>
      <c r="K120" s="14">
        <f t="shared" si="22"/>
        <v>1241.4585082000001</v>
      </c>
      <c r="L120" s="14">
        <f t="shared" si="23"/>
        <v>471.31878888026677</v>
      </c>
      <c r="M120" s="14">
        <f t="shared" si="24"/>
        <v>449.10621325759439</v>
      </c>
    </row>
    <row r="121" spans="1:13">
      <c r="A121" s="11">
        <v>18274.986394</v>
      </c>
      <c r="B121" s="11">
        <v>30.042663999999998</v>
      </c>
      <c r="C121" s="11">
        <v>30.071628</v>
      </c>
      <c r="D121" s="11">
        <v>30.709312000000001</v>
      </c>
      <c r="E121" s="11">
        <v>30.671102999999999</v>
      </c>
      <c r="F121" s="11">
        <v>0.97184700000000002</v>
      </c>
      <c r="G121" s="11">
        <v>4.778543</v>
      </c>
      <c r="H121" s="11">
        <v>25.112192</v>
      </c>
      <c r="I121" s="12">
        <f t="shared" si="20"/>
        <v>30.057145999999999</v>
      </c>
      <c r="J121" s="12">
        <f t="shared" si="21"/>
        <v>30.6902075</v>
      </c>
      <c r="K121" s="14">
        <f t="shared" si="22"/>
        <v>1241.4657124</v>
      </c>
      <c r="L121" s="14">
        <f t="shared" si="23"/>
        <v>471.76693070535202</v>
      </c>
      <c r="M121" s="14">
        <f t="shared" si="24"/>
        <v>448.86741792796875</v>
      </c>
    </row>
    <row r="122" spans="1:13">
      <c r="A122" s="11">
        <v>16720.270933</v>
      </c>
      <c r="B122" s="11">
        <v>30.065459000000001</v>
      </c>
      <c r="C122" s="11">
        <v>30.092766999999998</v>
      </c>
      <c r="D122" s="11">
        <v>30.785039999999999</v>
      </c>
      <c r="E122" s="11">
        <v>30.736982999999999</v>
      </c>
      <c r="F122" s="11">
        <v>1.157216</v>
      </c>
      <c r="G122" s="11">
        <v>5.2609130000000004</v>
      </c>
      <c r="H122" s="11">
        <v>24.919915</v>
      </c>
      <c r="I122" s="12">
        <f t="shared" si="20"/>
        <v>30.079113</v>
      </c>
      <c r="J122" s="12">
        <f t="shared" si="21"/>
        <v>30.761011499999999</v>
      </c>
      <c r="K122" s="14">
        <f t="shared" si="22"/>
        <v>1241.4525322</v>
      </c>
      <c r="L122" s="14">
        <f t="shared" si="23"/>
        <v>470.94746393851074</v>
      </c>
      <c r="M122" s="14">
        <f t="shared" si="24"/>
        <v>446.39591059849499</v>
      </c>
    </row>
    <row r="123" spans="1:13">
      <c r="A123" s="11">
        <v>15119.285762</v>
      </c>
      <c r="B123" s="11">
        <v>30.011690000000002</v>
      </c>
      <c r="C123" s="11">
        <v>30.042265</v>
      </c>
      <c r="D123" s="11">
        <v>30.807138999999999</v>
      </c>
      <c r="E123" s="11">
        <v>30.764617000000001</v>
      </c>
      <c r="F123" s="11">
        <v>1.0655380000000001</v>
      </c>
      <c r="G123" s="11">
        <v>5.4259050000000002</v>
      </c>
      <c r="H123" s="11">
        <v>24.427161000000002</v>
      </c>
      <c r="I123" s="12">
        <f t="shared" si="20"/>
        <v>30.026977500000001</v>
      </c>
      <c r="J123" s="12">
        <f t="shared" si="21"/>
        <v>30.785878</v>
      </c>
      <c r="K123" s="14">
        <f t="shared" si="22"/>
        <v>1241.4838135</v>
      </c>
      <c r="L123" s="14">
        <f t="shared" si="23"/>
        <v>472.89534518432902</v>
      </c>
      <c r="M123" s="14">
        <f t="shared" si="24"/>
        <v>445.53205982592135</v>
      </c>
    </row>
    <row r="124" spans="1:13">
      <c r="A124" s="11">
        <v>13743.757621999999</v>
      </c>
      <c r="B124" s="11">
        <v>30.035793000000002</v>
      </c>
      <c r="C124" s="11">
        <v>30.066006999999999</v>
      </c>
      <c r="D124" s="11">
        <v>30.838768999999999</v>
      </c>
      <c r="E124" s="11">
        <v>30.800266000000001</v>
      </c>
      <c r="F124" s="11">
        <v>0.66246000000000005</v>
      </c>
      <c r="G124" s="11">
        <v>5.2361040000000001</v>
      </c>
      <c r="H124" s="11">
        <v>23.92493</v>
      </c>
      <c r="I124" s="12">
        <f t="shared" si="20"/>
        <v>30.050899999999999</v>
      </c>
      <c r="J124" s="12">
        <f t="shared" si="21"/>
        <v>30.8195175</v>
      </c>
      <c r="K124" s="14">
        <f t="shared" si="22"/>
        <v>1241.46946</v>
      </c>
      <c r="L124" s="14">
        <f t="shared" si="23"/>
        <v>472.00026952492499</v>
      </c>
      <c r="M124" s="14">
        <f t="shared" si="24"/>
        <v>444.36685092501011</v>
      </c>
    </row>
    <row r="125" spans="1:13">
      <c r="A125" s="11">
        <v>12202.66879</v>
      </c>
      <c r="B125" s="11">
        <v>30.039083000000002</v>
      </c>
      <c r="C125" s="11">
        <v>30.067754000000001</v>
      </c>
      <c r="D125" s="11">
        <v>30.846050000000002</v>
      </c>
      <c r="E125" s="11">
        <v>30.803771000000001</v>
      </c>
      <c r="F125" s="11">
        <v>0.65443600000000002</v>
      </c>
      <c r="G125" s="11">
        <v>5.46225</v>
      </c>
      <c r="H125" s="11">
        <v>23.402785000000002</v>
      </c>
      <c r="I125" s="12">
        <f t="shared" si="20"/>
        <v>30.053418499999999</v>
      </c>
      <c r="J125" s="12">
        <f t="shared" si="21"/>
        <v>30.824910500000001</v>
      </c>
      <c r="K125" s="14">
        <f t="shared" si="22"/>
        <v>1241.4679489</v>
      </c>
      <c r="L125" s="14">
        <f t="shared" si="23"/>
        <v>471.90616521983156</v>
      </c>
      <c r="M125" s="14">
        <f t="shared" si="24"/>
        <v>444.18041147508757</v>
      </c>
    </row>
    <row r="126" spans="1:13">
      <c r="A126" s="11">
        <v>10706.767542</v>
      </c>
      <c r="B126" s="11">
        <v>29.984437</v>
      </c>
      <c r="C126" s="11">
        <v>30.013615999999999</v>
      </c>
      <c r="D126" s="11">
        <v>30.954249999999998</v>
      </c>
      <c r="E126" s="11">
        <v>30.912161000000001</v>
      </c>
      <c r="F126" s="11">
        <v>0.65102300000000002</v>
      </c>
      <c r="G126" s="11">
        <v>5.697781</v>
      </c>
      <c r="H126" s="11">
        <v>22.727049999999998</v>
      </c>
      <c r="I126" s="12">
        <f t="shared" si="20"/>
        <v>29.999026499999999</v>
      </c>
      <c r="J126" s="12">
        <f t="shared" si="21"/>
        <v>30.9332055</v>
      </c>
      <c r="K126" s="14">
        <f t="shared" si="22"/>
        <v>1241.5005841</v>
      </c>
      <c r="L126" s="14">
        <f t="shared" si="23"/>
        <v>473.94392094560044</v>
      </c>
      <c r="M126" s="14">
        <f t="shared" si="24"/>
        <v>440.4577327606994</v>
      </c>
    </row>
    <row r="127" spans="1:13">
      <c r="A127" s="11">
        <v>8599.4795630000008</v>
      </c>
      <c r="B127" s="11">
        <v>30.022362000000001</v>
      </c>
      <c r="C127" s="11">
        <v>30.063137999999999</v>
      </c>
      <c r="D127" s="11">
        <v>31.185586000000001</v>
      </c>
      <c r="E127" s="11">
        <v>31.142333000000001</v>
      </c>
      <c r="F127" s="11">
        <v>1.074427</v>
      </c>
      <c r="G127" s="11">
        <v>6.4292600000000002</v>
      </c>
      <c r="H127" s="11">
        <v>21.861205000000002</v>
      </c>
      <c r="I127" s="12">
        <f t="shared" si="20"/>
        <v>30.042749999999998</v>
      </c>
      <c r="J127" s="12">
        <f t="shared" si="21"/>
        <v>31.163959500000001</v>
      </c>
      <c r="K127" s="14">
        <f t="shared" si="22"/>
        <v>1241.47435</v>
      </c>
      <c r="L127" s="14">
        <f t="shared" si="23"/>
        <v>472.30496175757889</v>
      </c>
      <c r="M127" s="14">
        <f t="shared" si="24"/>
        <v>432.65787213419844</v>
      </c>
    </row>
    <row r="128" spans="1:13">
      <c r="A128" s="11">
        <v>6604.2750889999998</v>
      </c>
      <c r="B128" s="11">
        <v>30.003250999999999</v>
      </c>
      <c r="C128" s="11">
        <v>30.031286000000001</v>
      </c>
      <c r="D128" s="11">
        <v>31.386665000000001</v>
      </c>
      <c r="E128" s="11">
        <v>31.351966000000001</v>
      </c>
      <c r="F128" s="11">
        <v>1.051104</v>
      </c>
      <c r="G128" s="11">
        <v>6.6473190000000004</v>
      </c>
      <c r="H128" s="11">
        <v>21.002594999999999</v>
      </c>
      <c r="I128" s="12">
        <f t="shared" si="20"/>
        <v>30.0172685</v>
      </c>
      <c r="J128" s="12">
        <f t="shared" si="21"/>
        <v>31.369315499999999</v>
      </c>
      <c r="K128" s="14">
        <f t="shared" si="22"/>
        <v>1241.4896389</v>
      </c>
      <c r="L128" s="14">
        <f t="shared" si="23"/>
        <v>473.25923724738732</v>
      </c>
      <c r="M128" s="14">
        <f t="shared" si="24"/>
        <v>425.86447324041092</v>
      </c>
    </row>
    <row r="129" spans="1:14">
      <c r="A129" s="11">
        <v>4581.1357470000003</v>
      </c>
      <c r="B129" s="11">
        <v>30.059177999999999</v>
      </c>
      <c r="C129" s="11">
        <v>30.086593000000001</v>
      </c>
      <c r="D129" s="11">
        <v>31.939450999999998</v>
      </c>
      <c r="E129" s="11">
        <v>31.883292000000001</v>
      </c>
      <c r="F129" s="11">
        <v>1.089548</v>
      </c>
      <c r="G129" s="11">
        <v>6.9274170000000002</v>
      </c>
      <c r="H129" s="11">
        <v>19.9483</v>
      </c>
      <c r="I129" s="12">
        <f t="shared" si="20"/>
        <v>30.072885499999998</v>
      </c>
      <c r="J129" s="12">
        <f t="shared" si="21"/>
        <v>31.911371500000001</v>
      </c>
      <c r="K129" s="14">
        <f t="shared" si="22"/>
        <v>1241.4562687</v>
      </c>
      <c r="L129" s="14">
        <f t="shared" si="23"/>
        <v>471.17959107301886</v>
      </c>
      <c r="M129" s="14">
        <f t="shared" si="24"/>
        <v>408.57364926647733</v>
      </c>
    </row>
    <row r="130" spans="1:14">
      <c r="A130" s="11">
        <v>2565.0881789999999</v>
      </c>
      <c r="B130" s="11">
        <v>29.974411</v>
      </c>
      <c r="C130" s="11">
        <v>30.007884000000001</v>
      </c>
      <c r="D130" s="11">
        <v>33.021756000000003</v>
      </c>
      <c r="E130" s="11">
        <v>32.946069000000001</v>
      </c>
      <c r="F130" s="11">
        <v>1.0486279999999999</v>
      </c>
      <c r="G130" s="11">
        <v>7.1072420000000003</v>
      </c>
      <c r="H130" s="11">
        <v>18.890799000000001</v>
      </c>
      <c r="I130" s="12">
        <f t="shared" si="20"/>
        <v>29.9911475</v>
      </c>
      <c r="J130" s="12">
        <f t="shared" si="21"/>
        <v>32.983912500000002</v>
      </c>
      <c r="K130" s="14">
        <f t="shared" si="22"/>
        <v>1241.5053115000001</v>
      </c>
      <c r="L130" s="14">
        <f t="shared" si="23"/>
        <v>474.24004085217985</v>
      </c>
      <c r="M130" s="14">
        <f t="shared" si="24"/>
        <v>376.88530900959358</v>
      </c>
    </row>
    <row r="131" spans="1:14">
      <c r="A131" s="11">
        <v>1303.5547140000001</v>
      </c>
      <c r="B131" s="11">
        <v>30.021678999999999</v>
      </c>
      <c r="C131" s="11">
        <v>30.055</v>
      </c>
      <c r="D131" s="11">
        <v>34.886847000000003</v>
      </c>
      <c r="E131" s="11">
        <v>34.737996000000003</v>
      </c>
      <c r="F131" s="11">
        <v>0.91451099999999996</v>
      </c>
      <c r="G131" s="11">
        <v>7.1543200000000002</v>
      </c>
      <c r="H131" s="11">
        <v>18.078277</v>
      </c>
      <c r="I131" s="12">
        <f t="shared" si="20"/>
        <v>30.038339499999999</v>
      </c>
      <c r="J131" s="12">
        <f t="shared" si="21"/>
        <v>34.812421499999999</v>
      </c>
      <c r="K131" s="14">
        <f t="shared" si="22"/>
        <v>1241.4769963000001</v>
      </c>
      <c r="L131" s="14">
        <f t="shared" si="23"/>
        <v>472.46995636297379</v>
      </c>
      <c r="M131" s="14">
        <f t="shared" si="24"/>
        <v>329.45065076418268</v>
      </c>
    </row>
    <row r="132" spans="1:14">
      <c r="A132" s="11">
        <v>79.047044999999997</v>
      </c>
      <c r="B132" s="11">
        <v>30.18299</v>
      </c>
      <c r="C132" s="11">
        <v>30.214345999999999</v>
      </c>
      <c r="D132" s="11">
        <v>35.421863000000002</v>
      </c>
      <c r="E132" s="11">
        <v>35.248564999999999</v>
      </c>
      <c r="F132" s="11">
        <v>1.1500459999999999</v>
      </c>
      <c r="G132" s="11">
        <v>7.7291069999999999</v>
      </c>
      <c r="H132" s="11">
        <v>15.367718</v>
      </c>
      <c r="I132" s="12">
        <f t="shared" si="20"/>
        <v>30.198667999999998</v>
      </c>
      <c r="J132" s="12">
        <f t="shared" si="21"/>
        <v>35.335214000000001</v>
      </c>
      <c r="K132" s="14">
        <f t="shared" si="22"/>
        <v>1241.3807992</v>
      </c>
      <c r="L132" s="14">
        <f t="shared" si="23"/>
        <v>466.51952095628349</v>
      </c>
      <c r="M132" s="14">
        <f t="shared" si="24"/>
        <v>317.17844246545155</v>
      </c>
    </row>
    <row r="133" spans="1:14">
      <c r="A133" s="16"/>
      <c r="B133" s="16"/>
      <c r="C133" s="16"/>
      <c r="D133" s="16"/>
      <c r="E133" s="16"/>
      <c r="F133" s="16"/>
      <c r="G133" s="16"/>
      <c r="H133" s="30"/>
      <c r="I133" s="31"/>
      <c r="J133" s="16"/>
      <c r="K133" s="15">
        <f>AVERAGE(K108:K130)</f>
        <v>1241.4571531391305</v>
      </c>
      <c r="L133" s="15">
        <f>AVERAGE(L108:L130)</f>
        <v>471.23698286296525</v>
      </c>
      <c r="M133" s="15">
        <f>AVERAGE(M108:M130)</f>
        <v>441.76279385120966</v>
      </c>
    </row>
    <row r="134" spans="1:14">
      <c r="A134" s="16"/>
      <c r="B134" s="16"/>
      <c r="C134" s="16"/>
      <c r="D134" s="16"/>
      <c r="E134" s="16"/>
      <c r="F134" s="16"/>
      <c r="G134" s="16"/>
      <c r="H134" s="30"/>
      <c r="I134" s="31"/>
      <c r="J134" s="16"/>
      <c r="K134" s="16"/>
      <c r="L134" s="16"/>
      <c r="M134" s="16"/>
    </row>
    <row r="135" spans="1:14">
      <c r="A135" s="16"/>
      <c r="B135" s="16"/>
      <c r="C135" s="16"/>
      <c r="D135" s="16"/>
      <c r="E135" s="16"/>
      <c r="F135" s="16"/>
      <c r="G135" s="16"/>
      <c r="H135" s="30"/>
      <c r="I135" s="31"/>
      <c r="J135" s="16"/>
      <c r="K135" s="16"/>
      <c r="L135" s="16"/>
      <c r="M135" s="16"/>
    </row>
    <row r="136" spans="1:14" ht="16.8">
      <c r="A136" s="13" t="s">
        <v>12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28</v>
      </c>
      <c r="H136" s="13" t="s">
        <v>18</v>
      </c>
      <c r="I136" s="8" t="s">
        <v>19</v>
      </c>
      <c r="J136" s="8" t="s">
        <v>20</v>
      </c>
      <c r="K136" s="9" t="s">
        <v>27</v>
      </c>
      <c r="L136" s="7" t="s">
        <v>29</v>
      </c>
      <c r="M136" s="7" t="s">
        <v>30</v>
      </c>
      <c r="N136" s="20"/>
    </row>
    <row r="137" spans="1:14">
      <c r="A137" s="13" t="s">
        <v>21</v>
      </c>
      <c r="B137" s="13" t="s">
        <v>22</v>
      </c>
      <c r="C137" s="13" t="s">
        <v>22</v>
      </c>
      <c r="D137" s="13" t="s">
        <v>22</v>
      </c>
      <c r="E137" s="13" t="s">
        <v>22</v>
      </c>
      <c r="F137" s="13" t="s">
        <v>23</v>
      </c>
      <c r="G137" s="13" t="s">
        <v>23</v>
      </c>
      <c r="H137" s="13" t="s">
        <v>24</v>
      </c>
      <c r="I137" s="8" t="s">
        <v>22</v>
      </c>
      <c r="J137" s="8" t="s">
        <v>22</v>
      </c>
      <c r="K137" s="9" t="s">
        <v>25</v>
      </c>
      <c r="L137" s="7" t="s">
        <v>26</v>
      </c>
      <c r="M137" s="7" t="s">
        <v>26</v>
      </c>
    </row>
    <row r="138" spans="1:14">
      <c r="A138" s="11">
        <v>33473.387200999998</v>
      </c>
      <c r="B138" s="11">
        <v>34.718240000000002</v>
      </c>
      <c r="C138" s="11">
        <v>34.716979000000002</v>
      </c>
      <c r="D138" s="11">
        <v>35.282401</v>
      </c>
      <c r="E138" s="11">
        <v>35.203265000000002</v>
      </c>
      <c r="F138" s="11">
        <v>2.8484859999999999</v>
      </c>
      <c r="G138" s="11">
        <v>2.877589</v>
      </c>
      <c r="H138" s="11">
        <v>27.878985</v>
      </c>
      <c r="I138" s="12">
        <f t="shared" ref="I138:I159" si="25">(B138+C138)/2</f>
        <v>34.717609500000002</v>
      </c>
      <c r="J138" s="12">
        <f t="shared" ref="J138:J159" si="26">(D138+E138)/2</f>
        <v>35.242833000000005</v>
      </c>
      <c r="K138" s="14">
        <f>-0.6*I138+1259.5</f>
        <v>1238.6694342999999</v>
      </c>
      <c r="L138" s="14">
        <f>0.00159*I138^4-0.27101*I138^3+17.72234*I138^2-540.89799*I138+6780.11105</f>
        <v>331.7324850724408</v>
      </c>
      <c r="M138" s="14">
        <f>0.00159*J138^4-0.27101*J138^3+17.72234*J138^2-540.89799*J138+6780.11105</f>
        <v>319.30988092925054</v>
      </c>
    </row>
    <row r="139" spans="1:14">
      <c r="A139" s="11">
        <v>32002.842109000001</v>
      </c>
      <c r="B139" s="11">
        <v>34.770924000000001</v>
      </c>
      <c r="C139" s="11">
        <v>34.771354000000002</v>
      </c>
      <c r="D139" s="11">
        <v>35.333216999999998</v>
      </c>
      <c r="E139" s="11">
        <v>35.252867000000002</v>
      </c>
      <c r="F139" s="11">
        <v>1.9686710000000001</v>
      </c>
      <c r="G139" s="11">
        <v>2.5479829999999999</v>
      </c>
      <c r="H139" s="11">
        <v>27.514227999999999</v>
      </c>
      <c r="I139" s="12">
        <f t="shared" si="25"/>
        <v>34.771139000000005</v>
      </c>
      <c r="J139" s="12">
        <f t="shared" si="26"/>
        <v>35.293042</v>
      </c>
      <c r="K139" s="14">
        <f t="shared" ref="K139:K147" si="27">-0.6*I139+1259.5</f>
        <v>1238.6373166000001</v>
      </c>
      <c r="L139" s="14">
        <f t="shared" ref="L139:L147" si="28">0.00159*I139^4-0.27101*I139^3+17.72234*I139^2-540.89799*I139+6780.11105</f>
        <v>330.44201262077968</v>
      </c>
      <c r="M139" s="14">
        <f t="shared" ref="M139:M147" si="29">0.00159*J139^4-0.27101*J139^3+17.72234*J139^2-540.89799*J139+6780.11105</f>
        <v>318.14951594897775</v>
      </c>
    </row>
    <row r="140" spans="1:14">
      <c r="A140" s="11">
        <v>30530.626057000001</v>
      </c>
      <c r="B140" s="11">
        <v>34.691057999999998</v>
      </c>
      <c r="C140" s="11">
        <v>34.689656999999997</v>
      </c>
      <c r="D140" s="11">
        <v>35.257787</v>
      </c>
      <c r="E140" s="11">
        <v>35.172942999999997</v>
      </c>
      <c r="F140" s="11">
        <v>1.1670210000000001</v>
      </c>
      <c r="G140" s="11">
        <v>2.2125089999999998</v>
      </c>
      <c r="H140" s="11">
        <v>27.209379999999999</v>
      </c>
      <c r="I140" s="12">
        <f t="shared" si="25"/>
        <v>34.690357499999998</v>
      </c>
      <c r="J140" s="12">
        <f t="shared" si="26"/>
        <v>35.215364999999998</v>
      </c>
      <c r="K140" s="14">
        <f t="shared" si="27"/>
        <v>1238.6857855000001</v>
      </c>
      <c r="L140" s="14">
        <f t="shared" si="28"/>
        <v>332.3916543587593</v>
      </c>
      <c r="M140" s="14">
        <f t="shared" si="29"/>
        <v>319.94664214130262</v>
      </c>
    </row>
    <row r="141" spans="1:14">
      <c r="A141" s="11">
        <v>28993.233225</v>
      </c>
      <c r="B141" s="11">
        <v>34.735432000000003</v>
      </c>
      <c r="C141" s="11">
        <v>34.731337000000003</v>
      </c>
      <c r="D141" s="11">
        <v>35.299565999999999</v>
      </c>
      <c r="E141" s="11">
        <v>35.218131</v>
      </c>
      <c r="F141" s="11">
        <v>0.77112499999999995</v>
      </c>
      <c r="G141" s="11">
        <v>2.2791600000000001</v>
      </c>
      <c r="H141" s="11">
        <v>26.753613999999999</v>
      </c>
      <c r="I141" s="12">
        <f t="shared" si="25"/>
        <v>34.7333845</v>
      </c>
      <c r="J141" s="12">
        <f t="shared" si="26"/>
        <v>35.258848499999999</v>
      </c>
      <c r="K141" s="14">
        <f t="shared" si="27"/>
        <v>1238.6599693000001</v>
      </c>
      <c r="L141" s="14">
        <f t="shared" si="28"/>
        <v>331.35159603388365</v>
      </c>
      <c r="M141" s="14">
        <f t="shared" si="29"/>
        <v>318.93925049196787</v>
      </c>
    </row>
    <row r="142" spans="1:14">
      <c r="A142" s="11">
        <v>27431.734075</v>
      </c>
      <c r="B142" s="11">
        <v>34.759819999999998</v>
      </c>
      <c r="C142" s="11">
        <v>34.756602999999998</v>
      </c>
      <c r="D142" s="11">
        <v>35.328575000000001</v>
      </c>
      <c r="E142" s="11">
        <v>35.244829000000003</v>
      </c>
      <c r="F142" s="11">
        <v>0.92890499999999998</v>
      </c>
      <c r="G142" s="11">
        <v>2.878558</v>
      </c>
      <c r="H142" s="11">
        <v>26.368138999999999</v>
      </c>
      <c r="I142" s="12">
        <f t="shared" si="25"/>
        <v>34.758211500000002</v>
      </c>
      <c r="J142" s="12">
        <f t="shared" si="26"/>
        <v>35.286702000000005</v>
      </c>
      <c r="K142" s="14">
        <f t="shared" si="27"/>
        <v>1238.6450731</v>
      </c>
      <c r="L142" s="14">
        <f t="shared" si="28"/>
        <v>330.75314519617405</v>
      </c>
      <c r="M142" s="14">
        <f t="shared" si="29"/>
        <v>318.2957836438718</v>
      </c>
    </row>
    <row r="143" spans="1:14">
      <c r="A143" s="11">
        <v>26092.264950000001</v>
      </c>
      <c r="B143" s="11">
        <v>34.771661999999999</v>
      </c>
      <c r="C143" s="11">
        <v>34.771648999999996</v>
      </c>
      <c r="D143" s="11">
        <v>35.332169</v>
      </c>
      <c r="E143" s="11">
        <v>35.253411</v>
      </c>
      <c r="F143" s="11">
        <v>0.59601099999999996</v>
      </c>
      <c r="G143" s="11">
        <v>2.9910190000000001</v>
      </c>
      <c r="H143" s="11">
        <v>25.732393000000002</v>
      </c>
      <c r="I143" s="12">
        <f t="shared" si="25"/>
        <v>34.771655499999994</v>
      </c>
      <c r="J143" s="12">
        <f t="shared" si="26"/>
        <v>35.292789999999997</v>
      </c>
      <c r="K143" s="14">
        <f t="shared" si="27"/>
        <v>1238.6370067</v>
      </c>
      <c r="L143" s="14">
        <f t="shared" si="28"/>
        <v>330.42958861283569</v>
      </c>
      <c r="M143" s="14">
        <f t="shared" si="29"/>
        <v>318.15532834560599</v>
      </c>
    </row>
    <row r="144" spans="1:14">
      <c r="A144" s="11">
        <v>24430.301824999999</v>
      </c>
      <c r="B144" s="11">
        <v>34.724933</v>
      </c>
      <c r="C144" s="11">
        <v>34.725358999999997</v>
      </c>
      <c r="D144" s="11">
        <v>35.311950000000003</v>
      </c>
      <c r="E144" s="11">
        <v>35.220097000000003</v>
      </c>
      <c r="F144" s="11">
        <v>0.46271400000000001</v>
      </c>
      <c r="G144" s="11">
        <v>3.307458</v>
      </c>
      <c r="H144" s="11">
        <v>25.866717000000001</v>
      </c>
      <c r="I144" s="12">
        <f t="shared" si="25"/>
        <v>34.725145999999995</v>
      </c>
      <c r="J144" s="12">
        <f t="shared" si="26"/>
        <v>35.266023500000003</v>
      </c>
      <c r="K144" s="14">
        <f t="shared" si="27"/>
        <v>1238.6649124</v>
      </c>
      <c r="L144" s="14">
        <f t="shared" si="28"/>
        <v>331.5504538059713</v>
      </c>
      <c r="M144" s="14">
        <f t="shared" si="29"/>
        <v>318.77335921669965</v>
      </c>
    </row>
    <row r="145" spans="1:13">
      <c r="A145" s="11">
        <v>23062.701110999998</v>
      </c>
      <c r="B145" s="11">
        <v>34.789881000000001</v>
      </c>
      <c r="C145" s="11">
        <v>34.794235</v>
      </c>
      <c r="D145" s="11">
        <v>35.39378</v>
      </c>
      <c r="E145" s="11">
        <v>35.302714999999999</v>
      </c>
      <c r="F145" s="11">
        <v>0.50763000000000003</v>
      </c>
      <c r="G145" s="11">
        <v>3.6725080000000001</v>
      </c>
      <c r="H145" s="11">
        <v>25.485854</v>
      </c>
      <c r="I145" s="12">
        <f t="shared" si="25"/>
        <v>34.792057999999997</v>
      </c>
      <c r="J145" s="12">
        <f t="shared" si="26"/>
        <v>35.348247499999999</v>
      </c>
      <c r="K145" s="14">
        <f t="shared" si="27"/>
        <v>1238.6247652</v>
      </c>
      <c r="L145" s="14">
        <f t="shared" si="28"/>
        <v>329.93924285213234</v>
      </c>
      <c r="M145" s="14">
        <f t="shared" si="29"/>
        <v>316.87897886766859</v>
      </c>
    </row>
    <row r="146" spans="1:13" ht="14.4" customHeight="1">
      <c r="A146" s="11">
        <v>21201.757064000001</v>
      </c>
      <c r="B146" s="11">
        <v>34.831753999999997</v>
      </c>
      <c r="C146" s="11">
        <v>34.837102999999999</v>
      </c>
      <c r="D146" s="11">
        <v>35.454569999999997</v>
      </c>
      <c r="E146" s="11">
        <v>35.367133000000003</v>
      </c>
      <c r="F146" s="11">
        <v>0.66727800000000004</v>
      </c>
      <c r="G146" s="11">
        <v>4.2225270000000004</v>
      </c>
      <c r="H146" s="11">
        <v>25.032557000000001</v>
      </c>
      <c r="I146" s="12">
        <f t="shared" si="25"/>
        <v>34.834428500000001</v>
      </c>
      <c r="J146" s="12">
        <f t="shared" si="26"/>
        <v>35.4108515</v>
      </c>
      <c r="K146" s="14">
        <f t="shared" si="27"/>
        <v>1238.5993429</v>
      </c>
      <c r="L146" s="14">
        <f t="shared" si="28"/>
        <v>328.9235393887584</v>
      </c>
      <c r="M146" s="14">
        <f t="shared" si="29"/>
        <v>315.44482784836237</v>
      </c>
    </row>
    <row r="147" spans="1:13">
      <c r="A147" s="11">
        <v>19147.212278999999</v>
      </c>
      <c r="B147" s="11">
        <v>34.878182000000002</v>
      </c>
      <c r="C147" s="11">
        <v>34.884272000000003</v>
      </c>
      <c r="D147" s="11">
        <v>35.521054999999997</v>
      </c>
      <c r="E147" s="11">
        <v>35.437044</v>
      </c>
      <c r="F147" s="11">
        <v>0.85949200000000003</v>
      </c>
      <c r="G147" s="11">
        <v>5.0621349999999996</v>
      </c>
      <c r="H147" s="11">
        <v>24.332903999999999</v>
      </c>
      <c r="I147" s="12">
        <f t="shared" si="25"/>
        <v>34.881227000000003</v>
      </c>
      <c r="J147" s="12">
        <f t="shared" si="26"/>
        <v>35.479049500000002</v>
      </c>
      <c r="K147" s="14">
        <f t="shared" si="27"/>
        <v>1238.5712638</v>
      </c>
      <c r="L147" s="14">
        <f t="shared" si="28"/>
        <v>327.8057646384832</v>
      </c>
      <c r="M147" s="14">
        <f t="shared" si="29"/>
        <v>313.89050699371091</v>
      </c>
    </row>
    <row r="148" spans="1:13">
      <c r="A148" s="11">
        <v>18053.494255000001</v>
      </c>
      <c r="B148" s="11">
        <v>34.774254999999997</v>
      </c>
      <c r="C148" s="11">
        <v>34.785789999999999</v>
      </c>
      <c r="D148" s="11">
        <v>35.445981000000003</v>
      </c>
      <c r="E148" s="11">
        <v>35.364581999999999</v>
      </c>
      <c r="F148" s="11">
        <v>0.96486400000000005</v>
      </c>
      <c r="G148" s="11">
        <v>5.3419080000000001</v>
      </c>
      <c r="H148" s="11">
        <v>24.069775</v>
      </c>
      <c r="I148" s="12">
        <f t="shared" si="25"/>
        <v>34.780022500000001</v>
      </c>
      <c r="J148" s="12">
        <f t="shared" si="26"/>
        <v>35.405281500000001</v>
      </c>
      <c r="K148" s="14">
        <f t="shared" ref="K148:K159" si="30">-0.6*I148+1259.5</f>
        <v>1238.6319865</v>
      </c>
      <c r="L148" s="14">
        <f t="shared" ref="L148:L159" si="31">0.00159*I148^4-0.27101*I148^3+17.72234*I148^2-540.89799*I148+6780.11105</f>
        <v>330.2284001923972</v>
      </c>
      <c r="M148" s="14">
        <f t="shared" ref="M148:M159" si="32">0.00159*J148^4-0.27101*J148^3+17.72234*J148^2-540.89799*J148+6780.11105</f>
        <v>315.5721418300609</v>
      </c>
    </row>
    <row r="149" spans="1:13">
      <c r="A149" s="11">
        <v>16525.427328999998</v>
      </c>
      <c r="B149" s="11">
        <v>34.883381</v>
      </c>
      <c r="C149" s="11">
        <v>34.890768000000001</v>
      </c>
      <c r="D149" s="11">
        <v>35.585748000000002</v>
      </c>
      <c r="E149" s="11">
        <v>35.500444000000002</v>
      </c>
      <c r="F149" s="11">
        <v>0.80225199999999997</v>
      </c>
      <c r="G149" s="11">
        <v>5.4186139999999998</v>
      </c>
      <c r="H149" s="11">
        <v>23.509744999999999</v>
      </c>
      <c r="I149" s="12">
        <f t="shared" si="25"/>
        <v>34.887074499999997</v>
      </c>
      <c r="J149" s="12">
        <f t="shared" si="26"/>
        <v>35.543096000000006</v>
      </c>
      <c r="K149" s="14">
        <f t="shared" si="30"/>
        <v>1238.5677553</v>
      </c>
      <c r="L149" s="14">
        <f t="shared" si="31"/>
        <v>327.66639731478153</v>
      </c>
      <c r="M149" s="14">
        <f t="shared" si="32"/>
        <v>312.43830507913026</v>
      </c>
    </row>
    <row r="150" spans="1:13">
      <c r="A150" s="11">
        <v>15234.118764999999</v>
      </c>
      <c r="B150" s="11">
        <v>34.926164999999997</v>
      </c>
      <c r="C150" s="11">
        <v>34.938389999999998</v>
      </c>
      <c r="D150" s="11">
        <v>35.660099000000002</v>
      </c>
      <c r="E150" s="11">
        <v>35.573822</v>
      </c>
      <c r="F150" s="11">
        <v>0.92332000000000003</v>
      </c>
      <c r="G150" s="11">
        <v>5.7681909999999998</v>
      </c>
      <c r="H150" s="11">
        <v>22.866906</v>
      </c>
      <c r="I150" s="12">
        <f t="shared" si="25"/>
        <v>34.932277499999998</v>
      </c>
      <c r="J150" s="12">
        <f t="shared" si="26"/>
        <v>35.616960500000005</v>
      </c>
      <c r="K150" s="14">
        <f t="shared" si="30"/>
        <v>1238.5406335</v>
      </c>
      <c r="L150" s="14">
        <f t="shared" si="31"/>
        <v>326.5912767696891</v>
      </c>
      <c r="M150" s="14">
        <f t="shared" si="32"/>
        <v>310.77241464981944</v>
      </c>
    </row>
    <row r="151" spans="1:13">
      <c r="A151" s="11">
        <v>15137.132438000001</v>
      </c>
      <c r="B151" s="11">
        <v>34.837091999999998</v>
      </c>
      <c r="C151" s="11">
        <v>34.846031000000004</v>
      </c>
      <c r="D151" s="11">
        <v>35.576059999999998</v>
      </c>
      <c r="E151" s="11">
        <v>35.484256000000002</v>
      </c>
      <c r="F151" s="11">
        <v>0.93311200000000005</v>
      </c>
      <c r="G151" s="11">
        <v>5.7819580000000004</v>
      </c>
      <c r="H151" s="11">
        <v>22.857877999999999</v>
      </c>
      <c r="I151" s="12">
        <f t="shared" si="25"/>
        <v>34.841561499999997</v>
      </c>
      <c r="J151" s="12">
        <f t="shared" si="26"/>
        <v>35.530158</v>
      </c>
      <c r="K151" s="14">
        <f t="shared" si="30"/>
        <v>1238.5950631000001</v>
      </c>
      <c r="L151" s="14">
        <f t="shared" si="31"/>
        <v>328.75289311453616</v>
      </c>
      <c r="M151" s="14">
        <f t="shared" si="32"/>
        <v>312.73108160473112</v>
      </c>
    </row>
    <row r="152" spans="1:13">
      <c r="A152" s="11">
        <v>13954.329266999999</v>
      </c>
      <c r="B152" s="11">
        <v>34.866062999999997</v>
      </c>
      <c r="C152" s="11">
        <v>34.882598999999999</v>
      </c>
      <c r="D152" s="11">
        <v>35.642212000000001</v>
      </c>
      <c r="E152" s="11">
        <v>35.557855000000004</v>
      </c>
      <c r="F152" s="11">
        <v>0.885683</v>
      </c>
      <c r="G152" s="11">
        <v>5.9038199999999996</v>
      </c>
      <c r="H152" s="11">
        <v>22.345397999999999</v>
      </c>
      <c r="I152" s="12">
        <f t="shared" si="25"/>
        <v>34.874330999999998</v>
      </c>
      <c r="J152" s="12">
        <f t="shared" si="26"/>
        <v>35.600033500000002</v>
      </c>
      <c r="K152" s="14">
        <f t="shared" si="30"/>
        <v>1238.5754013999999</v>
      </c>
      <c r="L152" s="14">
        <f t="shared" si="31"/>
        <v>327.97020681675258</v>
      </c>
      <c r="M152" s="14">
        <f t="shared" si="32"/>
        <v>311.15333553518667</v>
      </c>
    </row>
    <row r="153" spans="1:13">
      <c r="A153" s="11">
        <v>11863.8655</v>
      </c>
      <c r="B153" s="11">
        <v>34.861382999999996</v>
      </c>
      <c r="C153" s="11">
        <v>34.887714000000003</v>
      </c>
      <c r="D153" s="11">
        <v>35.732728999999999</v>
      </c>
      <c r="E153" s="11">
        <v>35.655172999999998</v>
      </c>
      <c r="F153" s="11">
        <v>1.190199</v>
      </c>
      <c r="G153" s="11">
        <v>6.5234639999999997</v>
      </c>
      <c r="H153" s="11">
        <v>21.363766000000002</v>
      </c>
      <c r="I153" s="12">
        <f t="shared" si="25"/>
        <v>34.874548500000003</v>
      </c>
      <c r="J153" s="12">
        <f t="shared" si="26"/>
        <v>35.693950999999998</v>
      </c>
      <c r="K153" s="14">
        <f t="shared" si="30"/>
        <v>1238.5752709000001</v>
      </c>
      <c r="L153" s="14">
        <f t="shared" si="31"/>
        <v>327.96501889641968</v>
      </c>
      <c r="M153" s="14">
        <f t="shared" si="32"/>
        <v>309.04608859899326</v>
      </c>
    </row>
    <row r="154" spans="1:13">
      <c r="A154" s="11">
        <v>9941.0744979999999</v>
      </c>
      <c r="B154" s="11">
        <v>34.881526000000001</v>
      </c>
      <c r="C154" s="11">
        <v>34.896904999999997</v>
      </c>
      <c r="D154" s="11">
        <v>35.848562999999999</v>
      </c>
      <c r="E154" s="11">
        <v>35.760714</v>
      </c>
      <c r="F154" s="11">
        <v>1.2254259999999999</v>
      </c>
      <c r="G154" s="11">
        <v>6.7982829999999996</v>
      </c>
      <c r="H154" s="11">
        <v>20.496796</v>
      </c>
      <c r="I154" s="12">
        <f t="shared" si="25"/>
        <v>34.889215499999999</v>
      </c>
      <c r="J154" s="12">
        <f t="shared" si="26"/>
        <v>35.804638499999996</v>
      </c>
      <c r="K154" s="14">
        <f t="shared" si="30"/>
        <v>1238.5664707000001</v>
      </c>
      <c r="L154" s="14">
        <f t="shared" si="31"/>
        <v>327.6153860314962</v>
      </c>
      <c r="M154" s="14">
        <f t="shared" si="32"/>
        <v>306.58195292111577</v>
      </c>
    </row>
    <row r="155" spans="1:13">
      <c r="A155" s="11">
        <v>7757.6583899999996</v>
      </c>
      <c r="B155" s="11">
        <v>34.758125999999997</v>
      </c>
      <c r="C155" s="11">
        <v>34.783670999999998</v>
      </c>
      <c r="D155" s="11">
        <v>35.940136000000003</v>
      </c>
      <c r="E155" s="11">
        <v>35.864753999999998</v>
      </c>
      <c r="F155" s="11">
        <v>0.86746500000000004</v>
      </c>
      <c r="G155" s="11">
        <v>6.6671769999999997</v>
      </c>
      <c r="H155" s="11">
        <v>19.671344000000001</v>
      </c>
      <c r="I155" s="12">
        <f t="shared" si="25"/>
        <v>34.770898500000001</v>
      </c>
      <c r="J155" s="12">
        <f t="shared" si="26"/>
        <v>35.902445</v>
      </c>
      <c r="K155" s="14">
        <f t="shared" si="30"/>
        <v>1238.6374609</v>
      </c>
      <c r="L155" s="14">
        <f t="shared" si="31"/>
        <v>330.4477978418372</v>
      </c>
      <c r="M155" s="14">
        <f t="shared" si="32"/>
        <v>304.42175936483272</v>
      </c>
    </row>
    <row r="156" spans="1:13">
      <c r="A156" s="11">
        <v>4919.6850089999998</v>
      </c>
      <c r="B156" s="11">
        <v>34.807499</v>
      </c>
      <c r="C156" s="11">
        <v>34.827921000000003</v>
      </c>
      <c r="D156" s="11">
        <v>36.492735000000003</v>
      </c>
      <c r="E156" s="11">
        <v>36.415728000000001</v>
      </c>
      <c r="F156" s="11">
        <v>0.91022499999999995</v>
      </c>
      <c r="G156" s="11">
        <v>6.970275</v>
      </c>
      <c r="H156" s="11">
        <v>18.366104</v>
      </c>
      <c r="I156" s="12">
        <f t="shared" si="25"/>
        <v>34.817710000000005</v>
      </c>
      <c r="J156" s="12">
        <f t="shared" si="26"/>
        <v>36.454231500000006</v>
      </c>
      <c r="K156" s="14">
        <f t="shared" si="30"/>
        <v>1238.6093739999999</v>
      </c>
      <c r="L156" s="14">
        <f t="shared" si="31"/>
        <v>329.32389412116663</v>
      </c>
      <c r="M156" s="14">
        <f t="shared" si="32"/>
        <v>292.52530859018316</v>
      </c>
    </row>
    <row r="157" spans="1:13">
      <c r="A157" s="11">
        <v>3438.8239760000001</v>
      </c>
      <c r="B157" s="11">
        <v>34.704618000000004</v>
      </c>
      <c r="C157" s="11">
        <v>34.726956999999999</v>
      </c>
      <c r="D157" s="11">
        <v>36.979824999999998</v>
      </c>
      <c r="E157" s="11">
        <v>36.897773999999998</v>
      </c>
      <c r="F157" s="11">
        <v>0.61507100000000003</v>
      </c>
      <c r="G157" s="11">
        <v>6.7896460000000003</v>
      </c>
      <c r="H157" s="11">
        <v>17.712606000000001</v>
      </c>
      <c r="I157" s="12">
        <f t="shared" si="25"/>
        <v>34.715787500000005</v>
      </c>
      <c r="J157" s="12">
        <f t="shared" si="26"/>
        <v>36.938799500000002</v>
      </c>
      <c r="K157" s="14">
        <f t="shared" si="30"/>
        <v>1238.6705274999999</v>
      </c>
      <c r="L157" s="14">
        <f t="shared" si="31"/>
        <v>331.77650931952394</v>
      </c>
      <c r="M157" s="14">
        <f t="shared" si="32"/>
        <v>282.46216703844857</v>
      </c>
    </row>
    <row r="158" spans="1:13">
      <c r="A158" s="11">
        <v>1721.572754</v>
      </c>
      <c r="B158" s="11">
        <v>34.858987999999997</v>
      </c>
      <c r="C158" s="11">
        <v>34.868039000000003</v>
      </c>
      <c r="D158" s="11">
        <v>38.638620000000003</v>
      </c>
      <c r="E158" s="11">
        <v>38.520144999999999</v>
      </c>
      <c r="F158" s="11">
        <v>0.78042</v>
      </c>
      <c r="G158" s="11">
        <v>7.1305430000000003</v>
      </c>
      <c r="H158" s="11">
        <v>16.713388999999999</v>
      </c>
      <c r="I158" s="12">
        <f t="shared" si="25"/>
        <v>34.863513499999996</v>
      </c>
      <c r="J158" s="12">
        <f t="shared" si="26"/>
        <v>38.579382500000001</v>
      </c>
      <c r="K158" s="14">
        <f t="shared" si="30"/>
        <v>1238.5818919000001</v>
      </c>
      <c r="L158" s="14">
        <f t="shared" si="31"/>
        <v>328.2283473089492</v>
      </c>
      <c r="M158" s="14">
        <f t="shared" si="32"/>
        <v>250.72340061152045</v>
      </c>
    </row>
    <row r="159" spans="1:13">
      <c r="A159" s="11">
        <v>97.334511000000006</v>
      </c>
      <c r="B159" s="11">
        <v>34.932459000000001</v>
      </c>
      <c r="C159" s="11">
        <v>34.944912000000002</v>
      </c>
      <c r="D159" s="11">
        <v>39.683739000000003</v>
      </c>
      <c r="E159" s="11">
        <v>39.427751999999998</v>
      </c>
      <c r="F159" s="11">
        <v>0.97247799999999995</v>
      </c>
      <c r="G159" s="11">
        <v>7.5762660000000004</v>
      </c>
      <c r="H159" s="11">
        <v>14.240686</v>
      </c>
      <c r="I159" s="12">
        <f t="shared" si="25"/>
        <v>34.938685500000005</v>
      </c>
      <c r="J159" s="12">
        <f t="shared" si="26"/>
        <v>39.5557455</v>
      </c>
      <c r="K159" s="14">
        <f t="shared" si="30"/>
        <v>1238.5367887</v>
      </c>
      <c r="L159" s="14">
        <f t="shared" si="31"/>
        <v>326.43918614551785</v>
      </c>
      <c r="M159" s="14">
        <f t="shared" si="32"/>
        <v>233.30501786225523</v>
      </c>
    </row>
    <row r="160" spans="1:13">
      <c r="A160" s="16"/>
      <c r="B160" s="16"/>
      <c r="C160" s="16"/>
      <c r="D160" s="16"/>
      <c r="E160" s="16"/>
      <c r="F160" s="16"/>
      <c r="G160" s="16"/>
      <c r="H160" s="30"/>
      <c r="I160" s="31"/>
      <c r="J160" s="16"/>
      <c r="K160" s="15">
        <f>AVERAGE(K138:K157)</f>
        <v>1238.6182406800003</v>
      </c>
      <c r="L160" s="15">
        <f>AVERAGE(L138:L157)</f>
        <v>329.68286314994094</v>
      </c>
      <c r="M160" s="15">
        <f>AVERAGE(M138:M157)</f>
        <v>311.77443148199598</v>
      </c>
    </row>
    <row r="161" spans="1:14">
      <c r="A161" s="16"/>
      <c r="B161" s="16"/>
      <c r="C161" s="16"/>
      <c r="D161" s="16"/>
      <c r="E161" s="16"/>
      <c r="F161" s="16"/>
      <c r="G161" s="16"/>
      <c r="H161" s="30"/>
      <c r="I161" s="31"/>
      <c r="J161" s="16"/>
      <c r="K161" s="16"/>
      <c r="L161" s="16"/>
      <c r="M161" s="16"/>
    </row>
    <row r="162" spans="1:14">
      <c r="A162" s="16"/>
      <c r="B162" s="16"/>
      <c r="C162" s="16"/>
      <c r="D162" s="16"/>
      <c r="E162" s="16"/>
      <c r="F162" s="16"/>
      <c r="G162" s="16"/>
      <c r="H162" s="30"/>
      <c r="I162" s="31"/>
      <c r="J162" s="16"/>
      <c r="K162" s="16"/>
      <c r="L162" s="16"/>
      <c r="M162" s="16"/>
    </row>
    <row r="163" spans="1:14" ht="16.8">
      <c r="A163" s="13" t="s">
        <v>12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28</v>
      </c>
      <c r="H163" s="13" t="s">
        <v>18</v>
      </c>
      <c r="I163" s="8" t="s">
        <v>19</v>
      </c>
      <c r="J163" s="8" t="s">
        <v>20</v>
      </c>
      <c r="K163" s="9" t="s">
        <v>27</v>
      </c>
      <c r="L163" s="7" t="s">
        <v>29</v>
      </c>
      <c r="M163" s="7" t="s">
        <v>30</v>
      </c>
      <c r="N163" s="20"/>
    </row>
    <row r="164" spans="1:14">
      <c r="A164" s="13" t="s">
        <v>21</v>
      </c>
      <c r="B164" s="13" t="s">
        <v>22</v>
      </c>
      <c r="C164" s="13" t="s">
        <v>22</v>
      </c>
      <c r="D164" s="13" t="s">
        <v>22</v>
      </c>
      <c r="E164" s="13" t="s">
        <v>22</v>
      </c>
      <c r="F164" s="13" t="s">
        <v>23</v>
      </c>
      <c r="G164" s="13" t="s">
        <v>23</v>
      </c>
      <c r="H164" s="13" t="s">
        <v>24</v>
      </c>
      <c r="I164" s="8" t="s">
        <v>22</v>
      </c>
      <c r="J164" s="8" t="s">
        <v>22</v>
      </c>
      <c r="K164" s="9" t="s">
        <v>25</v>
      </c>
      <c r="L164" s="7" t="s">
        <v>26</v>
      </c>
      <c r="M164" s="7" t="s">
        <v>26</v>
      </c>
    </row>
    <row r="165" spans="1:14">
      <c r="A165" s="11">
        <v>38317.416763000001</v>
      </c>
      <c r="B165" s="11">
        <v>40.237743999999999</v>
      </c>
      <c r="C165" s="11">
        <v>40.207706000000002</v>
      </c>
      <c r="D165" s="11">
        <v>40.740026999999998</v>
      </c>
      <c r="E165" s="11">
        <v>40.631073999999998</v>
      </c>
      <c r="F165" s="11">
        <v>2.8164760000000002</v>
      </c>
      <c r="G165" s="11">
        <v>2.8480449999999999</v>
      </c>
      <c r="H165" s="11">
        <v>26.346226000000001</v>
      </c>
      <c r="I165" s="12">
        <f t="shared" ref="I165:I190" si="33">(B165+C165)/2</f>
        <v>40.222724999999997</v>
      </c>
      <c r="J165" s="12">
        <f t="shared" ref="J165:J190" si="34">(D165+E165)/2</f>
        <v>40.685550499999998</v>
      </c>
      <c r="K165" s="14">
        <f>-0.6*I165+1259.5</f>
        <v>1235.3663650000001</v>
      </c>
      <c r="L165" s="14">
        <f>0.00159*I165^4-0.27101*I165^3+17.72234*I165^2-540.89799*I165+6780.11105</f>
        <v>221.95010682563498</v>
      </c>
      <c r="M165" s="14">
        <f>0.00159*J165^4-0.27101*J165^3+17.72234*J165^2-540.89799*J165+6780.11105</f>
        <v>214.3103708619974</v>
      </c>
    </row>
    <row r="166" spans="1:14">
      <c r="A166" s="11">
        <v>37290.134170999998</v>
      </c>
      <c r="B166" s="11">
        <v>40.199800000000003</v>
      </c>
      <c r="C166" s="11">
        <v>40.171751</v>
      </c>
      <c r="D166" s="11">
        <v>40.699635999999998</v>
      </c>
      <c r="E166" s="11">
        <v>40.592717</v>
      </c>
      <c r="F166" s="11">
        <v>2.2709510000000002</v>
      </c>
      <c r="G166" s="11">
        <v>2.6421380000000001</v>
      </c>
      <c r="H166" s="11">
        <v>26.232866999999999</v>
      </c>
      <c r="I166" s="12">
        <f t="shared" si="33"/>
        <v>40.185775500000005</v>
      </c>
      <c r="J166" s="12">
        <f t="shared" si="34"/>
        <v>40.646176499999996</v>
      </c>
      <c r="K166" s="14">
        <f t="shared" ref="K166:K190" si="35">-0.6*I166+1259.5</f>
        <v>1235.3885347</v>
      </c>
      <c r="L166" s="14">
        <f t="shared" ref="L166:L190" si="36">0.00159*I166^4-0.27101*I166^3+17.72234*I166^2-540.89799*I166+6780.11105</f>
        <v>222.56830188699769</v>
      </c>
      <c r="M166" s="14">
        <f t="shared" ref="M166:M190" si="37">0.00159*J166^4-0.27101*J166^3+17.72234*J166^2-540.89799*J166+6780.11105</f>
        <v>214.9529376503242</v>
      </c>
    </row>
    <row r="167" spans="1:14">
      <c r="A167" s="11">
        <v>35919.731163999997</v>
      </c>
      <c r="B167" s="11">
        <v>40.153894999999999</v>
      </c>
      <c r="C167" s="11">
        <v>40.130713999999998</v>
      </c>
      <c r="D167" s="11">
        <v>40.653028999999997</v>
      </c>
      <c r="E167" s="11">
        <v>40.549959999999999</v>
      </c>
      <c r="F167" s="11">
        <v>1.4977339999999999</v>
      </c>
      <c r="G167" s="11">
        <v>2.3438539999999999</v>
      </c>
      <c r="H167" s="11">
        <v>26.059007000000001</v>
      </c>
      <c r="I167" s="12">
        <f t="shared" si="33"/>
        <v>40.142304499999995</v>
      </c>
      <c r="J167" s="12">
        <f t="shared" si="34"/>
        <v>40.601494500000001</v>
      </c>
      <c r="K167" s="14">
        <f t="shared" si="35"/>
        <v>1235.4146172999999</v>
      </c>
      <c r="L167" s="14">
        <f t="shared" si="36"/>
        <v>223.29720218512466</v>
      </c>
      <c r="M167" s="14">
        <f t="shared" si="37"/>
        <v>215.68376997772339</v>
      </c>
    </row>
    <row r="168" spans="1:14">
      <c r="A168" s="11">
        <v>34644.12614</v>
      </c>
      <c r="B168" s="11">
        <v>40.129733000000002</v>
      </c>
      <c r="C168" s="11">
        <v>40.105665999999999</v>
      </c>
      <c r="D168" s="11">
        <v>40.625264000000001</v>
      </c>
      <c r="E168" s="11">
        <v>40.522243000000003</v>
      </c>
      <c r="F168" s="11">
        <v>1.1628890000000001</v>
      </c>
      <c r="G168" s="11">
        <v>2.4143659999999998</v>
      </c>
      <c r="H168" s="11">
        <v>25.842559999999999</v>
      </c>
      <c r="I168" s="12">
        <f t="shared" si="33"/>
        <v>40.117699500000001</v>
      </c>
      <c r="J168" s="12">
        <f t="shared" si="34"/>
        <v>40.573753500000002</v>
      </c>
      <c r="K168" s="14">
        <f t="shared" si="35"/>
        <v>1235.4293803</v>
      </c>
      <c r="L168" s="14">
        <f t="shared" si="36"/>
        <v>223.7105337633011</v>
      </c>
      <c r="M168" s="14">
        <f t="shared" si="37"/>
        <v>216.13839097057735</v>
      </c>
    </row>
    <row r="169" spans="1:14">
      <c r="A169" s="11">
        <v>33369.888638999997</v>
      </c>
      <c r="B169" s="11">
        <v>40.112219000000003</v>
      </c>
      <c r="C169" s="11">
        <v>40.089671000000003</v>
      </c>
      <c r="D169" s="11">
        <v>40.606434999999998</v>
      </c>
      <c r="E169" s="11">
        <v>40.500836999999997</v>
      </c>
      <c r="F169" s="11">
        <v>0.91417000000000004</v>
      </c>
      <c r="G169" s="11">
        <v>2.5711580000000001</v>
      </c>
      <c r="H169" s="11">
        <v>25.611754999999999</v>
      </c>
      <c r="I169" s="12">
        <f t="shared" si="33"/>
        <v>40.100945000000003</v>
      </c>
      <c r="J169" s="12">
        <f t="shared" si="34"/>
        <v>40.553635999999997</v>
      </c>
      <c r="K169" s="14">
        <f t="shared" si="35"/>
        <v>1235.439433</v>
      </c>
      <c r="L169" s="14">
        <f t="shared" si="36"/>
        <v>223.99230555002669</v>
      </c>
      <c r="M169" s="14">
        <f t="shared" si="37"/>
        <v>216.4685008741626</v>
      </c>
    </row>
    <row r="170" spans="1:14">
      <c r="A170" s="11">
        <v>31807.498344</v>
      </c>
      <c r="B170" s="11">
        <v>40.082299999999996</v>
      </c>
      <c r="C170" s="11">
        <v>40.060476000000001</v>
      </c>
      <c r="D170" s="11">
        <v>40.575274999999998</v>
      </c>
      <c r="E170" s="11">
        <v>40.466808999999998</v>
      </c>
      <c r="F170" s="11">
        <v>0.72383399999999998</v>
      </c>
      <c r="G170" s="11">
        <v>2.8580260000000002</v>
      </c>
      <c r="H170" s="11">
        <v>25.299568000000001</v>
      </c>
      <c r="I170" s="12">
        <f t="shared" si="33"/>
        <v>40.071387999999999</v>
      </c>
      <c r="J170" s="12">
        <f t="shared" si="34"/>
        <v>40.521041999999994</v>
      </c>
      <c r="K170" s="14">
        <f t="shared" si="35"/>
        <v>1235.4571672</v>
      </c>
      <c r="L170" s="14">
        <f t="shared" si="36"/>
        <v>224.49001588599549</v>
      </c>
      <c r="M170" s="14">
        <f t="shared" si="37"/>
        <v>217.00409586711703</v>
      </c>
    </row>
    <row r="171" spans="1:14">
      <c r="A171" s="11">
        <v>30251.700654</v>
      </c>
      <c r="B171" s="11">
        <v>40.066108</v>
      </c>
      <c r="C171" s="11">
        <v>40.044570999999998</v>
      </c>
      <c r="D171" s="11">
        <v>40.560763000000001</v>
      </c>
      <c r="E171" s="11">
        <v>40.452038999999999</v>
      </c>
      <c r="F171" s="11">
        <v>0.85710299999999995</v>
      </c>
      <c r="G171" s="11">
        <v>3.442723</v>
      </c>
      <c r="H171" s="11">
        <v>24.927589999999999</v>
      </c>
      <c r="I171" s="12">
        <f t="shared" si="33"/>
        <v>40.055339500000002</v>
      </c>
      <c r="J171" s="12">
        <f t="shared" si="34"/>
        <v>40.506400999999997</v>
      </c>
      <c r="K171" s="14">
        <f t="shared" si="35"/>
        <v>1235.4667962999999</v>
      </c>
      <c r="L171" s="14">
        <f t="shared" si="36"/>
        <v>224.76059429349243</v>
      </c>
      <c r="M171" s="14">
        <f t="shared" si="37"/>
        <v>217.24498679113549</v>
      </c>
    </row>
    <row r="172" spans="1:14">
      <c r="A172" s="11">
        <v>27814.84057</v>
      </c>
      <c r="B172" s="11">
        <v>40.059775999999999</v>
      </c>
      <c r="C172" s="11">
        <v>40.038395999999999</v>
      </c>
      <c r="D172" s="11">
        <v>40.553657000000001</v>
      </c>
      <c r="E172" s="11">
        <v>40.447808000000002</v>
      </c>
      <c r="F172" s="11">
        <v>0.87480800000000003</v>
      </c>
      <c r="G172" s="11">
        <v>4.0664509999999998</v>
      </c>
      <c r="H172" s="11">
        <v>24.264897000000001</v>
      </c>
      <c r="I172" s="12">
        <f t="shared" si="33"/>
        <v>40.049086000000003</v>
      </c>
      <c r="J172" s="12">
        <f t="shared" si="34"/>
        <v>40.500732499999998</v>
      </c>
      <c r="K172" s="14">
        <f t="shared" si="35"/>
        <v>1235.4705484000001</v>
      </c>
      <c r="L172" s="14">
        <f t="shared" si="36"/>
        <v>224.86609304361355</v>
      </c>
      <c r="M172" s="14">
        <f t="shared" si="37"/>
        <v>217.33830252107236</v>
      </c>
    </row>
    <row r="173" spans="1:14" ht="14.4" customHeight="1">
      <c r="A173" s="11">
        <v>26340.461188000001</v>
      </c>
      <c r="B173" s="11">
        <v>40.035243999999999</v>
      </c>
      <c r="C173" s="11">
        <v>40.017825999999999</v>
      </c>
      <c r="D173" s="11">
        <v>40.536774000000001</v>
      </c>
      <c r="E173" s="11">
        <v>40.427259999999997</v>
      </c>
      <c r="F173" s="11">
        <v>0.72799499999999995</v>
      </c>
      <c r="G173" s="11">
        <v>4.2580710000000002</v>
      </c>
      <c r="H173" s="11">
        <v>23.90972</v>
      </c>
      <c r="I173" s="12">
        <f t="shared" si="33"/>
        <v>40.026534999999996</v>
      </c>
      <c r="J173" s="12">
        <f t="shared" si="34"/>
        <v>40.482016999999999</v>
      </c>
      <c r="K173" s="14">
        <f t="shared" si="35"/>
        <v>1235.4840790000001</v>
      </c>
      <c r="L173" s="14">
        <f t="shared" si="36"/>
        <v>225.24683710577028</v>
      </c>
      <c r="M173" s="14">
        <f t="shared" si="37"/>
        <v>217.6466020528469</v>
      </c>
    </row>
    <row r="174" spans="1:14">
      <c r="A174" s="11">
        <v>23977.787537</v>
      </c>
      <c r="B174" s="11">
        <v>40.046309999999998</v>
      </c>
      <c r="C174" s="11">
        <v>40.026986999999998</v>
      </c>
      <c r="D174" s="11">
        <v>40.566310999999999</v>
      </c>
      <c r="E174" s="11">
        <v>40.449545999999998</v>
      </c>
      <c r="F174" s="11">
        <v>0.839005</v>
      </c>
      <c r="G174" s="11">
        <v>4.8501399999999997</v>
      </c>
      <c r="H174" s="11">
        <v>23.368326</v>
      </c>
      <c r="I174" s="12">
        <f t="shared" si="33"/>
        <v>40.036648499999998</v>
      </c>
      <c r="J174" s="12">
        <f t="shared" si="34"/>
        <v>40.507928499999998</v>
      </c>
      <c r="K174" s="14">
        <f t="shared" si="35"/>
        <v>1235.4780109000001</v>
      </c>
      <c r="L174" s="14">
        <f t="shared" si="36"/>
        <v>225.0760256453259</v>
      </c>
      <c r="M174" s="14">
        <f t="shared" si="37"/>
        <v>217.21984571111261</v>
      </c>
    </row>
    <row r="175" spans="1:14">
      <c r="A175" s="11">
        <v>21773.044029000001</v>
      </c>
      <c r="B175" s="11">
        <v>40.044221999999998</v>
      </c>
      <c r="C175" s="11">
        <v>40.028506</v>
      </c>
      <c r="D175" s="11">
        <v>40.583984000000001</v>
      </c>
      <c r="E175" s="11">
        <v>40.470756999999999</v>
      </c>
      <c r="F175" s="11">
        <v>1.0904419999999999</v>
      </c>
      <c r="G175" s="11">
        <v>5.458653</v>
      </c>
      <c r="H175" s="11">
        <v>22.743303000000001</v>
      </c>
      <c r="I175" s="12">
        <f t="shared" si="33"/>
        <v>40.036363999999999</v>
      </c>
      <c r="J175" s="12">
        <f t="shared" si="34"/>
        <v>40.527370500000004</v>
      </c>
      <c r="K175" s="14">
        <f t="shared" si="35"/>
        <v>1235.4781816</v>
      </c>
      <c r="L175" s="14">
        <f t="shared" si="36"/>
        <v>225.08082939797259</v>
      </c>
      <c r="M175" s="14">
        <f t="shared" si="37"/>
        <v>216.900030593476</v>
      </c>
    </row>
    <row r="176" spans="1:14">
      <c r="A176" s="11">
        <v>19966.138427000002</v>
      </c>
      <c r="B176" s="11">
        <v>40.021951000000001</v>
      </c>
      <c r="C176" s="11">
        <v>40.010455999999998</v>
      </c>
      <c r="D176" s="11">
        <v>40.583364000000003</v>
      </c>
      <c r="E176" s="11">
        <v>40.472400999999998</v>
      </c>
      <c r="F176" s="11">
        <v>0.86859799999999998</v>
      </c>
      <c r="G176" s="11">
        <v>5.5300900000000004</v>
      </c>
      <c r="H176" s="11">
        <v>22.276838999999999</v>
      </c>
      <c r="I176" s="12">
        <f t="shared" si="33"/>
        <v>40.016203500000003</v>
      </c>
      <c r="J176" s="12">
        <f t="shared" si="34"/>
        <v>40.527882500000004</v>
      </c>
      <c r="K176" s="14">
        <f t="shared" si="35"/>
        <v>1235.4902778999999</v>
      </c>
      <c r="L176" s="14">
        <f t="shared" si="36"/>
        <v>225.42142843977945</v>
      </c>
      <c r="M176" s="14">
        <f t="shared" si="37"/>
        <v>216.8916128590381</v>
      </c>
    </row>
    <row r="177" spans="1:13">
      <c r="A177" s="11">
        <v>18428.294743999999</v>
      </c>
      <c r="B177" s="11">
        <v>39.999594999999999</v>
      </c>
      <c r="C177" s="11">
        <v>39.986722999999998</v>
      </c>
      <c r="D177" s="11">
        <v>40.589592000000003</v>
      </c>
      <c r="E177" s="11">
        <v>40.473604000000002</v>
      </c>
      <c r="F177" s="11">
        <v>0.86258000000000001</v>
      </c>
      <c r="G177" s="11">
        <v>5.7342909999999998</v>
      </c>
      <c r="H177" s="11">
        <v>21.967473999999999</v>
      </c>
      <c r="I177" s="12">
        <f t="shared" si="33"/>
        <v>39.993158999999999</v>
      </c>
      <c r="J177" s="12">
        <f t="shared" si="34"/>
        <v>40.531598000000002</v>
      </c>
      <c r="K177" s="14">
        <f t="shared" si="35"/>
        <v>1235.5041045999999</v>
      </c>
      <c r="L177" s="14">
        <f t="shared" si="36"/>
        <v>225.81121321592309</v>
      </c>
      <c r="M177" s="14">
        <f t="shared" si="37"/>
        <v>216.83053367520824</v>
      </c>
    </row>
    <row r="178" spans="1:13">
      <c r="A178" s="11">
        <v>17180.918698000001</v>
      </c>
      <c r="B178" s="11">
        <v>39.988190000000003</v>
      </c>
      <c r="C178" s="11">
        <v>39.974823000000001</v>
      </c>
      <c r="D178" s="11">
        <v>40.612324999999998</v>
      </c>
      <c r="E178" s="11">
        <v>40.492747999999999</v>
      </c>
      <c r="F178" s="11">
        <v>0.829592</v>
      </c>
      <c r="G178" s="11">
        <v>5.8767589999999998</v>
      </c>
      <c r="H178" s="11">
        <v>21.809199</v>
      </c>
      <c r="I178" s="12">
        <f t="shared" si="33"/>
        <v>39.981506500000002</v>
      </c>
      <c r="J178" s="12">
        <f t="shared" si="34"/>
        <v>40.552536500000002</v>
      </c>
      <c r="K178" s="14">
        <f t="shared" si="35"/>
        <v>1235.5110961</v>
      </c>
      <c r="L178" s="14">
        <f t="shared" si="36"/>
        <v>226.00849683042452</v>
      </c>
      <c r="M178" s="14">
        <f t="shared" si="37"/>
        <v>216.48655294024411</v>
      </c>
    </row>
    <row r="179" spans="1:13">
      <c r="A179" s="11">
        <v>15888.466909999999</v>
      </c>
      <c r="B179" s="11">
        <v>39.951315999999998</v>
      </c>
      <c r="C179" s="11">
        <v>39.938521000000001</v>
      </c>
      <c r="D179" s="11">
        <v>40.603878000000002</v>
      </c>
      <c r="E179" s="11">
        <v>40.484726999999999</v>
      </c>
      <c r="F179" s="11">
        <v>0.72154700000000005</v>
      </c>
      <c r="G179" s="11">
        <v>5.9303429999999997</v>
      </c>
      <c r="H179" s="11">
        <v>21.296696000000001</v>
      </c>
      <c r="I179" s="12">
        <f t="shared" si="33"/>
        <v>39.9449185</v>
      </c>
      <c r="J179" s="12">
        <f t="shared" si="34"/>
        <v>40.544302500000001</v>
      </c>
      <c r="K179" s="14">
        <f t="shared" si="35"/>
        <v>1235.5330489</v>
      </c>
      <c r="L179" s="14">
        <f t="shared" si="36"/>
        <v>226.6287763433802</v>
      </c>
      <c r="M179" s="14">
        <f t="shared" si="37"/>
        <v>216.6217761720518</v>
      </c>
    </row>
    <row r="180" spans="1:13">
      <c r="A180" s="11">
        <v>14546.563103</v>
      </c>
      <c r="B180" s="11">
        <v>40.014068000000002</v>
      </c>
      <c r="C180" s="11">
        <v>39.998845000000003</v>
      </c>
      <c r="D180" s="11">
        <v>40.700825999999999</v>
      </c>
      <c r="E180" s="11">
        <v>40.578777000000002</v>
      </c>
      <c r="F180" s="11">
        <v>0.58746100000000001</v>
      </c>
      <c r="G180" s="11">
        <v>5.9706130000000002</v>
      </c>
      <c r="H180" s="11">
        <v>20.757868999999999</v>
      </c>
      <c r="I180" s="12">
        <f t="shared" si="33"/>
        <v>40.006456499999999</v>
      </c>
      <c r="J180" s="12">
        <f t="shared" si="34"/>
        <v>40.639801500000004</v>
      </c>
      <c r="K180" s="14">
        <f t="shared" si="35"/>
        <v>1235.4961261000001</v>
      </c>
      <c r="L180" s="14">
        <f t="shared" si="36"/>
        <v>225.58623321790674</v>
      </c>
      <c r="M180" s="14">
        <f t="shared" si="37"/>
        <v>215.05710222467405</v>
      </c>
    </row>
    <row r="181" spans="1:13">
      <c r="A181" s="11">
        <v>13276.484756</v>
      </c>
      <c r="B181" s="11">
        <v>39.991028</v>
      </c>
      <c r="C181" s="11">
        <v>39.976264</v>
      </c>
      <c r="D181" s="11">
        <v>40.717709999999997</v>
      </c>
      <c r="E181" s="11">
        <v>40.597597</v>
      </c>
      <c r="F181" s="11">
        <v>0.546987</v>
      </c>
      <c r="G181" s="11">
        <v>6.0600550000000002</v>
      </c>
      <c r="H181" s="11">
        <v>20.204502999999999</v>
      </c>
      <c r="I181" s="12">
        <f t="shared" si="33"/>
        <v>39.983646</v>
      </c>
      <c r="J181" s="12">
        <f t="shared" si="34"/>
        <v>40.657653499999995</v>
      </c>
      <c r="K181" s="14">
        <f t="shared" si="35"/>
        <v>1235.5098124000001</v>
      </c>
      <c r="L181" s="14">
        <f t="shared" si="36"/>
        <v>225.9722643676605</v>
      </c>
      <c r="M181" s="14">
        <f t="shared" si="37"/>
        <v>214.76549824468475</v>
      </c>
    </row>
    <row r="182" spans="1:13">
      <c r="A182" s="11">
        <v>11952.002709</v>
      </c>
      <c r="B182" s="11">
        <v>40.035397000000003</v>
      </c>
      <c r="C182" s="11">
        <v>40.015416999999999</v>
      </c>
      <c r="D182" s="11">
        <v>40.806925999999997</v>
      </c>
      <c r="E182" s="11">
        <v>40.683880000000002</v>
      </c>
      <c r="F182" s="11">
        <v>0.474329</v>
      </c>
      <c r="G182" s="11">
        <v>6.1320610000000002</v>
      </c>
      <c r="H182" s="11">
        <v>19.634027</v>
      </c>
      <c r="I182" s="12">
        <f t="shared" si="33"/>
        <v>40.025407000000001</v>
      </c>
      <c r="J182" s="12">
        <f t="shared" si="34"/>
        <v>40.745402999999996</v>
      </c>
      <c r="K182" s="14">
        <f t="shared" si="35"/>
        <v>1235.4847557999999</v>
      </c>
      <c r="L182" s="14">
        <f t="shared" si="36"/>
        <v>225.26589428586431</v>
      </c>
      <c r="M182" s="14">
        <f t="shared" si="37"/>
        <v>213.33618846796253</v>
      </c>
    </row>
    <row r="183" spans="1:13">
      <c r="A183" s="11">
        <v>10013.271360999999</v>
      </c>
      <c r="B183" s="11">
        <v>40.066130000000001</v>
      </c>
      <c r="C183" s="11">
        <v>40.050162999999998</v>
      </c>
      <c r="D183" s="11">
        <v>40.940207000000001</v>
      </c>
      <c r="E183" s="11">
        <v>40.816630000000004</v>
      </c>
      <c r="F183" s="11">
        <v>0.49350100000000002</v>
      </c>
      <c r="G183" s="11">
        <v>6.4034149999999999</v>
      </c>
      <c r="H183" s="11">
        <v>18.824719000000002</v>
      </c>
      <c r="I183" s="12">
        <f t="shared" si="33"/>
        <v>40.058146499999999</v>
      </c>
      <c r="J183" s="12">
        <f t="shared" si="34"/>
        <v>40.878418500000002</v>
      </c>
      <c r="K183" s="14">
        <f t="shared" si="35"/>
        <v>1235.4651120999999</v>
      </c>
      <c r="L183" s="14">
        <f t="shared" si="36"/>
        <v>224.713250975542</v>
      </c>
      <c r="M183" s="14">
        <f t="shared" si="37"/>
        <v>211.18227110403586</v>
      </c>
    </row>
    <row r="184" spans="1:13">
      <c r="A184" s="11">
        <v>8673.5045389999996</v>
      </c>
      <c r="B184" s="11">
        <v>40.068047</v>
      </c>
      <c r="C184" s="11">
        <v>40.053148999999998</v>
      </c>
      <c r="D184" s="11">
        <v>41.039020000000001</v>
      </c>
      <c r="E184" s="11">
        <v>40.915491000000003</v>
      </c>
      <c r="F184" s="11">
        <v>0.47412199999999999</v>
      </c>
      <c r="G184" s="11">
        <v>6.5029579999999996</v>
      </c>
      <c r="H184" s="11">
        <v>18.249556999999999</v>
      </c>
      <c r="I184" s="12">
        <f t="shared" si="33"/>
        <v>40.060597999999999</v>
      </c>
      <c r="J184" s="12">
        <f t="shared" si="34"/>
        <v>40.977255499999998</v>
      </c>
      <c r="K184" s="14">
        <f t="shared" si="35"/>
        <v>1235.4636412</v>
      </c>
      <c r="L184" s="14">
        <f t="shared" si="36"/>
        <v>224.67190953769477</v>
      </c>
      <c r="M184" s="14">
        <f t="shared" si="37"/>
        <v>209.59163927026111</v>
      </c>
    </row>
    <row r="185" spans="1:13">
      <c r="A185" s="11">
        <v>6521.8914169999998</v>
      </c>
      <c r="B185" s="11">
        <v>40.085903000000002</v>
      </c>
      <c r="C185" s="11">
        <v>40.070497000000003</v>
      </c>
      <c r="D185" s="11">
        <v>41.278159000000002</v>
      </c>
      <c r="E185" s="11">
        <v>41.142895000000003</v>
      </c>
      <c r="F185" s="11">
        <v>0.50984300000000005</v>
      </c>
      <c r="G185" s="11">
        <v>6.7056829999999996</v>
      </c>
      <c r="H185" s="11">
        <v>17.358896999999999</v>
      </c>
      <c r="I185" s="12">
        <f t="shared" si="33"/>
        <v>40.078200000000002</v>
      </c>
      <c r="J185" s="12">
        <f t="shared" si="34"/>
        <v>41.210526999999999</v>
      </c>
      <c r="K185" s="14">
        <f t="shared" si="35"/>
        <v>1235.45308</v>
      </c>
      <c r="L185" s="14">
        <f t="shared" si="36"/>
        <v>224.37523718109605</v>
      </c>
      <c r="M185" s="14">
        <f t="shared" si="37"/>
        <v>205.87035286754053</v>
      </c>
    </row>
    <row r="186" spans="1:13">
      <c r="A186" s="11">
        <v>5042.588033</v>
      </c>
      <c r="B186" s="11">
        <v>40.098221000000002</v>
      </c>
      <c r="C186" s="11">
        <v>40.081282000000002</v>
      </c>
      <c r="D186" s="11">
        <v>41.564861999999998</v>
      </c>
      <c r="E186" s="11">
        <v>41.422763000000003</v>
      </c>
      <c r="F186" s="11">
        <v>0.50393200000000005</v>
      </c>
      <c r="G186" s="11">
        <v>6.7720849999999997</v>
      </c>
      <c r="H186" s="11">
        <v>16.772024000000002</v>
      </c>
      <c r="I186" s="12">
        <f t="shared" si="33"/>
        <v>40.089751500000006</v>
      </c>
      <c r="J186" s="12">
        <f t="shared" si="34"/>
        <v>41.493812500000004</v>
      </c>
      <c r="K186" s="14">
        <f t="shared" si="35"/>
        <v>1235.4461491</v>
      </c>
      <c r="L186" s="14">
        <f t="shared" si="36"/>
        <v>224.18069817083324</v>
      </c>
      <c r="M186" s="14">
        <f t="shared" si="37"/>
        <v>201.41244815901973</v>
      </c>
    </row>
    <row r="187" spans="1:13">
      <c r="A187" s="11">
        <v>4288.1425159999999</v>
      </c>
      <c r="B187" s="11">
        <v>40.083638000000001</v>
      </c>
      <c r="C187" s="11">
        <v>40.070552999999997</v>
      </c>
      <c r="D187" s="11">
        <v>41.754956</v>
      </c>
      <c r="E187" s="11">
        <v>41.610168000000002</v>
      </c>
      <c r="F187" s="11">
        <v>0.39304099999999997</v>
      </c>
      <c r="G187" s="11">
        <v>6.6966530000000004</v>
      </c>
      <c r="H187" s="11">
        <v>16.419326000000002</v>
      </c>
      <c r="I187" s="12">
        <f t="shared" si="33"/>
        <v>40.077095499999999</v>
      </c>
      <c r="J187" s="12">
        <f t="shared" si="34"/>
        <v>41.682562000000004</v>
      </c>
      <c r="K187" s="14">
        <f t="shared" si="35"/>
        <v>1235.4537427</v>
      </c>
      <c r="L187" s="14">
        <f t="shared" si="36"/>
        <v>224.39384453057664</v>
      </c>
      <c r="M187" s="14">
        <f t="shared" si="37"/>
        <v>198.47897903161629</v>
      </c>
    </row>
    <row r="188" spans="1:13">
      <c r="A188" s="11">
        <v>2402.4045179999998</v>
      </c>
      <c r="B188" s="11">
        <v>40.079174999999999</v>
      </c>
      <c r="C188" s="11">
        <v>40.063084000000003</v>
      </c>
      <c r="D188" s="11">
        <v>42.686940999999997</v>
      </c>
      <c r="E188" s="11">
        <v>42.506799999999998</v>
      </c>
      <c r="F188" s="11">
        <v>0.46620800000000001</v>
      </c>
      <c r="G188" s="11">
        <v>6.8755420000000003</v>
      </c>
      <c r="H188" s="11">
        <v>15.567143000000002</v>
      </c>
      <c r="I188" s="12">
        <f t="shared" si="33"/>
        <v>40.071129499999998</v>
      </c>
      <c r="J188" s="12">
        <f t="shared" si="34"/>
        <v>42.596870499999994</v>
      </c>
      <c r="K188" s="14">
        <f t="shared" si="35"/>
        <v>1235.4573223</v>
      </c>
      <c r="L188" s="14">
        <f t="shared" si="36"/>
        <v>224.49437232190121</v>
      </c>
      <c r="M188" s="14">
        <f t="shared" si="37"/>
        <v>184.67775043480378</v>
      </c>
    </row>
    <row r="189" spans="1:13">
      <c r="A189" s="11">
        <v>1050.9868899999999</v>
      </c>
      <c r="B189" s="11">
        <v>40.108328999999998</v>
      </c>
      <c r="C189" s="11">
        <v>40.091076999999999</v>
      </c>
      <c r="D189" s="11">
        <v>44.314155</v>
      </c>
      <c r="E189" s="11">
        <v>44.007680999999998</v>
      </c>
      <c r="F189" s="11">
        <v>0.44727600000000001</v>
      </c>
      <c r="G189" s="11">
        <v>6.9698409999999997</v>
      </c>
      <c r="H189" s="11">
        <v>14.755213999999999</v>
      </c>
      <c r="I189" s="12">
        <f t="shared" si="33"/>
        <v>40.099702999999998</v>
      </c>
      <c r="J189" s="12">
        <f t="shared" si="34"/>
        <v>44.160917999999995</v>
      </c>
      <c r="K189" s="14">
        <f t="shared" si="35"/>
        <v>1235.4401782</v>
      </c>
      <c r="L189" s="14">
        <f t="shared" si="36"/>
        <v>224.01320338701862</v>
      </c>
      <c r="M189" s="14">
        <f t="shared" si="37"/>
        <v>162.63086441401629</v>
      </c>
    </row>
    <row r="190" spans="1:13">
      <c r="A190" s="11">
        <v>134.210992</v>
      </c>
      <c r="B190" s="11">
        <v>40.194042000000003</v>
      </c>
      <c r="C190" s="11">
        <v>40.170138999999999</v>
      </c>
      <c r="D190" s="11">
        <v>45.076369</v>
      </c>
      <c r="E190" s="11">
        <v>44.842097000000003</v>
      </c>
      <c r="F190" s="11">
        <v>0.54215500000000005</v>
      </c>
      <c r="G190" s="11">
        <v>7.1458709999999996</v>
      </c>
      <c r="H190" s="11">
        <v>13.191676000000001</v>
      </c>
      <c r="I190" s="12">
        <f t="shared" si="33"/>
        <v>40.182090500000001</v>
      </c>
      <c r="J190" s="12">
        <f t="shared" si="34"/>
        <v>44.959232999999998</v>
      </c>
      <c r="K190" s="14">
        <f t="shared" si="35"/>
        <v>1235.3907457</v>
      </c>
      <c r="L190" s="14">
        <f t="shared" si="36"/>
        <v>222.63002315737049</v>
      </c>
      <c r="M190" s="14">
        <f t="shared" si="37"/>
        <v>152.16673472748607</v>
      </c>
    </row>
    <row r="191" spans="1:13">
      <c r="A191" s="16"/>
      <c r="B191" s="16"/>
      <c r="C191" s="16"/>
      <c r="D191" s="16"/>
      <c r="E191" s="16"/>
      <c r="F191" s="16"/>
      <c r="G191" s="16"/>
      <c r="H191" s="30"/>
      <c r="I191" s="31"/>
      <c r="J191" s="16"/>
      <c r="K191" s="15">
        <f>AVERAGE(K165:K188)</f>
        <v>1235.4642242875</v>
      </c>
      <c r="L191" s="15">
        <f>AVERAGE(L165:L188)</f>
        <v>224.69010270840991</v>
      </c>
      <c r="M191" s="15">
        <f>AVERAGE(M165:M188)</f>
        <v>212.58793913844525</v>
      </c>
    </row>
    <row r="192" spans="1:13">
      <c r="A192" s="16"/>
      <c r="B192" s="16"/>
      <c r="C192" s="16"/>
      <c r="D192" s="16"/>
      <c r="E192" s="16"/>
      <c r="F192" s="16"/>
      <c r="G192" s="16"/>
      <c r="H192" s="30"/>
      <c r="I192" s="31"/>
      <c r="J192" s="16"/>
      <c r="K192" s="16"/>
      <c r="L192" s="16"/>
      <c r="M192" s="16"/>
    </row>
    <row r="193" spans="1:14">
      <c r="A193" s="16"/>
      <c r="B193" s="16"/>
      <c r="C193" s="16"/>
      <c r="D193" s="16"/>
      <c r="E193" s="16"/>
      <c r="F193" s="16"/>
      <c r="G193" s="16"/>
      <c r="H193" s="30"/>
      <c r="I193" s="31"/>
      <c r="J193" s="16"/>
      <c r="K193" s="16"/>
      <c r="L193" s="16"/>
      <c r="M193" s="16"/>
    </row>
    <row r="194" spans="1:14" ht="16.8">
      <c r="A194" s="13" t="s">
        <v>12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28</v>
      </c>
      <c r="H194" s="13" t="s">
        <v>18</v>
      </c>
      <c r="I194" s="8" t="s">
        <v>19</v>
      </c>
      <c r="J194" s="8" t="s">
        <v>20</v>
      </c>
      <c r="K194" s="9" t="s">
        <v>27</v>
      </c>
      <c r="L194" s="7" t="s">
        <v>29</v>
      </c>
      <c r="M194" s="7" t="s">
        <v>30</v>
      </c>
      <c r="N194" s="20"/>
    </row>
    <row r="195" spans="1:14">
      <c r="A195" s="13" t="s">
        <v>21</v>
      </c>
      <c r="B195" s="13" t="s">
        <v>22</v>
      </c>
      <c r="C195" s="13" t="s">
        <v>22</v>
      </c>
      <c r="D195" s="13" t="s">
        <v>22</v>
      </c>
      <c r="E195" s="13" t="s">
        <v>22</v>
      </c>
      <c r="F195" s="13" t="s">
        <v>23</v>
      </c>
      <c r="G195" s="13" t="s">
        <v>23</v>
      </c>
      <c r="H195" s="13" t="s">
        <v>24</v>
      </c>
      <c r="I195" s="8" t="s">
        <v>22</v>
      </c>
      <c r="J195" s="8" t="s">
        <v>22</v>
      </c>
      <c r="K195" s="9" t="s">
        <v>25</v>
      </c>
      <c r="L195" s="7" t="s">
        <v>26</v>
      </c>
      <c r="M195" s="7" t="s">
        <v>26</v>
      </c>
    </row>
    <row r="196" spans="1:14">
      <c r="A196" s="11">
        <v>41762.462618999998</v>
      </c>
      <c r="B196" s="11">
        <v>47.107793999999998</v>
      </c>
      <c r="C196" s="11">
        <v>47.036529999999999</v>
      </c>
      <c r="D196" s="11">
        <v>47.563583000000001</v>
      </c>
      <c r="E196" s="11">
        <v>47.420912999999999</v>
      </c>
      <c r="F196" s="11">
        <v>2.3920590000000002</v>
      </c>
      <c r="G196" s="11">
        <v>2.4232930000000001</v>
      </c>
      <c r="H196" s="11">
        <v>24.544122000000002</v>
      </c>
      <c r="I196" s="12">
        <f t="shared" ref="I196:I220" si="38">(B196+C196)/2</f>
        <v>47.072161999999999</v>
      </c>
      <c r="J196" s="12">
        <f t="shared" ref="J196:J220" si="39">(D196+E196)/2</f>
        <v>47.492248000000004</v>
      </c>
      <c r="K196" s="14">
        <f>-0.6*I196+1259.5</f>
        <v>1231.2567028000001</v>
      </c>
      <c r="L196" s="14">
        <f>0.00159*I196^4-0.27101*I196^3+17.72234*I196^2-540.89799*I196+6780.11105</f>
        <v>127.40943703503672</v>
      </c>
      <c r="M196" s="14">
        <f>0.00159*J196^4-0.27101*J196^3+17.72234*J196^2-540.89799*J196+6780.11105</f>
        <v>123.07020011902296</v>
      </c>
    </row>
    <row r="197" spans="1:14">
      <c r="A197" s="11">
        <v>40615.257566</v>
      </c>
      <c r="B197" s="11">
        <v>47.127426</v>
      </c>
      <c r="C197" s="11">
        <v>47.057169000000002</v>
      </c>
      <c r="D197" s="11">
        <v>47.577356999999999</v>
      </c>
      <c r="E197" s="11">
        <v>47.435761999999997</v>
      </c>
      <c r="F197" s="11">
        <v>1.748084</v>
      </c>
      <c r="G197" s="11">
        <v>2.191738</v>
      </c>
      <c r="H197" s="11">
        <v>24.43168</v>
      </c>
      <c r="I197" s="12">
        <f t="shared" si="38"/>
        <v>47.092297500000001</v>
      </c>
      <c r="J197" s="12">
        <f t="shared" si="39"/>
        <v>47.506559499999995</v>
      </c>
      <c r="K197" s="14">
        <f t="shared" ref="K197:K220" si="40">-0.6*I197+1259.5</f>
        <v>1231.2446215</v>
      </c>
      <c r="L197" s="14">
        <f t="shared" ref="L197:L220" si="41">0.00159*I197^4-0.27101*I197^3+17.72234*I197^2-540.89799*I197+6780.11105</f>
        <v>127.19659598853559</v>
      </c>
      <c r="M197" s="14">
        <f t="shared" ref="M197:M220" si="42">0.00159*J197^4-0.27101*J197^3+17.72234*J197^2-540.89799*J197+6780.11105</f>
        <v>122.92619423082306</v>
      </c>
    </row>
    <row r="198" spans="1:14">
      <c r="A198" s="11">
        <v>38618.449072000003</v>
      </c>
      <c r="B198" s="11">
        <v>47.192988</v>
      </c>
      <c r="C198" s="11">
        <v>47.132426000000002</v>
      </c>
      <c r="D198" s="11">
        <v>47.637121</v>
      </c>
      <c r="E198" s="11">
        <v>47.500844999999998</v>
      </c>
      <c r="F198" s="11">
        <v>0.63719400000000004</v>
      </c>
      <c r="G198" s="11">
        <v>1.738799</v>
      </c>
      <c r="H198" s="11">
        <v>24.121684999999999</v>
      </c>
      <c r="I198" s="12">
        <f t="shared" si="38"/>
        <v>47.162706999999997</v>
      </c>
      <c r="J198" s="12">
        <f t="shared" si="39"/>
        <v>47.568983000000003</v>
      </c>
      <c r="K198" s="14">
        <f t="shared" si="40"/>
        <v>1231.2023758</v>
      </c>
      <c r="L198" s="14">
        <f t="shared" si="41"/>
        <v>126.45611751589695</v>
      </c>
      <c r="M198" s="14">
        <f t="shared" si="42"/>
        <v>122.30109186508435</v>
      </c>
    </row>
    <row r="199" spans="1:14">
      <c r="A199" s="11">
        <v>37048.655399000003</v>
      </c>
      <c r="B199" s="11">
        <v>47.161141000000001</v>
      </c>
      <c r="C199" s="11">
        <v>47.102007</v>
      </c>
      <c r="D199" s="11">
        <v>47.602496000000002</v>
      </c>
      <c r="E199" s="11">
        <v>47.465978999999997</v>
      </c>
      <c r="F199" s="11">
        <v>0.47671200000000002</v>
      </c>
      <c r="G199" s="11">
        <v>2.0581689999999999</v>
      </c>
      <c r="H199" s="11">
        <v>23.913246000000001</v>
      </c>
      <c r="I199" s="12">
        <f t="shared" si="38"/>
        <v>47.131574000000001</v>
      </c>
      <c r="J199" s="12">
        <f t="shared" si="39"/>
        <v>47.534237500000003</v>
      </c>
      <c r="K199" s="14">
        <f t="shared" si="40"/>
        <v>1231.2210556</v>
      </c>
      <c r="L199" s="14">
        <f t="shared" si="41"/>
        <v>126.78280796719355</v>
      </c>
      <c r="M199" s="14">
        <f t="shared" si="42"/>
        <v>122.64842237559878</v>
      </c>
    </row>
    <row r="200" spans="1:14">
      <c r="A200" s="11">
        <v>35546.887029999998</v>
      </c>
      <c r="B200" s="11">
        <v>47.161673</v>
      </c>
      <c r="C200" s="11">
        <v>47.103684999999999</v>
      </c>
      <c r="D200" s="11">
        <v>47.598495999999997</v>
      </c>
      <c r="E200" s="11">
        <v>47.460543999999999</v>
      </c>
      <c r="F200" s="11">
        <v>0.56614100000000001</v>
      </c>
      <c r="G200" s="11">
        <v>2.5835180000000002</v>
      </c>
      <c r="H200" s="11">
        <v>23.706598</v>
      </c>
      <c r="I200" s="12">
        <f t="shared" si="38"/>
        <v>47.132678999999996</v>
      </c>
      <c r="J200" s="12">
        <f t="shared" si="39"/>
        <v>47.529519999999998</v>
      </c>
      <c r="K200" s="14">
        <f t="shared" si="40"/>
        <v>1231.2203926</v>
      </c>
      <c r="L200" s="14">
        <f t="shared" si="41"/>
        <v>126.77119300792856</v>
      </c>
      <c r="M200" s="14">
        <f t="shared" si="42"/>
        <v>122.69569816533567</v>
      </c>
    </row>
    <row r="201" spans="1:14">
      <c r="A201" s="11">
        <v>34172.02953</v>
      </c>
      <c r="B201" s="11">
        <v>47.148600999999999</v>
      </c>
      <c r="C201" s="11">
        <v>47.088898999999998</v>
      </c>
      <c r="D201" s="11">
        <v>47.583432000000002</v>
      </c>
      <c r="E201" s="11">
        <v>47.439585000000001</v>
      </c>
      <c r="F201" s="11">
        <v>0.49096899999999999</v>
      </c>
      <c r="G201" s="11">
        <v>2.8919830000000002</v>
      </c>
      <c r="H201" s="11">
        <v>23.506095000000002</v>
      </c>
      <c r="I201" s="12">
        <f t="shared" si="38"/>
        <v>47.118749999999999</v>
      </c>
      <c r="J201" s="12">
        <f t="shared" si="39"/>
        <v>47.511508500000005</v>
      </c>
      <c r="K201" s="14">
        <f t="shared" si="40"/>
        <v>1231.22875</v>
      </c>
      <c r="L201" s="14">
        <f t="shared" si="41"/>
        <v>126.9177107793339</v>
      </c>
      <c r="M201" s="14">
        <f t="shared" si="42"/>
        <v>122.87645605201124</v>
      </c>
    </row>
    <row r="202" spans="1:14">
      <c r="A202" s="11">
        <v>32660.736893000001</v>
      </c>
      <c r="B202" s="11">
        <v>47.121718999999999</v>
      </c>
      <c r="C202" s="11">
        <v>47.061787000000002</v>
      </c>
      <c r="D202" s="11">
        <v>47.557259999999999</v>
      </c>
      <c r="E202" s="11">
        <v>47.416310000000003</v>
      </c>
      <c r="F202" s="11">
        <v>0.30111100000000002</v>
      </c>
      <c r="G202" s="11">
        <v>3.0942889999999998</v>
      </c>
      <c r="H202" s="11">
        <v>23.205984000000001</v>
      </c>
      <c r="I202" s="12">
        <f t="shared" si="38"/>
        <v>47.091752999999997</v>
      </c>
      <c r="J202" s="12">
        <f t="shared" si="39"/>
        <v>47.486784999999998</v>
      </c>
      <c r="K202" s="14">
        <f t="shared" si="40"/>
        <v>1231.2449482</v>
      </c>
      <c r="L202" s="14">
        <f t="shared" si="41"/>
        <v>127.20234528732635</v>
      </c>
      <c r="M202" s="14">
        <f t="shared" si="42"/>
        <v>123.12523798737038</v>
      </c>
    </row>
    <row r="203" spans="1:14">
      <c r="A203" s="11">
        <v>30753.244710999999</v>
      </c>
      <c r="B203" s="11">
        <v>47.114272999999997</v>
      </c>
      <c r="C203" s="11">
        <v>47.053902999999998</v>
      </c>
      <c r="D203" s="11">
        <v>47.549517999999999</v>
      </c>
      <c r="E203" s="11">
        <v>47.412756999999999</v>
      </c>
      <c r="F203" s="11">
        <v>0.45016099999999998</v>
      </c>
      <c r="G203" s="11">
        <v>3.7185609999999998</v>
      </c>
      <c r="H203" s="11">
        <v>22.819711000000002</v>
      </c>
      <c r="I203" s="12">
        <f t="shared" si="38"/>
        <v>47.084087999999994</v>
      </c>
      <c r="J203" s="12">
        <f t="shared" si="39"/>
        <v>47.481137500000003</v>
      </c>
      <c r="K203" s="14">
        <f t="shared" si="40"/>
        <v>1231.2495472000001</v>
      </c>
      <c r="L203" s="14">
        <f t="shared" si="41"/>
        <v>127.28331615365914</v>
      </c>
      <c r="M203" s="14">
        <f t="shared" si="42"/>
        <v>123.18217396025739</v>
      </c>
    </row>
    <row r="204" spans="1:14" ht="14.4" customHeight="1">
      <c r="A204" s="11">
        <v>29029.096031000001</v>
      </c>
      <c r="B204" s="11">
        <v>47.117508000000001</v>
      </c>
      <c r="C204" s="11">
        <v>47.057994000000001</v>
      </c>
      <c r="D204" s="11">
        <v>47.554547999999997</v>
      </c>
      <c r="E204" s="11">
        <v>47.420406</v>
      </c>
      <c r="F204" s="11">
        <v>0.54953300000000005</v>
      </c>
      <c r="G204" s="11">
        <v>4.209848</v>
      </c>
      <c r="H204" s="11">
        <v>22.425697</v>
      </c>
      <c r="I204" s="12">
        <f t="shared" si="38"/>
        <v>47.087750999999997</v>
      </c>
      <c r="J204" s="12">
        <f t="shared" si="39"/>
        <v>47.487476999999998</v>
      </c>
      <c r="K204" s="14">
        <f t="shared" si="40"/>
        <v>1231.2473494000001</v>
      </c>
      <c r="L204" s="14">
        <f t="shared" si="41"/>
        <v>127.24461260308908</v>
      </c>
      <c r="M204" s="14">
        <f t="shared" si="42"/>
        <v>123.11826425248819</v>
      </c>
    </row>
    <row r="205" spans="1:14">
      <c r="A205" s="11">
        <v>27600.469078999999</v>
      </c>
      <c r="B205" s="11">
        <v>47.102305000000001</v>
      </c>
      <c r="C205" s="11">
        <v>47.045997999999997</v>
      </c>
      <c r="D205" s="11">
        <v>47.544080000000001</v>
      </c>
      <c r="E205" s="11">
        <v>47.410530000000001</v>
      </c>
      <c r="F205" s="11">
        <v>0.47914000000000001</v>
      </c>
      <c r="G205" s="11">
        <v>4.4614370000000001</v>
      </c>
      <c r="H205" s="11">
        <v>22.019048000000002</v>
      </c>
      <c r="I205" s="12">
        <f t="shared" si="38"/>
        <v>47.074151499999999</v>
      </c>
      <c r="J205" s="12">
        <f t="shared" si="39"/>
        <v>47.477305000000001</v>
      </c>
      <c r="K205" s="14">
        <f t="shared" si="40"/>
        <v>1231.2555090999999</v>
      </c>
      <c r="L205" s="14">
        <f t="shared" si="41"/>
        <v>127.38838583112101</v>
      </c>
      <c r="M205" s="14">
        <f t="shared" si="42"/>
        <v>123.22083454142285</v>
      </c>
    </row>
    <row r="206" spans="1:14">
      <c r="A206" s="11">
        <v>25841.945465000001</v>
      </c>
      <c r="B206" s="11">
        <v>47.100776000000003</v>
      </c>
      <c r="C206" s="11">
        <v>47.047801</v>
      </c>
      <c r="D206" s="11">
        <v>47.564098000000001</v>
      </c>
      <c r="E206" s="11">
        <v>47.428162</v>
      </c>
      <c r="F206" s="11">
        <v>0.65474500000000002</v>
      </c>
      <c r="G206" s="11">
        <v>5.0074420000000002</v>
      </c>
      <c r="H206" s="11">
        <v>22.259658999999999</v>
      </c>
      <c r="I206" s="12">
        <f t="shared" si="38"/>
        <v>47.074288500000002</v>
      </c>
      <c r="J206" s="12">
        <f t="shared" si="39"/>
        <v>47.496130000000001</v>
      </c>
      <c r="K206" s="14">
        <f t="shared" si="40"/>
        <v>1231.2554269</v>
      </c>
      <c r="L206" s="14">
        <f t="shared" si="41"/>
        <v>127.38693638504719</v>
      </c>
      <c r="M206" s="14">
        <f t="shared" si="42"/>
        <v>123.0311130439668</v>
      </c>
    </row>
    <row r="207" spans="1:14">
      <c r="A207" s="11">
        <v>24027.936437</v>
      </c>
      <c r="B207" s="11">
        <v>47.105096000000003</v>
      </c>
      <c r="C207" s="11">
        <v>47.047837999999999</v>
      </c>
      <c r="D207" s="11">
        <v>47.578904999999999</v>
      </c>
      <c r="E207" s="11">
        <v>47.444580000000002</v>
      </c>
      <c r="F207" s="11">
        <v>0.79155200000000003</v>
      </c>
      <c r="G207" s="11">
        <v>5.4407050000000003</v>
      </c>
      <c r="H207" s="11">
        <v>21.802112000000001</v>
      </c>
      <c r="I207" s="12">
        <f t="shared" si="38"/>
        <v>47.076467000000001</v>
      </c>
      <c r="J207" s="12">
        <f t="shared" si="39"/>
        <v>47.511742499999997</v>
      </c>
      <c r="K207" s="14">
        <f t="shared" si="40"/>
        <v>1231.2541197999999</v>
      </c>
      <c r="L207" s="14">
        <f t="shared" si="41"/>
        <v>127.36389105319631</v>
      </c>
      <c r="M207" s="14">
        <f t="shared" si="42"/>
        <v>122.87410508037738</v>
      </c>
    </row>
    <row r="208" spans="1:14">
      <c r="A208" s="11">
        <v>22178.282034</v>
      </c>
      <c r="B208" s="11">
        <v>47.082312999999999</v>
      </c>
      <c r="C208" s="11">
        <v>47.025509</v>
      </c>
      <c r="D208" s="11">
        <v>47.573535999999997</v>
      </c>
      <c r="E208" s="11">
        <v>47.438820999999997</v>
      </c>
      <c r="F208" s="11">
        <v>0.67493999999999998</v>
      </c>
      <c r="G208" s="11">
        <v>5.5972840000000001</v>
      </c>
      <c r="H208" s="11">
        <v>21.239865999999999</v>
      </c>
      <c r="I208" s="12">
        <f t="shared" si="38"/>
        <v>47.053910999999999</v>
      </c>
      <c r="J208" s="12">
        <f t="shared" si="39"/>
        <v>47.506178499999997</v>
      </c>
      <c r="K208" s="14">
        <f t="shared" si="40"/>
        <v>1231.2676534</v>
      </c>
      <c r="L208" s="14">
        <f t="shared" si="41"/>
        <v>127.60277139621121</v>
      </c>
      <c r="M208" s="14">
        <f t="shared" si="42"/>
        <v>122.93002461384913</v>
      </c>
    </row>
    <row r="209" spans="1:14">
      <c r="A209" s="11">
        <v>20209.286929999998</v>
      </c>
      <c r="B209" s="11">
        <v>47.055892</v>
      </c>
      <c r="C209" s="11">
        <v>47.000943999999997</v>
      </c>
      <c r="D209" s="11">
        <v>47.572104000000003</v>
      </c>
      <c r="E209" s="11">
        <v>47.436225</v>
      </c>
      <c r="F209" s="11">
        <v>0.42443999999999998</v>
      </c>
      <c r="G209" s="11">
        <v>5.6057410000000001</v>
      </c>
      <c r="H209" s="11">
        <v>20.816185000000001</v>
      </c>
      <c r="I209" s="12">
        <f t="shared" si="38"/>
        <v>47.028418000000002</v>
      </c>
      <c r="J209" s="12">
        <f t="shared" si="39"/>
        <v>47.504164500000002</v>
      </c>
      <c r="K209" s="14">
        <f t="shared" si="40"/>
        <v>1231.2829492000001</v>
      </c>
      <c r="L209" s="14">
        <f t="shared" si="41"/>
        <v>127.87347672592023</v>
      </c>
      <c r="M209" s="14">
        <f t="shared" si="42"/>
        <v>122.95027539221428</v>
      </c>
    </row>
    <row r="210" spans="1:14">
      <c r="A210" s="11">
        <v>17750.313480000001</v>
      </c>
      <c r="B210" s="11">
        <v>47.039684999999999</v>
      </c>
      <c r="C210" s="11">
        <v>46.983069999999998</v>
      </c>
      <c r="D210" s="11">
        <v>47.597349999999999</v>
      </c>
      <c r="E210" s="11">
        <v>47.449686</v>
      </c>
      <c r="F210" s="11">
        <v>0.64646700000000001</v>
      </c>
      <c r="G210" s="11">
        <v>6.1277689999999998</v>
      </c>
      <c r="H210" s="11">
        <v>19.948684</v>
      </c>
      <c r="I210" s="12">
        <f t="shared" si="38"/>
        <v>47.011377499999995</v>
      </c>
      <c r="J210" s="12">
        <f t="shared" si="39"/>
        <v>47.523517999999996</v>
      </c>
      <c r="K210" s="14">
        <f t="shared" si="40"/>
        <v>1231.2931735</v>
      </c>
      <c r="L210" s="14">
        <f t="shared" si="41"/>
        <v>128.05485159124601</v>
      </c>
      <c r="M210" s="14">
        <f t="shared" si="42"/>
        <v>122.75588698071897</v>
      </c>
    </row>
    <row r="211" spans="1:14">
      <c r="A211" s="11">
        <v>15425.709019</v>
      </c>
      <c r="B211" s="11">
        <v>47.041964</v>
      </c>
      <c r="C211" s="11">
        <v>46.982070999999998</v>
      </c>
      <c r="D211" s="11">
        <v>47.643230000000003</v>
      </c>
      <c r="E211" s="11">
        <v>47.501528999999998</v>
      </c>
      <c r="F211" s="11">
        <v>0.46427099999999999</v>
      </c>
      <c r="G211" s="11">
        <v>6.1899410000000001</v>
      </c>
      <c r="H211" s="11">
        <v>19.105117</v>
      </c>
      <c r="I211" s="12">
        <f t="shared" si="38"/>
        <v>47.012017499999999</v>
      </c>
      <c r="J211" s="12">
        <f t="shared" si="39"/>
        <v>47.572379499999997</v>
      </c>
      <c r="K211" s="14">
        <f t="shared" si="40"/>
        <v>1231.2927895</v>
      </c>
      <c r="L211" s="14">
        <f t="shared" si="41"/>
        <v>128.04803344675474</v>
      </c>
      <c r="M211" s="14">
        <f t="shared" si="42"/>
        <v>122.26722110812352</v>
      </c>
    </row>
    <row r="212" spans="1:14">
      <c r="A212" s="11">
        <v>12792.370148</v>
      </c>
      <c r="B212" s="11">
        <v>47.019466000000001</v>
      </c>
      <c r="C212" s="11">
        <v>46.958621000000001</v>
      </c>
      <c r="D212" s="11">
        <v>47.698276</v>
      </c>
      <c r="E212" s="11">
        <v>47.560713999999997</v>
      </c>
      <c r="F212" s="11">
        <v>0.64029400000000003</v>
      </c>
      <c r="G212" s="11">
        <v>6.6275300000000001</v>
      </c>
      <c r="H212" s="11">
        <v>18.176929999999999</v>
      </c>
      <c r="I212" s="12">
        <f t="shared" si="38"/>
        <v>46.989043500000001</v>
      </c>
      <c r="J212" s="12">
        <f t="shared" si="39"/>
        <v>47.629494999999999</v>
      </c>
      <c r="K212" s="14">
        <f t="shared" si="40"/>
        <v>1231.3065739000001</v>
      </c>
      <c r="L212" s="14">
        <f t="shared" si="41"/>
        <v>128.29308324894464</v>
      </c>
      <c r="M212" s="14">
        <f t="shared" si="42"/>
        <v>121.69985089218699</v>
      </c>
    </row>
    <row r="213" spans="1:14">
      <c r="A213" s="11">
        <v>10615.088615999999</v>
      </c>
      <c r="B213" s="11">
        <v>46.969883000000003</v>
      </c>
      <c r="C213" s="11">
        <v>46.91095</v>
      </c>
      <c r="D213" s="11">
        <v>47.752336999999997</v>
      </c>
      <c r="E213" s="11">
        <v>47.617308000000001</v>
      </c>
      <c r="F213" s="11">
        <v>0.32635999999999998</v>
      </c>
      <c r="G213" s="11">
        <v>6.4869870000000001</v>
      </c>
      <c r="H213" s="11">
        <v>17.349696000000002</v>
      </c>
      <c r="I213" s="12">
        <f t="shared" si="38"/>
        <v>46.940416499999998</v>
      </c>
      <c r="J213" s="12">
        <f t="shared" si="39"/>
        <v>47.684822499999996</v>
      </c>
      <c r="K213" s="14">
        <f t="shared" si="40"/>
        <v>1231.3357501</v>
      </c>
      <c r="L213" s="14">
        <f t="shared" si="41"/>
        <v>128.8137850697758</v>
      </c>
      <c r="M213" s="14">
        <f t="shared" si="42"/>
        <v>121.15422516091439</v>
      </c>
    </row>
    <row r="214" spans="1:14">
      <c r="A214" s="11">
        <v>9089.0154640000001</v>
      </c>
      <c r="B214" s="11">
        <v>46.935653000000002</v>
      </c>
      <c r="C214" s="11">
        <v>46.875577</v>
      </c>
      <c r="D214" s="11">
        <v>47.804195</v>
      </c>
      <c r="E214" s="11">
        <v>47.662658999999998</v>
      </c>
      <c r="F214" s="11">
        <v>0.401559</v>
      </c>
      <c r="G214" s="11">
        <v>6.6801830000000004</v>
      </c>
      <c r="H214" s="11">
        <v>16.761028</v>
      </c>
      <c r="I214" s="12">
        <f t="shared" si="38"/>
        <v>46.905614999999997</v>
      </c>
      <c r="J214" s="12">
        <f t="shared" si="39"/>
        <v>47.733426999999999</v>
      </c>
      <c r="K214" s="14">
        <f t="shared" si="40"/>
        <v>1231.3566310000001</v>
      </c>
      <c r="L214" s="14">
        <f t="shared" si="41"/>
        <v>129.18812405097287</v>
      </c>
      <c r="M214" s="14">
        <f t="shared" si="42"/>
        <v>120.67816018228859</v>
      </c>
    </row>
    <row r="215" spans="1:14">
      <c r="A215" s="11">
        <v>7601.1886450000002</v>
      </c>
      <c r="B215" s="11">
        <v>46.925899000000001</v>
      </c>
      <c r="C215" s="11">
        <v>46.866523999999998</v>
      </c>
      <c r="D215" s="11">
        <v>47.925738000000003</v>
      </c>
      <c r="E215" s="11">
        <v>47.782820999999998</v>
      </c>
      <c r="F215" s="11">
        <v>0.43714399999999998</v>
      </c>
      <c r="G215" s="11">
        <v>6.8072189999999999</v>
      </c>
      <c r="H215" s="11">
        <v>16.178298999999999</v>
      </c>
      <c r="I215" s="12">
        <f t="shared" si="38"/>
        <v>46.8962115</v>
      </c>
      <c r="J215" s="12">
        <f t="shared" si="39"/>
        <v>47.854279500000004</v>
      </c>
      <c r="K215" s="14">
        <f t="shared" si="40"/>
        <v>1231.3622731</v>
      </c>
      <c r="L215" s="14">
        <f t="shared" si="41"/>
        <v>129.2895116026275</v>
      </c>
      <c r="M215" s="14">
        <f t="shared" si="42"/>
        <v>119.5078168683367</v>
      </c>
    </row>
    <row r="216" spans="1:14">
      <c r="A216" s="11">
        <v>6862.3672049999996</v>
      </c>
      <c r="B216" s="11">
        <v>46.942701</v>
      </c>
      <c r="C216" s="11">
        <v>46.878086000000003</v>
      </c>
      <c r="D216" s="11">
        <v>48.018549999999998</v>
      </c>
      <c r="E216" s="11">
        <v>47.867218999999999</v>
      </c>
      <c r="F216" s="11">
        <v>0.38797599999999999</v>
      </c>
      <c r="G216" s="11">
        <v>6.7878590000000001</v>
      </c>
      <c r="H216" s="11">
        <v>15.859871999999999</v>
      </c>
      <c r="I216" s="12">
        <f t="shared" si="38"/>
        <v>46.910393499999998</v>
      </c>
      <c r="J216" s="12">
        <f t="shared" si="39"/>
        <v>47.942884499999998</v>
      </c>
      <c r="K216" s="14">
        <f t="shared" si="40"/>
        <v>1231.3537639000001</v>
      </c>
      <c r="L216" s="14">
        <f t="shared" si="41"/>
        <v>129.13664178901035</v>
      </c>
      <c r="M216" s="14">
        <f t="shared" si="42"/>
        <v>118.66203205344664</v>
      </c>
    </row>
    <row r="217" spans="1:14">
      <c r="A217" s="11">
        <v>4646.6042779999998</v>
      </c>
      <c r="B217" s="11">
        <v>46.993855000000003</v>
      </c>
      <c r="C217" s="11">
        <v>46.933402999999998</v>
      </c>
      <c r="D217" s="11">
        <v>48.461244999999998</v>
      </c>
      <c r="E217" s="11">
        <v>48.294120999999997</v>
      </c>
      <c r="F217" s="11">
        <v>0.51787399999999995</v>
      </c>
      <c r="G217" s="11">
        <v>6.9972770000000004</v>
      </c>
      <c r="H217" s="11">
        <v>14.924440000000001</v>
      </c>
      <c r="I217" s="12">
        <f t="shared" si="38"/>
        <v>46.963628999999997</v>
      </c>
      <c r="J217" s="12">
        <f t="shared" si="39"/>
        <v>48.377682999999998</v>
      </c>
      <c r="K217" s="14">
        <f t="shared" si="40"/>
        <v>1231.3218225999999</v>
      </c>
      <c r="L217" s="14">
        <f t="shared" si="41"/>
        <v>128.56488111075396</v>
      </c>
      <c r="M217" s="14">
        <f t="shared" si="42"/>
        <v>114.66711594177923</v>
      </c>
    </row>
    <row r="218" spans="1:14">
      <c r="A218" s="11">
        <v>3378.3072459999999</v>
      </c>
      <c r="B218" s="11">
        <v>46.998627999999997</v>
      </c>
      <c r="C218" s="11">
        <v>46.940218000000002</v>
      </c>
      <c r="D218" s="11">
        <v>48.902749</v>
      </c>
      <c r="E218" s="11">
        <v>48.719306000000003</v>
      </c>
      <c r="F218" s="11">
        <v>0.51566999999999996</v>
      </c>
      <c r="G218" s="11">
        <v>7.0363749999999996</v>
      </c>
      <c r="H218" s="11">
        <v>14.374146</v>
      </c>
      <c r="I218" s="12">
        <f t="shared" si="38"/>
        <v>46.969422999999999</v>
      </c>
      <c r="J218" s="12">
        <f t="shared" si="39"/>
        <v>48.811027500000002</v>
      </c>
      <c r="K218" s="14">
        <f t="shared" si="40"/>
        <v>1231.3183462</v>
      </c>
      <c r="L218" s="14">
        <f t="shared" si="41"/>
        <v>128.50285049020476</v>
      </c>
      <c r="M218" s="14">
        <f t="shared" si="42"/>
        <v>110.95548497594154</v>
      </c>
    </row>
    <row r="219" spans="1:14">
      <c r="A219" s="11">
        <v>2113.868281</v>
      </c>
      <c r="B219" s="11">
        <v>46.987288999999997</v>
      </c>
      <c r="C219" s="11">
        <v>46.926864999999999</v>
      </c>
      <c r="D219" s="11">
        <v>49.592818999999999</v>
      </c>
      <c r="E219" s="11">
        <v>49.354556000000002</v>
      </c>
      <c r="F219" s="11">
        <v>0.52112599999999998</v>
      </c>
      <c r="G219" s="11">
        <v>7.0720070000000002</v>
      </c>
      <c r="H219" s="11">
        <v>13.753028</v>
      </c>
      <c r="I219" s="12">
        <f t="shared" si="38"/>
        <v>46.957076999999998</v>
      </c>
      <c r="J219" s="12">
        <f t="shared" si="39"/>
        <v>49.473687499999997</v>
      </c>
      <c r="K219" s="14">
        <f t="shared" si="40"/>
        <v>1231.3257538</v>
      </c>
      <c r="L219" s="14">
        <f t="shared" si="41"/>
        <v>128.63507386303263</v>
      </c>
      <c r="M219" s="14">
        <f t="shared" si="42"/>
        <v>105.84355684723141</v>
      </c>
    </row>
    <row r="220" spans="1:14">
      <c r="A220" s="11">
        <v>194.624189</v>
      </c>
      <c r="B220" s="11">
        <v>47.013809000000002</v>
      </c>
      <c r="C220" s="11">
        <v>46.949492999999997</v>
      </c>
      <c r="D220" s="11">
        <v>50.131422999999998</v>
      </c>
      <c r="E220" s="11">
        <v>49.913795</v>
      </c>
      <c r="F220" s="11">
        <v>0.56162000000000001</v>
      </c>
      <c r="G220" s="11">
        <v>7.1769889999999998</v>
      </c>
      <c r="H220" s="11">
        <v>12.072186</v>
      </c>
      <c r="I220" s="12">
        <f t="shared" si="38"/>
        <v>46.981650999999999</v>
      </c>
      <c r="J220" s="12">
        <f t="shared" si="39"/>
        <v>50.022609000000003</v>
      </c>
      <c r="K220" s="14">
        <f t="shared" si="40"/>
        <v>1231.3110094000001</v>
      </c>
      <c r="L220" s="14">
        <f t="shared" si="41"/>
        <v>128.37206553153464</v>
      </c>
      <c r="M220" s="14">
        <f t="shared" si="42"/>
        <v>102.1709639214796</v>
      </c>
    </row>
    <row r="221" spans="1:14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5">
        <f>AVERAGE(K196:K218)</f>
        <v>1231.277066317391</v>
      </c>
      <c r="L221" s="15">
        <f>AVERAGE(L196:L218)</f>
        <v>127.77266783172985</v>
      </c>
      <c r="M221" s="15">
        <f>AVERAGE(M196:M218)</f>
        <v>121.44773416711126</v>
      </c>
    </row>
    <row r="222" spans="1:14">
      <c r="A222" s="24" t="s">
        <v>11</v>
      </c>
      <c r="B222" s="32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r="223" spans="1:14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4" ht="16.8">
      <c r="A224" s="13" t="s">
        <v>12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28</v>
      </c>
      <c r="H224" s="13" t="s">
        <v>18</v>
      </c>
      <c r="I224" s="8" t="s">
        <v>19</v>
      </c>
      <c r="J224" s="8" t="s">
        <v>20</v>
      </c>
      <c r="K224" s="9" t="s">
        <v>27</v>
      </c>
      <c r="L224" s="7" t="s">
        <v>29</v>
      </c>
      <c r="M224" s="7" t="s">
        <v>30</v>
      </c>
      <c r="N224" s="20"/>
    </row>
    <row r="225" spans="1:13">
      <c r="A225" s="13" t="s">
        <v>21</v>
      </c>
      <c r="B225" s="13" t="s">
        <v>22</v>
      </c>
      <c r="C225" s="13" t="s">
        <v>22</v>
      </c>
      <c r="D225" s="13" t="s">
        <v>22</v>
      </c>
      <c r="E225" s="13" t="s">
        <v>22</v>
      </c>
      <c r="F225" s="13" t="s">
        <v>23</v>
      </c>
      <c r="G225" s="13" t="s">
        <v>23</v>
      </c>
      <c r="H225" s="13" t="s">
        <v>24</v>
      </c>
      <c r="I225" s="8" t="s">
        <v>22</v>
      </c>
      <c r="J225" s="8" t="s">
        <v>22</v>
      </c>
      <c r="K225" s="9" t="s">
        <v>25</v>
      </c>
      <c r="L225" s="7" t="s">
        <v>26</v>
      </c>
      <c r="M225" s="7" t="s">
        <v>26</v>
      </c>
    </row>
    <row r="226" spans="1:13">
      <c r="A226" s="11">
        <v>44354.916168999996</v>
      </c>
      <c r="B226" s="11">
        <v>25.017021</v>
      </c>
      <c r="C226" s="11">
        <v>25.045418000000002</v>
      </c>
      <c r="D226" s="11">
        <v>25.291495999999999</v>
      </c>
      <c r="E226" s="11">
        <v>25.341139999999999</v>
      </c>
      <c r="F226" s="11">
        <v>1.0675060000000001</v>
      </c>
      <c r="G226" s="11">
        <v>1.107329</v>
      </c>
      <c r="H226" s="11">
        <v>21.075229</v>
      </c>
      <c r="I226" s="12">
        <f t="shared" ref="I226:I265" si="43">(B226+C226)/2</f>
        <v>25.031219499999999</v>
      </c>
      <c r="J226" s="12">
        <f t="shared" ref="J226:J265" si="44">(D226+E226)/2</f>
        <v>25.316317999999999</v>
      </c>
      <c r="K226" s="14">
        <f>-0.1657*I226 + 1223.6</f>
        <v>1219.45232692885</v>
      </c>
      <c r="L226" s="14">
        <f>0.0001079829*I226^4 - 0.0183178852*I226^3 + 1.2075396235*I226^2 - 38.3125480287*I226 + 535.330907391</f>
        <v>88.02084057913396</v>
      </c>
      <c r="M226" s="14">
        <f>0.0001079829*J226^4 - 0.0183178852*J226^3 + 1.2075396235*J226^2 - 38.3125480287*J226 + 535.330907391</f>
        <v>86.466892320924785</v>
      </c>
    </row>
    <row r="227" spans="1:13">
      <c r="A227" s="11">
        <v>43405.999358000001</v>
      </c>
      <c r="B227" s="11">
        <v>24.950060000000001</v>
      </c>
      <c r="C227" s="11">
        <v>24.977969999999999</v>
      </c>
      <c r="D227" s="11">
        <v>25.222276000000001</v>
      </c>
      <c r="E227" s="11">
        <v>25.271898</v>
      </c>
      <c r="F227" s="11">
        <v>0.71818800000000005</v>
      </c>
      <c r="G227" s="11">
        <v>1.0779570000000001</v>
      </c>
      <c r="H227" s="11">
        <v>21.088080000000001</v>
      </c>
      <c r="I227" s="12">
        <f t="shared" si="43"/>
        <v>24.964015</v>
      </c>
      <c r="J227" s="12">
        <f t="shared" si="44"/>
        <v>25.247087000000001</v>
      </c>
      <c r="K227" s="14">
        <f t="shared" ref="K227:K265" si="45">-0.1657*I227 + 1223.6</f>
        <v>1219.4634627144999</v>
      </c>
      <c r="L227" s="14">
        <f t="shared" ref="L227:M249" si="46">0.0001079829*I227^4 - 0.0183178852*I227^3 + 1.2075396235*I227^2 - 38.3125480287*I227 + 535.330907391</f>
        <v>88.392737928888209</v>
      </c>
      <c r="M227" s="14">
        <f t="shared" si="46"/>
        <v>86.840740558217021</v>
      </c>
    </row>
    <row r="228" spans="1:13">
      <c r="A228" s="11">
        <v>42616.572322</v>
      </c>
      <c r="B228" s="11">
        <v>24.910875999999998</v>
      </c>
      <c r="C228" s="11">
        <v>24.935075999999999</v>
      </c>
      <c r="D228" s="11">
        <v>25.158023</v>
      </c>
      <c r="E228" s="11">
        <v>25.221319000000001</v>
      </c>
      <c r="F228" s="11">
        <v>0.48877900000000002</v>
      </c>
      <c r="G228" s="11">
        <v>1.0651539999999999</v>
      </c>
      <c r="H228" s="11">
        <v>21.016090000000002</v>
      </c>
      <c r="I228" s="12">
        <f t="shared" si="43"/>
        <v>24.922975999999998</v>
      </c>
      <c r="J228" s="12">
        <f t="shared" si="44"/>
        <v>25.189671000000001</v>
      </c>
      <c r="K228" s="14">
        <f t="shared" si="45"/>
        <v>1219.4702628768</v>
      </c>
      <c r="L228" s="14">
        <f t="shared" si="46"/>
        <v>88.620903008536743</v>
      </c>
      <c r="M228" s="14">
        <f t="shared" si="46"/>
        <v>87.152482018267392</v>
      </c>
    </row>
    <row r="229" spans="1:13">
      <c r="A229" s="11">
        <v>42066.263802000001</v>
      </c>
      <c r="B229" s="11">
        <v>24.964459000000002</v>
      </c>
      <c r="C229" s="11">
        <v>24.988025</v>
      </c>
      <c r="D229" s="11">
        <v>25.204872999999999</v>
      </c>
      <c r="E229" s="11">
        <v>25.272352000000001</v>
      </c>
      <c r="F229" s="11">
        <v>0.63267799999999996</v>
      </c>
      <c r="G229" s="11">
        <v>1.4095089999999999</v>
      </c>
      <c r="H229" s="11">
        <v>21.026212999999998</v>
      </c>
      <c r="I229" s="12">
        <f t="shared" si="43"/>
        <v>24.976241999999999</v>
      </c>
      <c r="J229" s="12">
        <f t="shared" si="44"/>
        <v>25.238612500000002</v>
      </c>
      <c r="K229" s="14">
        <f t="shared" ref="K229:K235" si="47">-0.1657*I229 + 1223.6</f>
        <v>1219.4614367006</v>
      </c>
      <c r="L229" s="14">
        <f t="shared" ref="L229:L235" si="48">0.0001079829*I229^4 - 0.0183178852*I229^3 + 1.2075396235*I229^2 - 38.3125480287*I229 + 535.330907391</f>
        <v>88.324915401883516</v>
      </c>
      <c r="M229" s="14">
        <f t="shared" ref="M229:M235" si="49">0.0001079829*J229^4 - 0.0183178852*J229^3 + 1.2075396235*J229^2 - 38.3125480287*J229 + 535.330907391</f>
        <v>86.886656164128226</v>
      </c>
    </row>
    <row r="230" spans="1:13">
      <c r="A230" s="11">
        <v>41682.245147000001</v>
      </c>
      <c r="B230" s="11">
        <v>25.034797000000001</v>
      </c>
      <c r="C230" s="11">
        <v>25.059277999999999</v>
      </c>
      <c r="D230" s="11">
        <v>25.268409999999999</v>
      </c>
      <c r="E230" s="11">
        <v>25.341045999999999</v>
      </c>
      <c r="F230" s="11">
        <v>0.74052600000000002</v>
      </c>
      <c r="G230" s="11">
        <v>1.638814</v>
      </c>
      <c r="H230" s="11">
        <v>21.041211000000001</v>
      </c>
      <c r="I230" s="12">
        <f t="shared" si="43"/>
        <v>25.047037500000002</v>
      </c>
      <c r="J230" s="12">
        <f t="shared" si="44"/>
        <v>25.304727999999997</v>
      </c>
      <c r="K230" s="14">
        <f t="shared" si="47"/>
        <v>1219.4497058862498</v>
      </c>
      <c r="L230" s="14">
        <f t="shared" si="48"/>
        <v>87.933619643955808</v>
      </c>
      <c r="M230" s="14">
        <f t="shared" si="49"/>
        <v>86.529323364138918</v>
      </c>
    </row>
    <row r="231" spans="1:13">
      <c r="A231" s="11">
        <v>41078.872772000002</v>
      </c>
      <c r="B231" s="11">
        <v>25.032793000000002</v>
      </c>
      <c r="C231" s="11">
        <v>25.051244000000001</v>
      </c>
      <c r="D231" s="11">
        <v>25.276736</v>
      </c>
      <c r="E231" s="11">
        <v>25.340795</v>
      </c>
      <c r="F231" s="11">
        <v>0.86101099999999997</v>
      </c>
      <c r="G231" s="11">
        <v>1.951675</v>
      </c>
      <c r="H231" s="11">
        <v>20.995142999999999</v>
      </c>
      <c r="I231" s="12">
        <f t="shared" si="43"/>
        <v>25.042018500000001</v>
      </c>
      <c r="J231" s="12">
        <f t="shared" si="44"/>
        <v>25.3087655</v>
      </c>
      <c r="K231" s="14">
        <f t="shared" si="47"/>
        <v>1219.45053753455</v>
      </c>
      <c r="L231" s="14">
        <f t="shared" si="48"/>
        <v>87.961281678217688</v>
      </c>
      <c r="M231" s="14">
        <f t="shared" si="49"/>
        <v>86.507567779568944</v>
      </c>
    </row>
    <row r="232" spans="1:13">
      <c r="A232" s="11">
        <v>40230.989498000003</v>
      </c>
      <c r="B232" s="11">
        <v>25.060625000000002</v>
      </c>
      <c r="C232" s="11">
        <v>25.089122</v>
      </c>
      <c r="D232" s="11">
        <v>25.306837000000002</v>
      </c>
      <c r="E232" s="11">
        <v>25.355661000000001</v>
      </c>
      <c r="F232" s="11">
        <v>0.762571</v>
      </c>
      <c r="G232" s="11">
        <v>2.1225360000000002</v>
      </c>
      <c r="H232" s="11">
        <v>20.963737999999999</v>
      </c>
      <c r="I232" s="12">
        <f t="shared" si="43"/>
        <v>25.074873500000002</v>
      </c>
      <c r="J232" s="12">
        <f t="shared" si="44"/>
        <v>25.331249</v>
      </c>
      <c r="K232" s="14">
        <f t="shared" si="47"/>
        <v>1219.44509346105</v>
      </c>
      <c r="L232" s="14">
        <f t="shared" si="48"/>
        <v>87.780419669458297</v>
      </c>
      <c r="M232" s="14">
        <f t="shared" si="49"/>
        <v>86.386556232244175</v>
      </c>
    </row>
    <row r="233" spans="1:13">
      <c r="A233" s="11">
        <v>39328.082629999997</v>
      </c>
      <c r="B233" s="11">
        <v>24.981279000000001</v>
      </c>
      <c r="C233" s="11">
        <v>25.000986999999999</v>
      </c>
      <c r="D233" s="11">
        <v>25.209468999999999</v>
      </c>
      <c r="E233" s="11">
        <v>25.282585000000001</v>
      </c>
      <c r="F233" s="11">
        <v>0.80997300000000005</v>
      </c>
      <c r="G233" s="11">
        <v>2.4389620000000001</v>
      </c>
      <c r="H233" s="11">
        <v>20.872381000000001</v>
      </c>
      <c r="I233" s="12">
        <f t="shared" si="43"/>
        <v>24.991132999999998</v>
      </c>
      <c r="J233" s="12">
        <f t="shared" si="44"/>
        <v>25.246026999999998</v>
      </c>
      <c r="K233" s="14">
        <f t="shared" si="47"/>
        <v>1219.4589692618999</v>
      </c>
      <c r="L233" s="14">
        <f t="shared" si="48"/>
        <v>88.242412379063069</v>
      </c>
      <c r="M233" s="14">
        <f t="shared" si="49"/>
        <v>86.846481901320658</v>
      </c>
    </row>
    <row r="234" spans="1:13" ht="14.4" customHeight="1">
      <c r="A234" s="11">
        <v>38479.214205999997</v>
      </c>
      <c r="B234" s="11">
        <v>24.974715</v>
      </c>
      <c r="C234" s="11">
        <v>25.004563000000001</v>
      </c>
      <c r="D234" s="11">
        <v>25.211238000000002</v>
      </c>
      <c r="E234" s="11">
        <v>25.267638000000002</v>
      </c>
      <c r="F234" s="11">
        <v>0.98755300000000001</v>
      </c>
      <c r="G234" s="11">
        <v>2.8669120000000001</v>
      </c>
      <c r="H234" s="11">
        <v>20.802707000000002</v>
      </c>
      <c r="I234" s="12">
        <f t="shared" si="43"/>
        <v>24.989639</v>
      </c>
      <c r="J234" s="12">
        <f t="shared" si="44"/>
        <v>25.239438</v>
      </c>
      <c r="K234" s="14">
        <f t="shared" si="47"/>
        <v>1219.4592168176998</v>
      </c>
      <c r="L234" s="14">
        <f t="shared" si="48"/>
        <v>88.250685046847821</v>
      </c>
      <c r="M234" s="14">
        <f t="shared" si="49"/>
        <v>86.882182058014109</v>
      </c>
    </row>
    <row r="235" spans="1:13">
      <c r="A235" s="11">
        <v>37158.143277000003</v>
      </c>
      <c r="B235" s="11">
        <v>25.00949</v>
      </c>
      <c r="C235" s="11">
        <v>25.037984999999999</v>
      </c>
      <c r="D235" s="11">
        <v>25.234960000000001</v>
      </c>
      <c r="E235" s="11">
        <v>25.297397</v>
      </c>
      <c r="F235" s="11">
        <v>1.0580499999999999</v>
      </c>
      <c r="G235" s="11">
        <v>3.3139530000000001</v>
      </c>
      <c r="H235" s="11">
        <v>20.496507999999999</v>
      </c>
      <c r="I235" s="12">
        <f t="shared" si="43"/>
        <v>25.023737499999999</v>
      </c>
      <c r="J235" s="12">
        <f t="shared" si="44"/>
        <v>25.266178500000002</v>
      </c>
      <c r="K235" s="14">
        <f t="shared" si="47"/>
        <v>1219.4535666962499</v>
      </c>
      <c r="L235" s="14">
        <f t="shared" si="48"/>
        <v>88.062138023336217</v>
      </c>
      <c r="M235" s="14">
        <f t="shared" si="49"/>
        <v>86.737423721443065</v>
      </c>
    </row>
    <row r="236" spans="1:13">
      <c r="A236" s="11">
        <v>35441.778093000001</v>
      </c>
      <c r="B236" s="11">
        <v>24.917656999999998</v>
      </c>
      <c r="C236" s="11">
        <v>24.945733000000001</v>
      </c>
      <c r="D236" s="11">
        <v>25.134509999999999</v>
      </c>
      <c r="E236" s="11">
        <v>25.200219000000001</v>
      </c>
      <c r="F236" s="11">
        <v>0.86614500000000005</v>
      </c>
      <c r="G236" s="11">
        <v>3.7540369999999998</v>
      </c>
      <c r="H236" s="11">
        <v>20.532606000000001</v>
      </c>
      <c r="I236" s="12">
        <f t="shared" si="43"/>
        <v>24.931694999999998</v>
      </c>
      <c r="J236" s="12">
        <f t="shared" si="44"/>
        <v>25.167364499999998</v>
      </c>
      <c r="K236" s="14">
        <f t="shared" si="45"/>
        <v>1219.4688181385</v>
      </c>
      <c r="L236" s="14">
        <f t="shared" si="46"/>
        <v>88.572360235578742</v>
      </c>
      <c r="M236" s="14">
        <f t="shared" si="46"/>
        <v>87.274011999142203</v>
      </c>
    </row>
    <row r="237" spans="1:13">
      <c r="A237" s="11">
        <v>34054.737036999999</v>
      </c>
      <c r="B237" s="11">
        <v>24.957726000000001</v>
      </c>
      <c r="C237" s="11">
        <v>24.985325</v>
      </c>
      <c r="D237" s="11">
        <v>25.169958999999999</v>
      </c>
      <c r="E237" s="11">
        <v>25.240241999999999</v>
      </c>
      <c r="F237" s="11">
        <v>0.98127299999999995</v>
      </c>
      <c r="G237" s="11">
        <v>4.2157929999999997</v>
      </c>
      <c r="H237" s="11">
        <v>20.338576</v>
      </c>
      <c r="I237" s="12">
        <f t="shared" si="43"/>
        <v>24.971525499999998</v>
      </c>
      <c r="J237" s="12">
        <f t="shared" si="44"/>
        <v>25.2051005</v>
      </c>
      <c r="K237" s="14">
        <f t="shared" si="45"/>
        <v>1219.4622182246499</v>
      </c>
      <c r="L237" s="14">
        <f t="shared" si="46"/>
        <v>88.351069103017721</v>
      </c>
      <c r="M237" s="14">
        <f t="shared" si="46"/>
        <v>87.068555714865624</v>
      </c>
    </row>
    <row r="238" spans="1:13">
      <c r="A238" s="11">
        <v>32488.949670000002</v>
      </c>
      <c r="B238" s="11">
        <v>24.994788</v>
      </c>
      <c r="C238" s="11">
        <v>25.022708999999999</v>
      </c>
      <c r="D238" s="11">
        <v>25.205254</v>
      </c>
      <c r="E238" s="11">
        <v>25.276921999999999</v>
      </c>
      <c r="F238" s="11">
        <v>0.96919900000000003</v>
      </c>
      <c r="G238" s="11">
        <v>4.5613130000000002</v>
      </c>
      <c r="H238" s="11">
        <v>20.084399000000001</v>
      </c>
      <c r="I238" s="12">
        <f t="shared" si="43"/>
        <v>25.008748499999999</v>
      </c>
      <c r="J238" s="12">
        <f t="shared" si="44"/>
        <v>25.241087999999998</v>
      </c>
      <c r="K238" s="14">
        <f t="shared" si="45"/>
        <v>1219.4560503735499</v>
      </c>
      <c r="L238" s="14">
        <f t="shared" si="46"/>
        <v>88.144951116036623</v>
      </c>
      <c r="M238" s="14">
        <f t="shared" si="46"/>
        <v>86.873240218442788</v>
      </c>
    </row>
    <row r="239" spans="1:13">
      <c r="A239" s="11">
        <v>31667.874237</v>
      </c>
      <c r="B239" s="11">
        <v>25.044086</v>
      </c>
      <c r="C239" s="11">
        <v>25.072237000000001</v>
      </c>
      <c r="D239" s="11">
        <v>25.254255000000001</v>
      </c>
      <c r="E239" s="11">
        <v>25.328838999999999</v>
      </c>
      <c r="F239" s="11">
        <v>0.95921500000000004</v>
      </c>
      <c r="G239" s="11">
        <v>4.7530200000000002</v>
      </c>
      <c r="H239" s="11">
        <v>20.585536000000001</v>
      </c>
      <c r="I239" s="12">
        <f t="shared" si="43"/>
        <v>25.058161500000001</v>
      </c>
      <c r="J239" s="12">
        <f t="shared" si="44"/>
        <v>25.291547000000001</v>
      </c>
      <c r="K239" s="14">
        <f t="shared" si="45"/>
        <v>1219.44786263945</v>
      </c>
      <c r="L239" s="14">
        <f t="shared" si="46"/>
        <v>87.872352780442043</v>
      </c>
      <c r="M239" s="14">
        <f t="shared" si="46"/>
        <v>86.600400230475543</v>
      </c>
    </row>
    <row r="240" spans="1:13">
      <c r="A240" s="11">
        <v>30712.090087</v>
      </c>
      <c r="B240" s="11">
        <v>24.922250999999999</v>
      </c>
      <c r="C240" s="11">
        <v>24.953292000000001</v>
      </c>
      <c r="D240" s="11">
        <v>25.155061</v>
      </c>
      <c r="E240" s="11">
        <v>25.214400000000001</v>
      </c>
      <c r="F240" s="11">
        <v>0.88130900000000001</v>
      </c>
      <c r="G240" s="11">
        <v>4.8610920000000002</v>
      </c>
      <c r="H240" s="11">
        <v>20.427430999999999</v>
      </c>
      <c r="I240" s="12">
        <f t="shared" si="43"/>
        <v>24.9377715</v>
      </c>
      <c r="J240" s="12">
        <f t="shared" si="44"/>
        <v>25.184730500000001</v>
      </c>
      <c r="K240" s="14">
        <f t="shared" si="45"/>
        <v>1219.4678112624499</v>
      </c>
      <c r="L240" s="14">
        <f t="shared" si="46"/>
        <v>88.538551097673746</v>
      </c>
      <c r="M240" s="14">
        <f t="shared" si="46"/>
        <v>87.179378659285703</v>
      </c>
    </row>
    <row r="241" spans="1:13">
      <c r="A241" s="11">
        <v>29551.566045</v>
      </c>
      <c r="B241" s="11">
        <v>24.971062</v>
      </c>
      <c r="C241" s="11">
        <v>25.003437000000002</v>
      </c>
      <c r="D241" s="11">
        <v>25.203378000000001</v>
      </c>
      <c r="E241" s="11">
        <v>25.263535000000001</v>
      </c>
      <c r="F241" s="11">
        <v>1.0319879999999999</v>
      </c>
      <c r="G241" s="11">
        <v>5.264284</v>
      </c>
      <c r="H241" s="11">
        <v>20.175124</v>
      </c>
      <c r="I241" s="12">
        <f t="shared" si="43"/>
        <v>24.987249500000001</v>
      </c>
      <c r="J241" s="12">
        <f t="shared" si="44"/>
        <v>25.233456500000003</v>
      </c>
      <c r="K241" s="14">
        <f t="shared" si="45"/>
        <v>1219.45961275785</v>
      </c>
      <c r="L241" s="14">
        <f t="shared" si="46"/>
        <v>88.263918548434958</v>
      </c>
      <c r="M241" s="14">
        <f t="shared" si="46"/>
        <v>86.914608231008856</v>
      </c>
    </row>
    <row r="242" spans="1:13">
      <c r="A242" s="11">
        <v>29145.652787999999</v>
      </c>
      <c r="B242" s="11">
        <v>24.995539999999998</v>
      </c>
      <c r="C242" s="11">
        <v>25.02543</v>
      </c>
      <c r="D242" s="11">
        <v>25.225038999999999</v>
      </c>
      <c r="E242" s="11">
        <v>25.285961</v>
      </c>
      <c r="F242" s="11">
        <v>0.82375600000000004</v>
      </c>
      <c r="G242" s="11">
        <v>5.1422080000000001</v>
      </c>
      <c r="H242" s="11">
        <v>20.095040000000001</v>
      </c>
      <c r="I242" s="12">
        <f t="shared" si="43"/>
        <v>25.010484999999999</v>
      </c>
      <c r="J242" s="12">
        <f t="shared" si="44"/>
        <v>25.255499999999998</v>
      </c>
      <c r="K242" s="14">
        <f t="shared" si="45"/>
        <v>1219.4557626354999</v>
      </c>
      <c r="L242" s="14">
        <f t="shared" si="46"/>
        <v>88.135351600469562</v>
      </c>
      <c r="M242" s="14">
        <f t="shared" si="46"/>
        <v>86.795191282451924</v>
      </c>
    </row>
    <row r="243" spans="1:13">
      <c r="A243" s="11">
        <v>28090.21472</v>
      </c>
      <c r="B243" s="11">
        <v>24.955241999999998</v>
      </c>
      <c r="C243" s="11">
        <v>24.980924999999999</v>
      </c>
      <c r="D243" s="11">
        <v>25.185220000000001</v>
      </c>
      <c r="E243" s="11">
        <v>25.250499000000001</v>
      </c>
      <c r="F243" s="11">
        <v>0.80637999999999999</v>
      </c>
      <c r="G243" s="11">
        <v>5.3087989999999996</v>
      </c>
      <c r="H243" s="11">
        <v>19.908425999999999</v>
      </c>
      <c r="I243" s="12">
        <f t="shared" si="43"/>
        <v>24.968083499999999</v>
      </c>
      <c r="J243" s="12">
        <f t="shared" si="44"/>
        <v>25.217859500000003</v>
      </c>
      <c r="K243" s="14">
        <f t="shared" si="45"/>
        <v>1219.46278856405</v>
      </c>
      <c r="L243" s="14">
        <f t="shared" si="46"/>
        <v>88.370162229164464</v>
      </c>
      <c r="M243" s="14">
        <f t="shared" si="46"/>
        <v>86.999239349447407</v>
      </c>
    </row>
    <row r="244" spans="1:13">
      <c r="A244" s="11">
        <v>26933.242853</v>
      </c>
      <c r="B244" s="11">
        <v>25.002599</v>
      </c>
      <c r="C244" s="11">
        <v>25.030404000000001</v>
      </c>
      <c r="D244" s="11">
        <v>25.233167999999999</v>
      </c>
      <c r="E244" s="11">
        <v>25.300538</v>
      </c>
      <c r="F244" s="11">
        <v>0.80188800000000005</v>
      </c>
      <c r="G244" s="11">
        <v>5.4952870000000003</v>
      </c>
      <c r="H244" s="11">
        <v>19.652799999999999</v>
      </c>
      <c r="I244" s="12">
        <f t="shared" si="43"/>
        <v>25.0165015</v>
      </c>
      <c r="J244" s="12">
        <f t="shared" si="44"/>
        <v>25.266852999999998</v>
      </c>
      <c r="K244" s="14">
        <f t="shared" si="45"/>
        <v>1219.45476570145</v>
      </c>
      <c r="L244" s="14">
        <f t="shared" si="46"/>
        <v>88.10210300982726</v>
      </c>
      <c r="M244" s="14">
        <f t="shared" si="46"/>
        <v>86.733776656069494</v>
      </c>
    </row>
    <row r="245" spans="1:13">
      <c r="A245" s="11">
        <v>25829.401577000001</v>
      </c>
      <c r="B245" s="11">
        <v>25.023409000000001</v>
      </c>
      <c r="C245" s="11">
        <v>25.05481</v>
      </c>
      <c r="D245" s="11">
        <v>25.261731999999999</v>
      </c>
      <c r="E245" s="11">
        <v>25.327106000000001</v>
      </c>
      <c r="F245" s="11">
        <v>0.78517800000000004</v>
      </c>
      <c r="G245" s="11">
        <v>5.6636369999999996</v>
      </c>
      <c r="H245" s="11">
        <v>19.399846</v>
      </c>
      <c r="I245" s="12">
        <f t="shared" si="43"/>
        <v>25.039109500000002</v>
      </c>
      <c r="J245" s="12">
        <f t="shared" si="44"/>
        <v>25.294418999999998</v>
      </c>
      <c r="K245" s="14">
        <f t="shared" si="45"/>
        <v>1219.4510195558498</v>
      </c>
      <c r="L245" s="14">
        <f t="shared" si="46"/>
        <v>87.977320006246202</v>
      </c>
      <c r="M245" s="14">
        <f t="shared" si="46"/>
        <v>86.584906466956227</v>
      </c>
    </row>
    <row r="246" spans="1:13">
      <c r="A246" s="11">
        <v>25162.377097000001</v>
      </c>
      <c r="B246" s="11">
        <v>25.020689999999998</v>
      </c>
      <c r="C246" s="11">
        <v>25.057137000000001</v>
      </c>
      <c r="D246" s="11">
        <v>25.272732999999999</v>
      </c>
      <c r="E246" s="11">
        <v>25.331962000000001</v>
      </c>
      <c r="F246" s="11">
        <v>0.85036900000000004</v>
      </c>
      <c r="G246" s="11">
        <v>5.8363849999999999</v>
      </c>
      <c r="H246" s="11">
        <v>19.249828000000001</v>
      </c>
      <c r="I246" s="12">
        <f t="shared" si="43"/>
        <v>25.0389135</v>
      </c>
      <c r="J246" s="12">
        <f t="shared" si="44"/>
        <v>25.3023475</v>
      </c>
      <c r="K246" s="14">
        <f t="shared" si="45"/>
        <v>1219.45105203305</v>
      </c>
      <c r="L246" s="14">
        <f t="shared" si="46"/>
        <v>87.978400767045514</v>
      </c>
      <c r="M246" s="14">
        <f t="shared" si="46"/>
        <v>86.542153944487382</v>
      </c>
    </row>
    <row r="247" spans="1:13">
      <c r="A247" s="11">
        <v>24332.745937</v>
      </c>
      <c r="B247" s="11">
        <v>24.968959999999999</v>
      </c>
      <c r="C247" s="11">
        <v>24.996680000000001</v>
      </c>
      <c r="D247" s="11">
        <v>25.214687999999999</v>
      </c>
      <c r="E247" s="11">
        <v>25.286211999999999</v>
      </c>
      <c r="F247" s="11">
        <v>1.0226930000000001</v>
      </c>
      <c r="G247" s="11">
        <v>6.1291589999999996</v>
      </c>
      <c r="H247" s="11">
        <v>19.122139000000001</v>
      </c>
      <c r="I247" s="12">
        <f t="shared" si="43"/>
        <v>24.98282</v>
      </c>
      <c r="J247" s="12">
        <f t="shared" si="44"/>
        <v>25.250450000000001</v>
      </c>
      <c r="K247" s="14">
        <f t="shared" si="45"/>
        <v>1219.4603467259999</v>
      </c>
      <c r="L247" s="14">
        <f t="shared" si="46"/>
        <v>88.288457171745563</v>
      </c>
      <c r="M247" s="14">
        <f t="shared" si="46"/>
        <v>86.822528801764747</v>
      </c>
    </row>
    <row r="248" spans="1:13">
      <c r="A248" s="11">
        <v>23250.961438999999</v>
      </c>
      <c r="B248" s="11">
        <v>25.019241000000001</v>
      </c>
      <c r="C248" s="11">
        <v>25.049150999999998</v>
      </c>
      <c r="D248" s="11">
        <v>25.272376999999999</v>
      </c>
      <c r="E248" s="11">
        <v>25.340989</v>
      </c>
      <c r="F248" s="11">
        <v>0.927898</v>
      </c>
      <c r="G248" s="11">
        <v>6.1747100000000001</v>
      </c>
      <c r="H248" s="11">
        <v>18.771008000000002</v>
      </c>
      <c r="I248" s="12">
        <f t="shared" si="43"/>
        <v>25.034196000000001</v>
      </c>
      <c r="J248" s="12">
        <f t="shared" si="44"/>
        <v>25.306683</v>
      </c>
      <c r="K248" s="14">
        <f t="shared" si="45"/>
        <v>1219.4518337227998</v>
      </c>
      <c r="L248" s="14">
        <f t="shared" si="46"/>
        <v>88.004418978253682</v>
      </c>
      <c r="M248" s="14">
        <f t="shared" si="46"/>
        <v>86.5187881374585</v>
      </c>
    </row>
    <row r="249" spans="1:13">
      <c r="A249" s="11">
        <v>21969.138188000001</v>
      </c>
      <c r="B249" s="11">
        <v>25.051438000000001</v>
      </c>
      <c r="C249" s="11">
        <v>25.083382</v>
      </c>
      <c r="D249" s="11">
        <v>25.312712999999999</v>
      </c>
      <c r="E249" s="11">
        <v>25.381385999999999</v>
      </c>
      <c r="F249" s="11">
        <v>0.71576200000000001</v>
      </c>
      <c r="G249" s="11">
        <v>6.1319889999999999</v>
      </c>
      <c r="H249" s="11">
        <v>18.365138999999999</v>
      </c>
      <c r="I249" s="12">
        <f t="shared" si="43"/>
        <v>25.067410000000002</v>
      </c>
      <c r="J249" s="12">
        <f t="shared" si="44"/>
        <v>25.347049499999997</v>
      </c>
      <c r="K249" s="14">
        <f t="shared" si="45"/>
        <v>1219.4463301629999</v>
      </c>
      <c r="L249" s="14">
        <f t="shared" si="46"/>
        <v>87.821460192982272</v>
      </c>
      <c r="M249" s="14">
        <f t="shared" si="46"/>
        <v>86.301654085178484</v>
      </c>
    </row>
    <row r="250" spans="1:13">
      <c r="A250" s="11">
        <v>20846.933673</v>
      </c>
      <c r="B250" s="11">
        <v>25.045309</v>
      </c>
      <c r="C250" s="11">
        <v>25.081610999999999</v>
      </c>
      <c r="D250" s="11">
        <v>25.325975</v>
      </c>
      <c r="E250" s="11">
        <v>25.387056000000001</v>
      </c>
      <c r="F250" s="11">
        <v>0.53612000000000004</v>
      </c>
      <c r="G250" s="11">
        <v>6.0737110000000003</v>
      </c>
      <c r="H250" s="11">
        <v>18.060646999999999</v>
      </c>
      <c r="I250" s="12">
        <f t="shared" si="43"/>
        <v>25.063459999999999</v>
      </c>
      <c r="J250" s="12">
        <f t="shared" si="44"/>
        <v>25.3565155</v>
      </c>
      <c r="K250" s="14">
        <f t="shared" si="45"/>
        <v>1219.4469846779998</v>
      </c>
      <c r="L250" s="14">
        <f t="shared" ref="L250:M265" si="50">0.0001079829*I250^4 - 0.0183178852*I250^3 + 1.2075396235*I250^2 - 38.3125480287*I250 + 535.330907391</f>
        <v>87.843191263369931</v>
      </c>
      <c r="M250" s="14">
        <f t="shared" si="50"/>
        <v>86.25084486843275</v>
      </c>
    </row>
    <row r="251" spans="1:13">
      <c r="A251" s="11">
        <v>20164.916270999998</v>
      </c>
      <c r="B251" s="11">
        <v>24.919353000000001</v>
      </c>
      <c r="C251" s="11">
        <v>24.952736999999999</v>
      </c>
      <c r="D251" s="11">
        <v>25.209911999999999</v>
      </c>
      <c r="E251" s="11">
        <v>25.277266000000001</v>
      </c>
      <c r="F251" s="11">
        <v>0.63162200000000002</v>
      </c>
      <c r="G251" s="11">
        <v>6.2340179999999998</v>
      </c>
      <c r="H251" s="11">
        <v>17.847795000000001</v>
      </c>
      <c r="I251" s="12">
        <f t="shared" si="43"/>
        <v>24.936045</v>
      </c>
      <c r="J251" s="12">
        <f t="shared" si="44"/>
        <v>25.243589</v>
      </c>
      <c r="K251" s="14">
        <f t="shared" si="45"/>
        <v>1219.4680973434999</v>
      </c>
      <c r="L251" s="14">
        <f t="shared" si="50"/>
        <v>88.548155396098309</v>
      </c>
      <c r="M251" s="14">
        <f t="shared" si="50"/>
        <v>86.859688978650524</v>
      </c>
    </row>
    <row r="252" spans="1:13">
      <c r="A252" s="11">
        <v>19137.275088999999</v>
      </c>
      <c r="B252" s="11">
        <v>24.979172999999999</v>
      </c>
      <c r="C252" s="11">
        <v>25.011873000000001</v>
      </c>
      <c r="D252" s="11">
        <v>25.276706999999998</v>
      </c>
      <c r="E252" s="11">
        <v>25.345424999999999</v>
      </c>
      <c r="F252" s="11">
        <v>0.49672699999999997</v>
      </c>
      <c r="G252" s="11">
        <v>6.1967840000000001</v>
      </c>
      <c r="H252" s="11">
        <v>17.492982000000001</v>
      </c>
      <c r="I252" s="12">
        <f t="shared" si="43"/>
        <v>24.995522999999999</v>
      </c>
      <c r="J252" s="12">
        <f t="shared" si="44"/>
        <v>25.311065999999997</v>
      </c>
      <c r="K252" s="14">
        <f t="shared" si="45"/>
        <v>1219.4582418389</v>
      </c>
      <c r="L252" s="14">
        <f t="shared" si="50"/>
        <v>88.218109972417892</v>
      </c>
      <c r="M252" s="14">
        <f t="shared" si="50"/>
        <v>86.495175190146597</v>
      </c>
    </row>
    <row r="253" spans="1:13">
      <c r="A253" s="11">
        <v>18531.888745</v>
      </c>
      <c r="B253" s="11">
        <v>25.016622999999999</v>
      </c>
      <c r="C253" s="11">
        <v>25.050383</v>
      </c>
      <c r="D253" s="11">
        <v>25.319265999999999</v>
      </c>
      <c r="E253" s="11">
        <v>25.389361000000001</v>
      </c>
      <c r="F253" s="11">
        <v>0.57604599999999995</v>
      </c>
      <c r="G253" s="11">
        <v>6.3500959999999997</v>
      </c>
      <c r="H253" s="11">
        <v>17.329633000000001</v>
      </c>
      <c r="I253" s="12">
        <f t="shared" si="43"/>
        <v>25.033503</v>
      </c>
      <c r="J253" s="12">
        <f t="shared" si="44"/>
        <v>25.3543135</v>
      </c>
      <c r="K253" s="14">
        <f t="shared" si="45"/>
        <v>1219.4519485528999</v>
      </c>
      <c r="L253" s="14">
        <f t="shared" si="50"/>
        <v>88.008241941093843</v>
      </c>
      <c r="M253" s="14">
        <f t="shared" si="50"/>
        <v>86.262660519765518</v>
      </c>
    </row>
    <row r="254" spans="1:13">
      <c r="A254" s="11">
        <v>17691.657444</v>
      </c>
      <c r="B254" s="11">
        <v>24.908524</v>
      </c>
      <c r="C254" s="11">
        <v>24.940083999999999</v>
      </c>
      <c r="D254" s="11">
        <v>25.214981000000002</v>
      </c>
      <c r="E254" s="11">
        <v>25.285848000000001</v>
      </c>
      <c r="F254" s="11">
        <v>0.45816800000000002</v>
      </c>
      <c r="G254" s="11">
        <v>6.2955059999999996</v>
      </c>
      <c r="H254" s="11">
        <v>17.040002000000001</v>
      </c>
      <c r="I254" s="12">
        <f t="shared" si="43"/>
        <v>24.924303999999999</v>
      </c>
      <c r="J254" s="12">
        <f t="shared" si="44"/>
        <v>25.250414500000002</v>
      </c>
      <c r="K254" s="14">
        <f t="shared" si="45"/>
        <v>1219.4700428271999</v>
      </c>
      <c r="L254" s="14">
        <f t="shared" si="50"/>
        <v>88.613507049467387</v>
      </c>
      <c r="M254" s="14">
        <f t="shared" si="50"/>
        <v>86.822721018467973</v>
      </c>
    </row>
    <row r="255" spans="1:13">
      <c r="A255" s="11">
        <v>16434.616482000001</v>
      </c>
      <c r="B255" s="11">
        <v>24.966975000000001</v>
      </c>
      <c r="C255" s="11">
        <v>24.998394999999999</v>
      </c>
      <c r="D255" s="11">
        <v>25.284434000000001</v>
      </c>
      <c r="E255" s="11">
        <v>25.358293</v>
      </c>
      <c r="F255" s="11">
        <v>0.58537600000000001</v>
      </c>
      <c r="G255" s="11">
        <v>6.5447569999999997</v>
      </c>
      <c r="H255" s="11">
        <v>16.623304000000001</v>
      </c>
      <c r="I255" s="12">
        <f t="shared" si="43"/>
        <v>24.982685</v>
      </c>
      <c r="J255" s="12">
        <f t="shared" si="44"/>
        <v>25.3213635</v>
      </c>
      <c r="K255" s="14">
        <f t="shared" si="45"/>
        <v>1219.4603690954998</v>
      </c>
      <c r="L255" s="14">
        <f t="shared" si="50"/>
        <v>88.289205194426756</v>
      </c>
      <c r="M255" s="14">
        <f t="shared" si="50"/>
        <v>86.43973351877753</v>
      </c>
    </row>
    <row r="256" spans="1:13">
      <c r="A256" s="11">
        <v>14920.782755</v>
      </c>
      <c r="B256" s="11">
        <v>25.012483</v>
      </c>
      <c r="C256" s="11">
        <v>25.04411</v>
      </c>
      <c r="D256" s="11">
        <v>25.355416000000002</v>
      </c>
      <c r="E256" s="11">
        <v>25.429728999999998</v>
      </c>
      <c r="F256" s="11">
        <v>0.610429</v>
      </c>
      <c r="G256" s="11">
        <v>6.6938870000000001</v>
      </c>
      <c r="H256" s="11">
        <v>16.085436999999999</v>
      </c>
      <c r="I256" s="12">
        <f t="shared" si="43"/>
        <v>25.0282965</v>
      </c>
      <c r="J256" s="12">
        <f t="shared" si="44"/>
        <v>25.3925725</v>
      </c>
      <c r="K256" s="14">
        <f t="shared" si="45"/>
        <v>1219.45281126995</v>
      </c>
      <c r="L256" s="14">
        <f t="shared" si="50"/>
        <v>88.036971118936606</v>
      </c>
      <c r="M256" s="14">
        <f t="shared" si="50"/>
        <v>86.057685474197569</v>
      </c>
    </row>
    <row r="257" spans="1:14">
      <c r="A257" s="11">
        <v>13259.993710000001</v>
      </c>
      <c r="B257" s="11">
        <v>25.048534</v>
      </c>
      <c r="C257" s="11">
        <v>25.081938000000001</v>
      </c>
      <c r="D257" s="11">
        <v>25.429627</v>
      </c>
      <c r="E257" s="11">
        <v>25.503397</v>
      </c>
      <c r="F257" s="11">
        <v>0.51173100000000005</v>
      </c>
      <c r="G257" s="11">
        <v>6.7031890000000001</v>
      </c>
      <c r="H257" s="11">
        <v>15.558630000000001</v>
      </c>
      <c r="I257" s="12">
        <f t="shared" si="43"/>
        <v>25.065235999999999</v>
      </c>
      <c r="J257" s="12">
        <f t="shared" si="44"/>
        <v>25.466512000000002</v>
      </c>
      <c r="K257" s="14">
        <f t="shared" si="45"/>
        <v>1219.4466903947998</v>
      </c>
      <c r="L257" s="14">
        <f t="shared" si="50"/>
        <v>87.833419618311495</v>
      </c>
      <c r="M257" s="14">
        <f t="shared" si="50"/>
        <v>85.66345473531112</v>
      </c>
    </row>
    <row r="258" spans="1:14">
      <c r="A258" s="11">
        <v>11562.846518</v>
      </c>
      <c r="B258" s="11">
        <v>25.071863</v>
      </c>
      <c r="C258" s="11">
        <v>25.105142000000001</v>
      </c>
      <c r="D258" s="11">
        <v>25.500394</v>
      </c>
      <c r="E258" s="11">
        <v>25.574621</v>
      </c>
      <c r="F258" s="11">
        <v>0.42989899999999998</v>
      </c>
      <c r="G258" s="11">
        <v>6.7114640000000003</v>
      </c>
      <c r="H258" s="11">
        <v>14.941445999999999</v>
      </c>
      <c r="I258" s="12">
        <f t="shared" si="43"/>
        <v>25.088502500000001</v>
      </c>
      <c r="J258" s="12">
        <f t="shared" si="44"/>
        <v>25.5375075</v>
      </c>
      <c r="K258" s="14">
        <f t="shared" si="45"/>
        <v>1219.4428351357499</v>
      </c>
      <c r="L258" s="14">
        <f t="shared" si="50"/>
        <v>87.705544207059802</v>
      </c>
      <c r="M258" s="14">
        <f t="shared" si="50"/>
        <v>85.287269691177471</v>
      </c>
    </row>
    <row r="259" spans="1:14">
      <c r="A259" s="11">
        <v>10013.446248</v>
      </c>
      <c r="B259" s="11">
        <v>25.026097</v>
      </c>
      <c r="C259" s="11">
        <v>25.074484000000002</v>
      </c>
      <c r="D259" s="11">
        <v>25.582996999999999</v>
      </c>
      <c r="E259" s="11">
        <v>25.634602000000001</v>
      </c>
      <c r="F259" s="11">
        <v>0.353325</v>
      </c>
      <c r="G259" s="11">
        <v>6.6665669999999997</v>
      </c>
      <c r="H259" s="11">
        <v>14.290355999999999</v>
      </c>
      <c r="I259" s="12">
        <f t="shared" si="43"/>
        <v>25.050290500000003</v>
      </c>
      <c r="J259" s="12">
        <f t="shared" si="44"/>
        <v>25.6087995</v>
      </c>
      <c r="K259" s="14">
        <f t="shared" si="45"/>
        <v>1219.4491668641499</v>
      </c>
      <c r="L259" s="14">
        <f t="shared" si="50"/>
        <v>87.915697247070284</v>
      </c>
      <c r="M259" s="14">
        <f t="shared" si="50"/>
        <v>84.911813154172478</v>
      </c>
    </row>
    <row r="260" spans="1:14">
      <c r="A260" s="11">
        <v>8348.2402299999994</v>
      </c>
      <c r="B260" s="11">
        <v>24.930947</v>
      </c>
      <c r="C260" s="11">
        <v>24.980447000000002</v>
      </c>
      <c r="D260" s="11">
        <v>25.560852000000001</v>
      </c>
      <c r="E260" s="11">
        <v>25.618397999999999</v>
      </c>
      <c r="F260" s="11">
        <v>0.31576199999999999</v>
      </c>
      <c r="G260" s="11">
        <v>6.6660069999999996</v>
      </c>
      <c r="H260" s="11">
        <v>13.656346000000001</v>
      </c>
      <c r="I260" s="12">
        <f t="shared" si="43"/>
        <v>24.955697000000001</v>
      </c>
      <c r="J260" s="12">
        <f t="shared" si="44"/>
        <v>25.589624999999998</v>
      </c>
      <c r="K260" s="14">
        <f t="shared" si="45"/>
        <v>1219.4648410070999</v>
      </c>
      <c r="L260" s="14">
        <f t="shared" si="50"/>
        <v>88.438918352952271</v>
      </c>
      <c r="M260" s="14">
        <f t="shared" si="50"/>
        <v>85.012569264730359</v>
      </c>
    </row>
    <row r="261" spans="1:14">
      <c r="A261" s="11">
        <v>6972.5269689999996</v>
      </c>
      <c r="B261" s="11">
        <v>24.926621999999998</v>
      </c>
      <c r="C261" s="11">
        <v>24.957478999999999</v>
      </c>
      <c r="D261" s="11">
        <v>25.641601999999999</v>
      </c>
      <c r="E261" s="11">
        <v>25.720310999999999</v>
      </c>
      <c r="F261" s="11">
        <v>0.25247399999999998</v>
      </c>
      <c r="G261" s="11">
        <v>6.6395730000000004</v>
      </c>
      <c r="H261" s="11">
        <v>13.051875000000001</v>
      </c>
      <c r="I261" s="12">
        <f t="shared" si="43"/>
        <v>24.942050500000001</v>
      </c>
      <c r="J261" s="12">
        <f t="shared" si="44"/>
        <v>25.680956500000001</v>
      </c>
      <c r="K261" s="14">
        <f t="shared" si="45"/>
        <v>1219.46710223215</v>
      </c>
      <c r="L261" s="14">
        <f t="shared" si="50"/>
        <v>88.514753736544662</v>
      </c>
      <c r="M261" s="14">
        <f t="shared" si="50"/>
        <v>84.534131464263737</v>
      </c>
    </row>
    <row r="262" spans="1:14">
      <c r="A262" s="11">
        <v>6248.0399939999998</v>
      </c>
      <c r="B262" s="11">
        <v>25.007180000000002</v>
      </c>
      <c r="C262" s="11">
        <v>25.039414000000001</v>
      </c>
      <c r="D262" s="11">
        <v>25.79111</v>
      </c>
      <c r="E262" s="11">
        <v>25.875921999999999</v>
      </c>
      <c r="F262" s="11">
        <v>0.28869</v>
      </c>
      <c r="G262" s="11">
        <v>6.7055790000000002</v>
      </c>
      <c r="H262" s="11">
        <v>12.67873</v>
      </c>
      <c r="I262" s="12">
        <f t="shared" si="43"/>
        <v>25.023296999999999</v>
      </c>
      <c r="J262" s="12">
        <f t="shared" si="44"/>
        <v>25.833515999999999</v>
      </c>
      <c r="K262" s="14">
        <f t="shared" si="45"/>
        <v>1219.4536396870999</v>
      </c>
      <c r="L262" s="14">
        <f t="shared" si="50"/>
        <v>88.064570225932584</v>
      </c>
      <c r="M262" s="14">
        <f t="shared" si="50"/>
        <v>83.743254591576942</v>
      </c>
    </row>
    <row r="263" spans="1:14">
      <c r="A263" s="11">
        <v>4823.3185510000003</v>
      </c>
      <c r="B263" s="11">
        <v>25.022379000000001</v>
      </c>
      <c r="C263" s="11">
        <v>25.063628999999999</v>
      </c>
      <c r="D263" s="11">
        <v>26.07742</v>
      </c>
      <c r="E263" s="11">
        <v>26.148022999999998</v>
      </c>
      <c r="F263" s="11">
        <v>0.36743799999999999</v>
      </c>
      <c r="G263" s="11">
        <v>6.7999390000000002</v>
      </c>
      <c r="H263" s="11">
        <v>12.047366</v>
      </c>
      <c r="I263" s="12">
        <f t="shared" si="43"/>
        <v>25.043004</v>
      </c>
      <c r="J263" s="12">
        <f t="shared" si="44"/>
        <v>26.112721499999999</v>
      </c>
      <c r="K263" s="14">
        <f t="shared" si="45"/>
        <v>1219.4503742371999</v>
      </c>
      <c r="L263" s="14">
        <f t="shared" si="50"/>
        <v>87.955849186511841</v>
      </c>
      <c r="M263" s="14">
        <f>0.0001079829*J263^4 - 0.0183178852*J263^3 + 1.2075396235*J263^2 - 38.3125480287*J263 + 535.330907391</f>
        <v>82.322284462801463</v>
      </c>
    </row>
    <row r="264" spans="1:14">
      <c r="A264" s="11">
        <v>2908.7212829999999</v>
      </c>
      <c r="B264" s="11">
        <v>25.037863999999999</v>
      </c>
      <c r="C264" s="11">
        <v>25.072447</v>
      </c>
      <c r="D264" s="11">
        <v>26.453057999999999</v>
      </c>
      <c r="E264" s="11">
        <v>26.593371000000001</v>
      </c>
      <c r="F264" s="11">
        <v>0.27394200000000002</v>
      </c>
      <c r="G264" s="11">
        <v>6.617184</v>
      </c>
      <c r="H264" s="11">
        <v>11.134443000000001</v>
      </c>
      <c r="I264" s="12">
        <f t="shared" si="43"/>
        <v>25.055155499999998</v>
      </c>
      <c r="J264" s="12">
        <f t="shared" si="44"/>
        <v>26.523214500000002</v>
      </c>
      <c r="K264" s="14">
        <f t="shared" si="45"/>
        <v>1219.4483607336499</v>
      </c>
      <c r="L264" s="14">
        <f t="shared" si="50"/>
        <v>87.888902918876624</v>
      </c>
      <c r="M264" s="14">
        <f t="shared" si="50"/>
        <v>80.293572408972977</v>
      </c>
    </row>
    <row r="265" spans="1:14">
      <c r="A265" s="11">
        <v>1201.212053</v>
      </c>
      <c r="B265" s="11">
        <v>25.061433000000001</v>
      </c>
      <c r="C265" s="11">
        <v>25.095965</v>
      </c>
      <c r="D265" s="11">
        <v>26.735837</v>
      </c>
      <c r="E265" s="11">
        <v>26.880379999999999</v>
      </c>
      <c r="F265" s="11">
        <v>0.31262099999999998</v>
      </c>
      <c r="G265" s="11">
        <v>6.7458020000000003</v>
      </c>
      <c r="H265" s="11">
        <v>10.079498000000001</v>
      </c>
      <c r="I265" s="12">
        <f t="shared" si="43"/>
        <v>25.078699</v>
      </c>
      <c r="J265" s="12">
        <f t="shared" si="44"/>
        <v>26.808108499999999</v>
      </c>
      <c r="K265" s="14">
        <f t="shared" si="45"/>
        <v>1219.4444595757</v>
      </c>
      <c r="L265" s="14">
        <f t="shared" si="50"/>
        <v>87.759394126369671</v>
      </c>
      <c r="M265" s="14">
        <f t="shared" si="50"/>
        <v>78.926527721528146</v>
      </c>
    </row>
    <row r="266" spans="1:14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5">
        <f>AVERAGE(K226:K262)</f>
        <v>1219.4565843865835</v>
      </c>
      <c r="L266" s="15">
        <f>AVERAGE(L226:L262)</f>
        <v>88.163273392430327</v>
      </c>
      <c r="M266" s="15">
        <f>AVERAGE(M226:M262)</f>
        <v>86.399614658512803</v>
      </c>
    </row>
    <row r="267" spans="1:14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5"/>
      <c r="L267" s="15"/>
      <c r="M267" s="15"/>
    </row>
    <row r="268" spans="1:14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4" ht="16.8">
      <c r="A269" s="13" t="s">
        <v>12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28</v>
      </c>
      <c r="H269" s="13" t="s">
        <v>18</v>
      </c>
      <c r="I269" s="8" t="s">
        <v>19</v>
      </c>
      <c r="J269" s="8" t="s">
        <v>20</v>
      </c>
      <c r="K269" s="9" t="s">
        <v>27</v>
      </c>
      <c r="L269" s="7" t="s">
        <v>29</v>
      </c>
      <c r="M269" s="7" t="s">
        <v>30</v>
      </c>
      <c r="N269" s="20"/>
    </row>
    <row r="270" spans="1:14">
      <c r="A270" s="13" t="s">
        <v>21</v>
      </c>
      <c r="B270" s="13" t="s">
        <v>22</v>
      </c>
      <c r="C270" s="13" t="s">
        <v>22</v>
      </c>
      <c r="D270" s="13" t="s">
        <v>22</v>
      </c>
      <c r="E270" s="13" t="s">
        <v>22</v>
      </c>
      <c r="F270" s="13" t="s">
        <v>23</v>
      </c>
      <c r="G270" s="13" t="s">
        <v>23</v>
      </c>
      <c r="H270" s="13" t="s">
        <v>24</v>
      </c>
      <c r="I270" s="8" t="s">
        <v>22</v>
      </c>
      <c r="J270" s="8" t="s">
        <v>22</v>
      </c>
      <c r="K270" s="9" t="s">
        <v>25</v>
      </c>
      <c r="L270" s="7" t="s">
        <v>26</v>
      </c>
      <c r="M270" s="7" t="s">
        <v>26</v>
      </c>
    </row>
    <row r="271" spans="1:14">
      <c r="A271" s="11">
        <v>44821.591282000001</v>
      </c>
      <c r="B271" s="11">
        <v>34.921146</v>
      </c>
      <c r="C271" s="11">
        <v>34.907321000000003</v>
      </c>
      <c r="D271" s="11">
        <v>35.226568</v>
      </c>
      <c r="E271" s="11">
        <v>35.335360000000001</v>
      </c>
      <c r="F271" s="11">
        <v>0.93950500000000003</v>
      </c>
      <c r="G271" s="11">
        <v>1.032983</v>
      </c>
      <c r="H271" s="11">
        <v>19.400196999999999</v>
      </c>
      <c r="I271" s="12">
        <f t="shared" ref="I271:I307" si="51">(B271+C271)/2</f>
        <v>34.914233500000002</v>
      </c>
      <c r="J271" s="12">
        <f t="shared" ref="J271:J307" si="52">(D271+E271)/2</f>
        <v>35.280963999999997</v>
      </c>
      <c r="K271" s="14">
        <f>-0.1657*I271 + 1223.6</f>
        <v>1217.8147115090499</v>
      </c>
      <c r="L271" s="14">
        <f>0.0001079829*I271^4 - 0.0183178852*I271^3 + 1.2075396235*I271^2 - 38.3125480287*I271 + 535.330907391</f>
        <v>50.512466188061467</v>
      </c>
      <c r="M271" s="14">
        <f>0.0001079829*J271^4 - 0.0183178852*J271^3 + 1.2075396235*J271^2 - 38.3125480287*J271 + 535.330907391</f>
        <v>49.570357908185088</v>
      </c>
    </row>
    <row r="272" spans="1:14">
      <c r="A272" s="11">
        <v>43733.691171999999</v>
      </c>
      <c r="B272" s="11">
        <v>34.961773000000001</v>
      </c>
      <c r="C272" s="11">
        <v>34.949607999999998</v>
      </c>
      <c r="D272" s="11">
        <v>35.263756999999998</v>
      </c>
      <c r="E272" s="11">
        <v>35.369202000000001</v>
      </c>
      <c r="F272" s="11">
        <v>0.56736600000000004</v>
      </c>
      <c r="G272" s="11">
        <v>1.0041990000000001</v>
      </c>
      <c r="H272" s="11">
        <v>19.406490000000002</v>
      </c>
      <c r="I272" s="12">
        <f t="shared" si="51"/>
        <v>34.955690500000003</v>
      </c>
      <c r="J272" s="12">
        <f t="shared" si="52"/>
        <v>35.3164795</v>
      </c>
      <c r="K272" s="14">
        <f t="shared" ref="K272:K307" si="53">-0.1657*I272 + 1223.6</f>
        <v>1217.8078420841498</v>
      </c>
      <c r="L272" s="14">
        <f t="shared" ref="L272:M304" si="54">0.0001079829*I272^4 - 0.0183178852*I272^3 + 1.2075396235*I272^2 - 38.3125480287*I272 + 535.330907391</f>
        <v>50.404922507450237</v>
      </c>
      <c r="M272" s="14">
        <f t="shared" si="54"/>
        <v>49.480209670362001</v>
      </c>
    </row>
    <row r="273" spans="1:13">
      <c r="A273" s="11">
        <v>43259.439021999999</v>
      </c>
      <c r="B273" s="11">
        <v>34.998327000000003</v>
      </c>
      <c r="C273" s="11">
        <v>34.987810000000003</v>
      </c>
      <c r="D273" s="11">
        <v>35.298434999999998</v>
      </c>
      <c r="E273" s="11">
        <v>35.401840999999997</v>
      </c>
      <c r="F273" s="11">
        <v>0.60392500000000005</v>
      </c>
      <c r="G273" s="11">
        <v>1.196572</v>
      </c>
      <c r="H273" s="11">
        <v>19.381657000000001</v>
      </c>
      <c r="I273" s="12">
        <f t="shared" si="51"/>
        <v>34.993068500000007</v>
      </c>
      <c r="J273" s="12">
        <f t="shared" si="52"/>
        <v>35.350138000000001</v>
      </c>
      <c r="K273" s="14">
        <f t="shared" si="53"/>
        <v>1217.80164854955</v>
      </c>
      <c r="L273" s="14">
        <f t="shared" si="54"/>
        <v>50.30819082369851</v>
      </c>
      <c r="M273" s="14">
        <f t="shared" si="54"/>
        <v>49.39494933131391</v>
      </c>
    </row>
    <row r="274" spans="1:13">
      <c r="A274" s="11">
        <v>42925.437745000003</v>
      </c>
      <c r="B274" s="11">
        <v>35.028778000000003</v>
      </c>
      <c r="C274" s="11">
        <v>35.018099999999997</v>
      </c>
      <c r="D274" s="11">
        <v>35.325738000000001</v>
      </c>
      <c r="E274" s="11">
        <v>35.430723999999998</v>
      </c>
      <c r="F274" s="11">
        <v>0.63998999999999995</v>
      </c>
      <c r="G274" s="11">
        <v>1.334552</v>
      </c>
      <c r="H274" s="11">
        <v>19.381905</v>
      </c>
      <c r="I274" s="12">
        <f t="shared" si="51"/>
        <v>35.023438999999996</v>
      </c>
      <c r="J274" s="12">
        <f t="shared" si="52"/>
        <v>35.378231</v>
      </c>
      <c r="K274" s="14">
        <f t="shared" si="53"/>
        <v>1217.7966161576999</v>
      </c>
      <c r="L274" s="14">
        <f t="shared" si="54"/>
        <v>50.229754401549712</v>
      </c>
      <c r="M274" s="14">
        <f t="shared" si="54"/>
        <v>49.323916323543472</v>
      </c>
    </row>
    <row r="275" spans="1:13">
      <c r="A275" s="11">
        <v>42208.504960999999</v>
      </c>
      <c r="B275" s="11">
        <v>35.075347999999998</v>
      </c>
      <c r="C275" s="11">
        <v>35.064850999999997</v>
      </c>
      <c r="D275" s="11">
        <v>35.366318999999997</v>
      </c>
      <c r="E275" s="11">
        <v>35.474474000000001</v>
      </c>
      <c r="F275" s="11">
        <v>0.62571399999999999</v>
      </c>
      <c r="G275" s="11">
        <v>1.555304</v>
      </c>
      <c r="H275" s="11">
        <v>19.352366</v>
      </c>
      <c r="I275" s="12">
        <f t="shared" si="51"/>
        <v>35.070099499999998</v>
      </c>
      <c r="J275" s="12">
        <f t="shared" si="52"/>
        <v>35.420396499999995</v>
      </c>
      <c r="K275" s="14">
        <f t="shared" si="53"/>
        <v>1217.78888451285</v>
      </c>
      <c r="L275" s="14">
        <f t="shared" si="54"/>
        <v>50.109525356507447</v>
      </c>
      <c r="M275" s="14">
        <f t="shared" si="54"/>
        <v>49.217521049609559</v>
      </c>
    </row>
    <row r="276" spans="1:13">
      <c r="A276" s="11">
        <v>40564.819066999997</v>
      </c>
      <c r="B276" s="11">
        <v>34.915858</v>
      </c>
      <c r="C276" s="11">
        <v>34.908943999999998</v>
      </c>
      <c r="D276" s="11">
        <v>35.192458999999999</v>
      </c>
      <c r="E276" s="11">
        <v>35.326334000000003</v>
      </c>
      <c r="F276" s="11">
        <v>0.250247</v>
      </c>
      <c r="G276" s="11">
        <v>1.4706920000000001</v>
      </c>
      <c r="H276" s="11">
        <v>19.350746000000001</v>
      </c>
      <c r="I276" s="12">
        <f t="shared" si="51"/>
        <v>34.912401000000003</v>
      </c>
      <c r="J276" s="12">
        <f t="shared" si="52"/>
        <v>35.259396500000001</v>
      </c>
      <c r="K276" s="14">
        <f t="shared" si="53"/>
        <v>1217.8150151543</v>
      </c>
      <c r="L276" s="14">
        <f t="shared" si="54"/>
        <v>50.5172261098229</v>
      </c>
      <c r="M276" s="14">
        <f t="shared" si="54"/>
        <v>49.625194750503852</v>
      </c>
    </row>
    <row r="277" spans="1:13">
      <c r="A277" s="11">
        <v>39605.990489000003</v>
      </c>
      <c r="B277" s="11">
        <v>34.958131000000002</v>
      </c>
      <c r="C277" s="11">
        <v>34.952483000000001</v>
      </c>
      <c r="D277" s="11">
        <v>35.233077999999999</v>
      </c>
      <c r="E277" s="11">
        <v>35.362057</v>
      </c>
      <c r="F277" s="11">
        <v>0.49570700000000001</v>
      </c>
      <c r="G277" s="11">
        <v>2.1885500000000002</v>
      </c>
      <c r="H277" s="11">
        <v>19.170584999999999</v>
      </c>
      <c r="I277" s="12">
        <f t="shared" si="51"/>
        <v>34.955307000000005</v>
      </c>
      <c r="J277" s="12">
        <f t="shared" si="52"/>
        <v>35.2975675</v>
      </c>
      <c r="K277" s="14">
        <f t="shared" si="53"/>
        <v>1217.8079056300999</v>
      </c>
      <c r="L277" s="14">
        <f t="shared" si="54"/>
        <v>50.405916110617909</v>
      </c>
      <c r="M277" s="14">
        <f t="shared" si="54"/>
        <v>49.528190037845775</v>
      </c>
    </row>
    <row r="278" spans="1:13">
      <c r="A278" s="11">
        <v>38725.431842999998</v>
      </c>
      <c r="B278" s="11">
        <v>34.976042</v>
      </c>
      <c r="C278" s="11">
        <v>34.969825999999998</v>
      </c>
      <c r="D278" s="11">
        <v>35.250306999999999</v>
      </c>
      <c r="E278" s="11">
        <v>35.375301999999998</v>
      </c>
      <c r="F278" s="11">
        <v>0.46870600000000001</v>
      </c>
      <c r="G278" s="11">
        <v>2.3963239999999999</v>
      </c>
      <c r="H278" s="11">
        <v>19.080017999999999</v>
      </c>
      <c r="I278" s="12">
        <f t="shared" si="51"/>
        <v>34.972933999999995</v>
      </c>
      <c r="J278" s="12">
        <f t="shared" si="52"/>
        <v>35.312804499999999</v>
      </c>
      <c r="K278" s="14">
        <f t="shared" si="53"/>
        <v>1217.8049848362</v>
      </c>
      <c r="L278" s="14">
        <f t="shared" si="54"/>
        <v>50.360270408796396</v>
      </c>
      <c r="M278" s="14">
        <f t="shared" si="54"/>
        <v>49.489529070646654</v>
      </c>
    </row>
    <row r="279" spans="1:13" ht="14.4" customHeight="1">
      <c r="A279" s="11">
        <v>37854.776660000003</v>
      </c>
      <c r="B279" s="11">
        <v>34.998429999999999</v>
      </c>
      <c r="C279" s="11">
        <v>34.992820000000002</v>
      </c>
      <c r="D279" s="11">
        <v>35.272517000000001</v>
      </c>
      <c r="E279" s="11">
        <v>35.397362999999999</v>
      </c>
      <c r="F279" s="11">
        <v>0.37903100000000001</v>
      </c>
      <c r="G279" s="11">
        <v>2.6490849999999999</v>
      </c>
      <c r="H279" s="11">
        <v>19.709717999999999</v>
      </c>
      <c r="I279" s="12">
        <f t="shared" si="51"/>
        <v>34.995625000000004</v>
      </c>
      <c r="J279" s="12">
        <f t="shared" si="52"/>
        <v>35.334940000000003</v>
      </c>
      <c r="K279" s="14">
        <f t="shared" ref="K279:K284" si="55">-0.1657*I279 + 1223.6</f>
        <v>1217.8012249374999</v>
      </c>
      <c r="L279" s="14">
        <f t="shared" ref="L279:L284" si="56">0.0001079829*I279^4 - 0.0183178852*I279^3 + 1.2075396235*I279^2 - 38.3125480287*I279 + 535.330907391</f>
        <v>50.301582742851224</v>
      </c>
      <c r="M279" s="14">
        <f t="shared" ref="M279:M284" si="57">0.0001079829*J279^4 - 0.0183178852*J279^3 + 1.2075396235*J279^2 - 38.3125480287*J279 + 535.330907391</f>
        <v>49.433426422950674</v>
      </c>
    </row>
    <row r="280" spans="1:13">
      <c r="A280" s="11">
        <v>36796.884023999999</v>
      </c>
      <c r="B280" s="11">
        <v>35.001274000000002</v>
      </c>
      <c r="C280" s="11">
        <v>34.998142999999999</v>
      </c>
      <c r="D280" s="11">
        <v>35.282370999999998</v>
      </c>
      <c r="E280" s="11">
        <v>35.402340000000002</v>
      </c>
      <c r="F280" s="11">
        <v>0.352657</v>
      </c>
      <c r="G280" s="11">
        <v>2.9077709999999999</v>
      </c>
      <c r="H280" s="11">
        <v>19.663648999999999</v>
      </c>
      <c r="I280" s="12">
        <f t="shared" si="51"/>
        <v>34.999708499999997</v>
      </c>
      <c r="J280" s="12">
        <f t="shared" si="52"/>
        <v>35.342355499999996</v>
      </c>
      <c r="K280" s="14">
        <f t="shared" si="55"/>
        <v>1217.80054830155</v>
      </c>
      <c r="L280" s="14">
        <f t="shared" si="56"/>
        <v>50.291029760208176</v>
      </c>
      <c r="M280" s="14">
        <f t="shared" si="57"/>
        <v>49.414648141255839</v>
      </c>
    </row>
    <row r="281" spans="1:13">
      <c r="A281" s="11">
        <v>35805.617289000002</v>
      </c>
      <c r="B281" s="11">
        <v>35.039247000000003</v>
      </c>
      <c r="C281" s="11">
        <v>35.035204999999998</v>
      </c>
      <c r="D281" s="11">
        <v>35.318306999999997</v>
      </c>
      <c r="E281" s="11">
        <v>35.437660000000001</v>
      </c>
      <c r="F281" s="11">
        <v>0.64383000000000001</v>
      </c>
      <c r="G281" s="11">
        <v>3.474602</v>
      </c>
      <c r="H281" s="11">
        <v>19.671272999999999</v>
      </c>
      <c r="I281" s="12">
        <f t="shared" si="51"/>
        <v>35.037226000000004</v>
      </c>
      <c r="J281" s="12">
        <f t="shared" si="52"/>
        <v>35.377983499999999</v>
      </c>
      <c r="K281" s="14">
        <f t="shared" si="55"/>
        <v>1217.7943316517999</v>
      </c>
      <c r="L281" s="14">
        <f t="shared" si="56"/>
        <v>50.194194665133637</v>
      </c>
      <c r="M281" s="14">
        <f t="shared" si="57"/>
        <v>49.32454161340263</v>
      </c>
    </row>
    <row r="282" spans="1:13">
      <c r="A282" s="11">
        <v>34348.995601000002</v>
      </c>
      <c r="B282" s="11">
        <v>35.026547000000001</v>
      </c>
      <c r="C282" s="11">
        <v>35.024030000000003</v>
      </c>
      <c r="D282" s="11">
        <v>35.308819999999997</v>
      </c>
      <c r="E282" s="11">
        <v>35.423578999999997</v>
      </c>
      <c r="F282" s="11">
        <v>0.84245099999999995</v>
      </c>
      <c r="G282" s="11">
        <v>4.1042319999999997</v>
      </c>
      <c r="H282" s="11">
        <v>19.641774000000002</v>
      </c>
      <c r="I282" s="12">
        <f t="shared" si="51"/>
        <v>35.025288500000002</v>
      </c>
      <c r="J282" s="12">
        <f t="shared" si="52"/>
        <v>35.366199499999993</v>
      </c>
      <c r="K282" s="14">
        <f t="shared" si="55"/>
        <v>1217.79630969555</v>
      </c>
      <c r="L282" s="14">
        <f t="shared" si="56"/>
        <v>50.224982417664933</v>
      </c>
      <c r="M282" s="14">
        <f t="shared" si="57"/>
        <v>49.354323529080602</v>
      </c>
    </row>
    <row r="283" spans="1:13">
      <c r="A283" s="11">
        <v>33336.355337000001</v>
      </c>
      <c r="B283" s="11">
        <v>35.024900000000002</v>
      </c>
      <c r="C283" s="11">
        <v>35.023156999999998</v>
      </c>
      <c r="D283" s="11">
        <v>35.305478999999998</v>
      </c>
      <c r="E283" s="11">
        <v>35.417969999999997</v>
      </c>
      <c r="F283" s="11">
        <v>0.88655899999999999</v>
      </c>
      <c r="G283" s="11">
        <v>4.6052419999999996</v>
      </c>
      <c r="H283" s="11">
        <v>19.657657</v>
      </c>
      <c r="I283" s="12">
        <f t="shared" si="51"/>
        <v>35.0240285</v>
      </c>
      <c r="J283" s="12">
        <f t="shared" si="52"/>
        <v>35.361724499999994</v>
      </c>
      <c r="K283" s="14">
        <f t="shared" si="55"/>
        <v>1217.7965184775499</v>
      </c>
      <c r="L283" s="14">
        <f t="shared" si="56"/>
        <v>50.22823334661166</v>
      </c>
      <c r="M283" s="14">
        <f t="shared" si="57"/>
        <v>49.365638689437333</v>
      </c>
    </row>
    <row r="284" spans="1:13">
      <c r="A284" s="11">
        <v>31920.074116</v>
      </c>
      <c r="B284" s="11">
        <v>35.024788000000001</v>
      </c>
      <c r="C284" s="11">
        <v>35.023999000000003</v>
      </c>
      <c r="D284" s="11">
        <v>35.302815000000002</v>
      </c>
      <c r="E284" s="11">
        <v>35.417259000000001</v>
      </c>
      <c r="F284" s="11">
        <v>0.99172700000000003</v>
      </c>
      <c r="G284" s="11">
        <v>5.1053670000000002</v>
      </c>
      <c r="H284" s="11">
        <v>19.546969000000001</v>
      </c>
      <c r="I284" s="12">
        <f t="shared" si="51"/>
        <v>35.024393500000002</v>
      </c>
      <c r="J284" s="12">
        <f t="shared" si="52"/>
        <v>35.360037000000005</v>
      </c>
      <c r="K284" s="14">
        <f t="shared" si="55"/>
        <v>1217.7964579970499</v>
      </c>
      <c r="L284" s="14">
        <f t="shared" si="56"/>
        <v>50.227291583907913</v>
      </c>
      <c r="M284" s="14">
        <f t="shared" si="57"/>
        <v>49.369906353627698</v>
      </c>
    </row>
    <row r="285" spans="1:13">
      <c r="A285" s="11">
        <v>30804.603059000001</v>
      </c>
      <c r="B285" s="11">
        <v>35.048352000000001</v>
      </c>
      <c r="C285" s="11">
        <v>35.048419000000003</v>
      </c>
      <c r="D285" s="11">
        <v>35.325029999999998</v>
      </c>
      <c r="E285" s="11">
        <v>35.436278999999999</v>
      </c>
      <c r="F285" s="11">
        <v>1.1597949999999999</v>
      </c>
      <c r="G285" s="11">
        <v>5.5492290000000004</v>
      </c>
      <c r="H285" s="11">
        <v>19.320539</v>
      </c>
      <c r="I285" s="12">
        <f t="shared" si="51"/>
        <v>35.048385500000002</v>
      </c>
      <c r="J285" s="12">
        <f t="shared" si="52"/>
        <v>35.380654499999999</v>
      </c>
      <c r="K285" s="14">
        <f t="shared" si="53"/>
        <v>1217.7924825226498</v>
      </c>
      <c r="L285" s="14">
        <f t="shared" si="54"/>
        <v>50.165433406923285</v>
      </c>
      <c r="M285" s="14">
        <f t="shared" si="54"/>
        <v>49.317794016666653</v>
      </c>
    </row>
    <row r="286" spans="1:13">
      <c r="A286" s="11">
        <v>29545.239667000002</v>
      </c>
      <c r="B286" s="11">
        <v>35.041030999999997</v>
      </c>
      <c r="C286" s="11">
        <v>35.04195</v>
      </c>
      <c r="D286" s="11">
        <v>35.319890999999998</v>
      </c>
      <c r="E286" s="11">
        <v>35.423822999999999</v>
      </c>
      <c r="F286" s="11">
        <v>1.183921</v>
      </c>
      <c r="G286" s="11">
        <v>5.806908</v>
      </c>
      <c r="H286" s="11">
        <v>19.156117000000002</v>
      </c>
      <c r="I286" s="12">
        <f t="shared" si="51"/>
        <v>35.041490499999995</v>
      </c>
      <c r="J286" s="12">
        <f t="shared" si="52"/>
        <v>35.371856999999999</v>
      </c>
      <c r="K286" s="14">
        <f t="shared" si="53"/>
        <v>1217.7936250241498</v>
      </c>
      <c r="L286" s="14">
        <f t="shared" si="54"/>
        <v>50.183201538833828</v>
      </c>
      <c r="M286" s="14">
        <f t="shared" si="54"/>
        <v>49.340022650159426</v>
      </c>
    </row>
    <row r="287" spans="1:13">
      <c r="A287" s="11">
        <v>28635.759158000001</v>
      </c>
      <c r="B287" s="11">
        <v>35.032522</v>
      </c>
      <c r="C287" s="11">
        <v>35.034928999999998</v>
      </c>
      <c r="D287" s="11">
        <v>35.315049000000002</v>
      </c>
      <c r="E287" s="11">
        <v>35.413626999999998</v>
      </c>
      <c r="F287" s="11">
        <v>1.2334529999999999</v>
      </c>
      <c r="G287" s="11">
        <v>6.0251950000000001</v>
      </c>
      <c r="H287" s="11">
        <v>18.907084999999999</v>
      </c>
      <c r="I287" s="12">
        <f t="shared" si="51"/>
        <v>35.033725500000003</v>
      </c>
      <c r="J287" s="12">
        <f t="shared" si="52"/>
        <v>35.364338000000004</v>
      </c>
      <c r="K287" s="14">
        <f t="shared" si="53"/>
        <v>1217.7949116846498</v>
      </c>
      <c r="L287" s="14">
        <f t="shared" si="54"/>
        <v>50.203220440574569</v>
      </c>
      <c r="M287" s="14">
        <f t="shared" si="54"/>
        <v>49.359030020849673</v>
      </c>
    </row>
    <row r="288" spans="1:13">
      <c r="A288" s="11">
        <v>27565.989275</v>
      </c>
      <c r="B288" s="11">
        <v>35.039641000000003</v>
      </c>
      <c r="C288" s="11">
        <v>35.040858999999998</v>
      </c>
      <c r="D288" s="11">
        <v>35.322279999999999</v>
      </c>
      <c r="E288" s="11">
        <v>35.420833000000002</v>
      </c>
      <c r="F288" s="11">
        <v>1.228721</v>
      </c>
      <c r="G288" s="11">
        <v>6.183516</v>
      </c>
      <c r="H288" s="11">
        <v>18.694642000000002</v>
      </c>
      <c r="I288" s="12">
        <f t="shared" si="51"/>
        <v>35.04025</v>
      </c>
      <c r="J288" s="12">
        <f t="shared" si="52"/>
        <v>35.371556499999997</v>
      </c>
      <c r="K288" s="14">
        <f t="shared" si="53"/>
        <v>1217.7938305749999</v>
      </c>
      <c r="L288" s="14">
        <f t="shared" si="54"/>
        <v>50.186399037739875</v>
      </c>
      <c r="M288" s="14">
        <f t="shared" si="54"/>
        <v>49.340782126389399</v>
      </c>
    </row>
    <row r="289" spans="1:13">
      <c r="A289" s="11">
        <v>26388.296578000001</v>
      </c>
      <c r="B289" s="11">
        <v>35.056058</v>
      </c>
      <c r="C289" s="11">
        <v>35.056694</v>
      </c>
      <c r="D289" s="11">
        <v>35.336925999999998</v>
      </c>
      <c r="E289" s="11">
        <v>35.437970999999997</v>
      </c>
      <c r="F289" s="11">
        <v>1.1634880000000001</v>
      </c>
      <c r="G289" s="11">
        <v>6.3207829999999996</v>
      </c>
      <c r="H289" s="11">
        <v>18.400172999999999</v>
      </c>
      <c r="I289" s="12">
        <f t="shared" si="51"/>
        <v>35.056376</v>
      </c>
      <c r="J289" s="12">
        <f t="shared" si="52"/>
        <v>35.387448499999998</v>
      </c>
      <c r="K289" s="14">
        <f t="shared" si="53"/>
        <v>1217.7911584967999</v>
      </c>
      <c r="L289" s="14">
        <f t="shared" si="54"/>
        <v>50.144851419018323</v>
      </c>
      <c r="M289" s="14">
        <f t="shared" si="54"/>
        <v>49.300635492926062</v>
      </c>
    </row>
    <row r="290" spans="1:13">
      <c r="A290" s="11">
        <v>25298.187212000001</v>
      </c>
      <c r="B290" s="11">
        <v>35.053879999999999</v>
      </c>
      <c r="C290" s="11">
        <v>35.055861</v>
      </c>
      <c r="D290" s="11">
        <v>35.337930999999998</v>
      </c>
      <c r="E290" s="11">
        <v>35.442501</v>
      </c>
      <c r="F290" s="11">
        <v>1.122241</v>
      </c>
      <c r="G290" s="11">
        <v>6.4142169999999998</v>
      </c>
      <c r="H290" s="11">
        <v>18.199453000000002</v>
      </c>
      <c r="I290" s="12">
        <f t="shared" si="51"/>
        <v>35.0548705</v>
      </c>
      <c r="J290" s="12">
        <f t="shared" si="52"/>
        <v>35.390215999999995</v>
      </c>
      <c r="K290" s="14">
        <f t="shared" si="53"/>
        <v>1217.7914079581499</v>
      </c>
      <c r="L290" s="14">
        <f t="shared" si="54"/>
        <v>50.148728541890932</v>
      </c>
      <c r="M290" s="14">
        <f t="shared" si="54"/>
        <v>49.29364802306543</v>
      </c>
    </row>
    <row r="291" spans="1:13">
      <c r="A291" s="11">
        <v>24098.560547000001</v>
      </c>
      <c r="B291" s="11">
        <v>35.048175000000001</v>
      </c>
      <c r="C291" s="11">
        <v>35.051830000000002</v>
      </c>
      <c r="D291" s="11">
        <v>35.336739000000001</v>
      </c>
      <c r="E291" s="11">
        <v>35.444989999999997</v>
      </c>
      <c r="F291" s="11">
        <v>1.075081</v>
      </c>
      <c r="G291" s="11">
        <v>6.5098310000000001</v>
      </c>
      <c r="H291" s="11">
        <v>17.883700999999999</v>
      </c>
      <c r="I291" s="12">
        <f t="shared" si="51"/>
        <v>35.050002500000005</v>
      </c>
      <c r="J291" s="12">
        <f t="shared" si="52"/>
        <v>35.390864499999999</v>
      </c>
      <c r="K291" s="14">
        <f t="shared" si="53"/>
        <v>1217.7922145857499</v>
      </c>
      <c r="L291" s="14">
        <f t="shared" si="54"/>
        <v>50.161267529497877</v>
      </c>
      <c r="M291" s="14">
        <f t="shared" si="54"/>
        <v>49.292010834507664</v>
      </c>
    </row>
    <row r="292" spans="1:13">
      <c r="A292" s="11">
        <v>23092.663682999999</v>
      </c>
      <c r="B292" s="11">
        <v>35.043872999999998</v>
      </c>
      <c r="C292" s="11">
        <v>35.046922000000002</v>
      </c>
      <c r="D292" s="11">
        <v>35.333446000000002</v>
      </c>
      <c r="E292" s="11">
        <v>35.449015000000003</v>
      </c>
      <c r="F292" s="11">
        <v>0.98898299999999995</v>
      </c>
      <c r="G292" s="11">
        <v>6.5492309999999998</v>
      </c>
      <c r="H292" s="11">
        <v>17.525606</v>
      </c>
      <c r="I292" s="12">
        <f t="shared" si="51"/>
        <v>35.0453975</v>
      </c>
      <c r="J292" s="12">
        <f t="shared" si="52"/>
        <v>35.391230500000006</v>
      </c>
      <c r="K292" s="14">
        <f t="shared" si="53"/>
        <v>1217.7929776342498</v>
      </c>
      <c r="L292" s="14">
        <f t="shared" si="54"/>
        <v>50.173132456616372</v>
      </c>
      <c r="M292" s="14">
        <f t="shared" si="54"/>
        <v>49.291086866659839</v>
      </c>
    </row>
    <row r="293" spans="1:13">
      <c r="A293" s="11">
        <v>22131.234660999999</v>
      </c>
      <c r="B293" s="11">
        <v>35.036923999999999</v>
      </c>
      <c r="C293" s="11">
        <v>35.039879999999997</v>
      </c>
      <c r="D293" s="11">
        <v>35.328386000000002</v>
      </c>
      <c r="E293" s="11">
        <v>35.447758</v>
      </c>
      <c r="F293" s="11">
        <v>0.93642000000000003</v>
      </c>
      <c r="G293" s="11">
        <v>6.607621</v>
      </c>
      <c r="H293" s="11">
        <v>17.266553000000002</v>
      </c>
      <c r="I293" s="12">
        <f t="shared" si="51"/>
        <v>35.038401999999998</v>
      </c>
      <c r="J293" s="12">
        <f t="shared" si="52"/>
        <v>35.388072000000001</v>
      </c>
      <c r="K293" s="14">
        <f t="shared" si="53"/>
        <v>1217.7941367885999</v>
      </c>
      <c r="L293" s="14">
        <f t="shared" si="54"/>
        <v>50.191162863905106</v>
      </c>
      <c r="M293" s="14">
        <f t="shared" si="54"/>
        <v>49.299061161588952</v>
      </c>
    </row>
    <row r="294" spans="1:13">
      <c r="A294" s="11">
        <v>20906.721042000001</v>
      </c>
      <c r="B294" s="11">
        <v>35.039492000000003</v>
      </c>
      <c r="C294" s="11">
        <v>35.041952999999999</v>
      </c>
      <c r="D294" s="11">
        <v>35.332769999999996</v>
      </c>
      <c r="E294" s="11">
        <v>35.457408000000001</v>
      </c>
      <c r="F294" s="11">
        <v>0.72780500000000004</v>
      </c>
      <c r="G294" s="11">
        <v>6.5094190000000003</v>
      </c>
      <c r="H294" s="11">
        <v>16.848723</v>
      </c>
      <c r="I294" s="12">
        <f t="shared" si="51"/>
        <v>35.040722500000001</v>
      </c>
      <c r="J294" s="12">
        <f t="shared" si="52"/>
        <v>35.395088999999999</v>
      </c>
      <c r="K294" s="14">
        <f t="shared" si="53"/>
        <v>1217.7937522817499</v>
      </c>
      <c r="L294" s="14">
        <f t="shared" si="54"/>
        <v>50.185181098928524</v>
      </c>
      <c r="M294" s="14">
        <f t="shared" si="54"/>
        <v>49.281347283433206</v>
      </c>
    </row>
    <row r="295" spans="1:13">
      <c r="A295" s="11">
        <v>19881.963445000001</v>
      </c>
      <c r="B295" s="11">
        <v>35.044002999999996</v>
      </c>
      <c r="C295" s="11">
        <v>35.045912000000001</v>
      </c>
      <c r="D295" s="11">
        <v>35.342405999999997</v>
      </c>
      <c r="E295" s="11">
        <v>35.469582000000003</v>
      </c>
      <c r="F295" s="11">
        <v>0.52638799999999997</v>
      </c>
      <c r="G295" s="11">
        <v>6.3860770000000002</v>
      </c>
      <c r="H295" s="11">
        <v>16.504179000000001</v>
      </c>
      <c r="I295" s="12">
        <f t="shared" si="51"/>
        <v>35.044957499999995</v>
      </c>
      <c r="J295" s="12">
        <f t="shared" si="52"/>
        <v>35.405994</v>
      </c>
      <c r="K295" s="14">
        <f t="shared" si="53"/>
        <v>1217.7930505422498</v>
      </c>
      <c r="L295" s="14">
        <f t="shared" si="54"/>
        <v>50.174266302220985</v>
      </c>
      <c r="M295" s="14">
        <f t="shared" si="54"/>
        <v>49.253832935913124</v>
      </c>
    </row>
    <row r="296" spans="1:13">
      <c r="A296" s="11">
        <v>18606.493430999999</v>
      </c>
      <c r="B296" s="11">
        <v>35.052061999999999</v>
      </c>
      <c r="C296" s="11">
        <v>35.053759999999997</v>
      </c>
      <c r="D296" s="11">
        <v>35.359006000000001</v>
      </c>
      <c r="E296" s="11">
        <v>35.491416999999998</v>
      </c>
      <c r="F296" s="11">
        <v>0.66744599999999998</v>
      </c>
      <c r="G296" s="11">
        <v>6.6348229999999999</v>
      </c>
      <c r="H296" s="11">
        <v>16.007262000000001</v>
      </c>
      <c r="I296" s="12">
        <f t="shared" si="51"/>
        <v>35.052910999999995</v>
      </c>
      <c r="J296" s="12">
        <f t="shared" si="52"/>
        <v>35.425211500000003</v>
      </c>
      <c r="K296" s="14">
        <f t="shared" si="53"/>
        <v>1217.7917326473</v>
      </c>
      <c r="L296" s="14">
        <f t="shared" si="54"/>
        <v>50.153775378521118</v>
      </c>
      <c r="M296" s="14">
        <f t="shared" si="54"/>
        <v>49.205388212350954</v>
      </c>
    </row>
    <row r="297" spans="1:13">
      <c r="A297" s="11">
        <v>17239.282367</v>
      </c>
      <c r="B297" s="11">
        <v>35.049550000000004</v>
      </c>
      <c r="C297" s="11">
        <v>35.053277000000001</v>
      </c>
      <c r="D297" s="11">
        <v>35.376711</v>
      </c>
      <c r="E297" s="11">
        <v>35.509718999999997</v>
      </c>
      <c r="F297" s="11">
        <v>0.76510599999999995</v>
      </c>
      <c r="G297" s="11">
        <v>6.8553610000000003</v>
      </c>
      <c r="H297" s="11">
        <v>15.565874000000001</v>
      </c>
      <c r="I297" s="12">
        <f t="shared" si="51"/>
        <v>35.051413500000002</v>
      </c>
      <c r="J297" s="12">
        <f t="shared" si="52"/>
        <v>35.443214999999995</v>
      </c>
      <c r="K297" s="14">
        <f t="shared" si="53"/>
        <v>1217.7919807830499</v>
      </c>
      <c r="L297" s="14">
        <f t="shared" si="54"/>
        <v>50.157632700427257</v>
      </c>
      <c r="M297" s="14">
        <f t="shared" si="54"/>
        <v>49.160053322805084</v>
      </c>
    </row>
    <row r="298" spans="1:13">
      <c r="A298" s="11">
        <v>15661.875676</v>
      </c>
      <c r="B298" s="11">
        <v>35.018695999999998</v>
      </c>
      <c r="C298" s="11">
        <v>35.023940000000003</v>
      </c>
      <c r="D298" s="11">
        <v>35.374640999999997</v>
      </c>
      <c r="E298" s="11">
        <v>35.500883999999999</v>
      </c>
      <c r="F298" s="11">
        <v>0.78524700000000003</v>
      </c>
      <c r="G298" s="11">
        <v>6.9927359999999998</v>
      </c>
      <c r="H298" s="11">
        <v>15.117225999999999</v>
      </c>
      <c r="I298" s="12">
        <f t="shared" si="51"/>
        <v>35.021318000000001</v>
      </c>
      <c r="J298" s="12">
        <f t="shared" si="52"/>
        <v>35.437762499999998</v>
      </c>
      <c r="K298" s="14">
        <f t="shared" si="53"/>
        <v>1217.7969676073999</v>
      </c>
      <c r="L298" s="14">
        <f t="shared" si="54"/>
        <v>50.235227549245678</v>
      </c>
      <c r="M298" s="14">
        <f t="shared" si="54"/>
        <v>49.173778297710669</v>
      </c>
    </row>
    <row r="299" spans="1:13">
      <c r="A299" s="11">
        <v>14135.308309</v>
      </c>
      <c r="B299" s="11">
        <v>35.005028000000003</v>
      </c>
      <c r="C299" s="11">
        <v>35.009847000000001</v>
      </c>
      <c r="D299" s="11">
        <v>35.395024999999997</v>
      </c>
      <c r="E299" s="11">
        <v>35.516435999999999</v>
      </c>
      <c r="F299" s="11">
        <v>0.83619200000000005</v>
      </c>
      <c r="G299" s="11">
        <v>7.1498010000000001</v>
      </c>
      <c r="H299" s="11">
        <v>14.583096000000001</v>
      </c>
      <c r="I299" s="12">
        <f t="shared" si="51"/>
        <v>35.007437500000002</v>
      </c>
      <c r="J299" s="12">
        <f t="shared" si="52"/>
        <v>35.455730500000001</v>
      </c>
      <c r="K299" s="14">
        <f t="shared" si="53"/>
        <v>1217.7992676062499</v>
      </c>
      <c r="L299" s="14">
        <f t="shared" si="54"/>
        <v>50.271062823159809</v>
      </c>
      <c r="M299" s="14">
        <f t="shared" si="54"/>
        <v>49.128566010128679</v>
      </c>
    </row>
    <row r="300" spans="1:13">
      <c r="A300" s="11">
        <v>12461.597820999999</v>
      </c>
      <c r="B300" s="11">
        <v>34.989815</v>
      </c>
      <c r="C300" s="11">
        <v>34.995874999999998</v>
      </c>
      <c r="D300" s="11">
        <v>35.424771</v>
      </c>
      <c r="E300" s="11">
        <v>35.540917</v>
      </c>
      <c r="F300" s="11">
        <v>0.82623800000000003</v>
      </c>
      <c r="G300" s="11">
        <v>7.1940869999999997</v>
      </c>
      <c r="H300" s="11">
        <v>14.025600000000001</v>
      </c>
      <c r="I300" s="12">
        <f t="shared" si="51"/>
        <v>34.992845000000003</v>
      </c>
      <c r="J300" s="12">
        <f t="shared" si="52"/>
        <v>35.482844</v>
      </c>
      <c r="K300" s="14">
        <f t="shared" si="53"/>
        <v>1217.8016855834999</v>
      </c>
      <c r="L300" s="14">
        <f t="shared" si="54"/>
        <v>50.308768578363242</v>
      </c>
      <c r="M300" s="14">
        <f t="shared" si="54"/>
        <v>49.06043112475038</v>
      </c>
    </row>
    <row r="301" spans="1:13">
      <c r="A301" s="11">
        <v>10722.368571000001</v>
      </c>
      <c r="B301" s="11">
        <v>34.960847999999999</v>
      </c>
      <c r="C301" s="11">
        <v>34.967492999999997</v>
      </c>
      <c r="D301" s="11">
        <v>35.450868</v>
      </c>
      <c r="E301" s="11">
        <v>35.568407999999998</v>
      </c>
      <c r="F301" s="11">
        <v>0.81197399999999997</v>
      </c>
      <c r="G301" s="11">
        <v>7.2490620000000003</v>
      </c>
      <c r="H301" s="11">
        <v>13.300001</v>
      </c>
      <c r="I301" s="12">
        <f t="shared" si="51"/>
        <v>34.964170499999994</v>
      </c>
      <c r="J301" s="12">
        <f t="shared" si="52"/>
        <v>35.509637999999995</v>
      </c>
      <c r="K301" s="14">
        <f t="shared" si="53"/>
        <v>1217.8064369481499</v>
      </c>
      <c r="L301" s="14">
        <f t="shared" si="54"/>
        <v>50.382957710304254</v>
      </c>
      <c r="M301" s="14">
        <f t="shared" si="54"/>
        <v>48.993205077063976</v>
      </c>
    </row>
    <row r="302" spans="1:13">
      <c r="A302" s="11">
        <v>9094.0298820000007</v>
      </c>
      <c r="B302" s="11">
        <v>34.948613999999999</v>
      </c>
      <c r="C302" s="11">
        <v>34.953704000000002</v>
      </c>
      <c r="D302" s="11">
        <v>35.492128999999998</v>
      </c>
      <c r="E302" s="11">
        <v>35.618631000000001</v>
      </c>
      <c r="F302" s="11">
        <v>0.78370899999999999</v>
      </c>
      <c r="G302" s="11">
        <v>7.2547420000000002</v>
      </c>
      <c r="H302" s="11">
        <v>12.6602</v>
      </c>
      <c r="I302" s="12">
        <f t="shared" si="51"/>
        <v>34.951159000000004</v>
      </c>
      <c r="J302" s="12">
        <f t="shared" si="52"/>
        <v>35.55538</v>
      </c>
      <c r="K302" s="14">
        <f t="shared" si="53"/>
        <v>1217.8085929536999</v>
      </c>
      <c r="L302" s="14">
        <f t="shared" si="54"/>
        <v>50.416664559669357</v>
      </c>
      <c r="M302" s="14">
        <f t="shared" si="54"/>
        <v>48.878680959210556</v>
      </c>
    </row>
    <row r="303" spans="1:13">
      <c r="A303" s="11">
        <v>7451.6542220000001</v>
      </c>
      <c r="B303" s="11">
        <v>34.963726999999999</v>
      </c>
      <c r="C303" s="11">
        <v>34.966405999999999</v>
      </c>
      <c r="D303" s="11">
        <v>35.590231000000003</v>
      </c>
      <c r="E303" s="11">
        <v>35.727983999999999</v>
      </c>
      <c r="F303" s="11">
        <v>0.75045399999999995</v>
      </c>
      <c r="G303" s="11">
        <v>7.2501300000000004</v>
      </c>
      <c r="H303" s="11">
        <v>12.000158000000001</v>
      </c>
      <c r="I303" s="12">
        <f t="shared" si="51"/>
        <v>34.965066499999999</v>
      </c>
      <c r="J303" s="12">
        <f t="shared" si="52"/>
        <v>35.659107500000005</v>
      </c>
      <c r="K303" s="14">
        <f t="shared" si="53"/>
        <v>1217.8062884809499</v>
      </c>
      <c r="L303" s="14">
        <f t="shared" si="54"/>
        <v>50.380637558542958</v>
      </c>
      <c r="M303" s="14">
        <f t="shared" si="54"/>
        <v>48.620103264422369</v>
      </c>
    </row>
    <row r="304" spans="1:13">
      <c r="A304" s="11">
        <v>5963.6396679999998</v>
      </c>
      <c r="B304" s="11">
        <v>34.977370000000001</v>
      </c>
      <c r="C304" s="11">
        <v>34.981926999999999</v>
      </c>
      <c r="D304" s="11">
        <v>35.725586</v>
      </c>
      <c r="E304" s="11">
        <v>35.873707000000003</v>
      </c>
      <c r="F304" s="11">
        <v>0.70752099999999996</v>
      </c>
      <c r="G304" s="11">
        <v>7.2092660000000004</v>
      </c>
      <c r="H304" s="11">
        <v>11.338083000000001</v>
      </c>
      <c r="I304" s="12">
        <f t="shared" si="51"/>
        <v>34.979648499999996</v>
      </c>
      <c r="J304" s="12">
        <f t="shared" si="52"/>
        <v>35.799646500000001</v>
      </c>
      <c r="K304" s="14">
        <f t="shared" si="53"/>
        <v>1217.8038722435499</v>
      </c>
      <c r="L304" s="14">
        <f t="shared" si="54"/>
        <v>50.342895757959241</v>
      </c>
      <c r="M304" s="14">
        <f>0.0001079829*J304^4 - 0.0183178852*J304^3 + 1.2075396235*J304^2 - 38.3125480287*J304 + 535.330907391</f>
        <v>48.272220643357173</v>
      </c>
    </row>
    <row r="305" spans="1:14">
      <c r="A305" s="11">
        <v>4531.4220539999997</v>
      </c>
      <c r="B305" s="11">
        <v>34.959074000000001</v>
      </c>
      <c r="C305" s="11">
        <v>34.965376999999997</v>
      </c>
      <c r="D305" s="11">
        <v>35.903703999999998</v>
      </c>
      <c r="E305" s="11">
        <v>36.062702999999999</v>
      </c>
      <c r="F305" s="11">
        <v>0.58594500000000005</v>
      </c>
      <c r="G305" s="11">
        <v>7.0763429999999996</v>
      </c>
      <c r="H305" s="11">
        <v>10.709788</v>
      </c>
      <c r="I305" s="12">
        <f t="shared" si="51"/>
        <v>34.962225500000002</v>
      </c>
      <c r="J305" s="12">
        <f t="shared" si="52"/>
        <v>35.983203500000002</v>
      </c>
      <c r="K305" s="14">
        <f t="shared" si="53"/>
        <v>1217.8067592346499</v>
      </c>
      <c r="L305" s="14">
        <f t="shared" ref="L305:M307" si="58">0.0001079829*I305^4 - 0.0183178852*I305^3 + 1.2075396235*I305^2 - 38.3125480287*I305 + 535.330907391</f>
        <v>50.387994632481195</v>
      </c>
      <c r="M305" s="14">
        <f t="shared" si="58"/>
        <v>47.822044863254632</v>
      </c>
    </row>
    <row r="306" spans="1:14">
      <c r="A306" s="11">
        <v>3155.487005</v>
      </c>
      <c r="B306" s="11">
        <v>34.938687999999999</v>
      </c>
      <c r="C306" s="11">
        <v>34.94594</v>
      </c>
      <c r="D306" s="11">
        <v>36.187280999999999</v>
      </c>
      <c r="E306" s="11">
        <v>36.364389000000003</v>
      </c>
      <c r="F306" s="11">
        <v>0.25591900000000001</v>
      </c>
      <c r="G306" s="11">
        <v>6.6667399999999999</v>
      </c>
      <c r="H306" s="11">
        <v>10.008792</v>
      </c>
      <c r="I306" s="12">
        <f t="shared" si="51"/>
        <v>34.942313999999996</v>
      </c>
      <c r="J306" s="12">
        <f t="shared" si="52"/>
        <v>36.275835000000001</v>
      </c>
      <c r="K306" s="14">
        <f t="shared" si="53"/>
        <v>1217.8100585702</v>
      </c>
      <c r="L306" s="14">
        <f t="shared" si="58"/>
        <v>50.439593047576409</v>
      </c>
      <c r="M306" s="14">
        <f t="shared" si="58"/>
        <v>47.113939504926179</v>
      </c>
    </row>
    <row r="307" spans="1:14">
      <c r="A307" s="11">
        <v>1128.4180570000001</v>
      </c>
      <c r="B307" s="11">
        <v>34.932558</v>
      </c>
      <c r="C307" s="11">
        <v>34.936981000000003</v>
      </c>
      <c r="D307" s="11">
        <v>36.734077999999997</v>
      </c>
      <c r="E307" s="11">
        <v>37.006352</v>
      </c>
      <c r="F307" s="11">
        <v>0.29601100000000002</v>
      </c>
      <c r="G307" s="11">
        <v>6.7202019999999996</v>
      </c>
      <c r="H307" s="11">
        <v>8.9846970000000006</v>
      </c>
      <c r="I307" s="12">
        <f t="shared" si="51"/>
        <v>34.934769500000002</v>
      </c>
      <c r="J307" s="12">
        <f t="shared" si="52"/>
        <v>36.870215000000002</v>
      </c>
      <c r="K307" s="14">
        <f t="shared" si="53"/>
        <v>1217.8113086938499</v>
      </c>
      <c r="L307" s="14">
        <f t="shared" si="58"/>
        <v>50.459160001664941</v>
      </c>
      <c r="M307" s="14">
        <f t="shared" si="58"/>
        <v>45.71039610671437</v>
      </c>
    </row>
    <row r="308" spans="1:14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5">
        <f>AVERAGE(K271:K304)</f>
        <v>1217.7986286012572</v>
      </c>
      <c r="L308" s="15">
        <f>AVERAGE(L271:L304)</f>
        <v>50.261236872800737</v>
      </c>
      <c r="M308" s="15">
        <f>AVERAGE(M271:M304)</f>
        <v>49.257471506344835</v>
      </c>
    </row>
    <row r="309" spans="1:14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4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4" ht="16.8">
      <c r="A311" s="13" t="s">
        <v>12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28</v>
      </c>
      <c r="H311" s="13" t="s">
        <v>18</v>
      </c>
      <c r="I311" s="8" t="s">
        <v>19</v>
      </c>
      <c r="J311" s="8" t="s">
        <v>20</v>
      </c>
      <c r="K311" s="9" t="s">
        <v>27</v>
      </c>
      <c r="L311" s="7" t="s">
        <v>29</v>
      </c>
      <c r="M311" s="7" t="s">
        <v>30</v>
      </c>
      <c r="N311" s="20"/>
    </row>
    <row r="312" spans="1:14">
      <c r="A312" s="13" t="s">
        <v>21</v>
      </c>
      <c r="B312" s="13" t="s">
        <v>22</v>
      </c>
      <c r="C312" s="13" t="s">
        <v>22</v>
      </c>
      <c r="D312" s="13" t="s">
        <v>22</v>
      </c>
      <c r="E312" s="13" t="s">
        <v>22</v>
      </c>
      <c r="F312" s="13" t="s">
        <v>23</v>
      </c>
      <c r="G312" s="13" t="s">
        <v>23</v>
      </c>
      <c r="H312" s="13" t="s">
        <v>24</v>
      </c>
      <c r="I312" s="8" t="s">
        <v>22</v>
      </c>
      <c r="J312" s="8" t="s">
        <v>22</v>
      </c>
      <c r="K312" s="9" t="s">
        <v>25</v>
      </c>
      <c r="L312" s="7" t="s">
        <v>26</v>
      </c>
      <c r="M312" s="7" t="s">
        <v>26</v>
      </c>
    </row>
    <row r="313" spans="1:14">
      <c r="A313" s="11">
        <v>45955.983247999997</v>
      </c>
      <c r="B313" s="11">
        <v>49.985957999999997</v>
      </c>
      <c r="C313" s="11">
        <v>49.898524000000002</v>
      </c>
      <c r="D313" s="11">
        <v>50.470047999999998</v>
      </c>
      <c r="E313" s="11">
        <v>50.694206000000001</v>
      </c>
      <c r="F313" s="11">
        <v>0.91609700000000005</v>
      </c>
      <c r="G313" s="11">
        <v>0.92369100000000004</v>
      </c>
      <c r="H313" s="11">
        <v>17.992270999999999</v>
      </c>
      <c r="I313" s="12">
        <f t="shared" ref="I313:I351" si="59">(B313+C313)/2</f>
        <v>49.942240999999996</v>
      </c>
      <c r="J313" s="12">
        <f t="shared" ref="J313:J351" si="60">(D313+E313)/2</f>
        <v>50.582127</v>
      </c>
      <c r="K313" s="14">
        <f>-0.1657*I313 + 1223.6</f>
        <v>1215.3245706662999</v>
      </c>
      <c r="L313" s="14">
        <f>0.0001079829*I313^4 - 0.0183178852*I313^3 + 1.2075396235*I313^2 - 38.3125480287*I313 + 535.330907391</f>
        <v>23.765249304468853</v>
      </c>
      <c r="M313" s="14">
        <f>0.0001079829*J313^4 - 0.0183178852*J313^3 + 1.2075396235*J313^2 - 38.3125480287*J313 + 535.330907391</f>
        <v>23.183910522913266</v>
      </c>
    </row>
    <row r="314" spans="1:14">
      <c r="A314" s="11">
        <v>44820.745551</v>
      </c>
      <c r="B314" s="11">
        <v>50.004517999999997</v>
      </c>
      <c r="C314" s="11">
        <v>49.916964999999998</v>
      </c>
      <c r="D314" s="11">
        <v>50.487167999999997</v>
      </c>
      <c r="E314" s="11">
        <v>50.711100000000002</v>
      </c>
      <c r="F314" s="11">
        <v>0.55032999999999999</v>
      </c>
      <c r="G314" s="11">
        <v>0.90718500000000002</v>
      </c>
      <c r="H314" s="11">
        <v>18.112117999999999</v>
      </c>
      <c r="I314" s="12">
        <f t="shared" si="59"/>
        <v>49.960741499999997</v>
      </c>
      <c r="J314" s="12">
        <f t="shared" si="60"/>
        <v>50.599133999999999</v>
      </c>
      <c r="K314" s="14">
        <f t="shared" ref="K314:K351" si="61">-0.1657*I314 + 1223.6</f>
        <v>1215.3215051334498</v>
      </c>
      <c r="L314" s="14">
        <f t="shared" ref="L314:L351" si="62">0.0001079829*I314^4 - 0.0183178852*I314^3 + 1.2075396235*I314^2 - 38.3125480287*I314 + 535.330907391</f>
        <v>23.747507807271177</v>
      </c>
      <c r="M314" s="14">
        <f t="shared" ref="M314:M347" si="63">0.0001079829*J314^4 - 0.0183178852*J314^3 + 1.2075396235*J314^2 - 38.3125480287*J314 + 535.330907391</f>
        <v>23.169391215297537</v>
      </c>
    </row>
    <row r="315" spans="1:14">
      <c r="A315" s="11">
        <v>43141.013966999999</v>
      </c>
      <c r="B315" s="11">
        <v>50.052045</v>
      </c>
      <c r="C315" s="11">
        <v>49.959111999999998</v>
      </c>
      <c r="D315" s="11">
        <v>50.529263</v>
      </c>
      <c r="E315" s="11">
        <v>50.759017999999998</v>
      </c>
      <c r="F315" s="11">
        <v>0.36619400000000002</v>
      </c>
      <c r="G315" s="11">
        <v>1.2361059999999999</v>
      </c>
      <c r="H315" s="11">
        <v>18.089649000000001</v>
      </c>
      <c r="I315" s="12">
        <f t="shared" si="59"/>
        <v>50.005578499999999</v>
      </c>
      <c r="J315" s="12">
        <f t="shared" si="60"/>
        <v>50.644140499999999</v>
      </c>
      <c r="K315" s="14">
        <f>-0.1657*I315 + 1223.6</f>
        <v>1215.3140756425498</v>
      </c>
      <c r="L315" s="14">
        <f>0.0001079829*I315^4 - 0.0183178852*I315^3 + 1.2075396235*I315^2 - 38.3125480287*I315 + 535.330907391</f>
        <v>23.704735497909724</v>
      </c>
      <c r="M315" s="14">
        <f>0.0001079829*J315^4 - 0.0183178852*J315^3 + 1.2075396235*J315^2 - 38.3125480287*J315 + 535.330907391</f>
        <v>23.13120756298872</v>
      </c>
    </row>
    <row r="316" spans="1:14">
      <c r="A316" s="11">
        <v>42113.215120000001</v>
      </c>
      <c r="B316" s="11">
        <v>50.073421000000003</v>
      </c>
      <c r="C316" s="11">
        <v>49.977800000000002</v>
      </c>
      <c r="D316" s="11">
        <v>50.544764000000001</v>
      </c>
      <c r="E316" s="11">
        <v>50.776833000000003</v>
      </c>
      <c r="F316" s="11">
        <v>0.60386200000000001</v>
      </c>
      <c r="G316" s="11">
        <v>1.8575470000000001</v>
      </c>
      <c r="H316" s="11">
        <v>18.100128999999999</v>
      </c>
      <c r="I316" s="12">
        <f t="shared" si="59"/>
        <v>50.025610499999999</v>
      </c>
      <c r="J316" s="12">
        <f t="shared" si="60"/>
        <v>50.660798499999999</v>
      </c>
      <c r="K316" s="14">
        <f>-0.1657*I316 + 1223.6</f>
        <v>1215.31075634015</v>
      </c>
      <c r="L316" s="14">
        <f>0.0001079829*I316^4 - 0.0183178852*I316^3 + 1.2075396235*I316^2 - 38.3125480287*I316 + 535.330907391</f>
        <v>23.685729350645715</v>
      </c>
      <c r="M316" s="14">
        <f>0.0001079829*J316^4 - 0.0183178852*J316^3 + 1.2075396235*J316^2 - 38.3125480287*J316 + 535.330907391</f>
        <v>23.117163311803097</v>
      </c>
    </row>
    <row r="317" spans="1:14">
      <c r="A317" s="11">
        <v>40406.794097999998</v>
      </c>
      <c r="B317" s="11">
        <v>50.087150000000001</v>
      </c>
      <c r="C317" s="11">
        <v>49.992680999999997</v>
      </c>
      <c r="D317" s="11">
        <v>50.556317999999997</v>
      </c>
      <c r="E317" s="11">
        <v>50.790999999999997</v>
      </c>
      <c r="F317" s="11">
        <v>0.21306900000000001</v>
      </c>
      <c r="G317" s="11">
        <v>1.86564</v>
      </c>
      <c r="H317" s="11">
        <v>18.000181000000001</v>
      </c>
      <c r="I317" s="12">
        <f t="shared" si="59"/>
        <v>50.039915499999999</v>
      </c>
      <c r="J317" s="12">
        <f t="shared" si="60"/>
        <v>50.673659000000001</v>
      </c>
      <c r="K317" s="14">
        <f t="shared" si="61"/>
        <v>1215.30838600165</v>
      </c>
      <c r="L317" s="14">
        <f t="shared" si="62"/>
        <v>23.67219613336556</v>
      </c>
      <c r="M317" s="14">
        <f t="shared" si="63"/>
        <v>23.106353495892108</v>
      </c>
    </row>
    <row r="318" spans="1:14">
      <c r="A318" s="11">
        <v>39282.733074999996</v>
      </c>
      <c r="B318" s="11">
        <v>50.102338000000003</v>
      </c>
      <c r="C318" s="11">
        <v>50.010916999999999</v>
      </c>
      <c r="D318" s="11">
        <v>50.566673000000002</v>
      </c>
      <c r="E318" s="11">
        <v>50.804279000000001</v>
      </c>
      <c r="F318" s="11">
        <v>0.19386100000000001</v>
      </c>
      <c r="G318" s="11">
        <v>2.2036069999999999</v>
      </c>
      <c r="H318" s="11">
        <v>17.805371000000001</v>
      </c>
      <c r="I318" s="12">
        <f t="shared" si="59"/>
        <v>50.056627500000005</v>
      </c>
      <c r="J318" s="12">
        <f t="shared" si="60"/>
        <v>50.685476000000001</v>
      </c>
      <c r="K318" s="14">
        <f t="shared" si="61"/>
        <v>1215.3056168232499</v>
      </c>
      <c r="L318" s="14">
        <f t="shared" si="62"/>
        <v>23.656427247939064</v>
      </c>
      <c r="M318" s="14">
        <f t="shared" si="63"/>
        <v>23.096446017148992</v>
      </c>
    </row>
    <row r="319" spans="1:14">
      <c r="A319" s="11">
        <v>38356.455316</v>
      </c>
      <c r="B319" s="11">
        <v>50.108801999999997</v>
      </c>
      <c r="C319" s="11">
        <v>50.017643999999997</v>
      </c>
      <c r="D319" s="11">
        <v>50.568128999999999</v>
      </c>
      <c r="E319" s="11">
        <v>50.810721000000001</v>
      </c>
      <c r="F319" s="11">
        <v>0.37962000000000001</v>
      </c>
      <c r="G319" s="11">
        <v>2.8068770000000001</v>
      </c>
      <c r="H319" s="11">
        <v>18.302686999999999</v>
      </c>
      <c r="I319" s="12">
        <f t="shared" si="59"/>
        <v>50.063222999999994</v>
      </c>
      <c r="J319" s="12">
        <f t="shared" si="60"/>
        <v>50.689425</v>
      </c>
      <c r="K319" s="14">
        <f t="shared" si="61"/>
        <v>1215.3045239488999</v>
      </c>
      <c r="L319" s="14">
        <f t="shared" si="62"/>
        <v>23.650216271610134</v>
      </c>
      <c r="M319" s="14">
        <f t="shared" si="63"/>
        <v>23.093140533042288</v>
      </c>
    </row>
    <row r="320" spans="1:14">
      <c r="A320" s="11">
        <v>37194.618597000001</v>
      </c>
      <c r="B320" s="11">
        <v>50.106546999999999</v>
      </c>
      <c r="C320" s="11">
        <v>50.013416999999997</v>
      </c>
      <c r="D320" s="11">
        <v>50.560333999999997</v>
      </c>
      <c r="E320" s="11">
        <v>50.805847999999997</v>
      </c>
      <c r="F320" s="11">
        <v>0.31447399999999998</v>
      </c>
      <c r="G320" s="11">
        <v>3.115081</v>
      </c>
      <c r="H320" s="11">
        <v>18.373373000000001</v>
      </c>
      <c r="I320" s="12">
        <f t="shared" si="59"/>
        <v>50.059981999999998</v>
      </c>
      <c r="J320" s="12">
        <f t="shared" si="60"/>
        <v>50.683090999999997</v>
      </c>
      <c r="K320" s="14">
        <f t="shared" si="61"/>
        <v>1215.3050609825998</v>
      </c>
      <c r="L320" s="14">
        <f t="shared" si="62"/>
        <v>23.653267446506788</v>
      </c>
      <c r="M320" s="14">
        <f t="shared" si="63"/>
        <v>23.09844367451683</v>
      </c>
    </row>
    <row r="321" spans="1:13" ht="14.4" customHeight="1">
      <c r="A321" s="11">
        <v>36455.183719000001</v>
      </c>
      <c r="B321" s="11">
        <v>50.099069</v>
      </c>
      <c r="C321" s="11">
        <v>50.006410000000002</v>
      </c>
      <c r="D321" s="11">
        <v>50.552751999999998</v>
      </c>
      <c r="E321" s="11">
        <v>50.797843999999998</v>
      </c>
      <c r="F321" s="11">
        <v>0.25891599999999998</v>
      </c>
      <c r="G321" s="11">
        <v>3.2537479999999999</v>
      </c>
      <c r="H321" s="11">
        <v>18.375640000000001</v>
      </c>
      <c r="I321" s="12">
        <f t="shared" si="59"/>
        <v>50.052739500000001</v>
      </c>
      <c r="J321" s="12">
        <f t="shared" si="60"/>
        <v>50.675297999999998</v>
      </c>
      <c r="K321" s="14">
        <f t="shared" si="61"/>
        <v>1215.3062610648499</v>
      </c>
      <c r="L321" s="14">
        <f t="shared" si="62"/>
        <v>23.660091841640224</v>
      </c>
      <c r="M321" s="14">
        <f t="shared" si="63"/>
        <v>23.104977899483174</v>
      </c>
    </row>
    <row r="322" spans="1:13">
      <c r="A322" s="11">
        <v>35813.200373</v>
      </c>
      <c r="B322" s="11">
        <v>50.089773999999998</v>
      </c>
      <c r="C322" s="11">
        <v>49.997725000000003</v>
      </c>
      <c r="D322" s="11">
        <v>50.541874999999997</v>
      </c>
      <c r="E322" s="11">
        <v>50.789842999999998</v>
      </c>
      <c r="F322" s="11">
        <v>0.244952</v>
      </c>
      <c r="G322" s="11">
        <v>3.3954849999999999</v>
      </c>
      <c r="H322" s="11">
        <v>18.312897</v>
      </c>
      <c r="I322" s="12">
        <f t="shared" si="59"/>
        <v>50.043749500000004</v>
      </c>
      <c r="J322" s="12">
        <f t="shared" si="60"/>
        <v>50.665858999999998</v>
      </c>
      <c r="K322" s="14">
        <f t="shared" si="61"/>
        <v>1215.3077507078499</v>
      </c>
      <c r="L322" s="14">
        <f t="shared" si="62"/>
        <v>23.668574545939009</v>
      </c>
      <c r="M322" s="14">
        <f t="shared" si="63"/>
        <v>23.112906326749908</v>
      </c>
    </row>
    <row r="323" spans="1:13">
      <c r="A323" s="11">
        <v>35256.374286999999</v>
      </c>
      <c r="B323" s="11">
        <v>50.082957</v>
      </c>
      <c r="C323" s="11">
        <v>49.991728000000002</v>
      </c>
      <c r="D323" s="11">
        <v>50.533656000000001</v>
      </c>
      <c r="E323" s="11">
        <v>50.781146</v>
      </c>
      <c r="F323" s="11">
        <v>0.16977900000000001</v>
      </c>
      <c r="G323" s="11">
        <v>3.5763229999999999</v>
      </c>
      <c r="H323" s="11">
        <v>18.468458999999999</v>
      </c>
      <c r="I323" s="12">
        <f t="shared" si="59"/>
        <v>50.037342500000001</v>
      </c>
      <c r="J323" s="12">
        <f t="shared" si="60"/>
        <v>50.657401</v>
      </c>
      <c r="K323" s="14">
        <f t="shared" si="61"/>
        <v>1215.3088123477498</v>
      </c>
      <c r="L323" s="14">
        <f t="shared" si="62"/>
        <v>23.674627901929853</v>
      </c>
      <c r="M323" s="14">
        <f t="shared" si="63"/>
        <v>23.120023833347886</v>
      </c>
    </row>
    <row r="324" spans="1:13">
      <c r="A324" s="11">
        <v>34431.999579000003</v>
      </c>
      <c r="B324" s="11">
        <v>50.074241000000001</v>
      </c>
      <c r="C324" s="11">
        <v>49.983299000000002</v>
      </c>
      <c r="D324" s="11">
        <v>50.521079</v>
      </c>
      <c r="E324" s="11">
        <v>50.765504999999997</v>
      </c>
      <c r="F324" s="11">
        <v>0.32842500000000002</v>
      </c>
      <c r="G324" s="11">
        <v>4.0463199999999997</v>
      </c>
      <c r="H324" s="11">
        <v>18.461836000000002</v>
      </c>
      <c r="I324" s="12">
        <f t="shared" si="59"/>
        <v>50.028770000000002</v>
      </c>
      <c r="J324" s="12">
        <f t="shared" si="60"/>
        <v>50.643292000000002</v>
      </c>
      <c r="K324" s="14">
        <f t="shared" si="61"/>
        <v>1215.3102328109999</v>
      </c>
      <c r="L324" s="14">
        <f t="shared" si="62"/>
        <v>23.682737497875451</v>
      </c>
      <c r="M324" s="14">
        <f t="shared" si="63"/>
        <v>23.13192420915334</v>
      </c>
    </row>
    <row r="325" spans="1:13">
      <c r="A325" s="11">
        <v>33414.445768999998</v>
      </c>
      <c r="B325" s="11">
        <v>50.063662999999998</v>
      </c>
      <c r="C325" s="11">
        <v>49.971347000000002</v>
      </c>
      <c r="D325" s="11">
        <v>50.510483000000001</v>
      </c>
      <c r="E325" s="11">
        <v>50.747366</v>
      </c>
      <c r="F325" s="11">
        <v>0.52997000000000005</v>
      </c>
      <c r="G325" s="11">
        <v>4.5551659999999998</v>
      </c>
      <c r="H325" s="11">
        <v>18.374998000000001</v>
      </c>
      <c r="I325" s="12">
        <f t="shared" si="59"/>
        <v>50.017505</v>
      </c>
      <c r="J325" s="12">
        <f t="shared" si="60"/>
        <v>50.628924499999997</v>
      </c>
      <c r="K325" s="14">
        <f t="shared" si="61"/>
        <v>1215.3120994214999</v>
      </c>
      <c r="L325" s="14">
        <f t="shared" si="62"/>
        <v>23.693412051883342</v>
      </c>
      <c r="M325" s="14">
        <f t="shared" si="63"/>
        <v>23.14407788484823</v>
      </c>
    </row>
    <row r="326" spans="1:13">
      <c r="A326" s="11">
        <v>32132.478692000001</v>
      </c>
      <c r="B326" s="11">
        <v>50.050730000000001</v>
      </c>
      <c r="C326" s="11">
        <v>49.959904000000002</v>
      </c>
      <c r="D326" s="11">
        <v>50.498998</v>
      </c>
      <c r="E326" s="11">
        <v>50.732021000000003</v>
      </c>
      <c r="F326" s="11">
        <v>0.79431399999999996</v>
      </c>
      <c r="G326" s="11">
        <v>5.1158400000000004</v>
      </c>
      <c r="H326" s="11">
        <v>18.281215</v>
      </c>
      <c r="I326" s="12">
        <f t="shared" si="59"/>
        <v>50.005317000000005</v>
      </c>
      <c r="J326" s="12">
        <f t="shared" si="60"/>
        <v>50.615509500000002</v>
      </c>
      <c r="K326" s="14">
        <f t="shared" si="61"/>
        <v>1215.3141189731</v>
      </c>
      <c r="L326" s="14">
        <f t="shared" si="62"/>
        <v>23.704984029366642</v>
      </c>
      <c r="M326" s="14">
        <f t="shared" si="63"/>
        <v>23.155457896640655</v>
      </c>
    </row>
    <row r="327" spans="1:13">
      <c r="A327" s="11">
        <v>30838.733806</v>
      </c>
      <c r="B327" s="11">
        <v>50.035561000000001</v>
      </c>
      <c r="C327" s="11">
        <v>49.945855000000002</v>
      </c>
      <c r="D327" s="11">
        <v>50.483784</v>
      </c>
      <c r="E327" s="11">
        <v>50.717906999999997</v>
      </c>
      <c r="F327" s="11">
        <v>0.83851799999999999</v>
      </c>
      <c r="G327" s="11">
        <v>5.4329679999999998</v>
      </c>
      <c r="H327" s="11">
        <v>18.145112999999998</v>
      </c>
      <c r="I327" s="12">
        <f t="shared" si="59"/>
        <v>49.990707999999998</v>
      </c>
      <c r="J327" s="12">
        <f t="shared" si="60"/>
        <v>50.600845499999998</v>
      </c>
      <c r="K327" s="14">
        <f t="shared" si="61"/>
        <v>1215.3165396843999</v>
      </c>
      <c r="L327" s="14">
        <f t="shared" si="62"/>
        <v>23.71888582047859</v>
      </c>
      <c r="M327" s="14">
        <f t="shared" si="63"/>
        <v>23.167932808950354</v>
      </c>
    </row>
    <row r="328" spans="1:13">
      <c r="A328" s="11">
        <v>29602.498657</v>
      </c>
      <c r="B328" s="11">
        <v>49.995514999999997</v>
      </c>
      <c r="C328" s="11">
        <v>49.909078999999998</v>
      </c>
      <c r="D328" s="11">
        <v>50.448177999999999</v>
      </c>
      <c r="E328" s="11">
        <v>50.678237000000003</v>
      </c>
      <c r="F328" s="11">
        <v>0.878861</v>
      </c>
      <c r="G328" s="11">
        <v>5.7008640000000002</v>
      </c>
      <c r="H328" s="11">
        <v>17.916726000000001</v>
      </c>
      <c r="I328" s="12">
        <f t="shared" si="59"/>
        <v>49.952297000000002</v>
      </c>
      <c r="J328" s="12">
        <f t="shared" si="60"/>
        <v>50.563207500000004</v>
      </c>
      <c r="K328" s="14">
        <f t="shared" si="61"/>
        <v>1215.3229043870999</v>
      </c>
      <c r="L328" s="14">
        <f t="shared" si="62"/>
        <v>23.755599143296422</v>
      </c>
      <c r="M328" s="14">
        <f t="shared" si="63"/>
        <v>23.200120722183328</v>
      </c>
    </row>
    <row r="329" spans="1:13">
      <c r="A329" s="11">
        <v>28795.297011999999</v>
      </c>
      <c r="B329" s="11">
        <v>50.025959</v>
      </c>
      <c r="C329" s="11">
        <v>49.933884999999997</v>
      </c>
      <c r="D329" s="11">
        <v>50.468401999999998</v>
      </c>
      <c r="E329" s="11">
        <v>50.706035999999997</v>
      </c>
      <c r="F329" s="11">
        <v>0.87684399999999996</v>
      </c>
      <c r="G329" s="11">
        <v>5.8560999999999996</v>
      </c>
      <c r="H329" s="11">
        <v>17.839397999999999</v>
      </c>
      <c r="I329" s="12">
        <f t="shared" si="59"/>
        <v>49.979922000000002</v>
      </c>
      <c r="J329" s="12">
        <f t="shared" si="60"/>
        <v>50.587218999999997</v>
      </c>
      <c r="K329" s="14">
        <f t="shared" si="61"/>
        <v>1215.3183269245999</v>
      </c>
      <c r="L329" s="14">
        <f t="shared" si="62"/>
        <v>23.729171461453689</v>
      </c>
      <c r="M329" s="14">
        <f t="shared" si="63"/>
        <v>23.179558158357395</v>
      </c>
    </row>
    <row r="330" spans="1:13">
      <c r="A330" s="11">
        <v>27524.612813</v>
      </c>
      <c r="B330" s="11">
        <v>50.020190999999997</v>
      </c>
      <c r="C330" s="11">
        <v>49.933573000000003</v>
      </c>
      <c r="D330" s="11">
        <v>50.471842000000002</v>
      </c>
      <c r="E330" s="11">
        <v>50.698532</v>
      </c>
      <c r="F330" s="11">
        <v>0.83674599999999999</v>
      </c>
      <c r="G330" s="11">
        <v>6.0067219999999999</v>
      </c>
      <c r="H330" s="11">
        <v>17.546821999999999</v>
      </c>
      <c r="I330" s="12">
        <f t="shared" si="59"/>
        <v>49.976882000000003</v>
      </c>
      <c r="J330" s="12">
        <f t="shared" si="60"/>
        <v>50.585187000000005</v>
      </c>
      <c r="K330" s="14">
        <f t="shared" si="61"/>
        <v>1215.3188306525999</v>
      </c>
      <c r="L330" s="14">
        <f t="shared" si="62"/>
        <v>23.732073775304343</v>
      </c>
      <c r="M330" s="14">
        <f t="shared" si="63"/>
        <v>23.181294469305158</v>
      </c>
    </row>
    <row r="331" spans="1:13">
      <c r="A331" s="11">
        <v>26470.812183999999</v>
      </c>
      <c r="B331" s="11">
        <v>50.048242999999999</v>
      </c>
      <c r="C331" s="11">
        <v>49.958885000000002</v>
      </c>
      <c r="D331" s="11">
        <v>50.497194</v>
      </c>
      <c r="E331" s="11">
        <v>50.726635999999999</v>
      </c>
      <c r="F331" s="11">
        <v>0.87234999999999996</v>
      </c>
      <c r="G331" s="11">
        <v>6.207649</v>
      </c>
      <c r="H331" s="11">
        <v>17.32328</v>
      </c>
      <c r="I331" s="12">
        <f t="shared" si="59"/>
        <v>50.003563999999997</v>
      </c>
      <c r="J331" s="12">
        <f t="shared" si="60"/>
        <v>50.611914999999996</v>
      </c>
      <c r="K331" s="14">
        <f t="shared" si="61"/>
        <v>1215.3144094452</v>
      </c>
      <c r="L331" s="14">
        <f t="shared" si="62"/>
        <v>23.706650374284436</v>
      </c>
      <c r="M331" s="14">
        <f t="shared" si="63"/>
        <v>23.158512383132347</v>
      </c>
    </row>
    <row r="332" spans="1:13">
      <c r="A332" s="11">
        <v>25459.506841999999</v>
      </c>
      <c r="B332" s="11">
        <v>50.044905</v>
      </c>
      <c r="C332" s="11">
        <v>49.957768999999999</v>
      </c>
      <c r="D332" s="11">
        <v>50.498275999999997</v>
      </c>
      <c r="E332" s="11">
        <v>50.726441000000001</v>
      </c>
      <c r="F332" s="11">
        <v>0.83421000000000001</v>
      </c>
      <c r="G332" s="11">
        <v>6.3014609999999998</v>
      </c>
      <c r="H332" s="11">
        <v>17.066210999999999</v>
      </c>
      <c r="I332" s="12">
        <f t="shared" si="59"/>
        <v>50.001336999999999</v>
      </c>
      <c r="J332" s="12">
        <f t="shared" si="60"/>
        <v>50.612358499999999</v>
      </c>
      <c r="K332" s="14">
        <f t="shared" si="61"/>
        <v>1215.3147784590999</v>
      </c>
      <c r="L332" s="14">
        <f t="shared" si="62"/>
        <v>23.70876799405346</v>
      </c>
      <c r="M332" s="14">
        <f t="shared" si="63"/>
        <v>23.158135391580799</v>
      </c>
    </row>
    <row r="333" spans="1:13">
      <c r="A333" s="11">
        <v>24483.054246</v>
      </c>
      <c r="B333" s="11">
        <v>50.061377</v>
      </c>
      <c r="C333" s="11">
        <v>49.974576999999996</v>
      </c>
      <c r="D333" s="11">
        <v>50.516067</v>
      </c>
      <c r="E333" s="11">
        <v>50.748792000000002</v>
      </c>
      <c r="F333" s="11">
        <v>0.86665300000000001</v>
      </c>
      <c r="G333" s="11">
        <v>6.443346</v>
      </c>
      <c r="H333" s="11">
        <v>16.804825000000001</v>
      </c>
      <c r="I333" s="12">
        <f t="shared" si="59"/>
        <v>50.017977000000002</v>
      </c>
      <c r="J333" s="12">
        <f t="shared" si="60"/>
        <v>50.632429500000001</v>
      </c>
      <c r="K333" s="14">
        <f t="shared" si="61"/>
        <v>1215.3120212110998</v>
      </c>
      <c r="L333" s="14">
        <f t="shared" si="62"/>
        <v>23.692964384804327</v>
      </c>
      <c r="M333" s="14">
        <f t="shared" si="63"/>
        <v>23.14110967641227</v>
      </c>
    </row>
    <row r="334" spans="1:13">
      <c r="A334" s="11">
        <v>23622.381258000001</v>
      </c>
      <c r="B334" s="11">
        <v>50.068460000000002</v>
      </c>
      <c r="C334" s="11">
        <v>49.980549000000003</v>
      </c>
      <c r="D334" s="11">
        <v>50.522585999999997</v>
      </c>
      <c r="E334" s="11">
        <v>50.758516</v>
      </c>
      <c r="F334" s="11">
        <v>0.842974</v>
      </c>
      <c r="G334" s="11">
        <v>6.518516</v>
      </c>
      <c r="H334" s="11">
        <v>16.567527999999999</v>
      </c>
      <c r="I334" s="12">
        <f t="shared" si="59"/>
        <v>50.024504500000006</v>
      </c>
      <c r="J334" s="12">
        <f t="shared" si="60"/>
        <v>50.640551000000002</v>
      </c>
      <c r="K334" s="14">
        <f t="shared" si="61"/>
        <v>1215.3109396043499</v>
      </c>
      <c r="L334" s="14">
        <f t="shared" si="62"/>
        <v>23.68677704157767</v>
      </c>
      <c r="M334" s="14">
        <f t="shared" si="63"/>
        <v>23.134240115655757</v>
      </c>
    </row>
    <row r="335" spans="1:13">
      <c r="A335" s="11">
        <v>22638.808217999998</v>
      </c>
      <c r="B335" s="11">
        <v>50.080002999999998</v>
      </c>
      <c r="C335" s="11">
        <v>49.992432000000001</v>
      </c>
      <c r="D335" s="11">
        <v>50.536363999999999</v>
      </c>
      <c r="E335" s="11">
        <v>50.770592000000001</v>
      </c>
      <c r="F335" s="11">
        <v>0.82947099999999996</v>
      </c>
      <c r="G335" s="11">
        <v>6.587898</v>
      </c>
      <c r="H335" s="11">
        <v>16.271096</v>
      </c>
      <c r="I335" s="12">
        <f t="shared" si="59"/>
        <v>50.036217499999999</v>
      </c>
      <c r="J335" s="12">
        <f t="shared" si="60"/>
        <v>50.653478</v>
      </c>
      <c r="K335" s="14">
        <f t="shared" si="61"/>
        <v>1215.30899876025</v>
      </c>
      <c r="L335" s="14">
        <f t="shared" si="62"/>
        <v>23.675691483621677</v>
      </c>
      <c r="M335" s="14">
        <f t="shared" si="63"/>
        <v>23.123329278740812</v>
      </c>
    </row>
    <row r="336" spans="1:13">
      <c r="A336" s="11">
        <v>21526.594816000001</v>
      </c>
      <c r="B336" s="11">
        <v>50.078901000000002</v>
      </c>
      <c r="C336" s="11">
        <v>49.991512</v>
      </c>
      <c r="D336" s="11">
        <v>50.540246000000003</v>
      </c>
      <c r="E336" s="11">
        <v>50.771518999999998</v>
      </c>
      <c r="F336" s="11">
        <v>0.79931700000000006</v>
      </c>
      <c r="G336" s="11">
        <v>6.660075</v>
      </c>
      <c r="H336" s="11">
        <v>15.912856000000001</v>
      </c>
      <c r="I336" s="12">
        <f t="shared" si="59"/>
        <v>50.035206500000001</v>
      </c>
      <c r="J336" s="12">
        <f t="shared" si="60"/>
        <v>50.655882500000004</v>
      </c>
      <c r="K336" s="14">
        <f t="shared" si="61"/>
        <v>1215.3091662829499</v>
      </c>
      <c r="L336" s="14">
        <f t="shared" si="62"/>
        <v>23.676647461704988</v>
      </c>
      <c r="M336" s="14">
        <f t="shared" si="63"/>
        <v>23.121302977445794</v>
      </c>
    </row>
    <row r="337" spans="1:13">
      <c r="A337" s="11">
        <v>20760.652563</v>
      </c>
      <c r="B337" s="11">
        <v>50.083198000000003</v>
      </c>
      <c r="C337" s="11">
        <v>49.995026000000003</v>
      </c>
      <c r="D337" s="11">
        <v>50.546069000000003</v>
      </c>
      <c r="E337" s="11">
        <v>50.778734999999998</v>
      </c>
      <c r="F337" s="11">
        <v>0.75450799999999996</v>
      </c>
      <c r="G337" s="11">
        <v>6.6653060000000002</v>
      </c>
      <c r="H337" s="11">
        <v>15.65447</v>
      </c>
      <c r="I337" s="12">
        <f t="shared" si="59"/>
        <v>50.039112000000003</v>
      </c>
      <c r="J337" s="12">
        <f t="shared" si="60"/>
        <v>50.662402</v>
      </c>
      <c r="K337" s="14">
        <f t="shared" si="61"/>
        <v>1215.3085191415998</v>
      </c>
      <c r="L337" s="14">
        <f t="shared" si="62"/>
        <v>23.672955415698425</v>
      </c>
      <c r="M337" s="14">
        <f t="shared" si="63"/>
        <v>23.115813939329428</v>
      </c>
    </row>
    <row r="338" spans="1:13">
      <c r="A338" s="11">
        <v>19396.790185999998</v>
      </c>
      <c r="B338" s="11">
        <v>50.080610999999998</v>
      </c>
      <c r="C338" s="11">
        <v>49.994982</v>
      </c>
      <c r="D338" s="11">
        <v>50.551476999999998</v>
      </c>
      <c r="E338" s="11">
        <v>50.784584000000002</v>
      </c>
      <c r="F338" s="11">
        <v>0.91775300000000004</v>
      </c>
      <c r="G338" s="11">
        <v>6.9419209999999998</v>
      </c>
      <c r="H338" s="11">
        <v>15.195252</v>
      </c>
      <c r="I338" s="12">
        <f t="shared" si="59"/>
        <v>50.037796499999999</v>
      </c>
      <c r="J338" s="12">
        <f t="shared" si="60"/>
        <v>50.6680305</v>
      </c>
      <c r="K338" s="14">
        <f t="shared" si="61"/>
        <v>1215.3087371199499</v>
      </c>
      <c r="L338" s="14">
        <f t="shared" si="62"/>
        <v>23.674198744954083</v>
      </c>
      <c r="M338" s="14">
        <f t="shared" si="63"/>
        <v>23.111080978547989</v>
      </c>
    </row>
    <row r="339" spans="1:13">
      <c r="A339" s="11">
        <v>17990.499155000001</v>
      </c>
      <c r="B339" s="11">
        <v>50.053153000000002</v>
      </c>
      <c r="C339" s="11">
        <v>49.967706</v>
      </c>
      <c r="D339" s="11">
        <v>50.531346999999997</v>
      </c>
      <c r="E339" s="11">
        <v>50.766438000000001</v>
      </c>
      <c r="F339" s="11">
        <v>1.0686450000000001</v>
      </c>
      <c r="G339" s="11">
        <v>7.1937150000000001</v>
      </c>
      <c r="H339" s="11">
        <v>14.725529000000002</v>
      </c>
      <c r="I339" s="12">
        <f t="shared" si="59"/>
        <v>50.010429500000001</v>
      </c>
      <c r="J339" s="12">
        <f t="shared" si="60"/>
        <v>50.648892500000002</v>
      </c>
      <c r="K339" s="14">
        <f t="shared" si="61"/>
        <v>1215.31327183185</v>
      </c>
      <c r="L339" s="14">
        <f t="shared" si="62"/>
        <v>23.700127048944069</v>
      </c>
      <c r="M339" s="14">
        <f t="shared" si="63"/>
        <v>23.12719630121569</v>
      </c>
    </row>
    <row r="340" spans="1:13">
      <c r="A340" s="11">
        <v>16400.631302000002</v>
      </c>
      <c r="B340" s="11">
        <v>50.041003000000003</v>
      </c>
      <c r="C340" s="11">
        <v>49.958218000000002</v>
      </c>
      <c r="D340" s="11">
        <v>50.531868000000003</v>
      </c>
      <c r="E340" s="11">
        <v>50.772283999999999</v>
      </c>
      <c r="F340" s="11">
        <v>1.222664</v>
      </c>
      <c r="G340" s="11">
        <v>7.4476709999999997</v>
      </c>
      <c r="H340" s="11">
        <v>14.184861000000001</v>
      </c>
      <c r="I340" s="12">
        <f t="shared" si="59"/>
        <v>49.999610500000003</v>
      </c>
      <c r="J340" s="12">
        <f t="shared" si="60"/>
        <v>50.652076000000001</v>
      </c>
      <c r="K340" s="14">
        <f t="shared" si="61"/>
        <v>1215.3150645401499</v>
      </c>
      <c r="L340" s="14">
        <f t="shared" si="62"/>
        <v>23.710410239563316</v>
      </c>
      <c r="M340" s="14">
        <f t="shared" si="63"/>
        <v>23.124511221736157</v>
      </c>
    </row>
    <row r="341" spans="1:13">
      <c r="A341" s="11">
        <v>15354.940673999999</v>
      </c>
      <c r="B341" s="11">
        <v>50.003751000000001</v>
      </c>
      <c r="C341" s="11">
        <v>49.921672000000001</v>
      </c>
      <c r="D341" s="11">
        <v>50.506483000000003</v>
      </c>
      <c r="E341" s="11">
        <v>50.749447000000004</v>
      </c>
      <c r="F341" s="11">
        <v>0.98439900000000002</v>
      </c>
      <c r="G341" s="11">
        <v>7.2607929999999996</v>
      </c>
      <c r="H341" s="11">
        <v>13.858420000000001</v>
      </c>
      <c r="I341" s="12">
        <f t="shared" si="59"/>
        <v>49.962711499999997</v>
      </c>
      <c r="J341" s="12">
        <f t="shared" si="60"/>
        <v>50.627965000000003</v>
      </c>
      <c r="K341" s="14">
        <f t="shared" si="61"/>
        <v>1215.3211787044499</v>
      </c>
      <c r="L341" s="14">
        <f t="shared" si="62"/>
        <v>23.745621820957467</v>
      </c>
      <c r="M341" s="14">
        <f t="shared" si="63"/>
        <v>23.144890805818932</v>
      </c>
    </row>
    <row r="342" spans="1:13">
      <c r="A342" s="11">
        <v>13879.586497</v>
      </c>
      <c r="B342" s="11">
        <v>50.01773</v>
      </c>
      <c r="C342" s="11">
        <v>49.926270000000002</v>
      </c>
      <c r="D342" s="11">
        <v>50.517632999999996</v>
      </c>
      <c r="E342" s="11">
        <v>50.774191999999999</v>
      </c>
      <c r="F342" s="11">
        <v>1.107531</v>
      </c>
      <c r="G342" s="11">
        <v>7.4661229999999996</v>
      </c>
      <c r="H342" s="11">
        <v>13.366946</v>
      </c>
      <c r="I342" s="12">
        <f t="shared" si="59"/>
        <v>49.972000000000001</v>
      </c>
      <c r="J342" s="12">
        <f t="shared" si="60"/>
        <v>50.645912499999994</v>
      </c>
      <c r="K342" s="14">
        <f t="shared" si="61"/>
        <v>1215.3196395999998</v>
      </c>
      <c r="L342" s="14">
        <f t="shared" si="62"/>
        <v>23.736737731765061</v>
      </c>
      <c r="M342" s="14">
        <f t="shared" si="63"/>
        <v>23.129711325698281</v>
      </c>
    </row>
    <row r="343" spans="1:13">
      <c r="A343" s="11">
        <v>13016.610966</v>
      </c>
      <c r="B343" s="11">
        <v>49.998080000000002</v>
      </c>
      <c r="C343" s="11">
        <v>49.909213000000001</v>
      </c>
      <c r="D343" s="11">
        <v>50.521095000000003</v>
      </c>
      <c r="E343" s="11">
        <v>50.766917999999997</v>
      </c>
      <c r="F343" s="11">
        <v>0.89133399999999996</v>
      </c>
      <c r="G343" s="11">
        <v>7.2755609999999997</v>
      </c>
      <c r="H343" s="11">
        <v>13.050146</v>
      </c>
      <c r="I343" s="12">
        <f t="shared" si="59"/>
        <v>49.953646500000005</v>
      </c>
      <c r="J343" s="12">
        <f t="shared" si="60"/>
        <v>50.644006500000003</v>
      </c>
      <c r="K343" s="14">
        <f t="shared" si="61"/>
        <v>1215.32268077495</v>
      </c>
      <c r="L343" s="14">
        <f t="shared" si="62"/>
        <v>23.754305323804147</v>
      </c>
      <c r="M343" s="14">
        <f t="shared" si="63"/>
        <v>23.13132073161978</v>
      </c>
    </row>
    <row r="344" spans="1:13">
      <c r="A344" s="11">
        <v>11293.474908</v>
      </c>
      <c r="B344" s="11">
        <v>49.997450999999998</v>
      </c>
      <c r="C344" s="11">
        <v>49.906685000000003</v>
      </c>
      <c r="D344" s="11">
        <v>50.555863000000002</v>
      </c>
      <c r="E344" s="11">
        <v>50.790759999999999</v>
      </c>
      <c r="F344" s="11">
        <v>0.98104000000000002</v>
      </c>
      <c r="G344" s="11">
        <v>7.4451390000000002</v>
      </c>
      <c r="H344" s="11">
        <v>12.460379</v>
      </c>
      <c r="I344" s="12">
        <f t="shared" si="59"/>
        <v>49.952067999999997</v>
      </c>
      <c r="J344" s="12">
        <f t="shared" si="60"/>
        <v>50.673311499999997</v>
      </c>
      <c r="K344" s="14">
        <f t="shared" si="61"/>
        <v>1215.3229423323999</v>
      </c>
      <c r="L344" s="14">
        <f t="shared" si="62"/>
        <v>23.755818723338962</v>
      </c>
      <c r="M344" s="14">
        <f t="shared" si="63"/>
        <v>23.106645208917143</v>
      </c>
    </row>
    <row r="345" spans="1:13">
      <c r="A345" s="11">
        <v>10072.32525</v>
      </c>
      <c r="B345" s="11">
        <v>50.001766000000003</v>
      </c>
      <c r="C345" s="11">
        <v>49.914046999999997</v>
      </c>
      <c r="D345" s="11">
        <v>50.593187999999998</v>
      </c>
      <c r="E345" s="11">
        <v>50.826807000000002</v>
      </c>
      <c r="F345" s="11">
        <v>0.79981800000000003</v>
      </c>
      <c r="G345" s="11">
        <v>7.2721739999999997</v>
      </c>
      <c r="H345" s="11">
        <v>11.958311999999999</v>
      </c>
      <c r="I345" s="12">
        <f t="shared" si="59"/>
        <v>49.9579065</v>
      </c>
      <c r="J345" s="12">
        <f t="shared" si="60"/>
        <v>50.7099975</v>
      </c>
      <c r="K345" s="14">
        <f t="shared" si="61"/>
        <v>1215.3219748929498</v>
      </c>
      <c r="L345" s="14">
        <f t="shared" si="62"/>
        <v>23.750222983371941</v>
      </c>
      <c r="M345" s="14">
        <f t="shared" si="63"/>
        <v>23.07596422130905</v>
      </c>
    </row>
    <row r="346" spans="1:13">
      <c r="A346" s="11">
        <v>8982.0513510000001</v>
      </c>
      <c r="B346" s="11">
        <v>49.981977999999998</v>
      </c>
      <c r="C346" s="11">
        <v>49.899636999999998</v>
      </c>
      <c r="D346" s="11">
        <v>50.614153999999999</v>
      </c>
      <c r="E346" s="11">
        <v>50.849741000000002</v>
      </c>
      <c r="F346" s="11">
        <v>0.44405499999999998</v>
      </c>
      <c r="G346" s="11">
        <v>6.9303150000000002</v>
      </c>
      <c r="H346" s="11">
        <v>11.51601</v>
      </c>
      <c r="I346" s="12">
        <f t="shared" si="59"/>
        <v>49.940807499999998</v>
      </c>
      <c r="J346" s="12">
        <f t="shared" si="60"/>
        <v>50.731947500000004</v>
      </c>
      <c r="K346" s="14">
        <f t="shared" si="61"/>
        <v>1215.3248081972499</v>
      </c>
      <c r="L346" s="14">
        <f t="shared" si="62"/>
        <v>23.766626253624281</v>
      </c>
      <c r="M346" s="14">
        <f t="shared" si="63"/>
        <v>23.057718936880747</v>
      </c>
    </row>
    <row r="347" spans="1:13">
      <c r="A347" s="11">
        <v>7637.7281380000004</v>
      </c>
      <c r="B347" s="11">
        <v>50.056254000000003</v>
      </c>
      <c r="C347" s="11">
        <v>49.94717</v>
      </c>
      <c r="D347" s="11">
        <v>50.699589000000003</v>
      </c>
      <c r="E347" s="11">
        <v>50.966633999999999</v>
      </c>
      <c r="F347" s="11">
        <v>0.52643899999999999</v>
      </c>
      <c r="G347" s="11">
        <v>7.0142439999999997</v>
      </c>
      <c r="H347" s="11">
        <v>10.930187</v>
      </c>
      <c r="I347" s="12">
        <f t="shared" si="59"/>
        <v>50.001711999999998</v>
      </c>
      <c r="J347" s="12">
        <f t="shared" si="60"/>
        <v>50.833111500000001</v>
      </c>
      <c r="K347" s="14">
        <f t="shared" si="61"/>
        <v>1215.3147163215999</v>
      </c>
      <c r="L347" s="14">
        <f t="shared" si="62"/>
        <v>23.708411357070645</v>
      </c>
      <c r="M347" s="14">
        <f t="shared" si="63"/>
        <v>22.974718319366048</v>
      </c>
    </row>
    <row r="348" spans="1:13">
      <c r="A348" s="11">
        <v>6625.6538469999996</v>
      </c>
      <c r="B348" s="11">
        <v>49.986452999999997</v>
      </c>
      <c r="C348" s="11">
        <v>49.918273999999997</v>
      </c>
      <c r="D348" s="11">
        <v>50.792651999999997</v>
      </c>
      <c r="E348" s="11">
        <v>51.034866999999998</v>
      </c>
      <c r="F348" s="11">
        <v>0.30189500000000002</v>
      </c>
      <c r="G348" s="11">
        <v>6.7687980000000003</v>
      </c>
      <c r="H348" s="11">
        <v>10.521654</v>
      </c>
      <c r="I348" s="12">
        <f t="shared" si="59"/>
        <v>49.952363499999997</v>
      </c>
      <c r="J348" s="12">
        <f t="shared" si="60"/>
        <v>50.913759499999998</v>
      </c>
      <c r="K348" s="14">
        <f t="shared" si="61"/>
        <v>1215.32289336805</v>
      </c>
      <c r="L348" s="14">
        <f t="shared" si="62"/>
        <v>23.755535380341598</v>
      </c>
      <c r="M348" s="14">
        <f>0.0001079829*J348^4 - 0.0183178852*J348^3 + 1.2075396235*J348^2 - 38.3125480287*J348 + 535.330907391</f>
        <v>22.909843008006419</v>
      </c>
    </row>
    <row r="349" spans="1:13">
      <c r="A349" s="11">
        <v>5239.580809</v>
      </c>
      <c r="B349" s="11">
        <v>50.044936</v>
      </c>
      <c r="C349" s="11">
        <v>49.939906999999998</v>
      </c>
      <c r="D349" s="11">
        <v>50.883887000000001</v>
      </c>
      <c r="E349" s="11">
        <v>51.178322000000001</v>
      </c>
      <c r="F349" s="11">
        <v>0.359649</v>
      </c>
      <c r="G349" s="11">
        <v>6.8143989999999999</v>
      </c>
      <c r="H349" s="11">
        <v>9.9795479999999994</v>
      </c>
      <c r="I349" s="12">
        <f t="shared" si="59"/>
        <v>49.992421499999999</v>
      </c>
      <c r="J349" s="12">
        <f t="shared" si="60"/>
        <v>51.031104499999998</v>
      </c>
      <c r="K349" s="14">
        <f t="shared" si="61"/>
        <v>1215.3162557574499</v>
      </c>
      <c r="L349" s="14">
        <f t="shared" si="62"/>
        <v>23.717253511465287</v>
      </c>
      <c r="M349" s="14">
        <f>0.0001079829*J349^4 - 0.0183178852*J349^3 + 1.2075396235*J349^2 - 38.3125480287*J349 + 535.330907391</f>
        <v>22.817521631971431</v>
      </c>
    </row>
    <row r="350" spans="1:13">
      <c r="A350" s="11">
        <v>3354.4540259999999</v>
      </c>
      <c r="B350" s="11">
        <v>50.091445999999998</v>
      </c>
      <c r="C350" s="11">
        <v>50.002263999999997</v>
      </c>
      <c r="D350" s="11">
        <v>51.236293000000003</v>
      </c>
      <c r="E350" s="11">
        <v>51.545485999999997</v>
      </c>
      <c r="F350" s="11">
        <v>0.25955400000000001</v>
      </c>
      <c r="G350" s="11">
        <v>6.6811059999999998</v>
      </c>
      <c r="H350" s="11">
        <v>9.1549010000000006</v>
      </c>
      <c r="I350" s="12">
        <f t="shared" si="59"/>
        <v>50.046854999999994</v>
      </c>
      <c r="J350" s="12">
        <f t="shared" si="60"/>
        <v>51.3908895</v>
      </c>
      <c r="K350" s="14">
        <f t="shared" si="61"/>
        <v>1215.3072361264999</v>
      </c>
      <c r="L350" s="14">
        <f t="shared" si="62"/>
        <v>23.665642822592645</v>
      </c>
      <c r="M350" s="14">
        <f>0.0001079829*J350^4 - 0.0183178852*J350^3 + 1.2075396235*J350^2 - 38.3125480287*J350 + 535.330907391</f>
        <v>22.550140841259918</v>
      </c>
    </row>
    <row r="351" spans="1:13">
      <c r="A351" s="11">
        <v>1236.8603860000001</v>
      </c>
      <c r="B351" s="11">
        <v>50.064279999999997</v>
      </c>
      <c r="C351" s="11">
        <v>49.977615999999998</v>
      </c>
      <c r="D351" s="11">
        <v>51.724739999999997</v>
      </c>
      <c r="E351" s="11">
        <v>52.110169999999997</v>
      </c>
      <c r="F351" s="11">
        <v>0.27758500000000003</v>
      </c>
      <c r="G351" s="11">
        <v>6.6990569999999998</v>
      </c>
      <c r="H351" s="11">
        <v>8.2270859999999999</v>
      </c>
      <c r="I351" s="12">
        <f t="shared" si="59"/>
        <v>50.020947999999997</v>
      </c>
      <c r="J351" s="12">
        <f t="shared" si="60"/>
        <v>51.917454999999997</v>
      </c>
      <c r="K351" s="14">
        <f t="shared" si="61"/>
        <v>1215.3115289164</v>
      </c>
      <c r="L351" s="14">
        <f t="shared" si="62"/>
        <v>23.690147364309951</v>
      </c>
      <c r="M351" s="14">
        <f>0.0001079829*J351^4 - 0.0183178852*J351^3 + 1.2075396235*J351^2 - 38.3125480287*J351 + 535.330907391</f>
        <v>22.203248369822177</v>
      </c>
    </row>
    <row r="352" spans="1: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5">
        <f>AVERAGE(K313:K348)</f>
        <v>1215.3143642528262</v>
      </c>
      <c r="L352" s="15">
        <f>AVERAGE(L313:L348)</f>
        <v>23.706498802565697</v>
      </c>
      <c r="M352" s="15">
        <f>AVERAGE(M313:M348)</f>
        <v>23.120565982334327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2021-12-30T14:32:41Z</dcterms:modified>
</cp:coreProperties>
</file>