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724" activeTab="2"/>
  </bookViews>
  <sheets>
    <sheet name="2400 rpm" sheetId="1" r:id="rId1"/>
    <sheet name="3000 rpm" sheetId="2" r:id="rId2"/>
    <sheet name="3500 rp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7" i="1" l="1"/>
  <c r="K327" i="1" s="1"/>
  <c r="J327" i="1"/>
  <c r="L327" i="1"/>
  <c r="M327" i="1" l="1"/>
  <c r="I288" i="2"/>
  <c r="K288" i="2" s="1"/>
  <c r="J288" i="2"/>
  <c r="M288" i="2" s="1"/>
  <c r="L288" i="2"/>
  <c r="I382" i="2" l="1"/>
  <c r="K382" i="2" s="1"/>
  <c r="J382" i="2"/>
  <c r="J417" i="2"/>
  <c r="M417" i="2" s="1"/>
  <c r="I417" i="2"/>
  <c r="K417" i="2" s="1"/>
  <c r="J416" i="2"/>
  <c r="M416" i="2" s="1"/>
  <c r="I416" i="2"/>
  <c r="L416" i="2" s="1"/>
  <c r="J415" i="2"/>
  <c r="I415" i="2"/>
  <c r="L415" i="2" s="1"/>
  <c r="J414" i="2"/>
  <c r="I414" i="2"/>
  <c r="L414" i="2" s="1"/>
  <c r="J413" i="2"/>
  <c r="M413" i="2" s="1"/>
  <c r="I413" i="2"/>
  <c r="L413" i="2" s="1"/>
  <c r="J412" i="2"/>
  <c r="M412" i="2" s="1"/>
  <c r="I412" i="2"/>
  <c r="L412" i="2" s="1"/>
  <c r="J411" i="2"/>
  <c r="I411" i="2"/>
  <c r="L411" i="2" s="1"/>
  <c r="J410" i="2"/>
  <c r="M410" i="2" s="1"/>
  <c r="I410" i="2"/>
  <c r="L410" i="2" s="1"/>
  <c r="J409" i="2"/>
  <c r="M409" i="2" s="1"/>
  <c r="I409" i="2"/>
  <c r="L409" i="2" s="1"/>
  <c r="J408" i="2"/>
  <c r="M408" i="2" s="1"/>
  <c r="I408" i="2"/>
  <c r="K408" i="2" s="1"/>
  <c r="J407" i="2"/>
  <c r="I407" i="2"/>
  <c r="L407" i="2" s="1"/>
  <c r="J406" i="2"/>
  <c r="M406" i="2" s="1"/>
  <c r="I406" i="2"/>
  <c r="L406" i="2" s="1"/>
  <c r="J405" i="2"/>
  <c r="I405" i="2"/>
  <c r="L405" i="2" s="1"/>
  <c r="J404" i="2"/>
  <c r="I404" i="2"/>
  <c r="L404" i="2" s="1"/>
  <c r="J403" i="2"/>
  <c r="I403" i="2"/>
  <c r="L403" i="2" s="1"/>
  <c r="J402" i="2"/>
  <c r="I402" i="2"/>
  <c r="L402" i="2" s="1"/>
  <c r="J401" i="2"/>
  <c r="I401" i="2"/>
  <c r="L401" i="2" s="1"/>
  <c r="J400" i="2"/>
  <c r="M400" i="2" s="1"/>
  <c r="I400" i="2"/>
  <c r="L400" i="2" s="1"/>
  <c r="J399" i="2"/>
  <c r="I399" i="2"/>
  <c r="L399" i="2" s="1"/>
  <c r="J398" i="2"/>
  <c r="I398" i="2"/>
  <c r="K398" i="2" s="1"/>
  <c r="J397" i="2"/>
  <c r="M397" i="2" s="1"/>
  <c r="I397" i="2"/>
  <c r="L397" i="2" s="1"/>
  <c r="J396" i="2"/>
  <c r="M396" i="2" s="1"/>
  <c r="I396" i="2"/>
  <c r="L396" i="2" s="1"/>
  <c r="J395" i="2"/>
  <c r="I395" i="2"/>
  <c r="L395" i="2" s="1"/>
  <c r="J394" i="2"/>
  <c r="I394" i="2"/>
  <c r="L394" i="2" s="1"/>
  <c r="J393" i="2"/>
  <c r="M393" i="2" s="1"/>
  <c r="I393" i="2"/>
  <c r="L393" i="2" s="1"/>
  <c r="J392" i="2"/>
  <c r="M392" i="2" s="1"/>
  <c r="I392" i="2"/>
  <c r="K392" i="2" s="1"/>
  <c r="J391" i="2"/>
  <c r="I391" i="2"/>
  <c r="L391" i="2" s="1"/>
  <c r="J390" i="2"/>
  <c r="M390" i="2" s="1"/>
  <c r="I390" i="2"/>
  <c r="L390" i="2" s="1"/>
  <c r="J389" i="2"/>
  <c r="M389" i="2" s="1"/>
  <c r="I389" i="2"/>
  <c r="J388" i="2"/>
  <c r="M388" i="2" s="1"/>
  <c r="I388" i="2"/>
  <c r="L388" i="2" s="1"/>
  <c r="J387" i="2"/>
  <c r="I387" i="2"/>
  <c r="K387" i="2" s="1"/>
  <c r="J386" i="2"/>
  <c r="M386" i="2" s="1"/>
  <c r="I386" i="2"/>
  <c r="L386" i="2" s="1"/>
  <c r="J385" i="2"/>
  <c r="I385" i="2"/>
  <c r="L385" i="2" s="1"/>
  <c r="J384" i="2"/>
  <c r="I384" i="2"/>
  <c r="J383" i="2"/>
  <c r="M383" i="2" s="1"/>
  <c r="I383" i="2"/>
  <c r="K383" i="2" s="1"/>
  <c r="J381" i="2"/>
  <c r="M381" i="2" s="1"/>
  <c r="I381" i="2"/>
  <c r="J380" i="2"/>
  <c r="I380" i="2"/>
  <c r="K380" i="2" s="1"/>
  <c r="J379" i="2"/>
  <c r="I379" i="2"/>
  <c r="I327" i="3"/>
  <c r="K327" i="3" s="1"/>
  <c r="J327" i="3"/>
  <c r="M327" i="3" s="1"/>
  <c r="I328" i="3"/>
  <c r="K328" i="3" s="1"/>
  <c r="J328" i="3"/>
  <c r="M328" i="3" s="1"/>
  <c r="I329" i="3"/>
  <c r="K329" i="3" s="1"/>
  <c r="J329" i="3"/>
  <c r="M329" i="3" s="1"/>
  <c r="I330" i="3"/>
  <c r="K330" i="3" s="1"/>
  <c r="J330" i="3"/>
  <c r="I331" i="3"/>
  <c r="K331" i="3" s="1"/>
  <c r="J331" i="3"/>
  <c r="M331" i="3" s="1"/>
  <c r="I332" i="3"/>
  <c r="K332" i="3" s="1"/>
  <c r="J332" i="3"/>
  <c r="M332" i="3" s="1"/>
  <c r="I292" i="2"/>
  <c r="L292" i="2" s="1"/>
  <c r="J292" i="2"/>
  <c r="I375" i="3"/>
  <c r="K375" i="3" s="1"/>
  <c r="J375" i="3"/>
  <c r="M375" i="3" s="1"/>
  <c r="I376" i="3"/>
  <c r="K376" i="3" s="1"/>
  <c r="J376" i="3"/>
  <c r="M376" i="3" s="1"/>
  <c r="I377" i="3"/>
  <c r="J377" i="3"/>
  <c r="M377" i="3" s="1"/>
  <c r="I378" i="3"/>
  <c r="K378" i="3" s="1"/>
  <c r="J378" i="3"/>
  <c r="M378" i="3" s="1"/>
  <c r="I379" i="3"/>
  <c r="J379" i="3"/>
  <c r="M379" i="3" s="1"/>
  <c r="I380" i="3"/>
  <c r="K380" i="3" s="1"/>
  <c r="J380" i="3"/>
  <c r="M380" i="3" s="1"/>
  <c r="I381" i="3"/>
  <c r="K381" i="3" s="1"/>
  <c r="J381" i="3"/>
  <c r="M381" i="3" s="1"/>
  <c r="I382" i="3"/>
  <c r="K382" i="3" s="1"/>
  <c r="J382" i="3"/>
  <c r="M382" i="3" s="1"/>
  <c r="I383" i="3"/>
  <c r="K383" i="3" s="1"/>
  <c r="J383" i="3"/>
  <c r="I384" i="3"/>
  <c r="K384" i="3" s="1"/>
  <c r="J384" i="3"/>
  <c r="M384" i="3" s="1"/>
  <c r="I385" i="3"/>
  <c r="K385" i="3" s="1"/>
  <c r="J385" i="3"/>
  <c r="M385" i="3" s="1"/>
  <c r="I386" i="3"/>
  <c r="K386" i="3" s="1"/>
  <c r="J386" i="3"/>
  <c r="M386" i="3" s="1"/>
  <c r="I344" i="2"/>
  <c r="K344" i="2" s="1"/>
  <c r="J344" i="2"/>
  <c r="M344" i="2" s="1"/>
  <c r="I336" i="2"/>
  <c r="K336" i="2" s="1"/>
  <c r="J336" i="2"/>
  <c r="M336" i="2" s="1"/>
  <c r="I337" i="2"/>
  <c r="K337" i="2" s="1"/>
  <c r="J337" i="2"/>
  <c r="M337" i="2" s="1"/>
  <c r="I338" i="2"/>
  <c r="K338" i="2" s="1"/>
  <c r="J338" i="2"/>
  <c r="M338" i="2" s="1"/>
  <c r="I339" i="2"/>
  <c r="K339" i="2" s="1"/>
  <c r="J339" i="2"/>
  <c r="M339" i="2" s="1"/>
  <c r="I340" i="2"/>
  <c r="L340" i="2" s="1"/>
  <c r="J340" i="2"/>
  <c r="I341" i="2"/>
  <c r="K341" i="2" s="1"/>
  <c r="J341" i="2"/>
  <c r="M341" i="2" s="1"/>
  <c r="I342" i="2"/>
  <c r="K342" i="2" s="1"/>
  <c r="J342" i="2"/>
  <c r="I343" i="2"/>
  <c r="K343" i="2" s="1"/>
  <c r="J343" i="2"/>
  <c r="M343" i="2" s="1"/>
  <c r="L328" i="3" l="1"/>
  <c r="L338" i="2"/>
  <c r="L342" i="2"/>
  <c r="L344" i="2"/>
  <c r="K292" i="2"/>
  <c r="L336" i="2"/>
  <c r="L382" i="2"/>
  <c r="M342" i="2"/>
  <c r="K340" i="2"/>
  <c r="M382" i="2"/>
  <c r="M340" i="2"/>
  <c r="M292" i="2"/>
  <c r="K415" i="2"/>
  <c r="L387" i="2"/>
  <c r="L398" i="2"/>
  <c r="K399" i="2"/>
  <c r="K410" i="2"/>
  <c r="K409" i="2"/>
  <c r="M404" i="2"/>
  <c r="L408" i="2"/>
  <c r="L383" i="2"/>
  <c r="L392" i="2"/>
  <c r="M402" i="2"/>
  <c r="K388" i="2"/>
  <c r="M398" i="2"/>
  <c r="M387" i="2"/>
  <c r="K403" i="2"/>
  <c r="K414" i="2"/>
  <c r="L380" i="2"/>
  <c r="K393" i="2"/>
  <c r="K394" i="2"/>
  <c r="K404" i="2"/>
  <c r="M380" i="2"/>
  <c r="M403" i="2"/>
  <c r="M414" i="2"/>
  <c r="L389" i="2"/>
  <c r="K389" i="2"/>
  <c r="L384" i="2"/>
  <c r="K384" i="2"/>
  <c r="M394" i="2"/>
  <c r="L379" i="2"/>
  <c r="K379" i="2"/>
  <c r="M399" i="2"/>
  <c r="L381" i="2"/>
  <c r="K381" i="2"/>
  <c r="K405" i="2"/>
  <c r="L417" i="2"/>
  <c r="K395" i="2"/>
  <c r="K400" i="2"/>
  <c r="K411" i="2"/>
  <c r="M415" i="2"/>
  <c r="K416" i="2"/>
  <c r="K385" i="2"/>
  <c r="K390" i="2"/>
  <c r="K401" i="2"/>
  <c r="M405" i="2"/>
  <c r="K406" i="2"/>
  <c r="M379" i="2"/>
  <c r="M384" i="2"/>
  <c r="K391" i="2"/>
  <c r="M395" i="2"/>
  <c r="K396" i="2"/>
  <c r="K407" i="2"/>
  <c r="M411" i="2"/>
  <c r="K412" i="2"/>
  <c r="M385" i="2"/>
  <c r="K386" i="2"/>
  <c r="K397" i="2"/>
  <c r="M401" i="2"/>
  <c r="K402" i="2"/>
  <c r="K413" i="2"/>
  <c r="M391" i="2"/>
  <c r="M407" i="2"/>
  <c r="L330" i="3"/>
  <c r="M330" i="3"/>
  <c r="L332" i="3"/>
  <c r="L331" i="3"/>
  <c r="L329" i="3"/>
  <c r="L327" i="3"/>
  <c r="L384" i="3"/>
  <c r="L378" i="3"/>
  <c r="L380" i="3"/>
  <c r="M383" i="3"/>
  <c r="L386" i="3"/>
  <c r="L376" i="3"/>
  <c r="L382" i="3"/>
  <c r="L385" i="3"/>
  <c r="L383" i="3"/>
  <c r="L381" i="3"/>
  <c r="L379" i="3"/>
  <c r="L377" i="3"/>
  <c r="L375" i="3"/>
  <c r="K379" i="3"/>
  <c r="K377" i="3"/>
  <c r="L343" i="2"/>
  <c r="L341" i="2"/>
  <c r="L339" i="2"/>
  <c r="L337" i="2"/>
  <c r="J419" i="3"/>
  <c r="I419" i="3"/>
  <c r="L419" i="3" s="1"/>
  <c r="J418" i="3"/>
  <c r="I418" i="3"/>
  <c r="L418" i="3" s="1"/>
  <c r="J417" i="3"/>
  <c r="M417" i="3" s="1"/>
  <c r="I417" i="3"/>
  <c r="K417" i="3" s="1"/>
  <c r="J416" i="3"/>
  <c r="M416" i="3" s="1"/>
  <c r="I416" i="3"/>
  <c r="L416" i="3" s="1"/>
  <c r="J415" i="3"/>
  <c r="M415" i="3" s="1"/>
  <c r="I415" i="3"/>
  <c r="L415" i="3" s="1"/>
  <c r="J414" i="3"/>
  <c r="I414" i="3"/>
  <c r="L414" i="3" s="1"/>
  <c r="J413" i="3"/>
  <c r="I413" i="3"/>
  <c r="K413" i="3" s="1"/>
  <c r="J412" i="3"/>
  <c r="M412" i="3" s="1"/>
  <c r="I412" i="3"/>
  <c r="J411" i="3"/>
  <c r="M411" i="3" s="1"/>
  <c r="I411" i="3"/>
  <c r="K411" i="3" s="1"/>
  <c r="J410" i="3"/>
  <c r="M410" i="3" s="1"/>
  <c r="I410" i="3"/>
  <c r="J409" i="3"/>
  <c r="M409" i="3" s="1"/>
  <c r="I409" i="3"/>
  <c r="L409" i="3" s="1"/>
  <c r="J408" i="3"/>
  <c r="M408" i="3" s="1"/>
  <c r="I408" i="3"/>
  <c r="J407" i="3"/>
  <c r="M407" i="3" s="1"/>
  <c r="I407" i="3"/>
  <c r="K407" i="3" s="1"/>
  <c r="J406" i="3"/>
  <c r="M406" i="3" s="1"/>
  <c r="I406" i="3"/>
  <c r="J405" i="3"/>
  <c r="M405" i="3" s="1"/>
  <c r="I405" i="3"/>
  <c r="L405" i="3" s="1"/>
  <c r="J404" i="3"/>
  <c r="M404" i="3" s="1"/>
  <c r="I404" i="3"/>
  <c r="J403" i="3"/>
  <c r="M403" i="3" s="1"/>
  <c r="I403" i="3"/>
  <c r="J402" i="3"/>
  <c r="I402" i="3"/>
  <c r="L402" i="3" s="1"/>
  <c r="J401" i="3"/>
  <c r="I401" i="3"/>
  <c r="L401" i="3" s="1"/>
  <c r="J400" i="3"/>
  <c r="M400" i="3" s="1"/>
  <c r="I400" i="3"/>
  <c r="L400" i="3" s="1"/>
  <c r="J399" i="3"/>
  <c r="M399" i="3" s="1"/>
  <c r="I399" i="3"/>
  <c r="L399" i="3" s="1"/>
  <c r="J398" i="3"/>
  <c r="M398" i="3" s="1"/>
  <c r="I398" i="3"/>
  <c r="L398" i="3" s="1"/>
  <c r="J397" i="3"/>
  <c r="I397" i="3"/>
  <c r="L397" i="3" s="1"/>
  <c r="J396" i="3"/>
  <c r="M396" i="3" s="1"/>
  <c r="I396" i="3"/>
  <c r="L396" i="3" s="1"/>
  <c r="J395" i="3"/>
  <c r="I395" i="3"/>
  <c r="L395" i="3" s="1"/>
  <c r="J394" i="3"/>
  <c r="I394" i="3"/>
  <c r="L394" i="3" s="1"/>
  <c r="J393" i="3"/>
  <c r="I393" i="3"/>
  <c r="L393" i="3" s="1"/>
  <c r="J392" i="3"/>
  <c r="M392" i="3" s="1"/>
  <c r="I392" i="3"/>
  <c r="L392" i="3" s="1"/>
  <c r="J391" i="3"/>
  <c r="I391" i="3"/>
  <c r="L391" i="3" s="1"/>
  <c r="J390" i="3"/>
  <c r="I390" i="3"/>
  <c r="L390" i="3" s="1"/>
  <c r="J389" i="3"/>
  <c r="I389" i="3"/>
  <c r="L389" i="3" s="1"/>
  <c r="J388" i="3"/>
  <c r="I388" i="3"/>
  <c r="L388" i="3" s="1"/>
  <c r="J387" i="3"/>
  <c r="I387" i="3"/>
  <c r="L387" i="3" s="1"/>
  <c r="J374" i="3"/>
  <c r="I374" i="3"/>
  <c r="L374" i="3" s="1"/>
  <c r="J368" i="3"/>
  <c r="I368" i="3"/>
  <c r="K368" i="3" s="1"/>
  <c r="J367" i="3"/>
  <c r="M367" i="3" s="1"/>
  <c r="I367" i="3"/>
  <c r="J366" i="3"/>
  <c r="I366" i="3"/>
  <c r="K366" i="3" s="1"/>
  <c r="J365" i="3"/>
  <c r="M365" i="3" s="1"/>
  <c r="I365" i="3"/>
  <c r="K365" i="3" s="1"/>
  <c r="J364" i="3"/>
  <c r="I364" i="3"/>
  <c r="K364" i="3" s="1"/>
  <c r="J363" i="3"/>
  <c r="M363" i="3" s="1"/>
  <c r="I363" i="3"/>
  <c r="K363" i="3" s="1"/>
  <c r="J362" i="3"/>
  <c r="I362" i="3"/>
  <c r="J361" i="3"/>
  <c r="M361" i="3" s="1"/>
  <c r="I361" i="3"/>
  <c r="K361" i="3" s="1"/>
  <c r="J360" i="3"/>
  <c r="I360" i="3"/>
  <c r="K360" i="3" s="1"/>
  <c r="J359" i="3"/>
  <c r="M359" i="3" s="1"/>
  <c r="I359" i="3"/>
  <c r="K359" i="3" s="1"/>
  <c r="J358" i="3"/>
  <c r="I358" i="3"/>
  <c r="K358" i="3" s="1"/>
  <c r="J357" i="3"/>
  <c r="M357" i="3" s="1"/>
  <c r="I357" i="3"/>
  <c r="K357" i="3" s="1"/>
  <c r="J356" i="3"/>
  <c r="M356" i="3" s="1"/>
  <c r="I356" i="3"/>
  <c r="J355" i="3"/>
  <c r="M355" i="3" s="1"/>
  <c r="I355" i="3"/>
  <c r="J354" i="3"/>
  <c r="M354" i="3" s="1"/>
  <c r="I354" i="3"/>
  <c r="J353" i="3"/>
  <c r="M353" i="3" s="1"/>
  <c r="I353" i="3"/>
  <c r="J352" i="3"/>
  <c r="I352" i="3"/>
  <c r="J351" i="3"/>
  <c r="M351" i="3" s="1"/>
  <c r="I351" i="3"/>
  <c r="J350" i="3"/>
  <c r="M350" i="3" s="1"/>
  <c r="I350" i="3"/>
  <c r="K350" i="3" s="1"/>
  <c r="J349" i="3"/>
  <c r="I349" i="3"/>
  <c r="J348" i="3"/>
  <c r="M348" i="3" s="1"/>
  <c r="I348" i="3"/>
  <c r="K348" i="3" s="1"/>
  <c r="J347" i="3"/>
  <c r="I347" i="3"/>
  <c r="J346" i="3"/>
  <c r="M346" i="3" s="1"/>
  <c r="I346" i="3"/>
  <c r="K346" i="3" s="1"/>
  <c r="J345" i="3"/>
  <c r="I345" i="3"/>
  <c r="J344" i="3"/>
  <c r="M344" i="3" s="1"/>
  <c r="I344" i="3"/>
  <c r="K344" i="3" s="1"/>
  <c r="J343" i="3"/>
  <c r="I343" i="3"/>
  <c r="J342" i="3"/>
  <c r="M342" i="3" s="1"/>
  <c r="I342" i="3"/>
  <c r="K342" i="3" s="1"/>
  <c r="J341" i="3"/>
  <c r="I341" i="3"/>
  <c r="J340" i="3"/>
  <c r="M340" i="3" s="1"/>
  <c r="I340" i="3"/>
  <c r="K340" i="3" s="1"/>
  <c r="J339" i="3"/>
  <c r="I339" i="3"/>
  <c r="J338" i="3"/>
  <c r="M338" i="3" s="1"/>
  <c r="I338" i="3"/>
  <c r="K338" i="3" s="1"/>
  <c r="J337" i="3"/>
  <c r="I337" i="3"/>
  <c r="J336" i="3"/>
  <c r="M336" i="3" s="1"/>
  <c r="I336" i="3"/>
  <c r="K336" i="3" s="1"/>
  <c r="J335" i="3"/>
  <c r="I335" i="3"/>
  <c r="J334" i="3"/>
  <c r="I334" i="3"/>
  <c r="K334" i="3" s="1"/>
  <c r="J333" i="3"/>
  <c r="I333" i="3"/>
  <c r="J326" i="3"/>
  <c r="M326" i="3" s="1"/>
  <c r="I326" i="3"/>
  <c r="K326" i="3" s="1"/>
  <c r="J373" i="2"/>
  <c r="M373" i="2" s="1"/>
  <c r="I373" i="2"/>
  <c r="J372" i="2"/>
  <c r="I372" i="2"/>
  <c r="J371" i="2"/>
  <c r="M371" i="2" s="1"/>
  <c r="I371" i="2"/>
  <c r="L371" i="2" s="1"/>
  <c r="J370" i="2"/>
  <c r="I370" i="2"/>
  <c r="J369" i="2"/>
  <c r="M369" i="2" s="1"/>
  <c r="I369" i="2"/>
  <c r="J368" i="2"/>
  <c r="I368" i="2"/>
  <c r="L368" i="2" s="1"/>
  <c r="J367" i="2"/>
  <c r="M367" i="2" s="1"/>
  <c r="I367" i="2"/>
  <c r="J366" i="2"/>
  <c r="I366" i="2"/>
  <c r="L366" i="2" s="1"/>
  <c r="J365" i="2"/>
  <c r="M365" i="2" s="1"/>
  <c r="I365" i="2"/>
  <c r="L365" i="2" s="1"/>
  <c r="J364" i="2"/>
  <c r="I364" i="2"/>
  <c r="L364" i="2" s="1"/>
  <c r="J363" i="2"/>
  <c r="I363" i="2"/>
  <c r="K363" i="2" s="1"/>
  <c r="J362" i="2"/>
  <c r="I362" i="2"/>
  <c r="L362" i="2" s="1"/>
  <c r="J361" i="2"/>
  <c r="I361" i="2"/>
  <c r="L361" i="2" s="1"/>
  <c r="J360" i="2"/>
  <c r="M360" i="2" s="1"/>
  <c r="I360" i="2"/>
  <c r="L360" i="2" s="1"/>
  <c r="J359" i="2"/>
  <c r="M359" i="2" s="1"/>
  <c r="I359" i="2"/>
  <c r="L359" i="2" s="1"/>
  <c r="J358" i="2"/>
  <c r="M358" i="2" s="1"/>
  <c r="I358" i="2"/>
  <c r="L358" i="2" s="1"/>
  <c r="J357" i="2"/>
  <c r="I357" i="2"/>
  <c r="L357" i="2" s="1"/>
  <c r="J356" i="2"/>
  <c r="M356" i="2" s="1"/>
  <c r="I356" i="2"/>
  <c r="K356" i="2" s="1"/>
  <c r="J355" i="2"/>
  <c r="M355" i="2" s="1"/>
  <c r="I355" i="2"/>
  <c r="K355" i="2" s="1"/>
  <c r="J354" i="2"/>
  <c r="M354" i="2" s="1"/>
  <c r="I354" i="2"/>
  <c r="L354" i="2" s="1"/>
  <c r="J353" i="2"/>
  <c r="M353" i="2" s="1"/>
  <c r="I353" i="2"/>
  <c r="L353" i="2" s="1"/>
  <c r="J352" i="2"/>
  <c r="M352" i="2" s="1"/>
  <c r="I352" i="2"/>
  <c r="K352" i="2" s="1"/>
  <c r="J351" i="2"/>
  <c r="M351" i="2" s="1"/>
  <c r="I351" i="2"/>
  <c r="J350" i="2"/>
  <c r="M350" i="2" s="1"/>
  <c r="I350" i="2"/>
  <c r="K350" i="2" s="1"/>
  <c r="J349" i="2"/>
  <c r="M349" i="2" s="1"/>
  <c r="I349" i="2"/>
  <c r="J348" i="2"/>
  <c r="M348" i="2" s="1"/>
  <c r="I348" i="2"/>
  <c r="K348" i="2" s="1"/>
  <c r="J347" i="2"/>
  <c r="M347" i="2" s="1"/>
  <c r="I347" i="2"/>
  <c r="J346" i="2"/>
  <c r="M346" i="2" s="1"/>
  <c r="I346" i="2"/>
  <c r="K346" i="2" s="1"/>
  <c r="J345" i="2"/>
  <c r="I345" i="2"/>
  <c r="J335" i="2"/>
  <c r="M335" i="2" s="1"/>
  <c r="I335" i="2"/>
  <c r="K335" i="2" s="1"/>
  <c r="J334" i="2"/>
  <c r="I334" i="2"/>
  <c r="J333" i="2"/>
  <c r="M333" i="2" s="1"/>
  <c r="I333" i="2"/>
  <c r="K333" i="2" s="1"/>
  <c r="J332" i="2"/>
  <c r="I332" i="2"/>
  <c r="J331" i="2"/>
  <c r="M331" i="2" s="1"/>
  <c r="I331" i="2"/>
  <c r="K331" i="2" s="1"/>
  <c r="J325" i="2"/>
  <c r="I325" i="2"/>
  <c r="L325" i="2" s="1"/>
  <c r="J324" i="2"/>
  <c r="I324" i="2"/>
  <c r="J323" i="2"/>
  <c r="I323" i="2"/>
  <c r="K323" i="2" s="1"/>
  <c r="J322" i="2"/>
  <c r="M322" i="2" s="1"/>
  <c r="I322" i="2"/>
  <c r="K322" i="2" s="1"/>
  <c r="J321" i="2"/>
  <c r="I321" i="2"/>
  <c r="K321" i="2" s="1"/>
  <c r="J320" i="2"/>
  <c r="M320" i="2" s="1"/>
  <c r="I320" i="2"/>
  <c r="K320" i="2" s="1"/>
  <c r="J319" i="2"/>
  <c r="I319" i="2"/>
  <c r="L319" i="2" s="1"/>
  <c r="J318" i="2"/>
  <c r="M318" i="2" s="1"/>
  <c r="I318" i="2"/>
  <c r="K318" i="2" s="1"/>
  <c r="J317" i="2"/>
  <c r="I317" i="2"/>
  <c r="L317" i="2" s="1"/>
  <c r="J316" i="2"/>
  <c r="I316" i="2"/>
  <c r="L316" i="2" s="1"/>
  <c r="J315" i="2"/>
  <c r="I315" i="2"/>
  <c r="L315" i="2" s="1"/>
  <c r="J314" i="2"/>
  <c r="I314" i="2"/>
  <c r="L314" i="2" s="1"/>
  <c r="J313" i="2"/>
  <c r="M313" i="2" s="1"/>
  <c r="I313" i="2"/>
  <c r="K313" i="2" s="1"/>
  <c r="J312" i="2"/>
  <c r="M312" i="2" s="1"/>
  <c r="I312" i="2"/>
  <c r="L312" i="2" s="1"/>
  <c r="J311" i="2"/>
  <c r="M311" i="2" s="1"/>
  <c r="I311" i="2"/>
  <c r="K311" i="2" s="1"/>
  <c r="J310" i="2"/>
  <c r="M310" i="2" s="1"/>
  <c r="I310" i="2"/>
  <c r="L310" i="2" s="1"/>
  <c r="J309" i="2"/>
  <c r="M309" i="2" s="1"/>
  <c r="I309" i="2"/>
  <c r="K309" i="2" s="1"/>
  <c r="J308" i="2"/>
  <c r="M308" i="2" s="1"/>
  <c r="I308" i="2"/>
  <c r="L308" i="2" s="1"/>
  <c r="J307" i="2"/>
  <c r="M307" i="2" s="1"/>
  <c r="I307" i="2"/>
  <c r="K307" i="2" s="1"/>
  <c r="J306" i="2"/>
  <c r="I306" i="2"/>
  <c r="L306" i="2" s="1"/>
  <c r="J305" i="2"/>
  <c r="M305" i="2" s="1"/>
  <c r="I305" i="2"/>
  <c r="K305" i="2" s="1"/>
  <c r="J304" i="2"/>
  <c r="M304" i="2" s="1"/>
  <c r="I304" i="2"/>
  <c r="L304" i="2" s="1"/>
  <c r="J303" i="2"/>
  <c r="M303" i="2" s="1"/>
  <c r="I303" i="2"/>
  <c r="K303" i="2" s="1"/>
  <c r="J302" i="2"/>
  <c r="M302" i="2" s="1"/>
  <c r="I302" i="2"/>
  <c r="L302" i="2" s="1"/>
  <c r="J301" i="2"/>
  <c r="M301" i="2" s="1"/>
  <c r="I301" i="2"/>
  <c r="K301" i="2" s="1"/>
  <c r="J300" i="2"/>
  <c r="M300" i="2" s="1"/>
  <c r="I300" i="2"/>
  <c r="L300" i="2" s="1"/>
  <c r="J299" i="2"/>
  <c r="M299" i="2" s="1"/>
  <c r="I299" i="2"/>
  <c r="K299" i="2" s="1"/>
  <c r="J298" i="2"/>
  <c r="M298" i="2" s="1"/>
  <c r="I298" i="2"/>
  <c r="L298" i="2" s="1"/>
  <c r="J297" i="2"/>
  <c r="M297" i="2" s="1"/>
  <c r="I297" i="2"/>
  <c r="K297" i="2" s="1"/>
  <c r="J296" i="2"/>
  <c r="M296" i="2" s="1"/>
  <c r="I296" i="2"/>
  <c r="L296" i="2" s="1"/>
  <c r="J295" i="2"/>
  <c r="M295" i="2" s="1"/>
  <c r="I295" i="2"/>
  <c r="K295" i="2" s="1"/>
  <c r="J294" i="2"/>
  <c r="M294" i="2" s="1"/>
  <c r="I294" i="2"/>
  <c r="L294" i="2" s="1"/>
  <c r="J293" i="2"/>
  <c r="M293" i="2" s="1"/>
  <c r="I293" i="2"/>
  <c r="K293" i="2" s="1"/>
  <c r="J291" i="2"/>
  <c r="M291" i="2" s="1"/>
  <c r="I291" i="2"/>
  <c r="L291" i="2" s="1"/>
  <c r="J290" i="2"/>
  <c r="M290" i="2" s="1"/>
  <c r="I290" i="2"/>
  <c r="K290" i="2" s="1"/>
  <c r="J289" i="2"/>
  <c r="M289" i="2" s="1"/>
  <c r="I289" i="2"/>
  <c r="L289" i="2" s="1"/>
  <c r="J338" i="1"/>
  <c r="M338" i="1" s="1"/>
  <c r="I338" i="1"/>
  <c r="L338" i="1" s="1"/>
  <c r="J337" i="1"/>
  <c r="M337" i="1" s="1"/>
  <c r="I337" i="1"/>
  <c r="J336" i="1"/>
  <c r="M336" i="1" s="1"/>
  <c r="I336" i="1"/>
  <c r="L336" i="1" s="1"/>
  <c r="J335" i="1"/>
  <c r="I335" i="1"/>
  <c r="K335" i="1" s="1"/>
  <c r="J334" i="1"/>
  <c r="I334" i="1"/>
  <c r="L334" i="1" s="1"/>
  <c r="J333" i="1"/>
  <c r="M333" i="1" s="1"/>
  <c r="I333" i="1"/>
  <c r="L333" i="1" s="1"/>
  <c r="J332" i="1"/>
  <c r="M332" i="1" s="1"/>
  <c r="I332" i="1"/>
  <c r="J331" i="1"/>
  <c r="I331" i="1"/>
  <c r="L331" i="1" s="1"/>
  <c r="J330" i="1"/>
  <c r="M330" i="1" s="1"/>
  <c r="I330" i="1"/>
  <c r="L330" i="1" s="1"/>
  <c r="J329" i="1"/>
  <c r="M329" i="1" s="1"/>
  <c r="I329" i="1"/>
  <c r="L329" i="1" s="1"/>
  <c r="J328" i="1"/>
  <c r="M328" i="1" s="1"/>
  <c r="I328" i="1"/>
  <c r="L328" i="1" s="1"/>
  <c r="J326" i="1"/>
  <c r="I326" i="1"/>
  <c r="L326" i="1" s="1"/>
  <c r="J325" i="1"/>
  <c r="I325" i="1"/>
  <c r="L325" i="1" s="1"/>
  <c r="J324" i="1"/>
  <c r="M324" i="1" s="1"/>
  <c r="I324" i="1"/>
  <c r="L324" i="1" s="1"/>
  <c r="J323" i="1"/>
  <c r="I323" i="1"/>
  <c r="L323" i="1" s="1"/>
  <c r="J322" i="1"/>
  <c r="M322" i="1" s="1"/>
  <c r="I322" i="1"/>
  <c r="L322" i="1" s="1"/>
  <c r="J321" i="1"/>
  <c r="M321" i="1" s="1"/>
  <c r="I321" i="1"/>
  <c r="J320" i="1"/>
  <c r="M320" i="1" s="1"/>
  <c r="I320" i="1"/>
  <c r="J319" i="1"/>
  <c r="I319" i="1"/>
  <c r="L319" i="1" s="1"/>
  <c r="J318" i="1"/>
  <c r="M318" i="1" s="1"/>
  <c r="I318" i="1"/>
  <c r="L318" i="1" s="1"/>
  <c r="J317" i="1"/>
  <c r="M317" i="1" s="1"/>
  <c r="I317" i="1"/>
  <c r="L317" i="1" s="1"/>
  <c r="J311" i="1"/>
  <c r="M311" i="1" s="1"/>
  <c r="I311" i="1"/>
  <c r="L311" i="1" s="1"/>
  <c r="J310" i="1"/>
  <c r="M310" i="1" s="1"/>
  <c r="I310" i="1"/>
  <c r="L310" i="1" s="1"/>
  <c r="J309" i="1"/>
  <c r="M309" i="1" s="1"/>
  <c r="I309" i="1"/>
  <c r="J308" i="1"/>
  <c r="I308" i="1"/>
  <c r="L308" i="1" s="1"/>
  <c r="J307" i="1"/>
  <c r="M307" i="1" s="1"/>
  <c r="I307" i="1"/>
  <c r="J306" i="1"/>
  <c r="I306" i="1"/>
  <c r="K306" i="1" s="1"/>
  <c r="J305" i="1"/>
  <c r="M305" i="1" s="1"/>
  <c r="I305" i="1"/>
  <c r="J304" i="1"/>
  <c r="M304" i="1" s="1"/>
  <c r="I304" i="1"/>
  <c r="L304" i="1" s="1"/>
  <c r="J303" i="1"/>
  <c r="M303" i="1" s="1"/>
  <c r="I303" i="1"/>
  <c r="J302" i="1"/>
  <c r="M302" i="1" s="1"/>
  <c r="I302" i="1"/>
  <c r="K302" i="1" s="1"/>
  <c r="J301" i="1"/>
  <c r="I301" i="1"/>
  <c r="J300" i="1"/>
  <c r="I300" i="1"/>
  <c r="K300" i="1" s="1"/>
  <c r="J299" i="1"/>
  <c r="I299" i="1"/>
  <c r="J298" i="1"/>
  <c r="M298" i="1" s="1"/>
  <c r="I298" i="1"/>
  <c r="L298" i="1" s="1"/>
  <c r="J297" i="1"/>
  <c r="I297" i="1"/>
  <c r="J296" i="1"/>
  <c r="M296" i="1" s="1"/>
  <c r="I296" i="1"/>
  <c r="K296" i="1" s="1"/>
  <c r="J295" i="1"/>
  <c r="I295" i="1"/>
  <c r="K295" i="1" s="1"/>
  <c r="J294" i="1"/>
  <c r="M294" i="1" s="1"/>
  <c r="I294" i="1"/>
  <c r="K294" i="1" s="1"/>
  <c r="J293" i="1"/>
  <c r="I293" i="1"/>
  <c r="K293" i="1" s="1"/>
  <c r="J292" i="1"/>
  <c r="M292" i="1" s="1"/>
  <c r="I292" i="1"/>
  <c r="L292" i="1" s="1"/>
  <c r="J291" i="1"/>
  <c r="I291" i="1"/>
  <c r="K291" i="1" s="1"/>
  <c r="J290" i="1"/>
  <c r="M290" i="1" s="1"/>
  <c r="I290" i="1"/>
  <c r="J289" i="1"/>
  <c r="I289" i="1"/>
  <c r="K289" i="1" s="1"/>
  <c r="J288" i="1"/>
  <c r="M288" i="1" s="1"/>
  <c r="I288" i="1"/>
  <c r="K288" i="1" s="1"/>
  <c r="J287" i="1"/>
  <c r="M287" i="1" s="1"/>
  <c r="I287" i="1"/>
  <c r="K287" i="1" s="1"/>
  <c r="J286" i="1"/>
  <c r="M286" i="1" s="1"/>
  <c r="I286" i="1"/>
  <c r="K286" i="1" s="1"/>
  <c r="J285" i="1"/>
  <c r="M285" i="1" s="1"/>
  <c r="I285" i="1"/>
  <c r="L285" i="1" s="1"/>
  <c r="J284" i="1"/>
  <c r="M284" i="1" s="1"/>
  <c r="I284" i="1"/>
  <c r="L284" i="1" s="1"/>
  <c r="J283" i="1"/>
  <c r="M283" i="1" s="1"/>
  <c r="I283" i="1"/>
  <c r="L283" i="1" s="1"/>
  <c r="J282" i="1"/>
  <c r="M282" i="1" s="1"/>
  <c r="I282" i="1"/>
  <c r="K282" i="1" s="1"/>
  <c r="J281" i="1"/>
  <c r="M281" i="1" s="1"/>
  <c r="I281" i="1"/>
  <c r="L281" i="1" s="1"/>
  <c r="J280" i="1"/>
  <c r="M280" i="1" s="1"/>
  <c r="I280" i="1"/>
  <c r="K280" i="1" s="1"/>
  <c r="J279" i="1"/>
  <c r="M279" i="1" s="1"/>
  <c r="I279" i="1"/>
  <c r="L279" i="1" s="1"/>
  <c r="J278" i="1"/>
  <c r="M278" i="1" s="1"/>
  <c r="I278" i="1"/>
  <c r="L278" i="1" s="1"/>
  <c r="J272" i="1"/>
  <c r="I272" i="1"/>
  <c r="J271" i="1"/>
  <c r="I271" i="1"/>
  <c r="L271" i="1" s="1"/>
  <c r="J270" i="1"/>
  <c r="I270" i="1"/>
  <c r="J269" i="1"/>
  <c r="M269" i="1" s="1"/>
  <c r="I269" i="1"/>
  <c r="L269" i="1" s="1"/>
  <c r="J268" i="1"/>
  <c r="M268" i="1" s="1"/>
  <c r="I268" i="1"/>
  <c r="J267" i="1"/>
  <c r="M267" i="1" s="1"/>
  <c r="I267" i="1"/>
  <c r="L267" i="1" s="1"/>
  <c r="J266" i="1"/>
  <c r="I266" i="1"/>
  <c r="K266" i="1" s="1"/>
  <c r="J265" i="1"/>
  <c r="I265" i="1"/>
  <c r="K265" i="1" s="1"/>
  <c r="J264" i="1"/>
  <c r="M264" i="1" s="1"/>
  <c r="I264" i="1"/>
  <c r="L264" i="1" s="1"/>
  <c r="J263" i="1"/>
  <c r="M263" i="1" s="1"/>
  <c r="I263" i="1"/>
  <c r="L263" i="1" s="1"/>
  <c r="J262" i="1"/>
  <c r="I262" i="1"/>
  <c r="L262" i="1" s="1"/>
  <c r="J261" i="1"/>
  <c r="I261" i="1"/>
  <c r="K261" i="1" s="1"/>
  <c r="J260" i="1"/>
  <c r="M260" i="1" s="1"/>
  <c r="I260" i="1"/>
  <c r="L260" i="1" s="1"/>
  <c r="J259" i="1"/>
  <c r="M259" i="1" s="1"/>
  <c r="I259" i="1"/>
  <c r="L259" i="1" s="1"/>
  <c r="J258" i="1"/>
  <c r="M258" i="1" s="1"/>
  <c r="I258" i="1"/>
  <c r="L258" i="1" s="1"/>
  <c r="J257" i="1"/>
  <c r="I257" i="1"/>
  <c r="K257" i="1" s="1"/>
  <c r="J256" i="1"/>
  <c r="M256" i="1" s="1"/>
  <c r="I256" i="1"/>
  <c r="L256" i="1" s="1"/>
  <c r="J255" i="1"/>
  <c r="I255" i="1"/>
  <c r="L255" i="1" s="1"/>
  <c r="J254" i="1"/>
  <c r="M254" i="1" s="1"/>
  <c r="I254" i="1"/>
  <c r="L254" i="1" s="1"/>
  <c r="J253" i="1"/>
  <c r="I253" i="1"/>
  <c r="L253" i="1" s="1"/>
  <c r="J252" i="1"/>
  <c r="M252" i="1" s="1"/>
  <c r="I252" i="1"/>
  <c r="L252" i="1" s="1"/>
  <c r="J251" i="1"/>
  <c r="I251" i="1"/>
  <c r="L251" i="1" s="1"/>
  <c r="J250" i="1"/>
  <c r="M250" i="1" s="1"/>
  <c r="I250" i="1"/>
  <c r="L250" i="1" s="1"/>
  <c r="J249" i="1"/>
  <c r="M249" i="1" s="1"/>
  <c r="I249" i="1"/>
  <c r="L249" i="1" s="1"/>
  <c r="J248" i="1"/>
  <c r="M248" i="1" s="1"/>
  <c r="I248" i="1"/>
  <c r="L248" i="1" s="1"/>
  <c r="J247" i="1"/>
  <c r="I247" i="1"/>
  <c r="K247" i="1" s="1"/>
  <c r="J246" i="1"/>
  <c r="M246" i="1" s="1"/>
  <c r="I246" i="1"/>
  <c r="L246" i="1" s="1"/>
  <c r="J245" i="1"/>
  <c r="I245" i="1"/>
  <c r="K245" i="1" s="1"/>
  <c r="J244" i="1"/>
  <c r="M244" i="1" s="1"/>
  <c r="I244" i="1"/>
  <c r="L244" i="1" s="1"/>
  <c r="J243" i="1"/>
  <c r="M243" i="1" s="1"/>
  <c r="I243" i="1"/>
  <c r="L243" i="1" s="1"/>
  <c r="L418" i="2" l="1"/>
  <c r="M418" i="2"/>
  <c r="K418" i="2"/>
  <c r="K243" i="1"/>
  <c r="L247" i="1"/>
  <c r="L257" i="1"/>
  <c r="L265" i="1"/>
  <c r="K317" i="2"/>
  <c r="L321" i="2"/>
  <c r="M306" i="2"/>
  <c r="M314" i="2"/>
  <c r="L295" i="2"/>
  <c r="L299" i="2"/>
  <c r="M324" i="2"/>
  <c r="L318" i="2"/>
  <c r="L323" i="2"/>
  <c r="L293" i="2"/>
  <c r="L305" i="2"/>
  <c r="L311" i="2"/>
  <c r="L366" i="3"/>
  <c r="L326" i="3"/>
  <c r="L344" i="3"/>
  <c r="L358" i="3"/>
  <c r="L342" i="3"/>
  <c r="L357" i="3"/>
  <c r="L359" i="3"/>
  <c r="L334" i="3"/>
  <c r="L364" i="3"/>
  <c r="M334" i="3"/>
  <c r="L336" i="3"/>
  <c r="L413" i="3"/>
  <c r="K392" i="3"/>
  <c r="M388" i="3"/>
  <c r="K393" i="3"/>
  <c r="M402" i="3"/>
  <c r="K398" i="3"/>
  <c r="K374" i="3"/>
  <c r="K401" i="3"/>
  <c r="L407" i="3"/>
  <c r="M374" i="3"/>
  <c r="K391" i="3"/>
  <c r="M394" i="3"/>
  <c r="K396" i="3"/>
  <c r="K409" i="3"/>
  <c r="K414" i="3"/>
  <c r="K388" i="3"/>
  <c r="L411" i="3"/>
  <c r="M390" i="3"/>
  <c r="L417" i="3"/>
  <c r="L340" i="3"/>
  <c r="L350" i="3"/>
  <c r="L363" i="3"/>
  <c r="K387" i="3"/>
  <c r="K395" i="3"/>
  <c r="K405" i="3"/>
  <c r="K415" i="3"/>
  <c r="K416" i="3"/>
  <c r="L346" i="3"/>
  <c r="L368" i="3"/>
  <c r="K394" i="3"/>
  <c r="K389" i="3"/>
  <c r="K397" i="3"/>
  <c r="L338" i="3"/>
  <c r="K399" i="3"/>
  <c r="M413" i="3"/>
  <c r="K419" i="3"/>
  <c r="L348" i="3"/>
  <c r="K390" i="3"/>
  <c r="K400" i="3"/>
  <c r="K418" i="3"/>
  <c r="K354" i="2"/>
  <c r="L363" i="2"/>
  <c r="L355" i="2"/>
  <c r="K364" i="2"/>
  <c r="L369" i="2"/>
  <c r="L356" i="2"/>
  <c r="K368" i="2"/>
  <c r="K362" i="2"/>
  <c r="K367" i="2"/>
  <c r="K251" i="1"/>
  <c r="L266" i="1"/>
  <c r="L300" i="1"/>
  <c r="K259" i="1"/>
  <c r="K308" i="1"/>
  <c r="L286" i="1"/>
  <c r="K284" i="1"/>
  <c r="K292" i="1"/>
  <c r="K311" i="1"/>
  <c r="L302" i="1"/>
  <c r="K267" i="1"/>
  <c r="M306" i="1"/>
  <c r="L288" i="1"/>
  <c r="K253" i="1"/>
  <c r="K249" i="1"/>
  <c r="K255" i="1"/>
  <c r="L261" i="1"/>
  <c r="K278" i="1"/>
  <c r="L245" i="1"/>
  <c r="K329" i="1"/>
  <c r="L335" i="1"/>
  <c r="K334" i="1"/>
  <c r="K333" i="1"/>
  <c r="M335" i="3"/>
  <c r="K356" i="3"/>
  <c r="L356" i="3"/>
  <c r="L367" i="3"/>
  <c r="K367" i="3"/>
  <c r="M397" i="3"/>
  <c r="L355" i="3"/>
  <c r="K355" i="3"/>
  <c r="M364" i="3"/>
  <c r="K362" i="3"/>
  <c r="L362" i="3"/>
  <c r="L353" i="3"/>
  <c r="K353" i="3"/>
  <c r="K354" i="3"/>
  <c r="L354" i="3"/>
  <c r="L333" i="3"/>
  <c r="K333" i="3"/>
  <c r="L335" i="3"/>
  <c r="K335" i="3"/>
  <c r="L337" i="3"/>
  <c r="K337" i="3"/>
  <c r="L339" i="3"/>
  <c r="K339" i="3"/>
  <c r="L341" i="3"/>
  <c r="K341" i="3"/>
  <c r="L343" i="3"/>
  <c r="K343" i="3"/>
  <c r="L345" i="3"/>
  <c r="K345" i="3"/>
  <c r="L347" i="3"/>
  <c r="K347" i="3"/>
  <c r="L349" i="3"/>
  <c r="K349" i="3"/>
  <c r="L351" i="3"/>
  <c r="K351" i="3"/>
  <c r="K352" i="3"/>
  <c r="L352" i="3"/>
  <c r="M333" i="3"/>
  <c r="M337" i="3"/>
  <c r="M339" i="3"/>
  <c r="M341" i="3"/>
  <c r="M343" i="3"/>
  <c r="M345" i="3"/>
  <c r="M347" i="3"/>
  <c r="M349" i="3"/>
  <c r="M352" i="3"/>
  <c r="L361" i="3"/>
  <c r="M366" i="3"/>
  <c r="M395" i="3"/>
  <c r="M362" i="3"/>
  <c r="L410" i="3"/>
  <c r="K410" i="3"/>
  <c r="M360" i="3"/>
  <c r="L403" i="3"/>
  <c r="K403" i="3"/>
  <c r="M414" i="3"/>
  <c r="L406" i="3"/>
  <c r="K406" i="3"/>
  <c r="M358" i="3"/>
  <c r="L360" i="3"/>
  <c r="M368" i="3"/>
  <c r="M387" i="3"/>
  <c r="L404" i="3"/>
  <c r="K404" i="3"/>
  <c r="L412" i="3"/>
  <c r="K412" i="3"/>
  <c r="M389" i="3"/>
  <c r="L365" i="3"/>
  <c r="M391" i="3"/>
  <c r="L408" i="3"/>
  <c r="K408" i="3"/>
  <c r="M393" i="3"/>
  <c r="M418" i="3"/>
  <c r="M401" i="3"/>
  <c r="K402" i="3"/>
  <c r="M419" i="3"/>
  <c r="L348" i="2"/>
  <c r="L346" i="2"/>
  <c r="M363" i="2"/>
  <c r="L367" i="2"/>
  <c r="K371" i="2"/>
  <c r="K353" i="2"/>
  <c r="K361" i="2"/>
  <c r="L331" i="2"/>
  <c r="L333" i="2"/>
  <c r="L335" i="2"/>
  <c r="L352" i="2"/>
  <c r="K359" i="2"/>
  <c r="K357" i="2"/>
  <c r="K358" i="2"/>
  <c r="K360" i="2"/>
  <c r="M361" i="2"/>
  <c r="K365" i="2"/>
  <c r="L350" i="2"/>
  <c r="M357" i="2"/>
  <c r="K369" i="2"/>
  <c r="K373" i="2"/>
  <c r="L373" i="2"/>
  <c r="L309" i="2"/>
  <c r="L290" i="2"/>
  <c r="L297" i="2"/>
  <c r="L313" i="2"/>
  <c r="L307" i="2"/>
  <c r="K325" i="2"/>
  <c r="L303" i="2"/>
  <c r="L301" i="2"/>
  <c r="K296" i="2"/>
  <c r="K298" i="2"/>
  <c r="K300" i="2"/>
  <c r="K302" i="2"/>
  <c r="K304" i="2"/>
  <c r="K306" i="2"/>
  <c r="K308" i="2"/>
  <c r="K310" i="2"/>
  <c r="K312" i="2"/>
  <c r="M319" i="2"/>
  <c r="M325" i="2"/>
  <c r="M332" i="2"/>
  <c r="L347" i="2"/>
  <c r="K347" i="2"/>
  <c r="L349" i="2"/>
  <c r="K349" i="2"/>
  <c r="L351" i="2"/>
  <c r="K351" i="2"/>
  <c r="K289" i="2"/>
  <c r="K291" i="2"/>
  <c r="K294" i="2"/>
  <c r="K316" i="2"/>
  <c r="K319" i="2"/>
  <c r="M345" i="2"/>
  <c r="K315" i="2"/>
  <c r="L322" i="2"/>
  <c r="L332" i="2"/>
  <c r="K332" i="2"/>
  <c r="K314" i="2"/>
  <c r="M316" i="2"/>
  <c r="M315" i="2"/>
  <c r="L320" i="2"/>
  <c r="M323" i="2"/>
  <c r="L334" i="2"/>
  <c r="K334" i="2"/>
  <c r="M334" i="2"/>
  <c r="M317" i="2"/>
  <c r="M321" i="2"/>
  <c r="L324" i="2"/>
  <c r="K324" i="2"/>
  <c r="L345" i="2"/>
  <c r="K345" i="2"/>
  <c r="M362" i="2"/>
  <c r="L370" i="2"/>
  <c r="K370" i="2"/>
  <c r="M370" i="2"/>
  <c r="M368" i="2"/>
  <c r="M366" i="2"/>
  <c r="L372" i="2"/>
  <c r="K372" i="2"/>
  <c r="M364" i="2"/>
  <c r="K366" i="2"/>
  <c r="M372" i="2"/>
  <c r="M245" i="1"/>
  <c r="M253" i="1"/>
  <c r="M257" i="1"/>
  <c r="M265" i="1"/>
  <c r="K271" i="1"/>
  <c r="M247" i="1"/>
  <c r="M261" i="1"/>
  <c r="K269" i="1"/>
  <c r="M251" i="1"/>
  <c r="M255" i="1"/>
  <c r="L282" i="1"/>
  <c r="L280" i="1"/>
  <c r="L296" i="1"/>
  <c r="M300" i="1"/>
  <c r="L306" i="1"/>
  <c r="K298" i="1"/>
  <c r="L291" i="1"/>
  <c r="K304" i="1"/>
  <c r="M308" i="1"/>
  <c r="K330" i="1"/>
  <c r="K319" i="1"/>
  <c r="K323" i="1"/>
  <c r="K324" i="1"/>
  <c r="K325" i="1"/>
  <c r="M334" i="1"/>
  <c r="K317" i="1"/>
  <c r="K318" i="1"/>
  <c r="K322" i="1"/>
  <c r="K338" i="1"/>
  <c r="M323" i="1"/>
  <c r="K328" i="1"/>
  <c r="K262" i="1"/>
  <c r="M266" i="1"/>
  <c r="L270" i="1"/>
  <c r="K270" i="1"/>
  <c r="M271" i="1"/>
  <c r="L272" i="1"/>
  <c r="K272" i="1"/>
  <c r="M295" i="1"/>
  <c r="L305" i="1"/>
  <c r="K305" i="1"/>
  <c r="K244" i="1"/>
  <c r="K248" i="1"/>
  <c r="K250" i="1"/>
  <c r="K252" i="1"/>
  <c r="K254" i="1"/>
  <c r="K256" i="1"/>
  <c r="K258" i="1"/>
  <c r="K260" i="1"/>
  <c r="K246" i="1"/>
  <c r="M262" i="1"/>
  <c r="K263" i="1"/>
  <c r="M270" i="1"/>
  <c r="M272" i="1"/>
  <c r="K264" i="1"/>
  <c r="L268" i="1"/>
  <c r="K268" i="1"/>
  <c r="M299" i="1"/>
  <c r="L290" i="1"/>
  <c r="K290" i="1"/>
  <c r="L287" i="1"/>
  <c r="L289" i="1"/>
  <c r="L294" i="1"/>
  <c r="L299" i="1"/>
  <c r="K299" i="1"/>
  <c r="K279" i="1"/>
  <c r="K281" i="1"/>
  <c r="K283" i="1"/>
  <c r="K285" i="1"/>
  <c r="L295" i="1"/>
  <c r="L320" i="1"/>
  <c r="K320" i="1"/>
  <c r="M293" i="1"/>
  <c r="L301" i="1"/>
  <c r="K301" i="1"/>
  <c r="L303" i="1"/>
  <c r="K303" i="1"/>
  <c r="L293" i="1"/>
  <c r="M301" i="1"/>
  <c r="M319" i="1"/>
  <c r="M291" i="1"/>
  <c r="L297" i="1"/>
  <c r="K297" i="1"/>
  <c r="L309" i="1"/>
  <c r="K309" i="1"/>
  <c r="M297" i="1"/>
  <c r="M289" i="1"/>
  <c r="L307" i="1"/>
  <c r="K307" i="1"/>
  <c r="M326" i="1"/>
  <c r="L332" i="1"/>
  <c r="K332" i="1"/>
  <c r="L321" i="1"/>
  <c r="K321" i="1"/>
  <c r="L337" i="1"/>
  <c r="K337" i="1"/>
  <c r="M331" i="1"/>
  <c r="K310" i="1"/>
  <c r="K331" i="1"/>
  <c r="M335" i="1"/>
  <c r="K336" i="1"/>
  <c r="M325" i="1"/>
  <c r="K326" i="1"/>
  <c r="M374" i="2" l="1"/>
  <c r="M273" i="1"/>
  <c r="L273" i="1"/>
  <c r="M312" i="1"/>
  <c r="M339" i="1"/>
  <c r="K273" i="1"/>
  <c r="L374" i="2"/>
  <c r="K374" i="2"/>
  <c r="L312" i="1"/>
  <c r="K339" i="1"/>
  <c r="L339" i="1"/>
  <c r="K312" i="1"/>
  <c r="K420" i="3"/>
  <c r="M420" i="3"/>
  <c r="K369" i="3"/>
  <c r="L420" i="3"/>
  <c r="M369" i="3"/>
  <c r="L369" i="3"/>
  <c r="M326" i="2"/>
  <c r="L326" i="2"/>
  <c r="K326" i="2"/>
  <c r="I285" i="3" l="1"/>
  <c r="K285" i="3" s="1"/>
  <c r="J285" i="3"/>
  <c r="I286" i="3"/>
  <c r="J286" i="3"/>
  <c r="I287" i="3"/>
  <c r="K287" i="3" s="1"/>
  <c r="J287" i="3"/>
  <c r="M287" i="3" s="1"/>
  <c r="I288" i="3"/>
  <c r="L288" i="3" s="1"/>
  <c r="J288" i="3"/>
  <c r="M288" i="3" s="1"/>
  <c r="I289" i="3"/>
  <c r="K289" i="3" s="1"/>
  <c r="J289" i="3"/>
  <c r="I290" i="3"/>
  <c r="K290" i="3" s="1"/>
  <c r="J290" i="3"/>
  <c r="I291" i="3"/>
  <c r="K291" i="3" s="1"/>
  <c r="J291" i="3"/>
  <c r="I292" i="3"/>
  <c r="L292" i="3" s="1"/>
  <c r="J292" i="3"/>
  <c r="I293" i="3"/>
  <c r="K293" i="3" s="1"/>
  <c r="J293" i="3"/>
  <c r="I294" i="3"/>
  <c r="K294" i="3" s="1"/>
  <c r="J294" i="3"/>
  <c r="I295" i="3"/>
  <c r="K295" i="3" s="1"/>
  <c r="J295" i="3"/>
  <c r="M295" i="3" s="1"/>
  <c r="I296" i="3"/>
  <c r="L296" i="3" s="1"/>
  <c r="J296" i="3"/>
  <c r="M296" i="3" s="1"/>
  <c r="I297" i="3"/>
  <c r="K297" i="3" s="1"/>
  <c r="J297" i="3"/>
  <c r="I298" i="3"/>
  <c r="K298" i="3" s="1"/>
  <c r="J298" i="3"/>
  <c r="I299" i="3"/>
  <c r="K299" i="3" s="1"/>
  <c r="J299" i="3"/>
  <c r="I300" i="3"/>
  <c r="L300" i="3" s="1"/>
  <c r="J300" i="3"/>
  <c r="I301" i="3"/>
  <c r="K301" i="3" s="1"/>
  <c r="J301" i="3"/>
  <c r="I302" i="3"/>
  <c r="K302" i="3" s="1"/>
  <c r="J302" i="3"/>
  <c r="I303" i="3"/>
  <c r="K303" i="3" s="1"/>
  <c r="J303" i="3"/>
  <c r="M303" i="3" s="1"/>
  <c r="I304" i="3"/>
  <c r="L304" i="3" s="1"/>
  <c r="J304" i="3"/>
  <c r="M304" i="3" s="1"/>
  <c r="I305" i="3"/>
  <c r="K305" i="3" s="1"/>
  <c r="J305" i="3"/>
  <c r="I306" i="3"/>
  <c r="K306" i="3" s="1"/>
  <c r="J306" i="3"/>
  <c r="I307" i="3"/>
  <c r="K307" i="3" s="1"/>
  <c r="J307" i="3"/>
  <c r="I308" i="3"/>
  <c r="K308" i="3" s="1"/>
  <c r="J308" i="3"/>
  <c r="M308" i="3" s="1"/>
  <c r="I309" i="3"/>
  <c r="K309" i="3" s="1"/>
  <c r="J309" i="3"/>
  <c r="I310" i="3"/>
  <c r="L310" i="3" s="1"/>
  <c r="J310" i="3"/>
  <c r="I311" i="3"/>
  <c r="K311" i="3" s="1"/>
  <c r="J311" i="3"/>
  <c r="I312" i="3"/>
  <c r="L312" i="3" s="1"/>
  <c r="J312" i="3"/>
  <c r="M312" i="3" s="1"/>
  <c r="I313" i="3"/>
  <c r="K313" i="3" s="1"/>
  <c r="J313" i="3"/>
  <c r="I314" i="3"/>
  <c r="J314" i="3"/>
  <c r="M314" i="3" s="1"/>
  <c r="I315" i="3"/>
  <c r="K315" i="3" s="1"/>
  <c r="J315" i="3"/>
  <c r="M315" i="3" s="1"/>
  <c r="I316" i="3"/>
  <c r="K316" i="3" s="1"/>
  <c r="J316" i="3"/>
  <c r="M316" i="3" s="1"/>
  <c r="I317" i="3"/>
  <c r="K317" i="3" s="1"/>
  <c r="J317" i="3"/>
  <c r="I318" i="3"/>
  <c r="K318" i="3" s="1"/>
  <c r="J318" i="3"/>
  <c r="M318" i="3" s="1"/>
  <c r="I319" i="3"/>
  <c r="K319" i="3" s="1"/>
  <c r="J319" i="3"/>
  <c r="I320" i="3"/>
  <c r="K320" i="3" s="1"/>
  <c r="J320" i="3"/>
  <c r="M320" i="3" s="1"/>
  <c r="J284" i="3"/>
  <c r="I284" i="3"/>
  <c r="L284" i="3" s="1"/>
  <c r="I252" i="3"/>
  <c r="K252" i="3" s="1"/>
  <c r="J252" i="3"/>
  <c r="I253" i="3"/>
  <c r="K253" i="3" s="1"/>
  <c r="J253" i="3"/>
  <c r="I254" i="3"/>
  <c r="K254" i="3" s="1"/>
  <c r="J254" i="3"/>
  <c r="I255" i="3"/>
  <c r="K255" i="3" s="1"/>
  <c r="J255" i="3"/>
  <c r="M255" i="3" s="1"/>
  <c r="I256" i="3"/>
  <c r="K256" i="3" s="1"/>
  <c r="J256" i="3"/>
  <c r="I257" i="3"/>
  <c r="K257" i="3" s="1"/>
  <c r="J257" i="3"/>
  <c r="M257" i="3" s="1"/>
  <c r="I258" i="3"/>
  <c r="K258" i="3" s="1"/>
  <c r="J258" i="3"/>
  <c r="I259" i="3"/>
  <c r="K259" i="3" s="1"/>
  <c r="J259" i="3"/>
  <c r="M259" i="3" s="1"/>
  <c r="I260" i="3"/>
  <c r="K260" i="3" s="1"/>
  <c r="J260" i="3"/>
  <c r="I261" i="3"/>
  <c r="K261" i="3" s="1"/>
  <c r="J261" i="3"/>
  <c r="M261" i="3" s="1"/>
  <c r="I262" i="3"/>
  <c r="K262" i="3" s="1"/>
  <c r="J262" i="3"/>
  <c r="I263" i="3"/>
  <c r="K263" i="3" s="1"/>
  <c r="J263" i="3"/>
  <c r="M263" i="3" s="1"/>
  <c r="I264" i="3"/>
  <c r="K264" i="3" s="1"/>
  <c r="J264" i="3"/>
  <c r="I265" i="3"/>
  <c r="K265" i="3" s="1"/>
  <c r="J265" i="3"/>
  <c r="I266" i="3"/>
  <c r="J266" i="3"/>
  <c r="M266" i="3" s="1"/>
  <c r="I267" i="3"/>
  <c r="K267" i="3" s="1"/>
  <c r="J267" i="3"/>
  <c r="M267" i="3" s="1"/>
  <c r="I268" i="3"/>
  <c r="K268" i="3" s="1"/>
  <c r="J268" i="3"/>
  <c r="I269" i="3"/>
  <c r="K269" i="3" s="1"/>
  <c r="J269" i="3"/>
  <c r="I270" i="3"/>
  <c r="L270" i="3" s="1"/>
  <c r="J270" i="3"/>
  <c r="M270" i="3" s="1"/>
  <c r="I271" i="3"/>
  <c r="K271" i="3" s="1"/>
  <c r="J271" i="3"/>
  <c r="M271" i="3" s="1"/>
  <c r="I272" i="3"/>
  <c r="K272" i="3" s="1"/>
  <c r="J272" i="3"/>
  <c r="I273" i="3"/>
  <c r="K273" i="3" s="1"/>
  <c r="J273" i="3"/>
  <c r="M273" i="3" s="1"/>
  <c r="I274" i="3"/>
  <c r="K274" i="3" s="1"/>
  <c r="J274" i="3"/>
  <c r="M274" i="3" s="1"/>
  <c r="I275" i="3"/>
  <c r="K275" i="3" s="1"/>
  <c r="J275" i="3"/>
  <c r="M275" i="3" s="1"/>
  <c r="I276" i="3"/>
  <c r="K276" i="3" s="1"/>
  <c r="J276" i="3"/>
  <c r="I277" i="3"/>
  <c r="K277" i="3" s="1"/>
  <c r="J277" i="3"/>
  <c r="I278" i="3"/>
  <c r="K278" i="3" s="1"/>
  <c r="J278" i="3"/>
  <c r="J251" i="3"/>
  <c r="I251" i="3"/>
  <c r="I205" i="3"/>
  <c r="J205" i="3"/>
  <c r="M205" i="3" s="1"/>
  <c r="I206" i="3"/>
  <c r="J206" i="3"/>
  <c r="M206" i="3" s="1"/>
  <c r="I207" i="3"/>
  <c r="K207" i="3" s="1"/>
  <c r="J207" i="3"/>
  <c r="M207" i="3" s="1"/>
  <c r="I208" i="3"/>
  <c r="L208" i="3" s="1"/>
  <c r="J208" i="3"/>
  <c r="M208" i="3" s="1"/>
  <c r="I209" i="3"/>
  <c r="K209" i="3" s="1"/>
  <c r="J209" i="3"/>
  <c r="M209" i="3" s="1"/>
  <c r="I210" i="3"/>
  <c r="K210" i="3" s="1"/>
  <c r="J210" i="3"/>
  <c r="M210" i="3" s="1"/>
  <c r="I211" i="3"/>
  <c r="K211" i="3" s="1"/>
  <c r="J211" i="3"/>
  <c r="I212" i="3"/>
  <c r="L212" i="3" s="1"/>
  <c r="J212" i="3"/>
  <c r="I213" i="3"/>
  <c r="K213" i="3" s="1"/>
  <c r="J213" i="3"/>
  <c r="M213" i="3" s="1"/>
  <c r="I214" i="3"/>
  <c r="K214" i="3" s="1"/>
  <c r="J214" i="3"/>
  <c r="M214" i="3" s="1"/>
  <c r="I215" i="3"/>
  <c r="K215" i="3" s="1"/>
  <c r="J215" i="3"/>
  <c r="I216" i="3"/>
  <c r="L216" i="3" s="1"/>
  <c r="J216" i="3"/>
  <c r="I217" i="3"/>
  <c r="K217" i="3" s="1"/>
  <c r="J217" i="3"/>
  <c r="M217" i="3" s="1"/>
  <c r="I218" i="3"/>
  <c r="L218" i="3" s="1"/>
  <c r="J218" i="3"/>
  <c r="I219" i="3"/>
  <c r="K219" i="3" s="1"/>
  <c r="J219" i="3"/>
  <c r="I220" i="3"/>
  <c r="L220" i="3" s="1"/>
  <c r="J220" i="3"/>
  <c r="I221" i="3"/>
  <c r="K221" i="3" s="1"/>
  <c r="J221" i="3"/>
  <c r="I222" i="3"/>
  <c r="J222" i="3"/>
  <c r="M222" i="3" s="1"/>
  <c r="I223" i="3"/>
  <c r="K223" i="3" s="1"/>
  <c r="J223" i="3"/>
  <c r="I224" i="3"/>
  <c r="L224" i="3" s="1"/>
  <c r="J224" i="3"/>
  <c r="M224" i="3" s="1"/>
  <c r="I225" i="3"/>
  <c r="J225" i="3"/>
  <c r="M225" i="3" s="1"/>
  <c r="I226" i="3"/>
  <c r="J226" i="3"/>
  <c r="I227" i="3"/>
  <c r="K227" i="3" s="1"/>
  <c r="J227" i="3"/>
  <c r="M227" i="3" s="1"/>
  <c r="I228" i="3"/>
  <c r="J228" i="3"/>
  <c r="M228" i="3" s="1"/>
  <c r="I229" i="3"/>
  <c r="K229" i="3" s="1"/>
  <c r="J229" i="3"/>
  <c r="M229" i="3" s="1"/>
  <c r="I230" i="3"/>
  <c r="K230" i="3" s="1"/>
  <c r="J230" i="3"/>
  <c r="I231" i="3"/>
  <c r="J231" i="3"/>
  <c r="M231" i="3" s="1"/>
  <c r="I232" i="3"/>
  <c r="J232" i="3"/>
  <c r="M232" i="3" s="1"/>
  <c r="I233" i="3"/>
  <c r="K233" i="3" s="1"/>
  <c r="J233" i="3"/>
  <c r="I234" i="3"/>
  <c r="K234" i="3" s="1"/>
  <c r="J234" i="3"/>
  <c r="I235" i="3"/>
  <c r="J235" i="3"/>
  <c r="M235" i="3" s="1"/>
  <c r="I236" i="3"/>
  <c r="J236" i="3"/>
  <c r="M236" i="3" s="1"/>
  <c r="I237" i="3"/>
  <c r="J237" i="3"/>
  <c r="M237" i="3" s="1"/>
  <c r="I238" i="3"/>
  <c r="L238" i="3" s="1"/>
  <c r="J238" i="3"/>
  <c r="I239" i="3"/>
  <c r="J239" i="3"/>
  <c r="M239" i="3" s="1"/>
  <c r="I240" i="3"/>
  <c r="L240" i="3" s="1"/>
  <c r="J240" i="3"/>
  <c r="M240" i="3" s="1"/>
  <c r="I241" i="3"/>
  <c r="K241" i="3" s="1"/>
  <c r="J241" i="3"/>
  <c r="I242" i="3"/>
  <c r="J242" i="3"/>
  <c r="M242" i="3" s="1"/>
  <c r="I243" i="3"/>
  <c r="J243" i="3"/>
  <c r="M243" i="3" s="1"/>
  <c r="I244" i="3"/>
  <c r="L244" i="3" s="1"/>
  <c r="J244" i="3"/>
  <c r="I245" i="3"/>
  <c r="J245" i="3"/>
  <c r="M245" i="3" s="1"/>
  <c r="J204" i="3"/>
  <c r="I204" i="3"/>
  <c r="K204" i="3" s="1"/>
  <c r="I164" i="3"/>
  <c r="J164" i="3"/>
  <c r="I165" i="3"/>
  <c r="K165" i="3" s="1"/>
  <c r="J165" i="3"/>
  <c r="I166" i="3"/>
  <c r="J166" i="3"/>
  <c r="M166" i="3" s="1"/>
  <c r="I167" i="3"/>
  <c r="J167" i="3"/>
  <c r="M167" i="3" s="1"/>
  <c r="I168" i="3"/>
  <c r="J168" i="3"/>
  <c r="I169" i="3"/>
  <c r="K169" i="3" s="1"/>
  <c r="J169" i="3"/>
  <c r="I170" i="3"/>
  <c r="L170" i="3" s="1"/>
  <c r="J170" i="3"/>
  <c r="I171" i="3"/>
  <c r="K171" i="3" s="1"/>
  <c r="J171" i="3"/>
  <c r="I172" i="3"/>
  <c r="K172" i="3" s="1"/>
  <c r="J172" i="3"/>
  <c r="I173" i="3"/>
  <c r="K173" i="3" s="1"/>
  <c r="J173" i="3"/>
  <c r="I174" i="3"/>
  <c r="K174" i="3" s="1"/>
  <c r="J174" i="3"/>
  <c r="I175" i="3"/>
  <c r="J175" i="3"/>
  <c r="M175" i="3" s="1"/>
  <c r="I176" i="3"/>
  <c r="L176" i="3" s="1"/>
  <c r="J176" i="3"/>
  <c r="I177" i="3"/>
  <c r="K177" i="3" s="1"/>
  <c r="J177" i="3"/>
  <c r="I178" i="3"/>
  <c r="J178" i="3"/>
  <c r="M178" i="3" s="1"/>
  <c r="I179" i="3"/>
  <c r="K179" i="3" s="1"/>
  <c r="J179" i="3"/>
  <c r="M179" i="3" s="1"/>
  <c r="I180" i="3"/>
  <c r="K180" i="3" s="1"/>
  <c r="J180" i="3"/>
  <c r="I181" i="3"/>
  <c r="K181" i="3" s="1"/>
  <c r="J181" i="3"/>
  <c r="I182" i="3"/>
  <c r="J182" i="3"/>
  <c r="I183" i="3"/>
  <c r="K183" i="3" s="1"/>
  <c r="J183" i="3"/>
  <c r="I184" i="3"/>
  <c r="J184" i="3"/>
  <c r="I185" i="3"/>
  <c r="K185" i="3" s="1"/>
  <c r="J185" i="3"/>
  <c r="I186" i="3"/>
  <c r="J186" i="3"/>
  <c r="M186" i="3" s="1"/>
  <c r="I187" i="3"/>
  <c r="K187" i="3" s="1"/>
  <c r="J187" i="3"/>
  <c r="M187" i="3" s="1"/>
  <c r="I188" i="3"/>
  <c r="K188" i="3" s="1"/>
  <c r="J188" i="3"/>
  <c r="I189" i="3"/>
  <c r="K189" i="3" s="1"/>
  <c r="J189" i="3"/>
  <c r="I190" i="3"/>
  <c r="K190" i="3" s="1"/>
  <c r="J190" i="3"/>
  <c r="I191" i="3"/>
  <c r="J191" i="3"/>
  <c r="M191" i="3" s="1"/>
  <c r="I192" i="3"/>
  <c r="L192" i="3" s="1"/>
  <c r="J192" i="3"/>
  <c r="I193" i="3"/>
  <c r="K193" i="3" s="1"/>
  <c r="J193" i="3"/>
  <c r="I194" i="3"/>
  <c r="L194" i="3" s="1"/>
  <c r="J194" i="3"/>
  <c r="I195" i="3"/>
  <c r="J195" i="3"/>
  <c r="I196" i="3"/>
  <c r="J196" i="3"/>
  <c r="I197" i="3"/>
  <c r="K197" i="3" s="1"/>
  <c r="J197" i="3"/>
  <c r="I198" i="3"/>
  <c r="L198" i="3" s="1"/>
  <c r="J198" i="3"/>
  <c r="J163" i="3"/>
  <c r="I163" i="3"/>
  <c r="L163" i="3" s="1"/>
  <c r="I121" i="3"/>
  <c r="K121" i="3" s="1"/>
  <c r="J121" i="3"/>
  <c r="I122" i="3"/>
  <c r="K122" i="3" s="1"/>
  <c r="J122" i="3"/>
  <c r="I123" i="3"/>
  <c r="K123" i="3" s="1"/>
  <c r="J123" i="3"/>
  <c r="I124" i="3"/>
  <c r="K124" i="3" s="1"/>
  <c r="J124" i="3"/>
  <c r="M124" i="3" s="1"/>
  <c r="I125" i="3"/>
  <c r="J125" i="3"/>
  <c r="I126" i="3"/>
  <c r="K126" i="3" s="1"/>
  <c r="J126" i="3"/>
  <c r="I127" i="3"/>
  <c r="K127" i="3" s="1"/>
  <c r="J127" i="3"/>
  <c r="I128" i="3"/>
  <c r="K128" i="3" s="1"/>
  <c r="J128" i="3"/>
  <c r="M128" i="3" s="1"/>
  <c r="I129" i="3"/>
  <c r="J129" i="3"/>
  <c r="I130" i="3"/>
  <c r="K130" i="3" s="1"/>
  <c r="J130" i="3"/>
  <c r="I131" i="3"/>
  <c r="K131" i="3" s="1"/>
  <c r="J131" i="3"/>
  <c r="I132" i="3"/>
  <c r="K132" i="3" s="1"/>
  <c r="J132" i="3"/>
  <c r="M132" i="3" s="1"/>
  <c r="I133" i="3"/>
  <c r="J133" i="3"/>
  <c r="I134" i="3"/>
  <c r="K134" i="3" s="1"/>
  <c r="J134" i="3"/>
  <c r="I135" i="3"/>
  <c r="J135" i="3"/>
  <c r="I136" i="3"/>
  <c r="K136" i="3" s="1"/>
  <c r="J136" i="3"/>
  <c r="M136" i="3" s="1"/>
  <c r="I137" i="3"/>
  <c r="J137" i="3"/>
  <c r="I138" i="3"/>
  <c r="K138" i="3" s="1"/>
  <c r="J138" i="3"/>
  <c r="I139" i="3"/>
  <c r="K139" i="3" s="1"/>
  <c r="J139" i="3"/>
  <c r="I140" i="3"/>
  <c r="K140" i="3" s="1"/>
  <c r="J140" i="3"/>
  <c r="M140" i="3" s="1"/>
  <c r="I141" i="3"/>
  <c r="J141" i="3"/>
  <c r="I142" i="3"/>
  <c r="K142" i="3" s="1"/>
  <c r="J142" i="3"/>
  <c r="I143" i="3"/>
  <c r="J143" i="3"/>
  <c r="I144" i="3"/>
  <c r="K144" i="3" s="1"/>
  <c r="J144" i="3"/>
  <c r="M144" i="3" s="1"/>
  <c r="I145" i="3"/>
  <c r="K145" i="3" s="1"/>
  <c r="J145" i="3"/>
  <c r="I146" i="3"/>
  <c r="K146" i="3" s="1"/>
  <c r="J146" i="3"/>
  <c r="I147" i="3"/>
  <c r="L147" i="3" s="1"/>
  <c r="J147" i="3"/>
  <c r="I148" i="3"/>
  <c r="K148" i="3" s="1"/>
  <c r="J148" i="3"/>
  <c r="M148" i="3" s="1"/>
  <c r="I149" i="3"/>
  <c r="J149" i="3"/>
  <c r="I150" i="3"/>
  <c r="K150" i="3" s="1"/>
  <c r="J150" i="3"/>
  <c r="I151" i="3"/>
  <c r="J151" i="3"/>
  <c r="I152" i="3"/>
  <c r="K152" i="3" s="1"/>
  <c r="J152" i="3"/>
  <c r="M152" i="3" s="1"/>
  <c r="I153" i="3"/>
  <c r="K153" i="3" s="1"/>
  <c r="J153" i="3"/>
  <c r="I154" i="3"/>
  <c r="K154" i="3" s="1"/>
  <c r="J154" i="3"/>
  <c r="I155" i="3"/>
  <c r="K155" i="3" s="1"/>
  <c r="J155" i="3"/>
  <c r="I156" i="3"/>
  <c r="K156" i="3" s="1"/>
  <c r="J156" i="3"/>
  <c r="M156" i="3" s="1"/>
  <c r="I157" i="3"/>
  <c r="K157" i="3" s="1"/>
  <c r="J157" i="3"/>
  <c r="J120" i="3"/>
  <c r="I120" i="3"/>
  <c r="L120" i="3" s="1"/>
  <c r="I86" i="3"/>
  <c r="K86" i="3" s="1"/>
  <c r="J86" i="3"/>
  <c r="M86" i="3" s="1"/>
  <c r="I87" i="3"/>
  <c r="K87" i="3" s="1"/>
  <c r="J87" i="3"/>
  <c r="I88" i="3"/>
  <c r="K88" i="3" s="1"/>
  <c r="J88" i="3"/>
  <c r="M88" i="3" s="1"/>
  <c r="I89" i="3"/>
  <c r="J89" i="3"/>
  <c r="I90" i="3"/>
  <c r="J90" i="3"/>
  <c r="M90" i="3" s="1"/>
  <c r="I91" i="3"/>
  <c r="K91" i="3" s="1"/>
  <c r="J91" i="3"/>
  <c r="I92" i="3"/>
  <c r="K92" i="3" s="1"/>
  <c r="J92" i="3"/>
  <c r="M92" i="3" s="1"/>
  <c r="I93" i="3"/>
  <c r="J93" i="3"/>
  <c r="I94" i="3"/>
  <c r="J94" i="3"/>
  <c r="M94" i="3" s="1"/>
  <c r="I95" i="3"/>
  <c r="K95" i="3" s="1"/>
  <c r="J95" i="3"/>
  <c r="I96" i="3"/>
  <c r="K96" i="3" s="1"/>
  <c r="J96" i="3"/>
  <c r="M96" i="3" s="1"/>
  <c r="I97" i="3"/>
  <c r="J97" i="3"/>
  <c r="I98" i="3"/>
  <c r="J98" i="3"/>
  <c r="M98" i="3" s="1"/>
  <c r="I99" i="3"/>
  <c r="K99" i="3" s="1"/>
  <c r="J99" i="3"/>
  <c r="I100" i="3"/>
  <c r="K100" i="3" s="1"/>
  <c r="J100" i="3"/>
  <c r="M100" i="3" s="1"/>
  <c r="I101" i="3"/>
  <c r="J101" i="3"/>
  <c r="I102" i="3"/>
  <c r="J102" i="3"/>
  <c r="I103" i="3"/>
  <c r="K103" i="3" s="1"/>
  <c r="J103" i="3"/>
  <c r="I104" i="3"/>
  <c r="K104" i="3" s="1"/>
  <c r="J104" i="3"/>
  <c r="M104" i="3" s="1"/>
  <c r="I105" i="3"/>
  <c r="L105" i="3" s="1"/>
  <c r="J105" i="3"/>
  <c r="M105" i="3" s="1"/>
  <c r="I106" i="3"/>
  <c r="K106" i="3" s="1"/>
  <c r="J106" i="3"/>
  <c r="I107" i="3"/>
  <c r="J107" i="3"/>
  <c r="M107" i="3" s="1"/>
  <c r="I108" i="3"/>
  <c r="K108" i="3" s="1"/>
  <c r="J108" i="3"/>
  <c r="M108" i="3" s="1"/>
  <c r="I109" i="3"/>
  <c r="L109" i="3" s="1"/>
  <c r="J109" i="3"/>
  <c r="M109" i="3" s="1"/>
  <c r="I110" i="3"/>
  <c r="K110" i="3" s="1"/>
  <c r="J110" i="3"/>
  <c r="I111" i="3"/>
  <c r="K111" i="3" s="1"/>
  <c r="J111" i="3"/>
  <c r="M111" i="3" s="1"/>
  <c r="I112" i="3"/>
  <c r="K112" i="3" s="1"/>
  <c r="J112" i="3"/>
  <c r="M112" i="3" s="1"/>
  <c r="I113" i="3"/>
  <c r="K113" i="3" s="1"/>
  <c r="J113" i="3"/>
  <c r="I114" i="3"/>
  <c r="J114" i="3"/>
  <c r="M114" i="3" s="1"/>
  <c r="J85" i="3"/>
  <c r="I85" i="3"/>
  <c r="I48" i="3"/>
  <c r="K48" i="3" s="1"/>
  <c r="J48" i="3"/>
  <c r="I49" i="3"/>
  <c r="K49" i="3" s="1"/>
  <c r="J49" i="3"/>
  <c r="I50" i="3"/>
  <c r="K50" i="3" s="1"/>
  <c r="J50" i="3"/>
  <c r="M50" i="3" s="1"/>
  <c r="I51" i="3"/>
  <c r="K51" i="3" s="1"/>
  <c r="J51" i="3"/>
  <c r="M51" i="3" s="1"/>
  <c r="I52" i="3"/>
  <c r="J52" i="3"/>
  <c r="I53" i="3"/>
  <c r="K53" i="3" s="1"/>
  <c r="J53" i="3"/>
  <c r="I54" i="3"/>
  <c r="K54" i="3" s="1"/>
  <c r="J54" i="3"/>
  <c r="M54" i="3" s="1"/>
  <c r="I55" i="3"/>
  <c r="K55" i="3" s="1"/>
  <c r="J55" i="3"/>
  <c r="M55" i="3" s="1"/>
  <c r="I56" i="3"/>
  <c r="J56" i="3"/>
  <c r="I57" i="3"/>
  <c r="K57" i="3" s="1"/>
  <c r="J57" i="3"/>
  <c r="I58" i="3"/>
  <c r="K58" i="3" s="1"/>
  <c r="J58" i="3"/>
  <c r="M58" i="3" s="1"/>
  <c r="I59" i="3"/>
  <c r="K59" i="3" s="1"/>
  <c r="J59" i="3"/>
  <c r="M59" i="3" s="1"/>
  <c r="I60" i="3"/>
  <c r="K60" i="3" s="1"/>
  <c r="J60" i="3"/>
  <c r="I61" i="3"/>
  <c r="K61" i="3" s="1"/>
  <c r="J61" i="3"/>
  <c r="I62" i="3"/>
  <c r="K62" i="3" s="1"/>
  <c r="J62" i="3"/>
  <c r="M62" i="3" s="1"/>
  <c r="I63" i="3"/>
  <c r="K63" i="3" s="1"/>
  <c r="J63" i="3"/>
  <c r="M63" i="3" s="1"/>
  <c r="I64" i="3"/>
  <c r="K64" i="3" s="1"/>
  <c r="J64" i="3"/>
  <c r="I65" i="3"/>
  <c r="K65" i="3" s="1"/>
  <c r="J65" i="3"/>
  <c r="I66" i="3"/>
  <c r="K66" i="3" s="1"/>
  <c r="J66" i="3"/>
  <c r="M66" i="3" s="1"/>
  <c r="I67" i="3"/>
  <c r="K67" i="3" s="1"/>
  <c r="J67" i="3"/>
  <c r="M67" i="3" s="1"/>
  <c r="I68" i="3"/>
  <c r="K68" i="3" s="1"/>
  <c r="J68" i="3"/>
  <c r="I69" i="3"/>
  <c r="K69" i="3" s="1"/>
  <c r="J69" i="3"/>
  <c r="I70" i="3"/>
  <c r="K70" i="3" s="1"/>
  <c r="J70" i="3"/>
  <c r="M70" i="3" s="1"/>
  <c r="I71" i="3"/>
  <c r="K71" i="3" s="1"/>
  <c r="J71" i="3"/>
  <c r="M71" i="3" s="1"/>
  <c r="I72" i="3"/>
  <c r="K72" i="3" s="1"/>
  <c r="J72" i="3"/>
  <c r="I73" i="3"/>
  <c r="K73" i="3" s="1"/>
  <c r="J73" i="3"/>
  <c r="I74" i="3"/>
  <c r="K74" i="3" s="1"/>
  <c r="J74" i="3"/>
  <c r="M74" i="3" s="1"/>
  <c r="I75" i="3"/>
  <c r="K75" i="3" s="1"/>
  <c r="J75" i="3"/>
  <c r="M75" i="3" s="1"/>
  <c r="I76" i="3"/>
  <c r="K76" i="3" s="1"/>
  <c r="J76" i="3"/>
  <c r="I77" i="3"/>
  <c r="K77" i="3" s="1"/>
  <c r="J77" i="3"/>
  <c r="I78" i="3"/>
  <c r="L78" i="3" s="1"/>
  <c r="J78" i="3"/>
  <c r="M78" i="3" s="1"/>
  <c r="I79" i="3"/>
  <c r="K79" i="3" s="1"/>
  <c r="J79" i="3"/>
  <c r="M79" i="3" s="1"/>
  <c r="J47" i="3"/>
  <c r="I47" i="3"/>
  <c r="I13" i="3"/>
  <c r="L13" i="3" s="1"/>
  <c r="J13" i="3"/>
  <c r="I14" i="3"/>
  <c r="K14" i="3" s="1"/>
  <c r="J14" i="3"/>
  <c r="I15" i="3"/>
  <c r="K15" i="3" s="1"/>
  <c r="J15" i="3"/>
  <c r="M15" i="3" s="1"/>
  <c r="I16" i="3"/>
  <c r="K16" i="3" s="1"/>
  <c r="J16" i="3"/>
  <c r="M16" i="3" s="1"/>
  <c r="I17" i="3"/>
  <c r="L17" i="3" s="1"/>
  <c r="J17" i="3"/>
  <c r="I18" i="3"/>
  <c r="K18" i="3" s="1"/>
  <c r="J18" i="3"/>
  <c r="I19" i="3"/>
  <c r="K19" i="3" s="1"/>
  <c r="J19" i="3"/>
  <c r="M19" i="3" s="1"/>
  <c r="I20" i="3"/>
  <c r="K20" i="3" s="1"/>
  <c r="J20" i="3"/>
  <c r="M20" i="3" s="1"/>
  <c r="I21" i="3"/>
  <c r="K21" i="3" s="1"/>
  <c r="J21" i="3"/>
  <c r="I22" i="3"/>
  <c r="K22" i="3" s="1"/>
  <c r="J22" i="3"/>
  <c r="I23" i="3"/>
  <c r="K23" i="3" s="1"/>
  <c r="J23" i="3"/>
  <c r="M23" i="3" s="1"/>
  <c r="I24" i="3"/>
  <c r="K24" i="3" s="1"/>
  <c r="J24" i="3"/>
  <c r="M24" i="3" s="1"/>
  <c r="I25" i="3"/>
  <c r="K25" i="3" s="1"/>
  <c r="J25" i="3"/>
  <c r="I26" i="3"/>
  <c r="K26" i="3" s="1"/>
  <c r="J26" i="3"/>
  <c r="I27" i="3"/>
  <c r="K27" i="3" s="1"/>
  <c r="J27" i="3"/>
  <c r="M27" i="3" s="1"/>
  <c r="I28" i="3"/>
  <c r="K28" i="3" s="1"/>
  <c r="J28" i="3"/>
  <c r="M28" i="3" s="1"/>
  <c r="I29" i="3"/>
  <c r="L29" i="3" s="1"/>
  <c r="J29" i="3"/>
  <c r="I30" i="3"/>
  <c r="K30" i="3" s="1"/>
  <c r="J30" i="3"/>
  <c r="I31" i="3"/>
  <c r="K31" i="3" s="1"/>
  <c r="J31" i="3"/>
  <c r="M31" i="3" s="1"/>
  <c r="I32" i="3"/>
  <c r="K32" i="3" s="1"/>
  <c r="J32" i="3"/>
  <c r="M32" i="3" s="1"/>
  <c r="I33" i="3"/>
  <c r="K33" i="3" s="1"/>
  <c r="J33" i="3"/>
  <c r="I34" i="3"/>
  <c r="K34" i="3" s="1"/>
  <c r="J34" i="3"/>
  <c r="I35" i="3"/>
  <c r="K35" i="3" s="1"/>
  <c r="J35" i="3"/>
  <c r="M35" i="3" s="1"/>
  <c r="I36" i="3"/>
  <c r="K36" i="3" s="1"/>
  <c r="J36" i="3"/>
  <c r="M36" i="3" s="1"/>
  <c r="I37" i="3"/>
  <c r="K37" i="3" s="1"/>
  <c r="J37" i="3"/>
  <c r="I38" i="3"/>
  <c r="K38" i="3" s="1"/>
  <c r="J38" i="3"/>
  <c r="I39" i="3"/>
  <c r="K39" i="3" s="1"/>
  <c r="J39" i="3"/>
  <c r="M39" i="3" s="1"/>
  <c r="I40" i="3"/>
  <c r="K40" i="3" s="1"/>
  <c r="J40" i="3"/>
  <c r="M40" i="3" s="1"/>
  <c r="I41" i="3"/>
  <c r="K41" i="3" s="1"/>
  <c r="J41" i="3"/>
  <c r="J12" i="3"/>
  <c r="I12" i="3"/>
  <c r="K12" i="3" s="1"/>
  <c r="I247" i="2"/>
  <c r="L247" i="2" s="1"/>
  <c r="J247" i="2"/>
  <c r="I248" i="2"/>
  <c r="L248" i="2" s="1"/>
  <c r="J248" i="2"/>
  <c r="I249" i="2"/>
  <c r="L249" i="2" s="1"/>
  <c r="J249" i="2"/>
  <c r="M249" i="2" s="1"/>
  <c r="I250" i="2"/>
  <c r="J250" i="2"/>
  <c r="M250" i="2" s="1"/>
  <c r="I251" i="2"/>
  <c r="K251" i="2" s="1"/>
  <c r="J251" i="2"/>
  <c r="I252" i="2"/>
  <c r="K252" i="2" s="1"/>
  <c r="J252" i="2"/>
  <c r="M252" i="2" s="1"/>
  <c r="I253" i="2"/>
  <c r="K253" i="2" s="1"/>
  <c r="J253" i="2"/>
  <c r="M253" i="2" s="1"/>
  <c r="I254" i="2"/>
  <c r="L254" i="2" s="1"/>
  <c r="J254" i="2"/>
  <c r="M254" i="2" s="1"/>
  <c r="I255" i="2"/>
  <c r="K255" i="2" s="1"/>
  <c r="J255" i="2"/>
  <c r="I256" i="2"/>
  <c r="K256" i="2" s="1"/>
  <c r="J256" i="2"/>
  <c r="I257" i="2"/>
  <c r="K257" i="2" s="1"/>
  <c r="J257" i="2"/>
  <c r="M257" i="2" s="1"/>
  <c r="I258" i="2"/>
  <c r="K258" i="2" s="1"/>
  <c r="J258" i="2"/>
  <c r="I259" i="2"/>
  <c r="K259" i="2" s="1"/>
  <c r="J259" i="2"/>
  <c r="M259" i="2" s="1"/>
  <c r="I260" i="2"/>
  <c r="J260" i="2"/>
  <c r="M260" i="2" s="1"/>
  <c r="I261" i="2"/>
  <c r="L261" i="2" s="1"/>
  <c r="J261" i="2"/>
  <c r="M261" i="2" s="1"/>
  <c r="I262" i="2"/>
  <c r="L262" i="2" s="1"/>
  <c r="J262" i="2"/>
  <c r="I263" i="2"/>
  <c r="K263" i="2" s="1"/>
  <c r="J263" i="2"/>
  <c r="I264" i="2"/>
  <c r="L264" i="2" s="1"/>
  <c r="J264" i="2"/>
  <c r="M264" i="2" s="1"/>
  <c r="I265" i="2"/>
  <c r="J265" i="2"/>
  <c r="M265" i="2" s="1"/>
  <c r="I266" i="2"/>
  <c r="J266" i="2"/>
  <c r="I267" i="2"/>
  <c r="L267" i="2" s="1"/>
  <c r="J267" i="2"/>
  <c r="M267" i="2" s="1"/>
  <c r="I268" i="2"/>
  <c r="J268" i="2"/>
  <c r="M268" i="2" s="1"/>
  <c r="I269" i="2"/>
  <c r="J269" i="2"/>
  <c r="M269" i="2" s="1"/>
  <c r="I270" i="2"/>
  <c r="L270" i="2" s="1"/>
  <c r="J270" i="2"/>
  <c r="I271" i="2"/>
  <c r="K271" i="2" s="1"/>
  <c r="J271" i="2"/>
  <c r="M271" i="2" s="1"/>
  <c r="I272" i="2"/>
  <c r="K272" i="2" s="1"/>
  <c r="J272" i="2"/>
  <c r="I273" i="2"/>
  <c r="L273" i="2" s="1"/>
  <c r="J273" i="2"/>
  <c r="M273" i="2" s="1"/>
  <c r="I274" i="2"/>
  <c r="K274" i="2" s="1"/>
  <c r="J274" i="2"/>
  <c r="I275" i="2"/>
  <c r="K275" i="2" s="1"/>
  <c r="J275" i="2"/>
  <c r="I276" i="2"/>
  <c r="K276" i="2" s="1"/>
  <c r="J276" i="2"/>
  <c r="M276" i="2" s="1"/>
  <c r="I277" i="2"/>
  <c r="L277" i="2" s="1"/>
  <c r="J277" i="2"/>
  <c r="M277" i="2" s="1"/>
  <c r="I278" i="2"/>
  <c r="K278" i="2" s="1"/>
  <c r="J278" i="2"/>
  <c r="I279" i="2"/>
  <c r="L279" i="2" s="1"/>
  <c r="J279" i="2"/>
  <c r="M279" i="2" s="1"/>
  <c r="I280" i="2"/>
  <c r="K280" i="2" s="1"/>
  <c r="J280" i="2"/>
  <c r="M280" i="2" s="1"/>
  <c r="I281" i="2"/>
  <c r="L281" i="2" s="1"/>
  <c r="J281" i="2"/>
  <c r="M281" i="2" s="1"/>
  <c r="J246" i="2"/>
  <c r="I246" i="2"/>
  <c r="L246" i="2" s="1"/>
  <c r="I215" i="2"/>
  <c r="K215" i="2" s="1"/>
  <c r="J215" i="2"/>
  <c r="I216" i="2"/>
  <c r="K216" i="2" s="1"/>
  <c r="J216" i="2"/>
  <c r="I217" i="2"/>
  <c r="L217" i="2" s="1"/>
  <c r="J217" i="2"/>
  <c r="M217" i="2" s="1"/>
  <c r="I218" i="2"/>
  <c r="K218" i="2" s="1"/>
  <c r="J218" i="2"/>
  <c r="I219" i="2"/>
  <c r="K219" i="2" s="1"/>
  <c r="J219" i="2"/>
  <c r="I220" i="2"/>
  <c r="K220" i="2" s="1"/>
  <c r="J220" i="2"/>
  <c r="I221" i="2"/>
  <c r="K221" i="2" s="1"/>
  <c r="J221" i="2"/>
  <c r="M221" i="2" s="1"/>
  <c r="I222" i="2"/>
  <c r="K222" i="2" s="1"/>
  <c r="J222" i="2"/>
  <c r="M222" i="2" s="1"/>
  <c r="I223" i="2"/>
  <c r="J223" i="2"/>
  <c r="I224" i="2"/>
  <c r="K224" i="2" s="1"/>
  <c r="J224" i="2"/>
  <c r="I225" i="2"/>
  <c r="K225" i="2" s="1"/>
  <c r="J225" i="2"/>
  <c r="M225" i="2" s="1"/>
  <c r="I226" i="2"/>
  <c r="K226" i="2" s="1"/>
  <c r="J226" i="2"/>
  <c r="M226" i="2" s="1"/>
  <c r="I227" i="2"/>
  <c r="K227" i="2" s="1"/>
  <c r="J227" i="2"/>
  <c r="I228" i="2"/>
  <c r="K228" i="2" s="1"/>
  <c r="J228" i="2"/>
  <c r="I229" i="2"/>
  <c r="K229" i="2" s="1"/>
  <c r="J229" i="2"/>
  <c r="I230" i="2"/>
  <c r="K230" i="2" s="1"/>
  <c r="J230" i="2"/>
  <c r="I231" i="2"/>
  <c r="J231" i="2"/>
  <c r="I232" i="2"/>
  <c r="K232" i="2" s="1"/>
  <c r="J232" i="2"/>
  <c r="I233" i="2"/>
  <c r="J233" i="2"/>
  <c r="M233" i="2" s="1"/>
  <c r="I234" i="2"/>
  <c r="K234" i="2" s="1"/>
  <c r="J234" i="2"/>
  <c r="I235" i="2"/>
  <c r="L235" i="2" s="1"/>
  <c r="J235" i="2"/>
  <c r="I236" i="2"/>
  <c r="K236" i="2" s="1"/>
  <c r="J236" i="2"/>
  <c r="I237" i="2"/>
  <c r="L237" i="2" s="1"/>
  <c r="J237" i="2"/>
  <c r="I238" i="2"/>
  <c r="K238" i="2" s="1"/>
  <c r="J238" i="2"/>
  <c r="I239" i="2"/>
  <c r="K239" i="2" s="1"/>
  <c r="J239" i="2"/>
  <c r="I240" i="2"/>
  <c r="K240" i="2" s="1"/>
  <c r="J240" i="2"/>
  <c r="J214" i="2"/>
  <c r="I214" i="2"/>
  <c r="K214" i="2" s="1"/>
  <c r="I176" i="2"/>
  <c r="J176" i="2"/>
  <c r="M176" i="2" s="1"/>
  <c r="I177" i="2"/>
  <c r="K177" i="2" s="1"/>
  <c r="J177" i="2"/>
  <c r="I178" i="2"/>
  <c r="K178" i="2" s="1"/>
  <c r="J178" i="2"/>
  <c r="M178" i="2" s="1"/>
  <c r="I179" i="2"/>
  <c r="K179" i="2" s="1"/>
  <c r="J179" i="2"/>
  <c r="M179" i="2" s="1"/>
  <c r="I180" i="2"/>
  <c r="K180" i="2" s="1"/>
  <c r="J180" i="2"/>
  <c r="M180" i="2" s="1"/>
  <c r="I181" i="2"/>
  <c r="K181" i="2" s="1"/>
  <c r="J181" i="2"/>
  <c r="I182" i="2"/>
  <c r="K182" i="2" s="1"/>
  <c r="J182" i="2"/>
  <c r="M182" i="2" s="1"/>
  <c r="I183" i="2"/>
  <c r="J183" i="2"/>
  <c r="I184" i="2"/>
  <c r="K184" i="2" s="1"/>
  <c r="J184" i="2"/>
  <c r="M184" i="2" s="1"/>
  <c r="I185" i="2"/>
  <c r="L185" i="2" s="1"/>
  <c r="J185" i="2"/>
  <c r="I186" i="2"/>
  <c r="L186" i="2" s="1"/>
  <c r="J186" i="2"/>
  <c r="M186" i="2" s="1"/>
  <c r="I187" i="2"/>
  <c r="K187" i="2" s="1"/>
  <c r="J187" i="2"/>
  <c r="M187" i="2" s="1"/>
  <c r="I188" i="2"/>
  <c r="K188" i="2" s="1"/>
  <c r="J188" i="2"/>
  <c r="I189" i="2"/>
  <c r="K189" i="2" s="1"/>
  <c r="J189" i="2"/>
  <c r="M189" i="2" s="1"/>
  <c r="I190" i="2"/>
  <c r="J190" i="2"/>
  <c r="M190" i="2" s="1"/>
  <c r="I191" i="2"/>
  <c r="L191" i="2" s="1"/>
  <c r="J191" i="2"/>
  <c r="M191" i="2" s="1"/>
  <c r="I192" i="2"/>
  <c r="K192" i="2" s="1"/>
  <c r="J192" i="2"/>
  <c r="I193" i="2"/>
  <c r="K193" i="2" s="1"/>
  <c r="J193" i="2"/>
  <c r="M193" i="2" s="1"/>
  <c r="I194" i="2"/>
  <c r="K194" i="2" s="1"/>
  <c r="J194" i="2"/>
  <c r="I195" i="2"/>
  <c r="K195" i="2" s="1"/>
  <c r="J195" i="2"/>
  <c r="M195" i="2" s="1"/>
  <c r="I196" i="2"/>
  <c r="K196" i="2" s="1"/>
  <c r="J196" i="2"/>
  <c r="I197" i="2"/>
  <c r="K197" i="2" s="1"/>
  <c r="J197" i="2"/>
  <c r="M197" i="2" s="1"/>
  <c r="I198" i="2"/>
  <c r="J198" i="2"/>
  <c r="M198" i="2" s="1"/>
  <c r="I199" i="2"/>
  <c r="L199" i="2" s="1"/>
  <c r="J199" i="2"/>
  <c r="M199" i="2" s="1"/>
  <c r="I200" i="2"/>
  <c r="L200" i="2" s="1"/>
  <c r="J200" i="2"/>
  <c r="I201" i="2"/>
  <c r="J201" i="2"/>
  <c r="M201" i="2" s="1"/>
  <c r="I202" i="2"/>
  <c r="K202" i="2" s="1"/>
  <c r="J202" i="2"/>
  <c r="M202" i="2" s="1"/>
  <c r="I203" i="2"/>
  <c r="K203" i="2" s="1"/>
  <c r="J203" i="2"/>
  <c r="M203" i="2" s="1"/>
  <c r="I204" i="2"/>
  <c r="K204" i="2" s="1"/>
  <c r="J204" i="2"/>
  <c r="I205" i="2"/>
  <c r="K205" i="2" s="1"/>
  <c r="J205" i="2"/>
  <c r="I206" i="2"/>
  <c r="J206" i="2"/>
  <c r="M206" i="2" s="1"/>
  <c r="I207" i="2"/>
  <c r="L207" i="2" s="1"/>
  <c r="J207" i="2"/>
  <c r="M207" i="2" s="1"/>
  <c r="I208" i="2"/>
  <c r="K208" i="2" s="1"/>
  <c r="J208" i="2"/>
  <c r="J175" i="2"/>
  <c r="I175" i="2"/>
  <c r="K175" i="2" s="1"/>
  <c r="I136" i="2"/>
  <c r="K136" i="2" s="1"/>
  <c r="J136" i="2"/>
  <c r="M136" i="2" s="1"/>
  <c r="I137" i="2"/>
  <c r="L137" i="2" s="1"/>
  <c r="J137" i="2"/>
  <c r="I138" i="2"/>
  <c r="K138" i="2" s="1"/>
  <c r="J138" i="2"/>
  <c r="M138" i="2" s="1"/>
  <c r="I139" i="2"/>
  <c r="L139" i="2" s="1"/>
  <c r="J139" i="2"/>
  <c r="M139" i="2" s="1"/>
  <c r="I140" i="2"/>
  <c r="K140" i="2" s="1"/>
  <c r="J140" i="2"/>
  <c r="M140" i="2" s="1"/>
  <c r="I141" i="2"/>
  <c r="K141" i="2" s="1"/>
  <c r="J141" i="2"/>
  <c r="I142" i="2"/>
  <c r="K142" i="2" s="1"/>
  <c r="J142" i="2"/>
  <c r="I143" i="2"/>
  <c r="L143" i="2" s="1"/>
  <c r="J143" i="2"/>
  <c r="M143" i="2" s="1"/>
  <c r="I144" i="2"/>
  <c r="J144" i="2"/>
  <c r="M144" i="2" s="1"/>
  <c r="I145" i="2"/>
  <c r="K145" i="2" s="1"/>
  <c r="J145" i="2"/>
  <c r="I146" i="2"/>
  <c r="L146" i="2" s="1"/>
  <c r="J146" i="2"/>
  <c r="M146" i="2" s="1"/>
  <c r="I147" i="2"/>
  <c r="K147" i="2" s="1"/>
  <c r="J147" i="2"/>
  <c r="M147" i="2" s="1"/>
  <c r="I148" i="2"/>
  <c r="K148" i="2" s="1"/>
  <c r="J148" i="2"/>
  <c r="M148" i="2" s="1"/>
  <c r="I149" i="2"/>
  <c r="K149" i="2" s="1"/>
  <c r="J149" i="2"/>
  <c r="I150" i="2"/>
  <c r="L150" i="2" s="1"/>
  <c r="J150" i="2"/>
  <c r="M150" i="2" s="1"/>
  <c r="I151" i="2"/>
  <c r="K151" i="2" s="1"/>
  <c r="J151" i="2"/>
  <c r="M151" i="2" s="1"/>
  <c r="I152" i="2"/>
  <c r="K152" i="2" s="1"/>
  <c r="J152" i="2"/>
  <c r="M152" i="2" s="1"/>
  <c r="I153" i="2"/>
  <c r="K153" i="2" s="1"/>
  <c r="J153" i="2"/>
  <c r="I154" i="2"/>
  <c r="K154" i="2" s="1"/>
  <c r="J154" i="2"/>
  <c r="I155" i="2"/>
  <c r="K155" i="2" s="1"/>
  <c r="J155" i="2"/>
  <c r="M155" i="2" s="1"/>
  <c r="I156" i="2"/>
  <c r="K156" i="2" s="1"/>
  <c r="J156" i="2"/>
  <c r="M156" i="2" s="1"/>
  <c r="I157" i="2"/>
  <c r="K157" i="2" s="1"/>
  <c r="J157" i="2"/>
  <c r="I158" i="2"/>
  <c r="K158" i="2" s="1"/>
  <c r="J158" i="2"/>
  <c r="M158" i="2" s="1"/>
  <c r="I159" i="2"/>
  <c r="L159" i="2" s="1"/>
  <c r="J159" i="2"/>
  <c r="M159" i="2" s="1"/>
  <c r="I160" i="2"/>
  <c r="K160" i="2" s="1"/>
  <c r="J160" i="2"/>
  <c r="M160" i="2" s="1"/>
  <c r="I161" i="2"/>
  <c r="L161" i="2" s="1"/>
  <c r="J161" i="2"/>
  <c r="I162" i="2"/>
  <c r="L162" i="2" s="1"/>
  <c r="J162" i="2"/>
  <c r="M162" i="2" s="1"/>
  <c r="I163" i="2"/>
  <c r="K163" i="2" s="1"/>
  <c r="J163" i="2"/>
  <c r="M163" i="2" s="1"/>
  <c r="I164" i="2"/>
  <c r="K164" i="2" s="1"/>
  <c r="J164" i="2"/>
  <c r="M164" i="2" s="1"/>
  <c r="I165" i="2"/>
  <c r="K165" i="2" s="1"/>
  <c r="J165" i="2"/>
  <c r="I166" i="2"/>
  <c r="K166" i="2" s="1"/>
  <c r="J166" i="2"/>
  <c r="I167" i="2"/>
  <c r="L167" i="2" s="1"/>
  <c r="J167" i="2"/>
  <c r="M167" i="2" s="1"/>
  <c r="I168" i="2"/>
  <c r="J168" i="2"/>
  <c r="M168" i="2" s="1"/>
  <c r="I169" i="2"/>
  <c r="L169" i="2" s="1"/>
  <c r="J169" i="2"/>
  <c r="J135" i="2"/>
  <c r="I135" i="2"/>
  <c r="K135" i="2" s="1"/>
  <c r="I109" i="2"/>
  <c r="J109" i="2"/>
  <c r="M109" i="2" s="1"/>
  <c r="I110" i="2"/>
  <c r="L110" i="2" s="1"/>
  <c r="J110" i="2"/>
  <c r="I111" i="2"/>
  <c r="K111" i="2" s="1"/>
  <c r="J111" i="2"/>
  <c r="M111" i="2" s="1"/>
  <c r="I112" i="2"/>
  <c r="K112" i="2" s="1"/>
  <c r="J112" i="2"/>
  <c r="M112" i="2" s="1"/>
  <c r="I113" i="2"/>
  <c r="J113" i="2"/>
  <c r="M113" i="2" s="1"/>
  <c r="I114" i="2"/>
  <c r="K114" i="2" s="1"/>
  <c r="J114" i="2"/>
  <c r="I115" i="2"/>
  <c r="L115" i="2" s="1"/>
  <c r="J115" i="2"/>
  <c r="M115" i="2" s="1"/>
  <c r="I116" i="2"/>
  <c r="K116" i="2" s="1"/>
  <c r="J116" i="2"/>
  <c r="M116" i="2" s="1"/>
  <c r="I117" i="2"/>
  <c r="K117" i="2" s="1"/>
  <c r="J117" i="2"/>
  <c r="M117" i="2" s="1"/>
  <c r="I118" i="2"/>
  <c r="K118" i="2" s="1"/>
  <c r="J118" i="2"/>
  <c r="I119" i="2"/>
  <c r="K119" i="2" s="1"/>
  <c r="J119" i="2"/>
  <c r="M119" i="2" s="1"/>
  <c r="I120" i="2"/>
  <c r="K120" i="2" s="1"/>
  <c r="J120" i="2"/>
  <c r="I121" i="2"/>
  <c r="J121" i="2"/>
  <c r="M121" i="2" s="1"/>
  <c r="I122" i="2"/>
  <c r="K122" i="2" s="1"/>
  <c r="J122" i="2"/>
  <c r="I123" i="2"/>
  <c r="K123" i="2" s="1"/>
  <c r="J123" i="2"/>
  <c r="M123" i="2" s="1"/>
  <c r="I124" i="2"/>
  <c r="K124" i="2" s="1"/>
  <c r="J124" i="2"/>
  <c r="M124" i="2" s="1"/>
  <c r="I125" i="2"/>
  <c r="J125" i="2"/>
  <c r="M125" i="2" s="1"/>
  <c r="I126" i="2"/>
  <c r="K126" i="2" s="1"/>
  <c r="J126" i="2"/>
  <c r="I127" i="2"/>
  <c r="J127" i="2"/>
  <c r="M127" i="2" s="1"/>
  <c r="I128" i="2"/>
  <c r="K128" i="2" s="1"/>
  <c r="J128" i="2"/>
  <c r="I129" i="2"/>
  <c r="K129" i="2" s="1"/>
  <c r="J129" i="2"/>
  <c r="M129" i="2" s="1"/>
  <c r="J108" i="2"/>
  <c r="I108" i="2"/>
  <c r="L108" i="2" s="1"/>
  <c r="I75" i="2"/>
  <c r="J75" i="2"/>
  <c r="M75" i="2" s="1"/>
  <c r="I76" i="2"/>
  <c r="L76" i="2" s="1"/>
  <c r="J76" i="2"/>
  <c r="I77" i="2"/>
  <c r="K77" i="2" s="1"/>
  <c r="J77" i="2"/>
  <c r="M77" i="2" s="1"/>
  <c r="I78" i="2"/>
  <c r="K78" i="2" s="1"/>
  <c r="J78" i="2"/>
  <c r="M78" i="2" s="1"/>
  <c r="I79" i="2"/>
  <c r="K79" i="2" s="1"/>
  <c r="J79" i="2"/>
  <c r="M79" i="2" s="1"/>
  <c r="I80" i="2"/>
  <c r="K80" i="2" s="1"/>
  <c r="J80" i="2"/>
  <c r="I81" i="2"/>
  <c r="J81" i="2"/>
  <c r="M81" i="2" s="1"/>
  <c r="I82" i="2"/>
  <c r="K82" i="2" s="1"/>
  <c r="J82" i="2"/>
  <c r="I83" i="2"/>
  <c r="L83" i="2" s="1"/>
  <c r="J83" i="2"/>
  <c r="M83" i="2" s="1"/>
  <c r="I84" i="2"/>
  <c r="K84" i="2" s="1"/>
  <c r="J84" i="2"/>
  <c r="I85" i="2"/>
  <c r="K85" i="2" s="1"/>
  <c r="J85" i="2"/>
  <c r="M85" i="2" s="1"/>
  <c r="I86" i="2"/>
  <c r="K86" i="2" s="1"/>
  <c r="J86" i="2"/>
  <c r="I87" i="2"/>
  <c r="K87" i="2" s="1"/>
  <c r="J87" i="2"/>
  <c r="M87" i="2" s="1"/>
  <c r="I88" i="2"/>
  <c r="K88" i="2" s="1"/>
  <c r="J88" i="2"/>
  <c r="I89" i="2"/>
  <c r="L89" i="2" s="1"/>
  <c r="J89" i="2"/>
  <c r="M89" i="2" s="1"/>
  <c r="I90" i="2"/>
  <c r="K90" i="2" s="1"/>
  <c r="J90" i="2"/>
  <c r="I91" i="2"/>
  <c r="K91" i="2" s="1"/>
  <c r="J91" i="2"/>
  <c r="M91" i="2" s="1"/>
  <c r="I92" i="2"/>
  <c r="L92" i="2" s="1"/>
  <c r="J92" i="2"/>
  <c r="I93" i="2"/>
  <c r="K93" i="2" s="1"/>
  <c r="J93" i="2"/>
  <c r="M93" i="2" s="1"/>
  <c r="I94" i="2"/>
  <c r="L94" i="2" s="1"/>
  <c r="J94" i="2"/>
  <c r="M94" i="2" s="1"/>
  <c r="I95" i="2"/>
  <c r="L95" i="2" s="1"/>
  <c r="J95" i="2"/>
  <c r="M95" i="2" s="1"/>
  <c r="I96" i="2"/>
  <c r="K96" i="2" s="1"/>
  <c r="J96" i="2"/>
  <c r="I97" i="2"/>
  <c r="J97" i="2"/>
  <c r="M97" i="2" s="1"/>
  <c r="I98" i="2"/>
  <c r="K98" i="2" s="1"/>
  <c r="J98" i="2"/>
  <c r="M98" i="2" s="1"/>
  <c r="I99" i="2"/>
  <c r="K99" i="2" s="1"/>
  <c r="J99" i="2"/>
  <c r="M99" i="2" s="1"/>
  <c r="I100" i="2"/>
  <c r="K100" i="2" s="1"/>
  <c r="J100" i="2"/>
  <c r="I101" i="2"/>
  <c r="K101" i="2" s="1"/>
  <c r="J101" i="2"/>
  <c r="M101" i="2" s="1"/>
  <c r="I102" i="2"/>
  <c r="L102" i="2" s="1"/>
  <c r="J102" i="2"/>
  <c r="M102" i="2" s="1"/>
  <c r="J74" i="2"/>
  <c r="M74" i="2" s="1"/>
  <c r="I74" i="2"/>
  <c r="K74" i="2" s="1"/>
  <c r="I46" i="2"/>
  <c r="J46" i="2"/>
  <c r="M46" i="2" s="1"/>
  <c r="I47" i="2"/>
  <c r="K47" i="2" s="1"/>
  <c r="J47" i="2"/>
  <c r="I48" i="2"/>
  <c r="J48" i="2"/>
  <c r="I49" i="2"/>
  <c r="L49" i="2" s="1"/>
  <c r="J49" i="2"/>
  <c r="I50" i="2"/>
  <c r="L50" i="2" s="1"/>
  <c r="J50" i="2"/>
  <c r="M50" i="2" s="1"/>
  <c r="I51" i="2"/>
  <c r="K51" i="2" s="1"/>
  <c r="J51" i="2"/>
  <c r="M51" i="2" s="1"/>
  <c r="I52" i="2"/>
  <c r="K52" i="2" s="1"/>
  <c r="J52" i="2"/>
  <c r="I53" i="2"/>
  <c r="L53" i="2" s="1"/>
  <c r="J53" i="2"/>
  <c r="I54" i="2"/>
  <c r="J54" i="2"/>
  <c r="M54" i="2" s="1"/>
  <c r="I55" i="2"/>
  <c r="K55" i="2" s="1"/>
  <c r="J55" i="2"/>
  <c r="M55" i="2" s="1"/>
  <c r="I56" i="2"/>
  <c r="J56" i="2"/>
  <c r="M56" i="2" s="1"/>
  <c r="I57" i="2"/>
  <c r="L57" i="2" s="1"/>
  <c r="J57" i="2"/>
  <c r="I58" i="2"/>
  <c r="L58" i="2" s="1"/>
  <c r="J58" i="2"/>
  <c r="M58" i="2" s="1"/>
  <c r="I59" i="2"/>
  <c r="K59" i="2" s="1"/>
  <c r="J59" i="2"/>
  <c r="M59" i="2" s="1"/>
  <c r="I60" i="2"/>
  <c r="K60" i="2" s="1"/>
  <c r="J60" i="2"/>
  <c r="I61" i="2"/>
  <c r="L61" i="2" s="1"/>
  <c r="J61" i="2"/>
  <c r="I62" i="2"/>
  <c r="J62" i="2"/>
  <c r="M62" i="2" s="1"/>
  <c r="I63" i="2"/>
  <c r="K63" i="2" s="1"/>
  <c r="J63" i="2"/>
  <c r="M63" i="2" s="1"/>
  <c r="I64" i="2"/>
  <c r="J64" i="2"/>
  <c r="M64" i="2" s="1"/>
  <c r="I65" i="2"/>
  <c r="J65" i="2"/>
  <c r="M65" i="2" s="1"/>
  <c r="I66" i="2"/>
  <c r="L66" i="2" s="1"/>
  <c r="J66" i="2"/>
  <c r="M66" i="2" s="1"/>
  <c r="I67" i="2"/>
  <c r="K67" i="2" s="1"/>
  <c r="J67" i="2"/>
  <c r="M67" i="2" s="1"/>
  <c r="I68" i="2"/>
  <c r="K68" i="2" s="1"/>
  <c r="J68" i="2"/>
  <c r="J45" i="2"/>
  <c r="M45" i="2" s="1"/>
  <c r="I45" i="2"/>
  <c r="K45" i="2" s="1"/>
  <c r="L92" i="3" l="1"/>
  <c r="L308" i="3"/>
  <c r="K17" i="3"/>
  <c r="L134" i="3"/>
  <c r="L100" i="3"/>
  <c r="K29" i="3"/>
  <c r="L31" i="3"/>
  <c r="L119" i="2"/>
  <c r="L152" i="2"/>
  <c r="L180" i="2"/>
  <c r="K237" i="2"/>
  <c r="L50" i="3"/>
  <c r="L96" i="3"/>
  <c r="L95" i="3"/>
  <c r="K147" i="3"/>
  <c r="K238" i="3"/>
  <c r="K270" i="3"/>
  <c r="L12" i="3"/>
  <c r="K109" i="3"/>
  <c r="L127" i="3"/>
  <c r="L48" i="3"/>
  <c r="L99" i="3"/>
  <c r="K198" i="3"/>
  <c r="L274" i="3"/>
  <c r="L23" i="3"/>
  <c r="K105" i="3"/>
  <c r="L123" i="3"/>
  <c r="K49" i="2"/>
  <c r="L15" i="3"/>
  <c r="K13" i="3"/>
  <c r="L62" i="3"/>
  <c r="L112" i="3"/>
  <c r="L104" i="3"/>
  <c r="L157" i="3"/>
  <c r="L145" i="3"/>
  <c r="L122" i="3"/>
  <c r="K163" i="3"/>
  <c r="L179" i="3"/>
  <c r="L210" i="3"/>
  <c r="L262" i="3"/>
  <c r="L320" i="3"/>
  <c r="L291" i="3"/>
  <c r="L126" i="3"/>
  <c r="L109" i="2"/>
  <c r="K109" i="2"/>
  <c r="L127" i="2"/>
  <c r="K127" i="2"/>
  <c r="L272" i="2"/>
  <c r="L66" i="3"/>
  <c r="L86" i="3"/>
  <c r="L150" i="3"/>
  <c r="L138" i="3"/>
  <c r="K224" i="3"/>
  <c r="L41" i="3"/>
  <c r="L33" i="3"/>
  <c r="L74" i="3"/>
  <c r="L70" i="3"/>
  <c r="L68" i="3"/>
  <c r="L64" i="3"/>
  <c r="L88" i="3"/>
  <c r="K194" i="3"/>
  <c r="K176" i="3"/>
  <c r="K218" i="3"/>
  <c r="M211" i="3"/>
  <c r="M254" i="3"/>
  <c r="L316" i="3"/>
  <c r="L299" i="3"/>
  <c r="L234" i="2"/>
  <c r="L39" i="3"/>
  <c r="L25" i="3"/>
  <c r="L60" i="3"/>
  <c r="L58" i="3"/>
  <c r="L154" i="3"/>
  <c r="L130" i="3"/>
  <c r="M262" i="3"/>
  <c r="L254" i="3"/>
  <c r="K288" i="3"/>
  <c r="K97" i="3"/>
  <c r="L97" i="3"/>
  <c r="K143" i="3"/>
  <c r="L143" i="3"/>
  <c r="K195" i="3"/>
  <c r="L195" i="3"/>
  <c r="M244" i="3"/>
  <c r="M233" i="3"/>
  <c r="K226" i="3"/>
  <c r="L226" i="3"/>
  <c r="M219" i="3"/>
  <c r="K206" i="3"/>
  <c r="L206" i="3"/>
  <c r="K251" i="3"/>
  <c r="L251" i="3"/>
  <c r="M277" i="3"/>
  <c r="K266" i="3"/>
  <c r="L266" i="3"/>
  <c r="M300" i="3"/>
  <c r="K286" i="3"/>
  <c r="L286" i="3"/>
  <c r="L37" i="3"/>
  <c r="L27" i="3"/>
  <c r="L21" i="3"/>
  <c r="K78" i="3"/>
  <c r="L72" i="3"/>
  <c r="L54" i="3"/>
  <c r="L111" i="3"/>
  <c r="K93" i="3"/>
  <c r="L93" i="3"/>
  <c r="L91" i="3"/>
  <c r="K135" i="3"/>
  <c r="L135" i="3"/>
  <c r="K196" i="3"/>
  <c r="L196" i="3"/>
  <c r="K167" i="3"/>
  <c r="L167" i="3"/>
  <c r="K245" i="3"/>
  <c r="M241" i="3"/>
  <c r="M278" i="3"/>
  <c r="M258" i="3"/>
  <c r="K314" i="3"/>
  <c r="L314" i="3"/>
  <c r="L232" i="3"/>
  <c r="K232" i="3"/>
  <c r="M302" i="3"/>
  <c r="M292" i="3"/>
  <c r="L76" i="3"/>
  <c r="L113" i="3"/>
  <c r="L103" i="3"/>
  <c r="L89" i="3"/>
  <c r="K89" i="3"/>
  <c r="L35" i="3"/>
  <c r="L19" i="3"/>
  <c r="K56" i="3"/>
  <c r="L56" i="3"/>
  <c r="K52" i="3"/>
  <c r="L52" i="3"/>
  <c r="K85" i="3"/>
  <c r="L85" i="3"/>
  <c r="K101" i="3"/>
  <c r="L101" i="3"/>
  <c r="K141" i="3"/>
  <c r="L141" i="3"/>
  <c r="M183" i="3"/>
  <c r="K182" i="3"/>
  <c r="L182" i="3"/>
  <c r="L164" i="3"/>
  <c r="K164" i="3"/>
  <c r="K225" i="3"/>
  <c r="M216" i="3"/>
  <c r="M265" i="3"/>
  <c r="M311" i="3"/>
  <c r="L172" i="3"/>
  <c r="L234" i="3"/>
  <c r="K216" i="3"/>
  <c r="L258" i="3"/>
  <c r="L302" i="3"/>
  <c r="K300" i="3"/>
  <c r="L294" i="3"/>
  <c r="K292" i="3"/>
  <c r="M194" i="3"/>
  <c r="K192" i="3"/>
  <c r="L187" i="3"/>
  <c r="K170" i="3"/>
  <c r="L204" i="3"/>
  <c r="L278" i="3"/>
  <c r="K284" i="3"/>
  <c r="L311" i="3"/>
  <c r="K310" i="3"/>
  <c r="L307" i="3"/>
  <c r="L140" i="2"/>
  <c r="K50" i="2"/>
  <c r="M49" i="2"/>
  <c r="K89" i="2"/>
  <c r="L135" i="2"/>
  <c r="K162" i="2"/>
  <c r="L156" i="2"/>
  <c r="L101" i="2"/>
  <c r="K83" i="2"/>
  <c r="L136" i="2"/>
  <c r="K199" i="2"/>
  <c r="K235" i="2"/>
  <c r="M234" i="2"/>
  <c r="L218" i="2"/>
  <c r="K281" i="2"/>
  <c r="L75" i="2"/>
  <c r="K75" i="2"/>
  <c r="M76" i="3"/>
  <c r="M64" i="3"/>
  <c r="M56" i="3"/>
  <c r="M52" i="3"/>
  <c r="K235" i="3"/>
  <c r="K144" i="2"/>
  <c r="L144" i="2"/>
  <c r="M272" i="2"/>
  <c r="L266" i="2"/>
  <c r="K266" i="2"/>
  <c r="K107" i="3"/>
  <c r="L107" i="3"/>
  <c r="K94" i="3"/>
  <c r="L94" i="3"/>
  <c r="K151" i="3"/>
  <c r="L151" i="3"/>
  <c r="K133" i="3"/>
  <c r="L133" i="3"/>
  <c r="K242" i="3"/>
  <c r="L242" i="3"/>
  <c r="M68" i="3"/>
  <c r="M60" i="3"/>
  <c r="M48" i="3"/>
  <c r="K114" i="3"/>
  <c r="L114" i="3"/>
  <c r="L77" i="2"/>
  <c r="K268" i="2"/>
  <c r="L268" i="2"/>
  <c r="M110" i="3"/>
  <c r="L108" i="3"/>
  <c r="K90" i="3"/>
  <c r="L90" i="3"/>
  <c r="K149" i="3"/>
  <c r="L149" i="3"/>
  <c r="M190" i="3"/>
  <c r="L228" i="3"/>
  <c r="K228" i="3"/>
  <c r="L65" i="2"/>
  <c r="M72" i="3"/>
  <c r="K98" i="3"/>
  <c r="L98" i="3"/>
  <c r="K65" i="2"/>
  <c r="M61" i="2"/>
  <c r="K61" i="2"/>
  <c r="K58" i="2"/>
  <c r="M60" i="2"/>
  <c r="M205" i="2"/>
  <c r="L223" i="2"/>
  <c r="K223" i="2"/>
  <c r="L269" i="2"/>
  <c r="K269" i="2"/>
  <c r="L47" i="3"/>
  <c r="K47" i="3"/>
  <c r="K102" i="3"/>
  <c r="L102" i="3"/>
  <c r="M195" i="3"/>
  <c r="K125" i="3"/>
  <c r="L125" i="3"/>
  <c r="K184" i="3"/>
  <c r="L184" i="3"/>
  <c r="K175" i="3"/>
  <c r="L175" i="3"/>
  <c r="K239" i="3"/>
  <c r="K231" i="3"/>
  <c r="L187" i="2"/>
  <c r="L229" i="2"/>
  <c r="M113" i="3"/>
  <c r="L110" i="3"/>
  <c r="M101" i="3"/>
  <c r="M97" i="3"/>
  <c r="M93" i="3"/>
  <c r="M89" i="3"/>
  <c r="M120" i="3"/>
  <c r="L155" i="3"/>
  <c r="L142" i="3"/>
  <c r="K137" i="3"/>
  <c r="L137" i="3"/>
  <c r="K129" i="3"/>
  <c r="L129" i="3"/>
  <c r="K191" i="3"/>
  <c r="L191" i="3"/>
  <c r="K166" i="3"/>
  <c r="L166" i="3"/>
  <c r="K237" i="3"/>
  <c r="K207" i="2"/>
  <c r="L179" i="2"/>
  <c r="L240" i="2"/>
  <c r="M218" i="2"/>
  <c r="K261" i="2"/>
  <c r="L40" i="3"/>
  <c r="L36" i="3"/>
  <c r="L32" i="3"/>
  <c r="L28" i="3"/>
  <c r="L24" i="3"/>
  <c r="L20" i="3"/>
  <c r="L16" i="3"/>
  <c r="L106" i="3"/>
  <c r="L87" i="3"/>
  <c r="L153" i="3"/>
  <c r="L146" i="3"/>
  <c r="L139" i="3"/>
  <c r="L131" i="3"/>
  <c r="K186" i="3"/>
  <c r="L186" i="3"/>
  <c r="K178" i="3"/>
  <c r="L178" i="3"/>
  <c r="M174" i="3"/>
  <c r="M171" i="3"/>
  <c r="K168" i="3"/>
  <c r="L168" i="3"/>
  <c r="M204" i="3"/>
  <c r="K243" i="3"/>
  <c r="M230" i="3"/>
  <c r="M220" i="3"/>
  <c r="M234" i="3"/>
  <c r="M221" i="3"/>
  <c r="L190" i="3"/>
  <c r="L188" i="3"/>
  <c r="L180" i="3"/>
  <c r="L174" i="3"/>
  <c r="L171" i="3"/>
  <c r="M170" i="3"/>
  <c r="M226" i="3"/>
  <c r="M223" i="3"/>
  <c r="L121" i="3"/>
  <c r="M198" i="3"/>
  <c r="L183" i="3"/>
  <c r="M182" i="3"/>
  <c r="K244" i="3"/>
  <c r="K240" i="3"/>
  <c r="M238" i="3"/>
  <c r="L236" i="3"/>
  <c r="K236" i="3"/>
  <c r="L230" i="3"/>
  <c r="K222" i="3"/>
  <c r="L222" i="3"/>
  <c r="M215" i="3"/>
  <c r="L214" i="3"/>
  <c r="M212" i="3"/>
  <c r="K208" i="3"/>
  <c r="L318" i="3"/>
  <c r="K312" i="3"/>
  <c r="M306" i="3"/>
  <c r="M298" i="3"/>
  <c r="M290" i="3"/>
  <c r="K220" i="3"/>
  <c r="M218" i="3"/>
  <c r="K212" i="3"/>
  <c r="M251" i="3"/>
  <c r="M319" i="3"/>
  <c r="L315" i="3"/>
  <c r="M310" i="3"/>
  <c r="L306" i="3"/>
  <c r="K304" i="3"/>
  <c r="L303" i="3"/>
  <c r="L298" i="3"/>
  <c r="K296" i="3"/>
  <c r="L295" i="3"/>
  <c r="L290" i="3"/>
  <c r="L287" i="3"/>
  <c r="M269" i="3"/>
  <c r="M253" i="3"/>
  <c r="M284" i="3"/>
  <c r="L319" i="3"/>
  <c r="M307" i="3"/>
  <c r="M299" i="3"/>
  <c r="M294" i="3"/>
  <c r="M291" i="3"/>
  <c r="M286" i="3"/>
  <c r="M317" i="3"/>
  <c r="M313" i="3"/>
  <c r="M309" i="3"/>
  <c r="M305" i="3"/>
  <c r="M301" i="3"/>
  <c r="M297" i="3"/>
  <c r="M293" i="3"/>
  <c r="M289" i="3"/>
  <c r="M285" i="3"/>
  <c r="L317" i="3"/>
  <c r="L313" i="3"/>
  <c r="L309" i="3"/>
  <c r="L305" i="3"/>
  <c r="L301" i="3"/>
  <c r="L297" i="3"/>
  <c r="L293" i="3"/>
  <c r="L289" i="3"/>
  <c r="L285" i="3"/>
  <c r="L277" i="3"/>
  <c r="L273" i="3"/>
  <c r="L269" i="3"/>
  <c r="L265" i="3"/>
  <c r="L261" i="3"/>
  <c r="L257" i="3"/>
  <c r="L253" i="3"/>
  <c r="M276" i="3"/>
  <c r="M272" i="3"/>
  <c r="M268" i="3"/>
  <c r="M264" i="3"/>
  <c r="M260" i="3"/>
  <c r="M256" i="3"/>
  <c r="M252" i="3"/>
  <c r="L276" i="3"/>
  <c r="L272" i="3"/>
  <c r="L268" i="3"/>
  <c r="L264" i="3"/>
  <c r="L260" i="3"/>
  <c r="L256" i="3"/>
  <c r="L252" i="3"/>
  <c r="L275" i="3"/>
  <c r="L271" i="3"/>
  <c r="L267" i="3"/>
  <c r="L263" i="3"/>
  <c r="L259" i="3"/>
  <c r="L255" i="3"/>
  <c r="L243" i="3"/>
  <c r="L239" i="3"/>
  <c r="L235" i="3"/>
  <c r="L231" i="3"/>
  <c r="L227" i="3"/>
  <c r="L223" i="3"/>
  <c r="L219" i="3"/>
  <c r="L215" i="3"/>
  <c r="L211" i="3"/>
  <c r="L207" i="3"/>
  <c r="L245" i="3"/>
  <c r="L241" i="3"/>
  <c r="L237" i="3"/>
  <c r="L233" i="3"/>
  <c r="L229" i="3"/>
  <c r="L225" i="3"/>
  <c r="L221" i="3"/>
  <c r="L217" i="3"/>
  <c r="L213" i="3"/>
  <c r="L209" i="3"/>
  <c r="L205" i="3"/>
  <c r="K205" i="3"/>
  <c r="M197" i="3"/>
  <c r="M193" i="3"/>
  <c r="M189" i="3"/>
  <c r="M185" i="3"/>
  <c r="M181" i="3"/>
  <c r="M177" i="3"/>
  <c r="M173" i="3"/>
  <c r="M169" i="3"/>
  <c r="M165" i="3"/>
  <c r="L197" i="3"/>
  <c r="L193" i="3"/>
  <c r="L189" i="3"/>
  <c r="L185" i="3"/>
  <c r="L181" i="3"/>
  <c r="L177" i="3"/>
  <c r="L173" i="3"/>
  <c r="L169" i="3"/>
  <c r="L165" i="3"/>
  <c r="M196" i="3"/>
  <c r="M192" i="3"/>
  <c r="M188" i="3"/>
  <c r="M184" i="3"/>
  <c r="M180" i="3"/>
  <c r="M176" i="3"/>
  <c r="M172" i="3"/>
  <c r="M168" i="3"/>
  <c r="M164" i="3"/>
  <c r="M163" i="3"/>
  <c r="M155" i="3"/>
  <c r="M151" i="3"/>
  <c r="M147" i="3"/>
  <c r="M143" i="3"/>
  <c r="M139" i="3"/>
  <c r="M135" i="3"/>
  <c r="M131" i="3"/>
  <c r="M127" i="3"/>
  <c r="M123" i="3"/>
  <c r="M154" i="3"/>
  <c r="M150" i="3"/>
  <c r="M146" i="3"/>
  <c r="M142" i="3"/>
  <c r="M138" i="3"/>
  <c r="M134" i="3"/>
  <c r="M130" i="3"/>
  <c r="M126" i="3"/>
  <c r="M122" i="3"/>
  <c r="M157" i="3"/>
  <c r="M153" i="3"/>
  <c r="M149" i="3"/>
  <c r="M145" i="3"/>
  <c r="M141" i="3"/>
  <c r="M137" i="3"/>
  <c r="M133" i="3"/>
  <c r="M129" i="3"/>
  <c r="M125" i="3"/>
  <c r="M121" i="3"/>
  <c r="L156" i="3"/>
  <c r="L152" i="3"/>
  <c r="L148" i="3"/>
  <c r="L144" i="3"/>
  <c r="L140" i="3"/>
  <c r="L136" i="3"/>
  <c r="L132" i="3"/>
  <c r="L128" i="3"/>
  <c r="L124" i="3"/>
  <c r="K120" i="3"/>
  <c r="M103" i="3"/>
  <c r="M99" i="3"/>
  <c r="M95" i="3"/>
  <c r="M91" i="3"/>
  <c r="M87" i="3"/>
  <c r="M106" i="3"/>
  <c r="M102" i="3"/>
  <c r="M85" i="3"/>
  <c r="M77" i="3"/>
  <c r="M73" i="3"/>
  <c r="M69" i="3"/>
  <c r="M65" i="3"/>
  <c r="M61" i="3"/>
  <c r="M57" i="3"/>
  <c r="M53" i="3"/>
  <c r="M49" i="3"/>
  <c r="L77" i="3"/>
  <c r="L73" i="3"/>
  <c r="L69" i="3"/>
  <c r="L65" i="3"/>
  <c r="L61" i="3"/>
  <c r="L57" i="3"/>
  <c r="L53" i="3"/>
  <c r="L49" i="3"/>
  <c r="L79" i="3"/>
  <c r="L75" i="3"/>
  <c r="L71" i="3"/>
  <c r="L67" i="3"/>
  <c r="L63" i="3"/>
  <c r="L59" i="3"/>
  <c r="L55" i="3"/>
  <c r="L51" i="3"/>
  <c r="M47" i="3"/>
  <c r="M38" i="3"/>
  <c r="M34" i="3"/>
  <c r="M30" i="3"/>
  <c r="M26" i="3"/>
  <c r="M22" i="3"/>
  <c r="M18" i="3"/>
  <c r="M14" i="3"/>
  <c r="L38" i="3"/>
  <c r="L34" i="3"/>
  <c r="L30" i="3"/>
  <c r="L26" i="3"/>
  <c r="L22" i="3"/>
  <c r="L18" i="3"/>
  <c r="L14" i="3"/>
  <c r="M41" i="3"/>
  <c r="M37" i="3"/>
  <c r="M33" i="3"/>
  <c r="M29" i="3"/>
  <c r="M25" i="3"/>
  <c r="M21" i="3"/>
  <c r="M17" i="3"/>
  <c r="M13" i="3"/>
  <c r="M12" i="3"/>
  <c r="M53" i="2"/>
  <c r="K121" i="2"/>
  <c r="K53" i="2"/>
  <c r="M68" i="2"/>
  <c r="K115" i="2"/>
  <c r="K150" i="2"/>
  <c r="L202" i="2"/>
  <c r="L194" i="2"/>
  <c r="K191" i="2"/>
  <c r="M177" i="2"/>
  <c r="M48" i="2"/>
  <c r="M57" i="2"/>
  <c r="L87" i="2"/>
  <c r="L164" i="2"/>
  <c r="L184" i="2"/>
  <c r="L219" i="2"/>
  <c r="K57" i="2"/>
  <c r="M52" i="2"/>
  <c r="L158" i="2"/>
  <c r="L138" i="2"/>
  <c r="L203" i="2"/>
  <c r="L195" i="2"/>
  <c r="L225" i="2"/>
  <c r="L52" i="2"/>
  <c r="K95" i="2"/>
  <c r="L121" i="2"/>
  <c r="M183" i="2"/>
  <c r="L276" i="2"/>
  <c r="M194" i="2"/>
  <c r="K270" i="2"/>
  <c r="K97" i="2"/>
  <c r="L97" i="2"/>
  <c r="K233" i="2"/>
  <c r="L233" i="2"/>
  <c r="K176" i="2"/>
  <c r="L176" i="2"/>
  <c r="K260" i="2"/>
  <c r="L260" i="2"/>
  <c r="L250" i="2"/>
  <c r="K250" i="2"/>
  <c r="L93" i="2"/>
  <c r="L113" i="2"/>
  <c r="K113" i="2"/>
  <c r="M166" i="2"/>
  <c r="M238" i="2"/>
  <c r="L54" i="2"/>
  <c r="K54" i="2"/>
  <c r="M256" i="2"/>
  <c r="K206" i="2"/>
  <c r="L206" i="2"/>
  <c r="K201" i="2"/>
  <c r="K231" i="2"/>
  <c r="L231" i="2"/>
  <c r="L46" i="2"/>
  <c r="K46" i="2"/>
  <c r="K198" i="2"/>
  <c r="L198" i="2"/>
  <c r="K183" i="2"/>
  <c r="L183" i="2"/>
  <c r="L265" i="2"/>
  <c r="K265" i="2"/>
  <c r="M154" i="2"/>
  <c r="K64" i="2"/>
  <c r="L64" i="2"/>
  <c r="K56" i="2"/>
  <c r="L56" i="2"/>
  <c r="K81" i="2"/>
  <c r="L81" i="2"/>
  <c r="K190" i="2"/>
  <c r="L190" i="2"/>
  <c r="K125" i="2"/>
  <c r="L125" i="2"/>
  <c r="L168" i="2"/>
  <c r="K168" i="2"/>
  <c r="L62" i="2"/>
  <c r="K62" i="2"/>
  <c r="K48" i="2"/>
  <c r="L48" i="2"/>
  <c r="M142" i="2"/>
  <c r="K146" i="2"/>
  <c r="L222" i="2"/>
  <c r="K217" i="2"/>
  <c r="K264" i="2"/>
  <c r="K262" i="2"/>
  <c r="K249" i="2"/>
  <c r="K247" i="2"/>
  <c r="M275" i="2"/>
  <c r="M108" i="2"/>
  <c r="M135" i="2"/>
  <c r="L166" i="2"/>
  <c r="L154" i="2"/>
  <c r="L142" i="2"/>
  <c r="L175" i="2"/>
  <c r="K254" i="2"/>
  <c r="L91" i="2"/>
  <c r="L79" i="2"/>
  <c r="L123" i="2"/>
  <c r="L111" i="2"/>
  <c r="L238" i="2"/>
  <c r="L227" i="2"/>
  <c r="L280" i="2"/>
  <c r="M229" i="2"/>
  <c r="M263" i="2"/>
  <c r="M248" i="2"/>
  <c r="L68" i="2"/>
  <c r="K66" i="2"/>
  <c r="L60" i="2"/>
  <c r="L99" i="2"/>
  <c r="L160" i="2"/>
  <c r="L148" i="2"/>
  <c r="K186" i="2"/>
  <c r="L214" i="2"/>
  <c r="L239" i="2"/>
  <c r="M230" i="2"/>
  <c r="L221" i="2"/>
  <c r="L257" i="2"/>
  <c r="M47" i="2"/>
  <c r="L85" i="2"/>
  <c r="L129" i="2"/>
  <c r="L117" i="2"/>
  <c r="L230" i="2"/>
  <c r="L215" i="2"/>
  <c r="K277" i="2"/>
  <c r="L253" i="2"/>
  <c r="M237" i="2"/>
  <c r="L226" i="2"/>
  <c r="K273" i="2"/>
  <c r="L263" i="2"/>
  <c r="L259" i="2"/>
  <c r="L256" i="2"/>
  <c r="L252" i="2"/>
  <c r="L275" i="2"/>
  <c r="L271" i="2"/>
  <c r="K279" i="2"/>
  <c r="K267" i="2"/>
  <c r="K248" i="2"/>
  <c r="M278" i="2"/>
  <c r="M274" i="2"/>
  <c r="M270" i="2"/>
  <c r="M266" i="2"/>
  <c r="M262" i="2"/>
  <c r="M258" i="2"/>
  <c r="M255" i="2"/>
  <c r="M251" i="2"/>
  <c r="M247" i="2"/>
  <c r="L278" i="2"/>
  <c r="L274" i="2"/>
  <c r="L258" i="2"/>
  <c r="L255" i="2"/>
  <c r="L251" i="2"/>
  <c r="K246" i="2"/>
  <c r="M246" i="2"/>
  <c r="M240" i="2"/>
  <c r="M236" i="2"/>
  <c r="M232" i="2"/>
  <c r="M228" i="2"/>
  <c r="M224" i="2"/>
  <c r="M220" i="2"/>
  <c r="M216" i="2"/>
  <c r="L236" i="2"/>
  <c r="L232" i="2"/>
  <c r="L228" i="2"/>
  <c r="L224" i="2"/>
  <c r="L220" i="2"/>
  <c r="L216" i="2"/>
  <c r="M239" i="2"/>
  <c r="M235" i="2"/>
  <c r="M231" i="2"/>
  <c r="M227" i="2"/>
  <c r="M223" i="2"/>
  <c r="M219" i="2"/>
  <c r="M215" i="2"/>
  <c r="M214" i="2"/>
  <c r="L205" i="2"/>
  <c r="L201" i="2"/>
  <c r="L197" i="2"/>
  <c r="L193" i="2"/>
  <c r="L189" i="2"/>
  <c r="L182" i="2"/>
  <c r="L178" i="2"/>
  <c r="M208" i="2"/>
  <c r="M204" i="2"/>
  <c r="M192" i="2"/>
  <c r="M181" i="2"/>
  <c r="M188" i="2"/>
  <c r="M185" i="2"/>
  <c r="L208" i="2"/>
  <c r="L204" i="2"/>
  <c r="L196" i="2"/>
  <c r="L192" i="2"/>
  <c r="L188" i="2"/>
  <c r="L181" i="2"/>
  <c r="L177" i="2"/>
  <c r="K200" i="2"/>
  <c r="K185" i="2"/>
  <c r="M200" i="2"/>
  <c r="M196" i="2"/>
  <c r="M175" i="2"/>
  <c r="L163" i="2"/>
  <c r="L155" i="2"/>
  <c r="L151" i="2"/>
  <c r="L147" i="2"/>
  <c r="K167" i="2"/>
  <c r="K159" i="2"/>
  <c r="K143" i="2"/>
  <c r="K139" i="2"/>
  <c r="M157" i="2"/>
  <c r="M153" i="2"/>
  <c r="M145" i="2"/>
  <c r="M141" i="2"/>
  <c r="M165" i="2"/>
  <c r="M161" i="2"/>
  <c r="M149" i="2"/>
  <c r="M137" i="2"/>
  <c r="L165" i="2"/>
  <c r="L157" i="2"/>
  <c r="L153" i="2"/>
  <c r="L149" i="2"/>
  <c r="L145" i="2"/>
  <c r="L141" i="2"/>
  <c r="K169" i="2"/>
  <c r="K161" i="2"/>
  <c r="K137" i="2"/>
  <c r="M169" i="2"/>
  <c r="M128" i="2"/>
  <c r="M120" i="2"/>
  <c r="L128" i="2"/>
  <c r="L124" i="2"/>
  <c r="L120" i="2"/>
  <c r="L116" i="2"/>
  <c r="L112" i="2"/>
  <c r="L126" i="2"/>
  <c r="L122" i="2"/>
  <c r="L118" i="2"/>
  <c r="L114" i="2"/>
  <c r="K110" i="2"/>
  <c r="M126" i="2"/>
  <c r="M122" i="2"/>
  <c r="M118" i="2"/>
  <c r="M114" i="2"/>
  <c r="M110" i="2"/>
  <c r="K108" i="2"/>
  <c r="M90" i="2"/>
  <c r="M86" i="2"/>
  <c r="M82" i="2"/>
  <c r="L98" i="2"/>
  <c r="L90" i="2"/>
  <c r="L86" i="2"/>
  <c r="L82" i="2"/>
  <c r="L78" i="2"/>
  <c r="K102" i="2"/>
  <c r="K94" i="2"/>
  <c r="M96" i="2"/>
  <c r="M92" i="2"/>
  <c r="M80" i="2"/>
  <c r="L100" i="2"/>
  <c r="L96" i="2"/>
  <c r="L88" i="2"/>
  <c r="L84" i="2"/>
  <c r="L80" i="2"/>
  <c r="K92" i="2"/>
  <c r="K76" i="2"/>
  <c r="M100" i="2"/>
  <c r="M88" i="2"/>
  <c r="M84" i="2"/>
  <c r="M76" i="2"/>
  <c r="L74" i="2"/>
  <c r="L67" i="2"/>
  <c r="L63" i="2"/>
  <c r="L59" i="2"/>
  <c r="L55" i="2"/>
  <c r="L51" i="2"/>
  <c r="L47" i="2"/>
  <c r="L45" i="2"/>
  <c r="I13" i="2"/>
  <c r="K13" i="2" s="1"/>
  <c r="J13" i="2"/>
  <c r="I14" i="2"/>
  <c r="K14" i="2" s="1"/>
  <c r="J14" i="2"/>
  <c r="I15" i="2"/>
  <c r="L15" i="2" s="1"/>
  <c r="J15" i="2"/>
  <c r="M15" i="2" s="1"/>
  <c r="I16" i="2"/>
  <c r="K16" i="2" s="1"/>
  <c r="J16" i="2"/>
  <c r="M16" i="2" s="1"/>
  <c r="I17" i="2"/>
  <c r="K17" i="2" s="1"/>
  <c r="J17" i="2"/>
  <c r="I18" i="2"/>
  <c r="K18" i="2" s="1"/>
  <c r="J18" i="2"/>
  <c r="I19" i="2"/>
  <c r="L19" i="2" s="1"/>
  <c r="J19" i="2"/>
  <c r="I20" i="2"/>
  <c r="K20" i="2" s="1"/>
  <c r="J20" i="2"/>
  <c r="M20" i="2" s="1"/>
  <c r="I21" i="2"/>
  <c r="K21" i="2" s="1"/>
  <c r="J21" i="2"/>
  <c r="I22" i="2"/>
  <c r="K22" i="2" s="1"/>
  <c r="J22" i="2"/>
  <c r="I23" i="2"/>
  <c r="K23" i="2" s="1"/>
  <c r="J23" i="2"/>
  <c r="I24" i="2"/>
  <c r="K24" i="2" s="1"/>
  <c r="J24" i="2"/>
  <c r="M24" i="2" s="1"/>
  <c r="I25" i="2"/>
  <c r="K25" i="2" s="1"/>
  <c r="J25" i="2"/>
  <c r="I26" i="2"/>
  <c r="K26" i="2" s="1"/>
  <c r="J26" i="2"/>
  <c r="M26" i="2" s="1"/>
  <c r="I27" i="2"/>
  <c r="L27" i="2" s="1"/>
  <c r="J27" i="2"/>
  <c r="I28" i="2"/>
  <c r="K28" i="2" s="1"/>
  <c r="J28" i="2"/>
  <c r="M28" i="2" s="1"/>
  <c r="I29" i="2"/>
  <c r="K29" i="2" s="1"/>
  <c r="J29" i="2"/>
  <c r="I30" i="2"/>
  <c r="K30" i="2" s="1"/>
  <c r="J30" i="2"/>
  <c r="I31" i="2"/>
  <c r="J31" i="2"/>
  <c r="M31" i="2" s="1"/>
  <c r="I32" i="2"/>
  <c r="L32" i="2" s="1"/>
  <c r="J32" i="2"/>
  <c r="M32" i="2" s="1"/>
  <c r="I33" i="2"/>
  <c r="K33" i="2" s="1"/>
  <c r="J33" i="2"/>
  <c r="I34" i="2"/>
  <c r="K34" i="2" s="1"/>
  <c r="J34" i="2"/>
  <c r="I35" i="2"/>
  <c r="J35" i="2"/>
  <c r="M35" i="2" s="1"/>
  <c r="I36" i="2"/>
  <c r="K36" i="2" s="1"/>
  <c r="J36" i="2"/>
  <c r="M36" i="2" s="1"/>
  <c r="I37" i="2"/>
  <c r="K37" i="2" s="1"/>
  <c r="J37" i="2"/>
  <c r="I38" i="2"/>
  <c r="K38" i="2" s="1"/>
  <c r="J38" i="2"/>
  <c r="M38" i="2" s="1"/>
  <c r="I39" i="2"/>
  <c r="K39" i="2" s="1"/>
  <c r="J39" i="2"/>
  <c r="M39" i="2" s="1"/>
  <c r="J12" i="2"/>
  <c r="M12" i="2" s="1"/>
  <c r="I12" i="2"/>
  <c r="K12" i="2" s="1"/>
  <c r="K42" i="3" l="1"/>
  <c r="L20" i="2"/>
  <c r="L246" i="3"/>
  <c r="L115" i="3"/>
  <c r="K115" i="3"/>
  <c r="K199" i="3"/>
  <c r="L42" i="3"/>
  <c r="L321" i="3"/>
  <c r="K279" i="3"/>
  <c r="L24" i="2"/>
  <c r="M69" i="2"/>
  <c r="M27" i="2"/>
  <c r="L199" i="3"/>
  <c r="M158" i="3"/>
  <c r="M19" i="2"/>
  <c r="M199" i="3"/>
  <c r="L279" i="3"/>
  <c r="M23" i="2"/>
  <c r="K321" i="3"/>
  <c r="L158" i="3"/>
  <c r="K15" i="2"/>
  <c r="K80" i="3"/>
  <c r="M115" i="3"/>
  <c r="K158" i="3"/>
  <c r="M279" i="3"/>
  <c r="K246" i="3"/>
  <c r="L80" i="3"/>
  <c r="M209" i="2"/>
  <c r="M42" i="3"/>
  <c r="M80" i="3"/>
  <c r="M321" i="3"/>
  <c r="M246" i="3"/>
  <c r="L12" i="2"/>
  <c r="K35" i="2"/>
  <c r="K27" i="2"/>
  <c r="M22" i="2"/>
  <c r="K19" i="2"/>
  <c r="L130" i="2"/>
  <c r="K170" i="2"/>
  <c r="L170" i="2"/>
  <c r="K282" i="2"/>
  <c r="L28" i="2"/>
  <c r="L282" i="2"/>
  <c r="L35" i="2"/>
  <c r="M103" i="2"/>
  <c r="L39" i="2"/>
  <c r="M34" i="2"/>
  <c r="K32" i="2"/>
  <c r="M14" i="2"/>
  <c r="M282" i="2"/>
  <c r="L103" i="2"/>
  <c r="M30" i="2"/>
  <c r="L241" i="2"/>
  <c r="M170" i="2"/>
  <c r="L36" i="2"/>
  <c r="K209" i="2"/>
  <c r="L23" i="2"/>
  <c r="L16" i="2"/>
  <c r="K69" i="2"/>
  <c r="K130" i="2"/>
  <c r="M241" i="2"/>
  <c r="M18" i="2"/>
  <c r="L209" i="2"/>
  <c r="M130" i="2"/>
  <c r="L31" i="2"/>
  <c r="L69" i="2"/>
  <c r="K31" i="2"/>
  <c r="K103" i="2"/>
  <c r="K241" i="2"/>
  <c r="L38" i="2"/>
  <c r="L34" i="2"/>
  <c r="L30" i="2"/>
  <c r="L26" i="2"/>
  <c r="L22" i="2"/>
  <c r="L18" i="2"/>
  <c r="L14" i="2"/>
  <c r="M37" i="2"/>
  <c r="M33" i="2"/>
  <c r="M29" i="2"/>
  <c r="M25" i="2"/>
  <c r="M21" i="2"/>
  <c r="M17" i="2"/>
  <c r="M13" i="2"/>
  <c r="L37" i="2"/>
  <c r="L33" i="2"/>
  <c r="L29" i="2"/>
  <c r="L25" i="2"/>
  <c r="L21" i="2"/>
  <c r="L17" i="2"/>
  <c r="L13" i="2"/>
  <c r="I207" i="1"/>
  <c r="K207" i="1" s="1"/>
  <c r="J207" i="1"/>
  <c r="M207" i="1" s="1"/>
  <c r="I208" i="1"/>
  <c r="K208" i="1" s="1"/>
  <c r="J208" i="1"/>
  <c r="I209" i="1"/>
  <c r="J209" i="1"/>
  <c r="M209" i="1" s="1"/>
  <c r="I210" i="1"/>
  <c r="K210" i="1" s="1"/>
  <c r="J210" i="1"/>
  <c r="M210" i="1" s="1"/>
  <c r="I211" i="1"/>
  <c r="L211" i="1" s="1"/>
  <c r="J211" i="1"/>
  <c r="M211" i="1" s="1"/>
  <c r="I212" i="1"/>
  <c r="K212" i="1" s="1"/>
  <c r="J212" i="1"/>
  <c r="I213" i="1"/>
  <c r="L213" i="1" s="1"/>
  <c r="J213" i="1"/>
  <c r="M213" i="1" s="1"/>
  <c r="I214" i="1"/>
  <c r="K214" i="1" s="1"/>
  <c r="J214" i="1"/>
  <c r="M214" i="1" s="1"/>
  <c r="I215" i="1"/>
  <c r="J215" i="1"/>
  <c r="M215" i="1" s="1"/>
  <c r="I216" i="1"/>
  <c r="K216" i="1" s="1"/>
  <c r="J216" i="1"/>
  <c r="I217" i="1"/>
  <c r="K217" i="1" s="1"/>
  <c r="J217" i="1"/>
  <c r="M217" i="1" s="1"/>
  <c r="I218" i="1"/>
  <c r="K218" i="1" s="1"/>
  <c r="J218" i="1"/>
  <c r="M218" i="1" s="1"/>
  <c r="I219" i="1"/>
  <c r="K219" i="1" s="1"/>
  <c r="J219" i="1"/>
  <c r="I220" i="1"/>
  <c r="K220" i="1" s="1"/>
  <c r="J220" i="1"/>
  <c r="M220" i="1" s="1"/>
  <c r="I221" i="1"/>
  <c r="K221" i="1" s="1"/>
  <c r="J221" i="1"/>
  <c r="M221" i="1" s="1"/>
  <c r="I222" i="1"/>
  <c r="K222" i="1" s="1"/>
  <c r="J222" i="1"/>
  <c r="M222" i="1" s="1"/>
  <c r="I223" i="1"/>
  <c r="K223" i="1" s="1"/>
  <c r="J223" i="1"/>
  <c r="I224" i="1"/>
  <c r="K224" i="1" s="1"/>
  <c r="J224" i="1"/>
  <c r="M224" i="1" s="1"/>
  <c r="I225" i="1"/>
  <c r="K225" i="1" s="1"/>
  <c r="J225" i="1"/>
  <c r="M225" i="1" s="1"/>
  <c r="I226" i="1"/>
  <c r="J226" i="1"/>
  <c r="M226" i="1" s="1"/>
  <c r="I227" i="1"/>
  <c r="K227" i="1" s="1"/>
  <c r="J227" i="1"/>
  <c r="I228" i="1"/>
  <c r="K228" i="1" s="1"/>
  <c r="J228" i="1"/>
  <c r="M228" i="1" s="1"/>
  <c r="I229" i="1"/>
  <c r="K229" i="1" s="1"/>
  <c r="J229" i="1"/>
  <c r="M229" i="1" s="1"/>
  <c r="I230" i="1"/>
  <c r="K230" i="1" s="1"/>
  <c r="J230" i="1"/>
  <c r="M230" i="1" s="1"/>
  <c r="I231" i="1"/>
  <c r="K231" i="1" s="1"/>
  <c r="J231" i="1"/>
  <c r="I232" i="1"/>
  <c r="K232" i="1" s="1"/>
  <c r="J232" i="1"/>
  <c r="M232" i="1" s="1"/>
  <c r="I233" i="1"/>
  <c r="K233" i="1" s="1"/>
  <c r="J233" i="1"/>
  <c r="M233" i="1" s="1"/>
  <c r="I234" i="1"/>
  <c r="K234" i="1" s="1"/>
  <c r="J234" i="1"/>
  <c r="M234" i="1" s="1"/>
  <c r="I235" i="1"/>
  <c r="K235" i="1" s="1"/>
  <c r="J235" i="1"/>
  <c r="I236" i="1"/>
  <c r="K236" i="1" s="1"/>
  <c r="J236" i="1"/>
  <c r="I237" i="1"/>
  <c r="K237" i="1" s="1"/>
  <c r="J237" i="1"/>
  <c r="M237" i="1" s="1"/>
  <c r="J206" i="1"/>
  <c r="I206" i="1"/>
  <c r="K206" i="1" s="1"/>
  <c r="I180" i="1"/>
  <c r="L180" i="1" s="1"/>
  <c r="J180" i="1"/>
  <c r="M180" i="1" s="1"/>
  <c r="I181" i="1"/>
  <c r="K181" i="1" s="1"/>
  <c r="J181" i="1"/>
  <c r="I182" i="1"/>
  <c r="L182" i="1" s="1"/>
  <c r="J182" i="1"/>
  <c r="M182" i="1" s="1"/>
  <c r="I183" i="1"/>
  <c r="K183" i="1" s="1"/>
  <c r="J183" i="1"/>
  <c r="M183" i="1" s="1"/>
  <c r="I184" i="1"/>
  <c r="L184" i="1" s="1"/>
  <c r="J184" i="1"/>
  <c r="M184" i="1" s="1"/>
  <c r="I185" i="1"/>
  <c r="K185" i="1" s="1"/>
  <c r="J185" i="1"/>
  <c r="I186" i="1"/>
  <c r="L186" i="1" s="1"/>
  <c r="J186" i="1"/>
  <c r="M186" i="1" s="1"/>
  <c r="I187" i="1"/>
  <c r="K187" i="1" s="1"/>
  <c r="J187" i="1"/>
  <c r="M187" i="1" s="1"/>
  <c r="I188" i="1"/>
  <c r="K188" i="1" s="1"/>
  <c r="J188" i="1"/>
  <c r="M188" i="1" s="1"/>
  <c r="I189" i="1"/>
  <c r="L189" i="1" s="1"/>
  <c r="J189" i="1"/>
  <c r="M189" i="1" s="1"/>
  <c r="I190" i="1"/>
  <c r="K190" i="1" s="1"/>
  <c r="J190" i="1"/>
  <c r="M190" i="1" s="1"/>
  <c r="I191" i="1"/>
  <c r="L191" i="1" s="1"/>
  <c r="J191" i="1"/>
  <c r="M191" i="1" s="1"/>
  <c r="I192" i="1"/>
  <c r="K192" i="1" s="1"/>
  <c r="J192" i="1"/>
  <c r="M192" i="1" s="1"/>
  <c r="I193" i="1"/>
  <c r="L193" i="1" s="1"/>
  <c r="J193" i="1"/>
  <c r="M193" i="1" s="1"/>
  <c r="I194" i="1"/>
  <c r="K194" i="1" s="1"/>
  <c r="J194" i="1"/>
  <c r="M194" i="1" s="1"/>
  <c r="I195" i="1"/>
  <c r="L195" i="1" s="1"/>
  <c r="J195" i="1"/>
  <c r="M195" i="1" s="1"/>
  <c r="I196" i="1"/>
  <c r="K196" i="1" s="1"/>
  <c r="J196" i="1"/>
  <c r="I197" i="1"/>
  <c r="L197" i="1" s="1"/>
  <c r="J197" i="1"/>
  <c r="M197" i="1" s="1"/>
  <c r="I198" i="1"/>
  <c r="K198" i="1" s="1"/>
  <c r="J198" i="1"/>
  <c r="M198" i="1" s="1"/>
  <c r="I199" i="1"/>
  <c r="L199" i="1" s="1"/>
  <c r="J199" i="1"/>
  <c r="M199" i="1" s="1"/>
  <c r="I200" i="1"/>
  <c r="J200" i="1"/>
  <c r="J179" i="1"/>
  <c r="I179" i="1"/>
  <c r="K179" i="1" s="1"/>
  <c r="I149" i="1"/>
  <c r="L149" i="1" s="1"/>
  <c r="J149" i="1"/>
  <c r="M149" i="1" s="1"/>
  <c r="I150" i="1"/>
  <c r="K150" i="1" s="1"/>
  <c r="J150" i="1"/>
  <c r="I151" i="1"/>
  <c r="K151" i="1" s="1"/>
  <c r="J151" i="1"/>
  <c r="I152" i="1"/>
  <c r="K152" i="1" s="1"/>
  <c r="J152" i="1"/>
  <c r="M152" i="1" s="1"/>
  <c r="I153" i="1"/>
  <c r="J153" i="1"/>
  <c r="I154" i="1"/>
  <c r="K154" i="1" s="1"/>
  <c r="J154" i="1"/>
  <c r="I155" i="1"/>
  <c r="K155" i="1" s="1"/>
  <c r="J155" i="1"/>
  <c r="I156" i="1"/>
  <c r="K156" i="1" s="1"/>
  <c r="J156" i="1"/>
  <c r="M156" i="1" s="1"/>
  <c r="I157" i="1"/>
  <c r="J157" i="1"/>
  <c r="M157" i="1" s="1"/>
  <c r="I158" i="1"/>
  <c r="K158" i="1" s="1"/>
  <c r="J158" i="1"/>
  <c r="M158" i="1" s="1"/>
  <c r="I159" i="1"/>
  <c r="K159" i="1" s="1"/>
  <c r="J159" i="1"/>
  <c r="M159" i="1" s="1"/>
  <c r="I160" i="1"/>
  <c r="K160" i="1" s="1"/>
  <c r="J160" i="1"/>
  <c r="M160" i="1" s="1"/>
  <c r="I161" i="1"/>
  <c r="K161" i="1" s="1"/>
  <c r="J161" i="1"/>
  <c r="I162" i="1"/>
  <c r="L162" i="1" s="1"/>
  <c r="J162" i="1"/>
  <c r="M162" i="1" s="1"/>
  <c r="I163" i="1"/>
  <c r="K163" i="1" s="1"/>
  <c r="J163" i="1"/>
  <c r="M163" i="1" s="1"/>
  <c r="I164" i="1"/>
  <c r="L164" i="1" s="1"/>
  <c r="J164" i="1"/>
  <c r="I165" i="1"/>
  <c r="K165" i="1" s="1"/>
  <c r="J165" i="1"/>
  <c r="I166" i="1"/>
  <c r="K166" i="1" s="1"/>
  <c r="J166" i="1"/>
  <c r="I167" i="1"/>
  <c r="K167" i="1" s="1"/>
  <c r="J167" i="1"/>
  <c r="M167" i="1" s="1"/>
  <c r="I168" i="1"/>
  <c r="J168" i="1"/>
  <c r="M168" i="1" s="1"/>
  <c r="I169" i="1"/>
  <c r="K169" i="1" s="1"/>
  <c r="J169" i="1"/>
  <c r="I170" i="1"/>
  <c r="J170" i="1"/>
  <c r="M170" i="1" s="1"/>
  <c r="I171" i="1"/>
  <c r="K171" i="1" s="1"/>
  <c r="J171" i="1"/>
  <c r="M171" i="1" s="1"/>
  <c r="I172" i="1"/>
  <c r="K172" i="1" s="1"/>
  <c r="J172" i="1"/>
  <c r="M172" i="1" s="1"/>
  <c r="I173" i="1"/>
  <c r="K173" i="1" s="1"/>
  <c r="J173" i="1"/>
  <c r="J148" i="1"/>
  <c r="M148" i="1" s="1"/>
  <c r="I148" i="1"/>
  <c r="K148" i="1" s="1"/>
  <c r="I118" i="1"/>
  <c r="K118" i="1" s="1"/>
  <c r="J118" i="1"/>
  <c r="I119" i="1"/>
  <c r="K119" i="1" s="1"/>
  <c r="J119" i="1"/>
  <c r="I120" i="1"/>
  <c r="K120" i="1" s="1"/>
  <c r="J120" i="1"/>
  <c r="I121" i="1"/>
  <c r="K121" i="1" s="1"/>
  <c r="J121" i="1"/>
  <c r="M121" i="1" s="1"/>
  <c r="I122" i="1"/>
  <c r="J122" i="1"/>
  <c r="I123" i="1"/>
  <c r="K123" i="1" s="1"/>
  <c r="J123" i="1"/>
  <c r="I124" i="1"/>
  <c r="K124" i="1" s="1"/>
  <c r="J124" i="1"/>
  <c r="M124" i="1" s="1"/>
  <c r="I125" i="1"/>
  <c r="K125" i="1" s="1"/>
  <c r="J125" i="1"/>
  <c r="M125" i="1" s="1"/>
  <c r="I126" i="1"/>
  <c r="K126" i="1" s="1"/>
  <c r="J126" i="1"/>
  <c r="I127" i="1"/>
  <c r="K127" i="1" s="1"/>
  <c r="J127" i="1"/>
  <c r="I128" i="1"/>
  <c r="L128" i="1" s="1"/>
  <c r="J128" i="1"/>
  <c r="M128" i="1" s="1"/>
  <c r="I129" i="1"/>
  <c r="K129" i="1" s="1"/>
  <c r="J129" i="1"/>
  <c r="M129" i="1" s="1"/>
  <c r="I130" i="1"/>
  <c r="K130" i="1" s="1"/>
  <c r="J130" i="1"/>
  <c r="I131" i="1"/>
  <c r="K131" i="1" s="1"/>
  <c r="J131" i="1"/>
  <c r="I132" i="1"/>
  <c r="K132" i="1" s="1"/>
  <c r="J132" i="1"/>
  <c r="M132" i="1" s="1"/>
  <c r="I133" i="1"/>
  <c r="K133" i="1" s="1"/>
  <c r="J133" i="1"/>
  <c r="M133" i="1" s="1"/>
  <c r="I134" i="1"/>
  <c r="K134" i="1" s="1"/>
  <c r="J134" i="1"/>
  <c r="I135" i="1"/>
  <c r="K135" i="1" s="1"/>
  <c r="J135" i="1"/>
  <c r="I136" i="1"/>
  <c r="K136" i="1" s="1"/>
  <c r="J136" i="1"/>
  <c r="M136" i="1" s="1"/>
  <c r="I137" i="1"/>
  <c r="L137" i="1" s="1"/>
  <c r="J137" i="1"/>
  <c r="M137" i="1" s="1"/>
  <c r="I138" i="1"/>
  <c r="K138" i="1" s="1"/>
  <c r="J138" i="1"/>
  <c r="I139" i="1"/>
  <c r="K139" i="1" s="1"/>
  <c r="J139" i="1"/>
  <c r="I140" i="1"/>
  <c r="J140" i="1"/>
  <c r="M140" i="1" s="1"/>
  <c r="I141" i="1"/>
  <c r="K141" i="1" s="1"/>
  <c r="J141" i="1"/>
  <c r="M141" i="1" s="1"/>
  <c r="I142" i="1"/>
  <c r="K142" i="1" s="1"/>
  <c r="J142" i="1"/>
  <c r="J117" i="1"/>
  <c r="I117" i="1"/>
  <c r="L117" i="1" s="1"/>
  <c r="I93" i="1"/>
  <c r="L93" i="1" s="1"/>
  <c r="J93" i="1"/>
  <c r="I94" i="1"/>
  <c r="J94" i="1"/>
  <c r="M94" i="1" s="1"/>
  <c r="I95" i="1"/>
  <c r="J95" i="1"/>
  <c r="M95" i="1" s="1"/>
  <c r="I96" i="1"/>
  <c r="K96" i="1" s="1"/>
  <c r="J96" i="1"/>
  <c r="M96" i="1" s="1"/>
  <c r="I97" i="1"/>
  <c r="L97" i="1" s="1"/>
  <c r="J97" i="1"/>
  <c r="I98" i="1"/>
  <c r="K98" i="1" s="1"/>
  <c r="J98" i="1"/>
  <c r="M98" i="1" s="1"/>
  <c r="I99" i="1"/>
  <c r="K99" i="1" s="1"/>
  <c r="J99" i="1"/>
  <c r="M99" i="1" s="1"/>
  <c r="I100" i="1"/>
  <c r="K100" i="1" s="1"/>
  <c r="J100" i="1"/>
  <c r="M100" i="1" s="1"/>
  <c r="I101" i="1"/>
  <c r="L101" i="1" s="1"/>
  <c r="J101" i="1"/>
  <c r="I102" i="1"/>
  <c r="K102" i="1" s="1"/>
  <c r="J102" i="1"/>
  <c r="M102" i="1" s="1"/>
  <c r="I103" i="1"/>
  <c r="K103" i="1" s="1"/>
  <c r="J103" i="1"/>
  <c r="M103" i="1" s="1"/>
  <c r="I104" i="1"/>
  <c r="J104" i="1"/>
  <c r="M104" i="1" s="1"/>
  <c r="I105" i="1"/>
  <c r="K105" i="1" s="1"/>
  <c r="J105" i="1"/>
  <c r="I106" i="1"/>
  <c r="K106" i="1" s="1"/>
  <c r="J106" i="1"/>
  <c r="M106" i="1" s="1"/>
  <c r="I107" i="1"/>
  <c r="K107" i="1" s="1"/>
  <c r="J107" i="1"/>
  <c r="I108" i="1"/>
  <c r="K108" i="1" s="1"/>
  <c r="J108" i="1"/>
  <c r="M108" i="1" s="1"/>
  <c r="I109" i="1"/>
  <c r="K109" i="1" s="1"/>
  <c r="J109" i="1"/>
  <c r="I110" i="1"/>
  <c r="K110" i="1" s="1"/>
  <c r="J110" i="1"/>
  <c r="I111" i="1"/>
  <c r="L111" i="1" s="1"/>
  <c r="J111" i="1"/>
  <c r="J92" i="1"/>
  <c r="I92" i="1"/>
  <c r="K92" i="1" s="1"/>
  <c r="I62" i="1"/>
  <c r="K62" i="1" s="1"/>
  <c r="J62" i="1"/>
  <c r="M62" i="1" s="1"/>
  <c r="I63" i="1"/>
  <c r="K63" i="1" s="1"/>
  <c r="J63" i="1"/>
  <c r="I64" i="1"/>
  <c r="J64" i="1"/>
  <c r="M64" i="1" s="1"/>
  <c r="I65" i="1"/>
  <c r="K65" i="1" s="1"/>
  <c r="J65" i="1"/>
  <c r="I66" i="1"/>
  <c r="K66" i="1" s="1"/>
  <c r="J66" i="1"/>
  <c r="M66" i="1" s="1"/>
  <c r="I67" i="1"/>
  <c r="K67" i="1" s="1"/>
  <c r="J67" i="1"/>
  <c r="M67" i="1" s="1"/>
  <c r="I68" i="1"/>
  <c r="K68" i="1" s="1"/>
  <c r="J68" i="1"/>
  <c r="M68" i="1" s="1"/>
  <c r="I69" i="1"/>
  <c r="K69" i="1" s="1"/>
  <c r="J69" i="1"/>
  <c r="I70" i="1"/>
  <c r="K70" i="1" s="1"/>
  <c r="J70" i="1"/>
  <c r="M70" i="1" s="1"/>
  <c r="I71" i="1"/>
  <c r="K71" i="1" s="1"/>
  <c r="J71" i="1"/>
  <c r="I72" i="1"/>
  <c r="K72" i="1" s="1"/>
  <c r="J72" i="1"/>
  <c r="M72" i="1" s="1"/>
  <c r="I73" i="1"/>
  <c r="J73" i="1"/>
  <c r="M73" i="1" s="1"/>
  <c r="I74" i="1"/>
  <c r="J74" i="1"/>
  <c r="M74" i="1" s="1"/>
  <c r="I75" i="1"/>
  <c r="K75" i="1" s="1"/>
  <c r="J75" i="1"/>
  <c r="I76" i="1"/>
  <c r="K76" i="1" s="1"/>
  <c r="J76" i="1"/>
  <c r="M76" i="1" s="1"/>
  <c r="I77" i="1"/>
  <c r="J77" i="1"/>
  <c r="M77" i="1" s="1"/>
  <c r="I78" i="1"/>
  <c r="J78" i="1"/>
  <c r="M78" i="1" s="1"/>
  <c r="I79" i="1"/>
  <c r="L79" i="1" s="1"/>
  <c r="J79" i="1"/>
  <c r="I80" i="1"/>
  <c r="K80" i="1" s="1"/>
  <c r="J80" i="1"/>
  <c r="M80" i="1" s="1"/>
  <c r="I81" i="1"/>
  <c r="K81" i="1" s="1"/>
  <c r="J81" i="1"/>
  <c r="I82" i="1"/>
  <c r="K82" i="1" s="1"/>
  <c r="J82" i="1"/>
  <c r="M82" i="1" s="1"/>
  <c r="I83" i="1"/>
  <c r="K83" i="1" s="1"/>
  <c r="J83" i="1"/>
  <c r="I84" i="1"/>
  <c r="J84" i="1"/>
  <c r="M84" i="1" s="1"/>
  <c r="I85" i="1"/>
  <c r="K85" i="1" s="1"/>
  <c r="J85" i="1"/>
  <c r="I86" i="1"/>
  <c r="L86" i="1" s="1"/>
  <c r="J86" i="1"/>
  <c r="M86" i="1" s="1"/>
  <c r="J61" i="1"/>
  <c r="M61" i="1" s="1"/>
  <c r="I61" i="1"/>
  <c r="K61" i="1" s="1"/>
  <c r="I37" i="1"/>
  <c r="K37" i="1" s="1"/>
  <c r="J37" i="1"/>
  <c r="M37" i="1" s="1"/>
  <c r="I38" i="1"/>
  <c r="K38" i="1" s="1"/>
  <c r="J38" i="1"/>
  <c r="M38" i="1" s="1"/>
  <c r="I39" i="1"/>
  <c r="K39" i="1" s="1"/>
  <c r="J39" i="1"/>
  <c r="M39" i="1" s="1"/>
  <c r="I40" i="1"/>
  <c r="K40" i="1" s="1"/>
  <c r="J40" i="1"/>
  <c r="I41" i="1"/>
  <c r="K41" i="1" s="1"/>
  <c r="J41" i="1"/>
  <c r="I42" i="1"/>
  <c r="K42" i="1" s="1"/>
  <c r="J42" i="1"/>
  <c r="M42" i="1" s="1"/>
  <c r="I43" i="1"/>
  <c r="L43" i="1" s="1"/>
  <c r="J43" i="1"/>
  <c r="M43" i="1" s="1"/>
  <c r="I44" i="1"/>
  <c r="L44" i="1" s="1"/>
  <c r="J44" i="1"/>
  <c r="I45" i="1"/>
  <c r="K45" i="1" s="1"/>
  <c r="J45" i="1"/>
  <c r="I46" i="1"/>
  <c r="K46" i="1" s="1"/>
  <c r="J46" i="1"/>
  <c r="I47" i="1"/>
  <c r="L47" i="1" s="1"/>
  <c r="J47" i="1"/>
  <c r="M47" i="1" s="1"/>
  <c r="I48" i="1"/>
  <c r="K48" i="1" s="1"/>
  <c r="J48" i="1"/>
  <c r="I49" i="1"/>
  <c r="J49" i="1"/>
  <c r="M49" i="1" s="1"/>
  <c r="I50" i="1"/>
  <c r="K50" i="1" s="1"/>
  <c r="J50" i="1"/>
  <c r="M50" i="1" s="1"/>
  <c r="I51" i="1"/>
  <c r="K51" i="1" s="1"/>
  <c r="J51" i="1"/>
  <c r="M51" i="1" s="1"/>
  <c r="I52" i="1"/>
  <c r="K52" i="1" s="1"/>
  <c r="J52" i="1"/>
  <c r="I53" i="1"/>
  <c r="K53" i="1" s="1"/>
  <c r="J53" i="1"/>
  <c r="M53" i="1" s="1"/>
  <c r="I54" i="1"/>
  <c r="K54" i="1" s="1"/>
  <c r="J54" i="1"/>
  <c r="I55" i="1"/>
  <c r="J55" i="1"/>
  <c r="M55" i="1" s="1"/>
  <c r="J36" i="1"/>
  <c r="M36" i="1" s="1"/>
  <c r="I36" i="1"/>
  <c r="L36" i="1" s="1"/>
  <c r="I13" i="1"/>
  <c r="L13" i="1" s="1"/>
  <c r="J13" i="1"/>
  <c r="M13" i="1" s="1"/>
  <c r="I14" i="1"/>
  <c r="K14" i="1" s="1"/>
  <c r="J14" i="1"/>
  <c r="M14" i="1" s="1"/>
  <c r="I15" i="1"/>
  <c r="L15" i="1" s="1"/>
  <c r="J15" i="1"/>
  <c r="M15" i="1" s="1"/>
  <c r="I16" i="1"/>
  <c r="K16" i="1" s="1"/>
  <c r="J16" i="1"/>
  <c r="I17" i="1"/>
  <c r="J17" i="1"/>
  <c r="M17" i="1" s="1"/>
  <c r="I18" i="1"/>
  <c r="K18" i="1" s="1"/>
  <c r="J18" i="1"/>
  <c r="M18" i="1" s="1"/>
  <c r="I19" i="1"/>
  <c r="L19" i="1" s="1"/>
  <c r="J19" i="1"/>
  <c r="I20" i="1"/>
  <c r="K20" i="1" s="1"/>
  <c r="J20" i="1"/>
  <c r="I21" i="1"/>
  <c r="L21" i="1" s="1"/>
  <c r="J21" i="1"/>
  <c r="M21" i="1" s="1"/>
  <c r="I22" i="1"/>
  <c r="K22" i="1" s="1"/>
  <c r="J22" i="1"/>
  <c r="M22" i="1" s="1"/>
  <c r="I23" i="1"/>
  <c r="J23" i="1"/>
  <c r="M23" i="1" s="1"/>
  <c r="I24" i="1"/>
  <c r="K24" i="1" s="1"/>
  <c r="J24" i="1"/>
  <c r="M24" i="1" s="1"/>
  <c r="I25" i="1"/>
  <c r="L25" i="1" s="1"/>
  <c r="J25" i="1"/>
  <c r="M25" i="1" s="1"/>
  <c r="I26" i="1"/>
  <c r="L26" i="1" s="1"/>
  <c r="J26" i="1"/>
  <c r="I27" i="1"/>
  <c r="L27" i="1" s="1"/>
  <c r="J27" i="1"/>
  <c r="M27" i="1" s="1"/>
  <c r="I28" i="1"/>
  <c r="K28" i="1" s="1"/>
  <c r="J28" i="1"/>
  <c r="I29" i="1"/>
  <c r="L29" i="1" s="1"/>
  <c r="J29" i="1"/>
  <c r="M29" i="1" s="1"/>
  <c r="I30" i="1"/>
  <c r="K30" i="1" s="1"/>
  <c r="J30" i="1"/>
  <c r="M30" i="1" s="1"/>
  <c r="J12" i="1"/>
  <c r="M12" i="1" s="1"/>
  <c r="I12" i="1"/>
  <c r="L12" i="1" s="1"/>
  <c r="L207" i="1" l="1"/>
  <c r="K13" i="1"/>
  <c r="K164" i="1"/>
  <c r="K184" i="1"/>
  <c r="L52" i="1"/>
  <c r="K137" i="1"/>
  <c r="K86" i="1"/>
  <c r="L230" i="1"/>
  <c r="L126" i="1"/>
  <c r="L125" i="1"/>
  <c r="K199" i="1"/>
  <c r="K122" i="1"/>
  <c r="L122" i="1"/>
  <c r="M40" i="2"/>
  <c r="L153" i="1"/>
  <c r="K153" i="1"/>
  <c r="K200" i="1"/>
  <c r="L200" i="1"/>
  <c r="M236" i="1"/>
  <c r="L65" i="1"/>
  <c r="L142" i="1"/>
  <c r="K170" i="1"/>
  <c r="L170" i="1"/>
  <c r="K44" i="1"/>
  <c r="K101" i="1"/>
  <c r="K40" i="2"/>
  <c r="L40" i="2"/>
  <c r="L99" i="1"/>
  <c r="K211" i="1"/>
  <c r="L51" i="1"/>
  <c r="K180" i="1"/>
  <c r="L136" i="1"/>
  <c r="L160" i="1"/>
  <c r="K43" i="1"/>
  <c r="L100" i="1"/>
  <c r="L138" i="1"/>
  <c r="L133" i="1"/>
  <c r="L224" i="1"/>
  <c r="L40" i="1"/>
  <c r="L81" i="1"/>
  <c r="L121" i="1"/>
  <c r="L118" i="1"/>
  <c r="K29" i="1"/>
  <c r="L218" i="1"/>
  <c r="L220" i="1"/>
  <c r="L42" i="1"/>
  <c r="L39" i="1"/>
  <c r="K25" i="1"/>
  <c r="M28" i="1"/>
  <c r="K15" i="1"/>
  <c r="K47" i="1"/>
  <c r="M44" i="1"/>
  <c r="M65" i="1"/>
  <c r="L62" i="1"/>
  <c r="K111" i="1"/>
  <c r="K97" i="1"/>
  <c r="K128" i="1"/>
  <c r="K149" i="1"/>
  <c r="L236" i="1"/>
  <c r="K213" i="1"/>
  <c r="M120" i="1"/>
  <c r="L172" i="1"/>
  <c r="L129" i="1"/>
  <c r="L120" i="1"/>
  <c r="L232" i="1"/>
  <c r="L46" i="1"/>
  <c r="L134" i="1"/>
  <c r="M92" i="1"/>
  <c r="L141" i="1"/>
  <c r="L179" i="1"/>
  <c r="L206" i="1"/>
  <c r="L109" i="1"/>
  <c r="L158" i="1"/>
  <c r="L95" i="1"/>
  <c r="L82" i="1"/>
  <c r="L72" i="1"/>
  <c r="M111" i="1"/>
  <c r="K95" i="1"/>
  <c r="K140" i="1"/>
  <c r="L130" i="1"/>
  <c r="K162" i="1"/>
  <c r="K197" i="1"/>
  <c r="K104" i="1"/>
  <c r="L104" i="1"/>
  <c r="K77" i="1"/>
  <c r="L77" i="1"/>
  <c r="L17" i="1"/>
  <c r="K17" i="1"/>
  <c r="K73" i="1"/>
  <c r="L73" i="1"/>
  <c r="K64" i="1"/>
  <c r="L64" i="1"/>
  <c r="M69" i="1"/>
  <c r="L23" i="1"/>
  <c r="K23" i="1"/>
  <c r="K49" i="1"/>
  <c r="L49" i="1"/>
  <c r="M54" i="1"/>
  <c r="M19" i="1"/>
  <c r="L54" i="1"/>
  <c r="L69" i="1"/>
  <c r="K93" i="1"/>
  <c r="M200" i="1"/>
  <c r="M196" i="1"/>
  <c r="M26" i="1"/>
  <c r="L55" i="1"/>
  <c r="L45" i="1"/>
  <c r="L84" i="1"/>
  <c r="L78" i="1"/>
  <c r="L74" i="1"/>
  <c r="M107" i="1"/>
  <c r="L168" i="1"/>
  <c r="L157" i="1"/>
  <c r="K186" i="1"/>
  <c r="K182" i="1"/>
  <c r="L209" i="1"/>
  <c r="M20" i="1"/>
  <c r="K55" i="1"/>
  <c r="M48" i="1"/>
  <c r="K84" i="1"/>
  <c r="L80" i="1"/>
  <c r="K78" i="1"/>
  <c r="L76" i="1"/>
  <c r="K74" i="1"/>
  <c r="L70" i="1"/>
  <c r="L107" i="1"/>
  <c r="L105" i="1"/>
  <c r="L96" i="1"/>
  <c r="K168" i="1"/>
  <c r="M166" i="1"/>
  <c r="K157" i="1"/>
  <c r="M155" i="1"/>
  <c r="K191" i="1"/>
  <c r="K189" i="1"/>
  <c r="M235" i="1"/>
  <c r="L228" i="1"/>
  <c r="K209" i="1"/>
  <c r="M16" i="1"/>
  <c r="L53" i="1"/>
  <c r="L50" i="1"/>
  <c r="L48" i="1"/>
  <c r="L38" i="1"/>
  <c r="L166" i="1"/>
  <c r="L155" i="1"/>
  <c r="K195" i="1"/>
  <c r="K193" i="1"/>
  <c r="L61" i="1"/>
  <c r="L68" i="1"/>
  <c r="L66" i="1"/>
  <c r="L92" i="1"/>
  <c r="L103" i="1"/>
  <c r="L140" i="1"/>
  <c r="L132" i="1"/>
  <c r="L124" i="1"/>
  <c r="M164" i="1"/>
  <c r="M153" i="1"/>
  <c r="L226" i="1"/>
  <c r="K226" i="1"/>
  <c r="L14" i="1"/>
  <c r="M85" i="1"/>
  <c r="K27" i="1"/>
  <c r="K21" i="1"/>
  <c r="M46" i="1"/>
  <c r="L85" i="1"/>
  <c r="M81" i="1"/>
  <c r="M110" i="1"/>
  <c r="L108" i="1"/>
  <c r="L148" i="1"/>
  <c r="M151" i="1"/>
  <c r="M185" i="1"/>
  <c r="M181" i="1"/>
  <c r="M206" i="1"/>
  <c r="L215" i="1"/>
  <c r="L151" i="1"/>
  <c r="L234" i="1"/>
  <c r="L222" i="1"/>
  <c r="K215" i="1"/>
  <c r="K19" i="1"/>
  <c r="M52" i="1"/>
  <c r="M40" i="1"/>
  <c r="M231" i="1"/>
  <c r="M227" i="1"/>
  <c r="M223" i="1"/>
  <c r="M219" i="1"/>
  <c r="M216" i="1"/>
  <c r="M212" i="1"/>
  <c r="M208" i="1"/>
  <c r="L235" i="1"/>
  <c r="L231" i="1"/>
  <c r="L227" i="1"/>
  <c r="L223" i="1"/>
  <c r="L219" i="1"/>
  <c r="L216" i="1"/>
  <c r="L212" i="1"/>
  <c r="L208" i="1"/>
  <c r="L237" i="1"/>
  <c r="L233" i="1"/>
  <c r="L229" i="1"/>
  <c r="L225" i="1"/>
  <c r="L221" i="1"/>
  <c r="L217" i="1"/>
  <c r="L214" i="1"/>
  <c r="L210" i="1"/>
  <c r="L196" i="1"/>
  <c r="L192" i="1"/>
  <c r="L188" i="1"/>
  <c r="L185" i="1"/>
  <c r="L181" i="1"/>
  <c r="L198" i="1"/>
  <c r="L194" i="1"/>
  <c r="L190" i="1"/>
  <c r="L187" i="1"/>
  <c r="L183" i="1"/>
  <c r="M179" i="1"/>
  <c r="M173" i="1"/>
  <c r="M169" i="1"/>
  <c r="M165" i="1"/>
  <c r="M161" i="1"/>
  <c r="M154" i="1"/>
  <c r="M150" i="1"/>
  <c r="L173" i="1"/>
  <c r="L169" i="1"/>
  <c r="L165" i="1"/>
  <c r="L161" i="1"/>
  <c r="L154" i="1"/>
  <c r="L150" i="1"/>
  <c r="L171" i="1"/>
  <c r="L167" i="1"/>
  <c r="L163" i="1"/>
  <c r="L159" i="1"/>
  <c r="L156" i="1"/>
  <c r="L152" i="1"/>
  <c r="M139" i="1"/>
  <c r="M135" i="1"/>
  <c r="M131" i="1"/>
  <c r="M127" i="1"/>
  <c r="M123" i="1"/>
  <c r="M119" i="1"/>
  <c r="L139" i="1"/>
  <c r="L135" i="1"/>
  <c r="L131" i="1"/>
  <c r="L127" i="1"/>
  <c r="L123" i="1"/>
  <c r="L119" i="1"/>
  <c r="M142" i="1"/>
  <c r="M138" i="1"/>
  <c r="M134" i="1"/>
  <c r="M130" i="1"/>
  <c r="M126" i="1"/>
  <c r="M122" i="1"/>
  <c r="M118" i="1"/>
  <c r="K117" i="1"/>
  <c r="M117" i="1"/>
  <c r="L110" i="1"/>
  <c r="L106" i="1"/>
  <c r="L102" i="1"/>
  <c r="L98" i="1"/>
  <c r="L94" i="1"/>
  <c r="K94" i="1"/>
  <c r="M109" i="1"/>
  <c r="M105" i="1"/>
  <c r="M101" i="1"/>
  <c r="M97" i="1"/>
  <c r="M93" i="1"/>
  <c r="M79" i="1"/>
  <c r="M75" i="1"/>
  <c r="M71" i="1"/>
  <c r="M63" i="1"/>
  <c r="M83" i="1"/>
  <c r="L83" i="1"/>
  <c r="L75" i="1"/>
  <c r="L71" i="1"/>
  <c r="L67" i="1"/>
  <c r="L63" i="1"/>
  <c r="K79" i="1"/>
  <c r="M45" i="1"/>
  <c r="M41" i="1"/>
  <c r="L41" i="1"/>
  <c r="L37" i="1"/>
  <c r="K36" i="1"/>
  <c r="L30" i="1"/>
  <c r="L22" i="1"/>
  <c r="L18" i="1"/>
  <c r="K26" i="1"/>
  <c r="L28" i="1"/>
  <c r="L24" i="1"/>
  <c r="L20" i="1"/>
  <c r="L16" i="1"/>
  <c r="K12" i="1"/>
  <c r="K56" i="1" l="1"/>
  <c r="M31" i="1"/>
  <c r="M112" i="1"/>
  <c r="L201" i="1"/>
  <c r="L238" i="1"/>
  <c r="K143" i="1"/>
  <c r="L143" i="1"/>
  <c r="M174" i="1"/>
  <c r="L56" i="1"/>
  <c r="M238" i="1"/>
  <c r="M87" i="1"/>
  <c r="L112" i="1"/>
  <c r="K201" i="1"/>
  <c r="K238" i="1"/>
  <c r="K87" i="1"/>
  <c r="M143" i="1"/>
  <c r="M201" i="1"/>
  <c r="L174" i="1"/>
  <c r="K174" i="1"/>
  <c r="K112" i="1"/>
  <c r="M56" i="1"/>
  <c r="L87" i="1"/>
  <c r="K31" i="1"/>
  <c r="L31" i="1"/>
  <c r="B5" i="3" l="1"/>
  <c r="B5" i="2"/>
  <c r="B5" i="1" l="1"/>
</calcChain>
</file>

<file path=xl/sharedStrings.xml><?xml version="1.0" encoding="utf-8"?>
<sst xmlns="http://schemas.openxmlformats.org/spreadsheetml/2006/main" count="868" uniqueCount="31">
  <si>
    <t>Data</t>
  </si>
  <si>
    <t>P62</t>
  </si>
  <si>
    <t>01 a 08/07/2020</t>
  </si>
  <si>
    <t>ESP Model</t>
  </si>
  <si>
    <t>Number of stages</t>
  </si>
  <si>
    <t>Fluid</t>
  </si>
  <si>
    <t>Rotational Speed [rpm]</t>
  </si>
  <si>
    <t>Rotational Speed [rad/s]</t>
  </si>
  <si>
    <t>Impeller diameter [m]</t>
  </si>
  <si>
    <t>Glycerin</t>
  </si>
  <si>
    <t>Diluted Glycerin</t>
  </si>
  <si>
    <t>Glycerin and Diluted Glycerin</t>
  </si>
  <si>
    <t>Flow rate</t>
  </si>
  <si>
    <t>Inlet Temperature T1</t>
  </si>
  <si>
    <t>Inlet Temperature T2</t>
  </si>
  <si>
    <t>Outlet Temperature T3</t>
  </si>
  <si>
    <t>Outlet Temperature T4</t>
  </si>
  <si>
    <t>Inlet Pressure P1</t>
  </si>
  <si>
    <t>Net Shaft Torque</t>
  </si>
  <si>
    <t>Average Inlet Temp Tm,i</t>
  </si>
  <si>
    <t>Average Outlet Temp Tm,o</t>
  </si>
  <si>
    <r>
      <t>Inlet Density ρi</t>
    </r>
    <r>
      <rPr>
        <b/>
        <sz val="12.65"/>
        <color theme="1"/>
        <rFont val="Calibri"/>
        <family val="2"/>
      </rPr>
      <t xml:space="preserve"> </t>
    </r>
  </si>
  <si>
    <t>[kg/h]</t>
  </si>
  <si>
    <t>[°C]</t>
  </si>
  <si>
    <t xml:space="preserve"> [bar]</t>
  </si>
  <si>
    <t>[N.m]</t>
  </si>
  <si>
    <t>[kg/m³]</t>
  </si>
  <si>
    <t xml:space="preserve"> [cP]</t>
  </si>
  <si>
    <r>
      <t xml:space="preserve"> Inlet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i</t>
    </r>
  </si>
  <si>
    <r>
      <t xml:space="preserve"> Outlet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o</t>
    </r>
  </si>
  <si>
    <t>Outlet Pressure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</si>
</sst>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2.65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Border="1"/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2" fontId="0" fillId="2" borderId="0" xfId="0" applyNumberFormat="1" applyFill="1" applyBorder="1"/>
    <xf numFmtId="0" fontId="1" fillId="3" borderId="0" xfId="0" applyFont="1" applyFill="1" applyAlignment="1">
      <alignment horizontal="center" vertical="center"/>
    </xf>
    <xf numFmtId="0" fontId="0" fillId="0" borderId="0" xfId="0" applyFill="1"/>
    <xf numFmtId="1" fontId="6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49" fontId="0" fillId="2" borderId="0" xfId="0" applyNumberFormat="1" applyFill="1" applyBorder="1" applyAlignment="1">
      <alignment horizontal="right"/>
    </xf>
    <xf numFmtId="1" fontId="6" fillId="0" borderId="0" xfId="0" applyNumberFormat="1" applyFont="1" applyFill="1" applyAlignment="1">
      <alignment horizontal="center"/>
    </xf>
    <xf numFmtId="164" fontId="0" fillId="2" borderId="0" xfId="0" applyNumberFormat="1" applyFill="1" applyBorder="1"/>
    <xf numFmtId="1" fontId="0" fillId="6" borderId="0" xfId="0" applyNumberFormat="1" applyFill="1" applyAlignment="1">
      <alignment horizontal="center"/>
    </xf>
    <xf numFmtId="1" fontId="8" fillId="6" borderId="0" xfId="0" applyNumberFormat="1" applyFont="1" applyFill="1" applyAlignment="1">
      <alignment horizontal="center"/>
    </xf>
    <xf numFmtId="0" fontId="8" fillId="0" borderId="0" xfId="0" applyFont="1"/>
    <xf numFmtId="0" fontId="1" fillId="0" borderId="0" xfId="0" applyFont="1" applyFill="1"/>
    <xf numFmtId="0" fontId="6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7" borderId="0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2" fontId="0" fillId="5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8FA2D4"/>
      <color rgb="FFBAC5D4"/>
      <color rgb="FFC4CDDA"/>
      <color rgb="FFFF9900"/>
      <color rgb="FF009900"/>
      <color rgb="FFCC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zoomScaleNormal="100" workbookViewId="0">
      <selection activeCell="E335" sqref="E335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3.55468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3</v>
      </c>
      <c r="B1" s="2" t="s">
        <v>1</v>
      </c>
      <c r="D1" s="34"/>
      <c r="E1" s="7"/>
      <c r="F1" s="7"/>
      <c r="G1" s="7"/>
      <c r="H1" s="7"/>
      <c r="I1" s="7"/>
      <c r="J1" s="7"/>
      <c r="K1" s="7"/>
      <c r="L1" s="7"/>
      <c r="M1" s="7"/>
    </row>
    <row r="2" spans="1:14">
      <c r="A2" s="1" t="s">
        <v>4</v>
      </c>
      <c r="B2" s="2">
        <v>3</v>
      </c>
      <c r="D2" s="34"/>
      <c r="E2" s="9"/>
      <c r="F2" s="7"/>
      <c r="G2" s="7"/>
      <c r="H2" s="7"/>
      <c r="I2" s="7"/>
      <c r="J2" s="7"/>
      <c r="K2" s="7"/>
      <c r="L2" s="7"/>
      <c r="M2" s="7"/>
    </row>
    <row r="3" spans="1:14">
      <c r="A3" s="1" t="s">
        <v>5</v>
      </c>
      <c r="B3" s="3" t="s">
        <v>11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>
      <c r="A4" s="1" t="s">
        <v>6</v>
      </c>
      <c r="B4" s="4">
        <v>2400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4">
      <c r="A5" s="1" t="s">
        <v>7</v>
      </c>
      <c r="B5" s="5">
        <f>B4*2*PI()/60</f>
        <v>251.32741228718345</v>
      </c>
      <c r="D5" s="34"/>
      <c r="E5" s="34"/>
      <c r="F5" s="7"/>
      <c r="G5" s="7"/>
      <c r="H5" s="7"/>
      <c r="I5" s="7"/>
      <c r="J5" s="7"/>
      <c r="K5" s="7"/>
      <c r="L5" s="7"/>
      <c r="M5" s="7"/>
    </row>
    <row r="6" spans="1:14">
      <c r="A6" s="1" t="s">
        <v>8</v>
      </c>
      <c r="B6" s="30">
        <v>0.108</v>
      </c>
      <c r="D6" s="34"/>
      <c r="E6" s="34"/>
      <c r="F6" s="7"/>
      <c r="G6" s="7"/>
      <c r="H6" s="7"/>
      <c r="I6" s="7"/>
      <c r="J6" s="7"/>
      <c r="K6" s="7"/>
      <c r="L6" s="7"/>
      <c r="M6" s="7"/>
    </row>
    <row r="7" spans="1:14">
      <c r="A7" s="1" t="s">
        <v>0</v>
      </c>
      <c r="B7" s="28" t="s">
        <v>2</v>
      </c>
      <c r="D7" s="7"/>
      <c r="E7" s="7"/>
      <c r="F7" s="7"/>
      <c r="G7" s="7"/>
      <c r="H7" s="7"/>
      <c r="I7" s="7"/>
      <c r="J7" s="7"/>
      <c r="K7" s="7"/>
      <c r="L7" s="7"/>
      <c r="M7" s="7"/>
    </row>
    <row r="9" spans="1:14">
      <c r="A9" s="35" t="s">
        <v>9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4" ht="16.8">
      <c r="A10" s="17" t="s">
        <v>12</v>
      </c>
      <c r="B10" s="17" t="s">
        <v>13</v>
      </c>
      <c r="C10" s="17" t="s">
        <v>14</v>
      </c>
      <c r="D10" s="17" t="s">
        <v>15</v>
      </c>
      <c r="E10" s="17" t="s">
        <v>16</v>
      </c>
      <c r="F10" s="17" t="s">
        <v>17</v>
      </c>
      <c r="G10" s="17" t="s">
        <v>30</v>
      </c>
      <c r="H10" s="17" t="s">
        <v>18</v>
      </c>
      <c r="I10" s="18" t="s">
        <v>19</v>
      </c>
      <c r="J10" s="18" t="s">
        <v>20</v>
      </c>
      <c r="K10" s="19" t="s">
        <v>21</v>
      </c>
      <c r="L10" s="6" t="s">
        <v>28</v>
      </c>
      <c r="M10" s="6" t="s">
        <v>29</v>
      </c>
      <c r="N10" s="24"/>
    </row>
    <row r="11" spans="1:14">
      <c r="A11" s="17" t="s">
        <v>22</v>
      </c>
      <c r="B11" s="17" t="s">
        <v>23</v>
      </c>
      <c r="C11" s="17" t="s">
        <v>23</v>
      </c>
      <c r="D11" s="17" t="s">
        <v>23</v>
      </c>
      <c r="E11" s="17" t="s">
        <v>23</v>
      </c>
      <c r="F11" s="17" t="s">
        <v>24</v>
      </c>
      <c r="G11" s="17" t="s">
        <v>24</v>
      </c>
      <c r="H11" s="17" t="s">
        <v>25</v>
      </c>
      <c r="I11" s="18" t="s">
        <v>23</v>
      </c>
      <c r="J11" s="18" t="s">
        <v>23</v>
      </c>
      <c r="K11" s="19" t="s">
        <v>26</v>
      </c>
      <c r="L11" s="6" t="s">
        <v>27</v>
      </c>
      <c r="M11" s="6" t="s">
        <v>27</v>
      </c>
    </row>
    <row r="12" spans="1:14">
      <c r="A12" s="20">
        <v>23319.864561999999</v>
      </c>
      <c r="B12" s="20">
        <v>18.832034</v>
      </c>
      <c r="C12" s="20">
        <v>18.887612000000001</v>
      </c>
      <c r="D12" s="20">
        <v>19.129365</v>
      </c>
      <c r="E12" s="20">
        <v>19.107797000000001</v>
      </c>
      <c r="F12" s="20">
        <v>3.494135</v>
      </c>
      <c r="G12" s="20">
        <v>3.5155120000000002</v>
      </c>
      <c r="H12" s="20">
        <v>25.591812000000001</v>
      </c>
      <c r="I12" s="25">
        <f t="shared" ref="I12:I30" si="0">(B12+C12)/2</f>
        <v>18.859822999999999</v>
      </c>
      <c r="J12" s="25">
        <f t="shared" ref="J12:J30" si="1">(D12+E12)/2</f>
        <v>19.118580999999999</v>
      </c>
      <c r="K12" s="26">
        <f>-0.6*I12+1259.5</f>
        <v>1248.1841062000001</v>
      </c>
      <c r="L12" s="26">
        <f>0.00159*I12^4-0.27101*I12^3+17.72234*I12^2-540.89799*I12+6780.11105</f>
        <v>1265.7264843095245</v>
      </c>
      <c r="M12" s="26">
        <f>0.00159*J12^4-0.27101*J12^3+17.72234*J12^2-540.89799*J12+6780.11105</f>
        <v>1235.3338748803699</v>
      </c>
    </row>
    <row r="13" spans="1:14">
      <c r="A13" s="20">
        <v>22235.044964000001</v>
      </c>
      <c r="B13" s="20">
        <v>18.780775999999999</v>
      </c>
      <c r="C13" s="20">
        <v>18.843871</v>
      </c>
      <c r="D13" s="20">
        <v>19.083302</v>
      </c>
      <c r="E13" s="20">
        <v>19.062847000000001</v>
      </c>
      <c r="F13" s="20">
        <v>3.1609189999999998</v>
      </c>
      <c r="G13" s="20">
        <v>3.3103929999999999</v>
      </c>
      <c r="H13" s="20">
        <v>25.338173000000001</v>
      </c>
      <c r="I13" s="25">
        <f t="shared" si="0"/>
        <v>18.812323499999998</v>
      </c>
      <c r="J13" s="25">
        <f t="shared" si="1"/>
        <v>19.073074500000001</v>
      </c>
      <c r="K13" s="26">
        <f t="shared" ref="K13:K30" si="2">-0.6*I13+1259.5</f>
        <v>1248.2126059</v>
      </c>
      <c r="L13" s="26">
        <f t="shared" ref="L13:L30" si="3">0.00159*I13^4-0.27101*I13^3+17.72234*I13^2-540.89799*I13+6780.11105</f>
        <v>1271.3892216795039</v>
      </c>
      <c r="M13" s="26">
        <f t="shared" ref="M13:M30" si="4">0.00159*J13^4-0.27101*J13^3+17.72234*J13^2-540.89799*J13+6780.11105</f>
        <v>1240.6234524476831</v>
      </c>
    </row>
    <row r="14" spans="1:14">
      <c r="A14" s="20">
        <v>21542.070675999999</v>
      </c>
      <c r="B14" s="20">
        <v>18.713723000000002</v>
      </c>
      <c r="C14" s="20">
        <v>18.839202</v>
      </c>
      <c r="D14" s="20">
        <v>19.124609</v>
      </c>
      <c r="E14" s="20">
        <v>19.102150999999999</v>
      </c>
      <c r="F14" s="20">
        <v>2.9185979999999998</v>
      </c>
      <c r="G14" s="20">
        <v>3.1725140000000001</v>
      </c>
      <c r="H14" s="20">
        <v>25.117526000000002</v>
      </c>
      <c r="I14" s="25">
        <f t="shared" si="0"/>
        <v>18.776462500000001</v>
      </c>
      <c r="J14" s="25">
        <f t="shared" si="1"/>
        <v>19.113379999999999</v>
      </c>
      <c r="K14" s="26">
        <f t="shared" si="2"/>
        <v>1248.2341225</v>
      </c>
      <c r="L14" s="26">
        <f t="shared" si="3"/>
        <v>1275.6817985329981</v>
      </c>
      <c r="M14" s="26">
        <f t="shared" si="4"/>
        <v>1235.937238695361</v>
      </c>
    </row>
    <row r="15" spans="1:14">
      <c r="A15" s="20">
        <v>19965.147538000001</v>
      </c>
      <c r="B15" s="20">
        <v>18.818522000000002</v>
      </c>
      <c r="C15" s="20">
        <v>18.858767</v>
      </c>
      <c r="D15" s="20">
        <v>18.954393</v>
      </c>
      <c r="E15" s="20">
        <v>18.936039000000001</v>
      </c>
      <c r="F15" s="20">
        <v>2.484102</v>
      </c>
      <c r="G15" s="20">
        <v>2.9021690000000002</v>
      </c>
      <c r="H15" s="20">
        <v>24.782232</v>
      </c>
      <c r="I15" s="25">
        <f t="shared" si="0"/>
        <v>18.838644500000001</v>
      </c>
      <c r="J15" s="25">
        <f t="shared" si="1"/>
        <v>18.945216000000002</v>
      </c>
      <c r="K15" s="26">
        <f t="shared" si="2"/>
        <v>1248.1968133</v>
      </c>
      <c r="L15" s="26">
        <f t="shared" si="3"/>
        <v>1268.2480879252016</v>
      </c>
      <c r="M15" s="26">
        <f t="shared" si="4"/>
        <v>1255.6117562870977</v>
      </c>
    </row>
    <row r="16" spans="1:14">
      <c r="A16" s="20">
        <v>18693.609918999999</v>
      </c>
      <c r="B16" s="20">
        <v>18.815394999999999</v>
      </c>
      <c r="C16" s="20">
        <v>18.909243</v>
      </c>
      <c r="D16" s="20">
        <v>19.024784</v>
      </c>
      <c r="E16" s="20">
        <v>19.016095</v>
      </c>
      <c r="F16" s="20">
        <v>2.0701499999999999</v>
      </c>
      <c r="G16" s="20">
        <v>2.668444</v>
      </c>
      <c r="H16" s="20">
        <v>24.362960000000001</v>
      </c>
      <c r="I16" s="25">
        <f t="shared" si="0"/>
        <v>18.862318999999999</v>
      </c>
      <c r="J16" s="25">
        <f t="shared" si="1"/>
        <v>19.020439500000002</v>
      </c>
      <c r="K16" s="26">
        <f t="shared" si="2"/>
        <v>1248.1826086000001</v>
      </c>
      <c r="L16" s="26">
        <f t="shared" si="3"/>
        <v>1265.4296416139068</v>
      </c>
      <c r="M16" s="26">
        <f t="shared" si="4"/>
        <v>1246.7710082559433</v>
      </c>
    </row>
    <row r="17" spans="1:13">
      <c r="A17" s="20">
        <v>17009.860854999999</v>
      </c>
      <c r="B17" s="20">
        <v>18.867584999999998</v>
      </c>
      <c r="C17" s="20">
        <v>18.838595999999999</v>
      </c>
      <c r="D17" s="20">
        <v>19.089753999999999</v>
      </c>
      <c r="E17" s="20">
        <v>19.076467000000001</v>
      </c>
      <c r="F17" s="20">
        <v>1.5614159999999999</v>
      </c>
      <c r="G17" s="20">
        <v>2.3709159999999998</v>
      </c>
      <c r="H17" s="20">
        <v>23.802111</v>
      </c>
      <c r="I17" s="25">
        <f t="shared" si="0"/>
        <v>18.8530905</v>
      </c>
      <c r="J17" s="25">
        <f t="shared" si="1"/>
        <v>19.0831105</v>
      </c>
      <c r="K17" s="26">
        <f t="shared" si="2"/>
        <v>1248.1881457</v>
      </c>
      <c r="L17" s="26">
        <f t="shared" si="3"/>
        <v>1266.5275220578797</v>
      </c>
      <c r="M17" s="26">
        <f t="shared" si="4"/>
        <v>1239.4548683210905</v>
      </c>
    </row>
    <row r="18" spans="1:13">
      <c r="A18" s="20">
        <v>15938.870145000001</v>
      </c>
      <c r="B18" s="20">
        <v>18.833914</v>
      </c>
      <c r="C18" s="20">
        <v>18.811336000000001</v>
      </c>
      <c r="D18" s="20">
        <v>19.110758000000001</v>
      </c>
      <c r="E18" s="20">
        <v>19.095897999999998</v>
      </c>
      <c r="F18" s="20">
        <v>1.2544519999999999</v>
      </c>
      <c r="G18" s="20">
        <v>2.1743480000000002</v>
      </c>
      <c r="H18" s="20">
        <v>23.471802</v>
      </c>
      <c r="I18" s="25">
        <f t="shared" si="0"/>
        <v>18.822625000000002</v>
      </c>
      <c r="J18" s="25">
        <f t="shared" si="1"/>
        <v>19.103327999999998</v>
      </c>
      <c r="K18" s="26">
        <f t="shared" si="2"/>
        <v>1248.2064250000001</v>
      </c>
      <c r="L18" s="26">
        <f t="shared" si="3"/>
        <v>1270.1588894765191</v>
      </c>
      <c r="M18" s="26">
        <f t="shared" si="4"/>
        <v>1237.1042322167204</v>
      </c>
    </row>
    <row r="19" spans="1:13">
      <c r="A19" s="20">
        <v>14121.235338</v>
      </c>
      <c r="B19" s="20">
        <v>18.877192000000001</v>
      </c>
      <c r="C19" s="20">
        <v>18.864125000000001</v>
      </c>
      <c r="D19" s="20">
        <v>19.077014999999999</v>
      </c>
      <c r="E19" s="20">
        <v>19.068950999999998</v>
      </c>
      <c r="F19" s="20">
        <v>0.77369500000000002</v>
      </c>
      <c r="G19" s="20">
        <v>1.874228</v>
      </c>
      <c r="H19" s="20">
        <v>22.813529000000003</v>
      </c>
      <c r="I19" s="25">
        <f t="shared" si="0"/>
        <v>18.870658500000001</v>
      </c>
      <c r="J19" s="25">
        <f t="shared" si="1"/>
        <v>19.072983000000001</v>
      </c>
      <c r="K19" s="26">
        <f t="shared" si="2"/>
        <v>1248.1776049</v>
      </c>
      <c r="L19" s="26">
        <f t="shared" si="3"/>
        <v>1264.438369177572</v>
      </c>
      <c r="M19" s="26">
        <f t="shared" si="4"/>
        <v>1240.6341119048557</v>
      </c>
    </row>
    <row r="20" spans="1:13" ht="15" customHeight="1">
      <c r="A20" s="20">
        <v>13100.48415</v>
      </c>
      <c r="B20" s="20">
        <v>18.796367</v>
      </c>
      <c r="C20" s="20">
        <v>18.808323000000001</v>
      </c>
      <c r="D20" s="20">
        <v>19.062139999999999</v>
      </c>
      <c r="E20" s="20">
        <v>19.046671</v>
      </c>
      <c r="F20" s="20">
        <v>0.65997499999999998</v>
      </c>
      <c r="G20" s="20">
        <v>1.849518</v>
      </c>
      <c r="H20" s="20">
        <v>22.247350000000001</v>
      </c>
      <c r="I20" s="25">
        <f t="shared" si="0"/>
        <v>18.802345000000003</v>
      </c>
      <c r="J20" s="25">
        <f t="shared" si="1"/>
        <v>19.054405500000001</v>
      </c>
      <c r="K20" s="26">
        <f t="shared" si="2"/>
        <v>1248.2185930000001</v>
      </c>
      <c r="L20" s="26">
        <f t="shared" si="3"/>
        <v>1272.5821516671158</v>
      </c>
      <c r="M20" s="26">
        <f t="shared" si="4"/>
        <v>1242.8003041575967</v>
      </c>
    </row>
    <row r="21" spans="1:13">
      <c r="A21" s="20">
        <v>12225.656078</v>
      </c>
      <c r="B21" s="20">
        <v>18.744271999999999</v>
      </c>
      <c r="C21" s="20">
        <v>18.738029999999998</v>
      </c>
      <c r="D21" s="20">
        <v>19.025711000000001</v>
      </c>
      <c r="E21" s="20">
        <v>19.012597</v>
      </c>
      <c r="F21" s="20">
        <v>0.952685</v>
      </c>
      <c r="G21" s="20">
        <v>2.215417</v>
      </c>
      <c r="H21" s="20">
        <v>22.136142000000003</v>
      </c>
      <c r="I21" s="25">
        <f t="shared" si="0"/>
        <v>18.741150999999999</v>
      </c>
      <c r="J21" s="25">
        <f t="shared" si="1"/>
        <v>19.019154</v>
      </c>
      <c r="K21" s="26">
        <f t="shared" si="2"/>
        <v>1248.2553094</v>
      </c>
      <c r="L21" s="26">
        <f t="shared" si="3"/>
        <v>1279.9232263990571</v>
      </c>
      <c r="M21" s="26">
        <f t="shared" si="4"/>
        <v>1246.9215446931348</v>
      </c>
    </row>
    <row r="22" spans="1:13">
      <c r="A22" s="20">
        <v>10736.476293</v>
      </c>
      <c r="B22" s="20">
        <v>18.712665999999999</v>
      </c>
      <c r="C22" s="20">
        <v>18.706662999999999</v>
      </c>
      <c r="D22" s="20">
        <v>19.219132999999999</v>
      </c>
      <c r="E22" s="20">
        <v>19.197545999999999</v>
      </c>
      <c r="F22" s="20">
        <v>0.75831700000000002</v>
      </c>
      <c r="G22" s="20">
        <v>2.1646830000000001</v>
      </c>
      <c r="H22" s="20">
        <v>22.173218000000002</v>
      </c>
      <c r="I22" s="25">
        <f t="shared" si="0"/>
        <v>18.709664499999999</v>
      </c>
      <c r="J22" s="25">
        <f t="shared" si="1"/>
        <v>19.208339500000001</v>
      </c>
      <c r="K22" s="26">
        <f t="shared" si="2"/>
        <v>1248.2742013</v>
      </c>
      <c r="L22" s="26">
        <f t="shared" si="3"/>
        <v>1283.717488979536</v>
      </c>
      <c r="M22" s="26">
        <f t="shared" si="4"/>
        <v>1224.969244894889</v>
      </c>
    </row>
    <row r="23" spans="1:13">
      <c r="A23" s="20">
        <v>9151.5927210000009</v>
      </c>
      <c r="B23" s="20">
        <v>18.754805000000001</v>
      </c>
      <c r="C23" s="20">
        <v>18.717976</v>
      </c>
      <c r="D23" s="20">
        <v>19.534797000000001</v>
      </c>
      <c r="E23" s="20">
        <v>19.507355</v>
      </c>
      <c r="F23" s="20">
        <v>1.279015</v>
      </c>
      <c r="G23" s="20">
        <v>2.845532</v>
      </c>
      <c r="H23" s="20">
        <v>21.667785000000002</v>
      </c>
      <c r="I23" s="25">
        <f t="shared" si="0"/>
        <v>18.736390499999999</v>
      </c>
      <c r="J23" s="25">
        <f t="shared" si="1"/>
        <v>19.521076000000001</v>
      </c>
      <c r="K23" s="26">
        <f t="shared" si="2"/>
        <v>1248.2581657000001</v>
      </c>
      <c r="L23" s="26">
        <f t="shared" si="3"/>
        <v>1280.4961445098288</v>
      </c>
      <c r="M23" s="26">
        <f t="shared" si="4"/>
        <v>1189.5607261251416</v>
      </c>
    </row>
    <row r="24" spans="1:13">
      <c r="A24" s="20">
        <v>8055.5709239999996</v>
      </c>
      <c r="B24" s="20">
        <v>18.829709000000001</v>
      </c>
      <c r="C24" s="20">
        <v>18.844111000000002</v>
      </c>
      <c r="D24" s="20">
        <v>19.686131</v>
      </c>
      <c r="E24" s="20">
        <v>19.660374999999998</v>
      </c>
      <c r="F24" s="20">
        <v>0.68397200000000002</v>
      </c>
      <c r="G24" s="20">
        <v>2.3497189999999999</v>
      </c>
      <c r="H24" s="20">
        <v>21.189004000000001</v>
      </c>
      <c r="I24" s="25">
        <f t="shared" si="0"/>
        <v>18.836910000000003</v>
      </c>
      <c r="J24" s="25">
        <f t="shared" si="1"/>
        <v>19.673252999999999</v>
      </c>
      <c r="K24" s="26">
        <f t="shared" si="2"/>
        <v>1248.197854</v>
      </c>
      <c r="L24" s="26">
        <f t="shared" si="3"/>
        <v>1268.454835039679</v>
      </c>
      <c r="M24" s="26">
        <f t="shared" si="4"/>
        <v>1172.7208518465486</v>
      </c>
    </row>
    <row r="25" spans="1:13">
      <c r="A25" s="20">
        <v>6997.8498939999999</v>
      </c>
      <c r="B25" s="20">
        <v>18.777377000000001</v>
      </c>
      <c r="C25" s="20">
        <v>18.824228999999999</v>
      </c>
      <c r="D25" s="20">
        <v>19.789197999999999</v>
      </c>
      <c r="E25" s="20">
        <v>19.786604000000001</v>
      </c>
      <c r="F25" s="20">
        <v>1.1068070000000001</v>
      </c>
      <c r="G25" s="20">
        <v>2.8696760000000001</v>
      </c>
      <c r="H25" s="20">
        <v>20.807273000000002</v>
      </c>
      <c r="I25" s="25">
        <f t="shared" si="0"/>
        <v>18.800803000000002</v>
      </c>
      <c r="J25" s="25">
        <f t="shared" si="1"/>
        <v>19.787900999999998</v>
      </c>
      <c r="K25" s="26">
        <f t="shared" si="2"/>
        <v>1248.2195182</v>
      </c>
      <c r="L25" s="26">
        <f t="shared" si="3"/>
        <v>1272.7666009718714</v>
      </c>
      <c r="M25" s="26">
        <f t="shared" si="4"/>
        <v>1160.19989169767</v>
      </c>
    </row>
    <row r="26" spans="1:13">
      <c r="A26" s="20">
        <v>5863.0091259999999</v>
      </c>
      <c r="B26" s="20">
        <v>18.856746999999999</v>
      </c>
      <c r="C26" s="20">
        <v>18.901178999999999</v>
      </c>
      <c r="D26" s="20">
        <v>20.151999</v>
      </c>
      <c r="E26" s="20">
        <v>20.119368000000001</v>
      </c>
      <c r="F26" s="20">
        <v>0.61391499999999999</v>
      </c>
      <c r="G26" s="20">
        <v>2.4783460000000002</v>
      </c>
      <c r="H26" s="20">
        <v>20.367847000000001</v>
      </c>
      <c r="I26" s="25">
        <f t="shared" si="0"/>
        <v>18.878962999999999</v>
      </c>
      <c r="J26" s="25">
        <f t="shared" si="1"/>
        <v>20.135683499999999</v>
      </c>
      <c r="K26" s="26">
        <f t="shared" si="2"/>
        <v>1248.1726222</v>
      </c>
      <c r="L26" s="26">
        <f t="shared" si="3"/>
        <v>1263.4520555243753</v>
      </c>
      <c r="M26" s="26">
        <f t="shared" si="4"/>
        <v>1123.0759609959578</v>
      </c>
    </row>
    <row r="27" spans="1:13">
      <c r="A27" s="20">
        <v>4656.5749050000004</v>
      </c>
      <c r="B27" s="20">
        <v>18.809905000000001</v>
      </c>
      <c r="C27" s="20">
        <v>18.837592999999998</v>
      </c>
      <c r="D27" s="20">
        <v>20.317426000000001</v>
      </c>
      <c r="E27" s="20">
        <v>20.266923999999999</v>
      </c>
      <c r="F27" s="20">
        <v>1.064325</v>
      </c>
      <c r="G27" s="20">
        <v>3.0527220000000002</v>
      </c>
      <c r="H27" s="20">
        <v>20.126583</v>
      </c>
      <c r="I27" s="25">
        <f t="shared" si="0"/>
        <v>18.823748999999999</v>
      </c>
      <c r="J27" s="25">
        <f t="shared" si="1"/>
        <v>20.292175</v>
      </c>
      <c r="K27" s="26">
        <f t="shared" si="2"/>
        <v>1248.2057506000001</v>
      </c>
      <c r="L27" s="26">
        <f t="shared" si="3"/>
        <v>1270.0247220206193</v>
      </c>
      <c r="M27" s="26">
        <f t="shared" si="4"/>
        <v>1106.7853807171869</v>
      </c>
    </row>
    <row r="28" spans="1:13">
      <c r="A28" s="20">
        <v>2888.7428540000001</v>
      </c>
      <c r="B28" s="20">
        <v>18.787468000000001</v>
      </c>
      <c r="C28" s="20">
        <v>18.852661000000001</v>
      </c>
      <c r="D28" s="20">
        <v>21.401228</v>
      </c>
      <c r="E28" s="20">
        <v>21.383561</v>
      </c>
      <c r="F28" s="20">
        <v>0.86067300000000002</v>
      </c>
      <c r="G28" s="20">
        <v>3.0285489999999999</v>
      </c>
      <c r="H28" s="20">
        <v>19.794252</v>
      </c>
      <c r="I28" s="25">
        <f t="shared" si="0"/>
        <v>18.820064500000001</v>
      </c>
      <c r="J28" s="25">
        <f t="shared" si="1"/>
        <v>21.392394500000002</v>
      </c>
      <c r="K28" s="26">
        <f t="shared" si="2"/>
        <v>1248.2079613000001</v>
      </c>
      <c r="L28" s="26">
        <f t="shared" si="3"/>
        <v>1270.4645809933036</v>
      </c>
      <c r="M28" s="26">
        <f t="shared" si="4"/>
        <v>999.19508772278459</v>
      </c>
    </row>
    <row r="29" spans="1:13">
      <c r="A29" s="20">
        <v>1665.7474400000001</v>
      </c>
      <c r="B29" s="20">
        <v>18.729690999999999</v>
      </c>
      <c r="C29" s="20">
        <v>18.791087999999998</v>
      </c>
      <c r="D29" s="20">
        <v>22.638946000000001</v>
      </c>
      <c r="E29" s="20">
        <v>22.657185999999999</v>
      </c>
      <c r="F29" s="20">
        <v>1.0169250000000001</v>
      </c>
      <c r="G29" s="20">
        <v>3.3311869999999999</v>
      </c>
      <c r="H29" s="20">
        <v>19.571492000000003</v>
      </c>
      <c r="I29" s="25">
        <f t="shared" si="0"/>
        <v>18.760389499999999</v>
      </c>
      <c r="J29" s="25">
        <f t="shared" si="1"/>
        <v>22.648066</v>
      </c>
      <c r="K29" s="26">
        <f t="shared" si="2"/>
        <v>1248.2437663000001</v>
      </c>
      <c r="L29" s="26">
        <f t="shared" si="3"/>
        <v>1277.6105989912639</v>
      </c>
      <c r="M29" s="26">
        <f t="shared" si="4"/>
        <v>890.23811010737973</v>
      </c>
    </row>
    <row r="30" spans="1:13">
      <c r="A30" s="20">
        <v>0</v>
      </c>
      <c r="B30" s="20">
        <v>18.97522</v>
      </c>
      <c r="C30" s="20">
        <v>19.026363</v>
      </c>
      <c r="D30" s="20">
        <v>22.683527999999999</v>
      </c>
      <c r="E30" s="20">
        <v>22.670995999999999</v>
      </c>
      <c r="F30" s="20">
        <v>1.6219140000000001</v>
      </c>
      <c r="G30" s="20">
        <v>4.2075550000000002</v>
      </c>
      <c r="H30" s="20">
        <v>18.772319000000003</v>
      </c>
      <c r="I30" s="25">
        <f t="shared" si="0"/>
        <v>19.000791499999998</v>
      </c>
      <c r="J30" s="25">
        <f t="shared" si="1"/>
        <v>22.677261999999999</v>
      </c>
      <c r="K30" s="26">
        <f t="shared" si="2"/>
        <v>1248.0995250999999</v>
      </c>
      <c r="L30" s="26">
        <f t="shared" si="3"/>
        <v>1249.0739171566483</v>
      </c>
      <c r="M30" s="26">
        <f t="shared" si="4"/>
        <v>887.86828825055636</v>
      </c>
    </row>
    <row r="31" spans="1:1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8">
        <f>AVERAGE(K12:K28)</f>
        <v>1248.2113181058824</v>
      </c>
      <c r="L31" s="8">
        <f>AVERAGE(L12:L28)</f>
        <v>1271.1459894634406</v>
      </c>
      <c r="M31" s="8">
        <f>AVERAGE(M12:M28)</f>
        <v>1199.864678580002</v>
      </c>
    </row>
    <row r="32" spans="1:1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4"/>
      <c r="L32" s="14"/>
      <c r="M32" s="14"/>
    </row>
    <row r="33" spans="1:1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4"/>
      <c r="L33" s="14"/>
      <c r="M33" s="14"/>
    </row>
    <row r="34" spans="1:14" ht="16.8">
      <c r="A34" s="17" t="s">
        <v>12</v>
      </c>
      <c r="B34" s="17" t="s">
        <v>13</v>
      </c>
      <c r="C34" s="17" t="s">
        <v>14</v>
      </c>
      <c r="D34" s="17" t="s">
        <v>15</v>
      </c>
      <c r="E34" s="17" t="s">
        <v>16</v>
      </c>
      <c r="F34" s="17" t="s">
        <v>17</v>
      </c>
      <c r="G34" s="17" t="s">
        <v>30</v>
      </c>
      <c r="H34" s="17" t="s">
        <v>18</v>
      </c>
      <c r="I34" s="18" t="s">
        <v>19</v>
      </c>
      <c r="J34" s="18" t="s">
        <v>20</v>
      </c>
      <c r="K34" s="19" t="s">
        <v>21</v>
      </c>
      <c r="L34" s="6" t="s">
        <v>28</v>
      </c>
      <c r="M34" s="6" t="s">
        <v>29</v>
      </c>
      <c r="N34" s="24"/>
    </row>
    <row r="35" spans="1:14">
      <c r="A35" s="17" t="s">
        <v>22</v>
      </c>
      <c r="B35" s="17" t="s">
        <v>23</v>
      </c>
      <c r="C35" s="17" t="s">
        <v>23</v>
      </c>
      <c r="D35" s="17" t="s">
        <v>23</v>
      </c>
      <c r="E35" s="17" t="s">
        <v>23</v>
      </c>
      <c r="F35" s="17" t="s">
        <v>24</v>
      </c>
      <c r="G35" s="17" t="s">
        <v>24</v>
      </c>
      <c r="H35" s="17" t="s">
        <v>25</v>
      </c>
      <c r="I35" s="18" t="s">
        <v>23</v>
      </c>
      <c r="J35" s="18" t="s">
        <v>23</v>
      </c>
      <c r="K35" s="19" t="s">
        <v>26</v>
      </c>
      <c r="L35" s="6" t="s">
        <v>27</v>
      </c>
      <c r="M35" s="6" t="s">
        <v>27</v>
      </c>
    </row>
    <row r="36" spans="1:14">
      <c r="A36" s="20">
        <v>26311.189552</v>
      </c>
      <c r="B36" s="20">
        <v>21.055295999999998</v>
      </c>
      <c r="C36" s="20">
        <v>21.093115000000001</v>
      </c>
      <c r="D36" s="20">
        <v>21.386444999999998</v>
      </c>
      <c r="E36" s="20">
        <v>21.304386999999998</v>
      </c>
      <c r="F36" s="20">
        <v>3.4949460000000001</v>
      </c>
      <c r="G36" s="20">
        <v>3.4967290000000002</v>
      </c>
      <c r="H36" s="20">
        <v>24.875103000000003</v>
      </c>
      <c r="I36" s="25">
        <f t="shared" ref="I36:I55" si="5">(B36+C36)/2</f>
        <v>21.074205499999998</v>
      </c>
      <c r="J36" s="25">
        <f t="shared" ref="J36:J55" si="6">(D36+E36)/2</f>
        <v>21.345416</v>
      </c>
      <c r="K36" s="26">
        <f>-0.6*I36+1259.5</f>
        <v>1246.8554767000001</v>
      </c>
      <c r="L36" s="26">
        <f>0.00159*I36^4-0.27101*I36^3+17.72234*I36^2-540.89799*I36+6780.11105</f>
        <v>1029.0940495614532</v>
      </c>
      <c r="M36" s="26">
        <f>0.00159*J36^4-0.27101*J36^3+17.72234*J36^2-540.89799*J36+6780.11105</f>
        <v>1003.5490154192312</v>
      </c>
    </row>
    <row r="37" spans="1:14">
      <c r="A37" s="20">
        <v>24859.756862999999</v>
      </c>
      <c r="B37" s="20">
        <v>20.979707999999999</v>
      </c>
      <c r="C37" s="20">
        <v>20.938907</v>
      </c>
      <c r="D37" s="20">
        <v>21.285374999999998</v>
      </c>
      <c r="E37" s="20">
        <v>21.200198</v>
      </c>
      <c r="F37" s="20">
        <v>3.0862799999999999</v>
      </c>
      <c r="G37" s="20">
        <v>3.2644500000000001</v>
      </c>
      <c r="H37" s="20">
        <v>24.690955000000002</v>
      </c>
      <c r="I37" s="25">
        <f t="shared" si="5"/>
        <v>20.959307500000001</v>
      </c>
      <c r="J37" s="25">
        <f t="shared" si="6"/>
        <v>21.242786500000001</v>
      </c>
      <c r="K37" s="26">
        <f t="shared" ref="K37:K55" si="7">-0.6*I37+1259.5</f>
        <v>1246.9244154999999</v>
      </c>
      <c r="L37" s="26">
        <f t="shared" ref="L37:L55" si="8">0.00159*I37^4-0.27101*I37^3+17.72234*I37^2-540.89799*I37+6780.11105</f>
        <v>1040.1292918098907</v>
      </c>
      <c r="M37" s="26">
        <f t="shared" ref="M37:M55" si="9">0.00159*J37^4-0.27101*J37^3+17.72234*J37^2-540.89799*J37+6780.11105</f>
        <v>1013.1331347580444</v>
      </c>
    </row>
    <row r="38" spans="1:14">
      <c r="A38" s="20">
        <v>23635.085783999999</v>
      </c>
      <c r="B38" s="20">
        <v>20.884910000000001</v>
      </c>
      <c r="C38" s="20">
        <v>20.953285999999999</v>
      </c>
      <c r="D38" s="20">
        <v>21.242716999999999</v>
      </c>
      <c r="E38" s="20">
        <v>21.164152000000001</v>
      </c>
      <c r="F38" s="20">
        <v>2.7480310000000001</v>
      </c>
      <c r="G38" s="20">
        <v>3.0620150000000002</v>
      </c>
      <c r="H38" s="20">
        <v>24.504253000000002</v>
      </c>
      <c r="I38" s="25">
        <f t="shared" si="5"/>
        <v>20.919097999999998</v>
      </c>
      <c r="J38" s="25">
        <f t="shared" si="6"/>
        <v>21.2034345</v>
      </c>
      <c r="K38" s="26">
        <f t="shared" si="7"/>
        <v>1246.9485411999999</v>
      </c>
      <c r="L38" s="26">
        <f t="shared" si="8"/>
        <v>1044.0214912308384</v>
      </c>
      <c r="M38" s="26">
        <f t="shared" si="9"/>
        <v>1016.8345723032971</v>
      </c>
    </row>
    <row r="39" spans="1:14">
      <c r="A39" s="20">
        <v>23903.839446000002</v>
      </c>
      <c r="B39" s="20">
        <v>20.995685999999999</v>
      </c>
      <c r="C39" s="20">
        <v>21.066893</v>
      </c>
      <c r="D39" s="20">
        <v>21.352134</v>
      </c>
      <c r="E39" s="20">
        <v>21.268550000000001</v>
      </c>
      <c r="F39" s="20">
        <v>2.7655270000000001</v>
      </c>
      <c r="G39" s="20">
        <v>3.084368</v>
      </c>
      <c r="H39" s="20">
        <v>24.447084</v>
      </c>
      <c r="I39" s="25">
        <f t="shared" si="5"/>
        <v>21.0312895</v>
      </c>
      <c r="J39" s="25">
        <f t="shared" si="6"/>
        <v>21.310341999999999</v>
      </c>
      <c r="K39" s="26">
        <f t="shared" si="7"/>
        <v>1246.8812263</v>
      </c>
      <c r="L39" s="26">
        <f t="shared" si="8"/>
        <v>1033.2008928162168</v>
      </c>
      <c r="M39" s="26">
        <f t="shared" si="9"/>
        <v>1006.8132075508393</v>
      </c>
    </row>
    <row r="40" spans="1:14">
      <c r="A40" s="20">
        <v>22574.236163000001</v>
      </c>
      <c r="B40" s="20">
        <v>21.023627000000001</v>
      </c>
      <c r="C40" s="20">
        <v>21.097359999999998</v>
      </c>
      <c r="D40" s="20">
        <v>21.477919</v>
      </c>
      <c r="E40" s="20">
        <v>21.400963000000001</v>
      </c>
      <c r="F40" s="20">
        <v>2.3246319999999998</v>
      </c>
      <c r="G40" s="20">
        <v>2.829288</v>
      </c>
      <c r="H40" s="20">
        <v>24.112013000000001</v>
      </c>
      <c r="I40" s="25">
        <f t="shared" si="5"/>
        <v>21.0604935</v>
      </c>
      <c r="J40" s="25">
        <f t="shared" si="6"/>
        <v>21.439441000000002</v>
      </c>
      <c r="K40" s="26">
        <f t="shared" si="7"/>
        <v>1246.8637039</v>
      </c>
      <c r="L40" s="26">
        <f t="shared" si="8"/>
        <v>1030.4042829483815</v>
      </c>
      <c r="M40" s="26">
        <f t="shared" si="9"/>
        <v>994.85562865093652</v>
      </c>
    </row>
    <row r="41" spans="1:14">
      <c r="A41" s="20">
        <v>21016.016502999999</v>
      </c>
      <c r="B41" s="20">
        <v>20.90466</v>
      </c>
      <c r="C41" s="20">
        <v>20.945564000000001</v>
      </c>
      <c r="D41" s="20">
        <v>21.412002000000001</v>
      </c>
      <c r="E41" s="20">
        <v>21.357679000000001</v>
      </c>
      <c r="F41" s="20">
        <v>1.884415</v>
      </c>
      <c r="G41" s="20">
        <v>2.5680649999999998</v>
      </c>
      <c r="H41" s="20">
        <v>23.761940000000003</v>
      </c>
      <c r="I41" s="25">
        <f t="shared" si="5"/>
        <v>20.925111999999999</v>
      </c>
      <c r="J41" s="25">
        <f t="shared" si="6"/>
        <v>21.384840500000003</v>
      </c>
      <c r="K41" s="26">
        <f t="shared" si="7"/>
        <v>1246.9449328000001</v>
      </c>
      <c r="L41" s="26">
        <f t="shared" si="8"/>
        <v>1043.4383438464547</v>
      </c>
      <c r="M41" s="26">
        <f t="shared" si="9"/>
        <v>999.89378548494369</v>
      </c>
    </row>
    <row r="42" spans="1:14">
      <c r="A42" s="20">
        <v>19732.007368999999</v>
      </c>
      <c r="B42" s="20">
        <v>20.938040000000001</v>
      </c>
      <c r="C42" s="20">
        <v>20.998981000000001</v>
      </c>
      <c r="D42" s="20">
        <v>21.425037</v>
      </c>
      <c r="E42" s="20">
        <v>21.378743</v>
      </c>
      <c r="F42" s="20">
        <v>1.527134</v>
      </c>
      <c r="G42" s="20">
        <v>2.354482</v>
      </c>
      <c r="H42" s="20">
        <v>23.443380000000001</v>
      </c>
      <c r="I42" s="25">
        <f t="shared" si="5"/>
        <v>20.968510500000001</v>
      </c>
      <c r="J42" s="25">
        <f t="shared" si="6"/>
        <v>21.401890000000002</v>
      </c>
      <c r="K42" s="26">
        <f t="shared" si="7"/>
        <v>1246.9188936999999</v>
      </c>
      <c r="L42" s="26">
        <f t="shared" si="8"/>
        <v>1039.2406775061509</v>
      </c>
      <c r="M42" s="26">
        <f t="shared" si="9"/>
        <v>998.31757348260453</v>
      </c>
    </row>
    <row r="43" spans="1:14">
      <c r="A43" s="20">
        <v>18011.067342999999</v>
      </c>
      <c r="B43" s="20">
        <v>20.997387</v>
      </c>
      <c r="C43" s="20">
        <v>21.092072999999999</v>
      </c>
      <c r="D43" s="20">
        <v>21.460837999999999</v>
      </c>
      <c r="E43" s="20">
        <v>21.400137000000001</v>
      </c>
      <c r="F43" s="20">
        <v>1.0721879999999999</v>
      </c>
      <c r="G43" s="20">
        <v>2.0772360000000001</v>
      </c>
      <c r="H43" s="20">
        <v>22.946175</v>
      </c>
      <c r="I43" s="25">
        <f t="shared" si="5"/>
        <v>21.044730000000001</v>
      </c>
      <c r="J43" s="25">
        <f t="shared" si="6"/>
        <v>21.430487499999998</v>
      </c>
      <c r="K43" s="26">
        <f t="shared" si="7"/>
        <v>1246.8731620000001</v>
      </c>
      <c r="L43" s="26">
        <f t="shared" si="8"/>
        <v>1031.9127896730215</v>
      </c>
      <c r="M43" s="26">
        <f t="shared" si="9"/>
        <v>995.67988097673333</v>
      </c>
    </row>
    <row r="44" spans="1:14" ht="14.4" customHeight="1">
      <c r="A44" s="20">
        <v>16593.547766</v>
      </c>
      <c r="B44" s="20">
        <v>21.018160000000002</v>
      </c>
      <c r="C44" s="20">
        <v>21.088764999999999</v>
      </c>
      <c r="D44" s="20">
        <v>21.484055999999999</v>
      </c>
      <c r="E44" s="20">
        <v>21.423501000000002</v>
      </c>
      <c r="F44" s="20">
        <v>0.88080899999999995</v>
      </c>
      <c r="G44" s="20">
        <v>2.0204589999999998</v>
      </c>
      <c r="H44" s="20">
        <v>22.464051000000001</v>
      </c>
      <c r="I44" s="25">
        <f t="shared" si="5"/>
        <v>21.053462500000002</v>
      </c>
      <c r="J44" s="25">
        <f t="shared" si="6"/>
        <v>21.453778499999999</v>
      </c>
      <c r="K44" s="26">
        <f t="shared" si="7"/>
        <v>1246.8679225000001</v>
      </c>
      <c r="L44" s="26">
        <f t="shared" si="8"/>
        <v>1031.0768259830893</v>
      </c>
      <c r="M44" s="26">
        <f t="shared" si="9"/>
        <v>993.5372908247291</v>
      </c>
    </row>
    <row r="45" spans="1:14">
      <c r="A45" s="20">
        <v>15713.586975</v>
      </c>
      <c r="B45" s="20">
        <v>20.985082999999999</v>
      </c>
      <c r="C45" s="20">
        <v>21.053231</v>
      </c>
      <c r="D45" s="20">
        <v>21.451964</v>
      </c>
      <c r="E45" s="20">
        <v>21.393021999999998</v>
      </c>
      <c r="F45" s="20">
        <v>0.92556099999999997</v>
      </c>
      <c r="G45" s="20">
        <v>2.1435439999999999</v>
      </c>
      <c r="H45" s="20">
        <v>22.183841000000001</v>
      </c>
      <c r="I45" s="25">
        <f t="shared" si="5"/>
        <v>21.019157</v>
      </c>
      <c r="J45" s="25">
        <f t="shared" si="6"/>
        <v>21.422492999999999</v>
      </c>
      <c r="K45" s="26">
        <f t="shared" si="7"/>
        <v>1246.8885058000001</v>
      </c>
      <c r="L45" s="26">
        <f t="shared" si="8"/>
        <v>1034.3651431265616</v>
      </c>
      <c r="M45" s="26">
        <f t="shared" si="9"/>
        <v>996.41648259369958</v>
      </c>
    </row>
    <row r="46" spans="1:14">
      <c r="A46" s="20">
        <v>14155.666448</v>
      </c>
      <c r="B46" s="20">
        <v>20.969726000000001</v>
      </c>
      <c r="C46" s="20">
        <v>21.030583</v>
      </c>
      <c r="D46" s="20">
        <v>21.464096000000001</v>
      </c>
      <c r="E46" s="20">
        <v>21.413781</v>
      </c>
      <c r="F46" s="20">
        <v>0.58622399999999997</v>
      </c>
      <c r="G46" s="20">
        <v>1.9273819999999999</v>
      </c>
      <c r="H46" s="20">
        <v>21.534998000000002</v>
      </c>
      <c r="I46" s="25">
        <f t="shared" si="5"/>
        <v>21.000154500000001</v>
      </c>
      <c r="J46" s="25">
        <f t="shared" si="6"/>
        <v>21.438938499999999</v>
      </c>
      <c r="K46" s="26">
        <f t="shared" si="7"/>
        <v>1246.8999073</v>
      </c>
      <c r="L46" s="26">
        <f t="shared" si="8"/>
        <v>1036.1915162919995</v>
      </c>
      <c r="M46" s="26">
        <f t="shared" si="9"/>
        <v>994.9018685498595</v>
      </c>
    </row>
    <row r="47" spans="1:14">
      <c r="A47" s="20">
        <v>13403.820437</v>
      </c>
      <c r="B47" s="20">
        <v>21.014377</v>
      </c>
      <c r="C47" s="20">
        <v>21.053246999999999</v>
      </c>
      <c r="D47" s="20">
        <v>21.506277000000001</v>
      </c>
      <c r="E47" s="20">
        <v>21.462931000000001</v>
      </c>
      <c r="F47" s="20">
        <v>0.77238399999999996</v>
      </c>
      <c r="G47" s="20">
        <v>2.1530649999999998</v>
      </c>
      <c r="H47" s="20">
        <v>21.87594</v>
      </c>
      <c r="I47" s="25">
        <f t="shared" si="5"/>
        <v>21.033811999999998</v>
      </c>
      <c r="J47" s="25">
        <f t="shared" si="6"/>
        <v>21.484604000000001</v>
      </c>
      <c r="K47" s="26">
        <f t="shared" si="7"/>
        <v>1246.8797128000001</v>
      </c>
      <c r="L47" s="26">
        <f t="shared" si="8"/>
        <v>1032.9590095501426</v>
      </c>
      <c r="M47" s="26">
        <f t="shared" si="9"/>
        <v>990.70937532139669</v>
      </c>
    </row>
    <row r="48" spans="1:14">
      <c r="A48" s="20">
        <v>12065.118415999999</v>
      </c>
      <c r="B48" s="20">
        <v>21.030011999999999</v>
      </c>
      <c r="C48" s="20">
        <v>21.065370999999999</v>
      </c>
      <c r="D48" s="20">
        <v>21.550377000000001</v>
      </c>
      <c r="E48" s="20">
        <v>21.523838000000001</v>
      </c>
      <c r="F48" s="20">
        <v>0.73642799999999997</v>
      </c>
      <c r="G48" s="20">
        <v>2.2263489999999999</v>
      </c>
      <c r="H48" s="20">
        <v>21.589492</v>
      </c>
      <c r="I48" s="25">
        <f t="shared" si="5"/>
        <v>21.047691499999999</v>
      </c>
      <c r="J48" s="25">
        <f t="shared" si="6"/>
        <v>21.537107500000001</v>
      </c>
      <c r="K48" s="26">
        <f t="shared" si="7"/>
        <v>1246.8713851</v>
      </c>
      <c r="L48" s="26">
        <f t="shared" si="8"/>
        <v>1031.6292021330855</v>
      </c>
      <c r="M48" s="26">
        <f t="shared" si="9"/>
        <v>985.9130987305025</v>
      </c>
    </row>
    <row r="49" spans="1:14">
      <c r="A49" s="20">
        <v>10272.634841999999</v>
      </c>
      <c r="B49" s="20">
        <v>21.047263999999998</v>
      </c>
      <c r="C49" s="20">
        <v>21.082234</v>
      </c>
      <c r="D49" s="20">
        <v>21.593916</v>
      </c>
      <c r="E49" s="20">
        <v>21.574560000000002</v>
      </c>
      <c r="F49" s="20">
        <v>1.160725</v>
      </c>
      <c r="G49" s="20">
        <v>2.7913779999999999</v>
      </c>
      <c r="H49" s="20">
        <v>21.186292000000002</v>
      </c>
      <c r="I49" s="25">
        <f t="shared" si="5"/>
        <v>21.064748999999999</v>
      </c>
      <c r="J49" s="25">
        <f t="shared" si="6"/>
        <v>21.584237999999999</v>
      </c>
      <c r="K49" s="26">
        <f t="shared" si="7"/>
        <v>1246.8611506</v>
      </c>
      <c r="L49" s="26">
        <f t="shared" si="8"/>
        <v>1029.9974595431077</v>
      </c>
      <c r="M49" s="26">
        <f t="shared" si="9"/>
        <v>981.62943248461033</v>
      </c>
    </row>
    <row r="50" spans="1:14">
      <c r="A50" s="20">
        <v>8775.4195839999993</v>
      </c>
      <c r="B50" s="20">
        <v>20.918389999999999</v>
      </c>
      <c r="C50" s="20">
        <v>20.949109</v>
      </c>
      <c r="D50" s="20">
        <v>21.574117999999999</v>
      </c>
      <c r="E50" s="20">
        <v>21.517007</v>
      </c>
      <c r="F50" s="20">
        <v>1.358824</v>
      </c>
      <c r="G50" s="20">
        <v>3.0924939999999999</v>
      </c>
      <c r="H50" s="20">
        <v>20.853798000000001</v>
      </c>
      <c r="I50" s="25">
        <f t="shared" si="5"/>
        <v>20.933749499999998</v>
      </c>
      <c r="J50" s="25">
        <f t="shared" si="6"/>
        <v>21.545562499999999</v>
      </c>
      <c r="K50" s="26">
        <f t="shared" si="7"/>
        <v>1246.9397503</v>
      </c>
      <c r="L50" s="26">
        <f t="shared" si="8"/>
        <v>1042.6014272274433</v>
      </c>
      <c r="M50" s="26">
        <f t="shared" si="9"/>
        <v>985.14311433573494</v>
      </c>
    </row>
    <row r="51" spans="1:14">
      <c r="A51" s="20">
        <v>7083.2237640000003</v>
      </c>
      <c r="B51" s="20">
        <v>20.925297</v>
      </c>
      <c r="C51" s="20">
        <v>20.981677999999999</v>
      </c>
      <c r="D51" s="20">
        <v>21.834261999999999</v>
      </c>
      <c r="E51" s="20">
        <v>21.796457</v>
      </c>
      <c r="F51" s="20">
        <v>0.60249900000000001</v>
      </c>
      <c r="G51" s="20">
        <v>2.4597739999999999</v>
      </c>
      <c r="H51" s="20">
        <v>20.009103000000003</v>
      </c>
      <c r="I51" s="25">
        <f t="shared" si="5"/>
        <v>20.953487500000001</v>
      </c>
      <c r="J51" s="25">
        <f t="shared" si="6"/>
        <v>21.8153595</v>
      </c>
      <c r="K51" s="26">
        <f t="shared" si="7"/>
        <v>1246.9279074999999</v>
      </c>
      <c r="L51" s="26">
        <f t="shared" si="8"/>
        <v>1040.6916796905452</v>
      </c>
      <c r="M51" s="26">
        <f t="shared" si="9"/>
        <v>960.91833988271264</v>
      </c>
    </row>
    <row r="52" spans="1:14">
      <c r="A52" s="20">
        <v>5544.670897</v>
      </c>
      <c r="B52" s="20">
        <v>20.949313</v>
      </c>
      <c r="C52" s="20">
        <v>20.983373</v>
      </c>
      <c r="D52" s="20">
        <v>22.139313000000001</v>
      </c>
      <c r="E52" s="20">
        <v>22.101604999999999</v>
      </c>
      <c r="F52" s="20">
        <v>0.92812399999999995</v>
      </c>
      <c r="G52" s="20">
        <v>2.9247839999999998</v>
      </c>
      <c r="H52" s="20">
        <v>19.666193</v>
      </c>
      <c r="I52" s="25">
        <f t="shared" si="5"/>
        <v>20.966343000000002</v>
      </c>
      <c r="J52" s="25">
        <f t="shared" si="6"/>
        <v>22.120459</v>
      </c>
      <c r="K52" s="26">
        <f t="shared" si="7"/>
        <v>1246.9201942</v>
      </c>
      <c r="L52" s="26">
        <f t="shared" si="8"/>
        <v>1039.4498905874179</v>
      </c>
      <c r="M52" s="26">
        <f t="shared" si="9"/>
        <v>934.31685683906926</v>
      </c>
    </row>
    <row r="53" spans="1:14">
      <c r="A53" s="20">
        <v>4208.2847449999999</v>
      </c>
      <c r="B53" s="20">
        <v>21.000250000000001</v>
      </c>
      <c r="C53" s="20">
        <v>21.040265999999999</v>
      </c>
      <c r="D53" s="20">
        <v>22.618573999999999</v>
      </c>
      <c r="E53" s="20">
        <v>22.574587999999999</v>
      </c>
      <c r="F53" s="20">
        <v>0.50658499999999995</v>
      </c>
      <c r="G53" s="20">
        <v>2.6146060000000002</v>
      </c>
      <c r="H53" s="20">
        <v>19.221629</v>
      </c>
      <c r="I53" s="25">
        <f t="shared" si="5"/>
        <v>21.020257999999998</v>
      </c>
      <c r="J53" s="25">
        <f t="shared" si="6"/>
        <v>22.596581</v>
      </c>
      <c r="K53" s="26">
        <f t="shared" si="7"/>
        <v>1246.8878451999999</v>
      </c>
      <c r="L53" s="26">
        <f t="shared" si="8"/>
        <v>1034.2594308903181</v>
      </c>
      <c r="M53" s="26">
        <f t="shared" si="9"/>
        <v>894.43458381120308</v>
      </c>
    </row>
    <row r="54" spans="1:14">
      <c r="A54" s="20">
        <v>1966.3618899999999</v>
      </c>
      <c r="B54" s="20">
        <v>20.962318</v>
      </c>
      <c r="C54" s="20">
        <v>21.000004000000001</v>
      </c>
      <c r="D54" s="20">
        <v>24.049641000000001</v>
      </c>
      <c r="E54" s="20">
        <v>23.985015000000001</v>
      </c>
      <c r="F54" s="20">
        <v>1.157143</v>
      </c>
      <c r="G54" s="20">
        <v>3.4911140000000001</v>
      </c>
      <c r="H54" s="20">
        <v>18.992939</v>
      </c>
      <c r="I54" s="25">
        <f t="shared" si="5"/>
        <v>20.981161</v>
      </c>
      <c r="J54" s="25">
        <f t="shared" si="6"/>
        <v>24.017327999999999</v>
      </c>
      <c r="K54" s="26">
        <f t="shared" si="7"/>
        <v>1246.9113034</v>
      </c>
      <c r="L54" s="26">
        <f t="shared" si="8"/>
        <v>1038.020528756053</v>
      </c>
      <c r="M54" s="26">
        <f t="shared" si="9"/>
        <v>786.48630629226682</v>
      </c>
    </row>
    <row r="55" spans="1:14">
      <c r="A55" s="20">
        <v>0</v>
      </c>
      <c r="B55" s="20">
        <v>20.968729</v>
      </c>
      <c r="C55" s="20">
        <v>21.034227999999999</v>
      </c>
      <c r="D55" s="20">
        <v>27.951070999999999</v>
      </c>
      <c r="E55" s="20">
        <v>27.909821000000001</v>
      </c>
      <c r="F55" s="20">
        <v>1.0445549999999999</v>
      </c>
      <c r="G55" s="20">
        <v>3.7378930000000001</v>
      </c>
      <c r="H55" s="20">
        <v>17.702400000000001</v>
      </c>
      <c r="I55" s="25">
        <f t="shared" si="5"/>
        <v>21.001478499999997</v>
      </c>
      <c r="J55" s="25">
        <f t="shared" si="6"/>
        <v>27.930446</v>
      </c>
      <c r="K55" s="26">
        <f t="shared" si="7"/>
        <v>1246.8991129000001</v>
      </c>
      <c r="L55" s="26">
        <f t="shared" si="8"/>
        <v>1036.0641500728298</v>
      </c>
      <c r="M55" s="26">
        <f t="shared" si="9"/>
        <v>560.6019462514987</v>
      </c>
    </row>
    <row r="56" spans="1:14">
      <c r="A56" s="15"/>
      <c r="B56" s="15"/>
      <c r="C56" s="15"/>
      <c r="D56" s="15"/>
      <c r="E56" s="15"/>
      <c r="F56" s="15"/>
      <c r="G56" s="15"/>
      <c r="H56" s="13"/>
      <c r="I56" s="15"/>
      <c r="J56" s="15"/>
      <c r="K56" s="8">
        <f>AVERAGE(K36:K53)</f>
        <v>1246.8974796333332</v>
      </c>
      <c r="L56" s="8">
        <f>AVERAGE(L36:L53)</f>
        <v>1035.8146335786732</v>
      </c>
      <c r="M56" s="8">
        <f>AVERAGE(M36:M53)</f>
        <v>985.94429122223039</v>
      </c>
    </row>
    <row r="57" spans="1:14">
      <c r="A57" s="15"/>
      <c r="B57" s="15"/>
      <c r="C57" s="15"/>
      <c r="D57" s="15"/>
      <c r="E57" s="15"/>
      <c r="F57" s="15"/>
      <c r="G57" s="15"/>
      <c r="H57" s="13"/>
      <c r="I57" s="15"/>
      <c r="J57" s="15"/>
      <c r="K57" s="15"/>
      <c r="L57" s="15"/>
      <c r="M57" s="15"/>
    </row>
    <row r="58" spans="1:14">
      <c r="A58" s="10"/>
      <c r="B58" s="10"/>
      <c r="C58" s="10"/>
      <c r="D58" s="10"/>
      <c r="E58" s="10"/>
      <c r="F58" s="10"/>
      <c r="G58" s="10"/>
      <c r="H58" s="13"/>
      <c r="I58" s="11"/>
      <c r="J58" s="11"/>
      <c r="K58" s="12"/>
      <c r="L58" s="10"/>
      <c r="M58" s="10"/>
    </row>
    <row r="59" spans="1:14" ht="16.8">
      <c r="A59" s="17" t="s">
        <v>12</v>
      </c>
      <c r="B59" s="17" t="s">
        <v>13</v>
      </c>
      <c r="C59" s="17" t="s">
        <v>14</v>
      </c>
      <c r="D59" s="17" t="s">
        <v>15</v>
      </c>
      <c r="E59" s="17" t="s">
        <v>16</v>
      </c>
      <c r="F59" s="17" t="s">
        <v>17</v>
      </c>
      <c r="G59" s="17" t="s">
        <v>30</v>
      </c>
      <c r="H59" s="17" t="s">
        <v>18</v>
      </c>
      <c r="I59" s="18" t="s">
        <v>19</v>
      </c>
      <c r="J59" s="18" t="s">
        <v>20</v>
      </c>
      <c r="K59" s="19" t="s">
        <v>21</v>
      </c>
      <c r="L59" s="6" t="s">
        <v>28</v>
      </c>
      <c r="M59" s="6" t="s">
        <v>29</v>
      </c>
      <c r="N59" s="24"/>
    </row>
    <row r="60" spans="1:14">
      <c r="A60" s="17" t="s">
        <v>22</v>
      </c>
      <c r="B60" s="17" t="s">
        <v>23</v>
      </c>
      <c r="C60" s="17" t="s">
        <v>23</v>
      </c>
      <c r="D60" s="17" t="s">
        <v>23</v>
      </c>
      <c r="E60" s="17" t="s">
        <v>23</v>
      </c>
      <c r="F60" s="17" t="s">
        <v>24</v>
      </c>
      <c r="G60" s="17" t="s">
        <v>24</v>
      </c>
      <c r="H60" s="17" t="s">
        <v>25</v>
      </c>
      <c r="I60" s="18" t="s">
        <v>23</v>
      </c>
      <c r="J60" s="18" t="s">
        <v>23</v>
      </c>
      <c r="K60" s="19" t="s">
        <v>26</v>
      </c>
      <c r="L60" s="6" t="s">
        <v>27</v>
      </c>
      <c r="M60" s="6" t="s">
        <v>27</v>
      </c>
    </row>
    <row r="61" spans="1:14">
      <c r="A61" s="20">
        <v>28555.703964</v>
      </c>
      <c r="B61" s="20">
        <v>23.172083000000001</v>
      </c>
      <c r="C61" s="20">
        <v>23.202712999999999</v>
      </c>
      <c r="D61" s="20">
        <v>23.504062999999999</v>
      </c>
      <c r="E61" s="20">
        <v>23.453026000000001</v>
      </c>
      <c r="F61" s="20">
        <v>3.3533179999999998</v>
      </c>
      <c r="G61" s="20">
        <v>3.3736679999999999</v>
      </c>
      <c r="H61" s="20">
        <v>24.174231000000002</v>
      </c>
      <c r="I61" s="25">
        <f t="shared" ref="I61:I86" si="10">(B61+C61)/2</f>
        <v>23.187398000000002</v>
      </c>
      <c r="J61" s="25">
        <f t="shared" ref="J61:J86" si="11">(D61+E61)/2</f>
        <v>23.478544499999998</v>
      </c>
      <c r="K61" s="26">
        <f>-0.6*I61+1259.5</f>
        <v>1245.5875612</v>
      </c>
      <c r="L61" s="26">
        <f>0.00159*I61^4-0.27101*I61^3+17.72234*I61^2-540.89799*I61+6780.11105</f>
        <v>847.59728580029059</v>
      </c>
      <c r="M61" s="26">
        <f>0.00159*J61^4-0.27101*J61^3+17.72234*J61^2-540.89799*J61+6780.11105</f>
        <v>825.55312171832793</v>
      </c>
    </row>
    <row r="62" spans="1:14">
      <c r="A62" s="20">
        <v>27898.866293999999</v>
      </c>
      <c r="B62" s="20">
        <v>23.164107999999999</v>
      </c>
      <c r="C62" s="20">
        <v>23.254587999999998</v>
      </c>
      <c r="D62" s="20">
        <v>23.586631000000001</v>
      </c>
      <c r="E62" s="20">
        <v>23.531109000000001</v>
      </c>
      <c r="F62" s="20">
        <v>3.1116799999999998</v>
      </c>
      <c r="G62" s="20">
        <v>3.23068</v>
      </c>
      <c r="H62" s="20">
        <v>24.105384000000001</v>
      </c>
      <c r="I62" s="25">
        <f t="shared" si="10"/>
        <v>23.209347999999999</v>
      </c>
      <c r="J62" s="25">
        <f t="shared" si="11"/>
        <v>23.558869999999999</v>
      </c>
      <c r="K62" s="26">
        <f t="shared" ref="K62:K86" si="12">-0.6*I62+1259.5</f>
        <v>1245.5743912</v>
      </c>
      <c r="L62" s="26">
        <f t="shared" ref="L62:L86" si="13">0.00159*I62^4-0.27101*I62^3+17.72234*I62^2-540.89799*I62+6780.11105</f>
        <v>845.91193609351376</v>
      </c>
      <c r="M62" s="26">
        <f t="shared" ref="M62:M86" si="14">0.00159*J62^4-0.27101*J62^3+17.72234*J62^2-540.89799*J62+6780.11105</f>
        <v>819.58818819644239</v>
      </c>
    </row>
    <row r="63" spans="1:14">
      <c r="A63" s="20">
        <v>26409.298703</v>
      </c>
      <c r="B63" s="20">
        <v>23.183474</v>
      </c>
      <c r="C63" s="20">
        <v>23.25357</v>
      </c>
      <c r="D63" s="20">
        <v>23.557355999999999</v>
      </c>
      <c r="E63" s="20">
        <v>23.492211000000001</v>
      </c>
      <c r="F63" s="20">
        <v>2.6910639999999999</v>
      </c>
      <c r="G63" s="20">
        <v>3.0096430000000001</v>
      </c>
      <c r="H63" s="20">
        <v>23.910528000000003</v>
      </c>
      <c r="I63" s="25">
        <f t="shared" si="10"/>
        <v>23.218522</v>
      </c>
      <c r="J63" s="25">
        <f t="shared" si="11"/>
        <v>23.524783499999998</v>
      </c>
      <c r="K63" s="26">
        <f t="shared" si="12"/>
        <v>1245.5688868</v>
      </c>
      <c r="L63" s="26">
        <f t="shared" si="13"/>
        <v>845.20868449433419</v>
      </c>
      <c r="M63" s="26">
        <f t="shared" si="14"/>
        <v>822.11332480253168</v>
      </c>
    </row>
    <row r="64" spans="1:14">
      <c r="A64" s="20">
        <v>24852.043689999999</v>
      </c>
      <c r="B64" s="20">
        <v>23.173850999999999</v>
      </c>
      <c r="C64" s="20">
        <v>23.231753000000001</v>
      </c>
      <c r="D64" s="20">
        <v>23.456240000000001</v>
      </c>
      <c r="E64" s="20">
        <v>23.389790999999999</v>
      </c>
      <c r="F64" s="20">
        <v>2.2821389999999999</v>
      </c>
      <c r="G64" s="20">
        <v>2.7716560000000001</v>
      </c>
      <c r="H64" s="20">
        <v>23.731543000000002</v>
      </c>
      <c r="I64" s="25">
        <f t="shared" si="10"/>
        <v>23.202801999999998</v>
      </c>
      <c r="J64" s="25">
        <f t="shared" si="11"/>
        <v>23.423015499999998</v>
      </c>
      <c r="K64" s="26">
        <f t="shared" si="12"/>
        <v>1245.5783188</v>
      </c>
      <c r="L64" s="26">
        <f t="shared" si="13"/>
        <v>846.41414370949224</v>
      </c>
      <c r="M64" s="26">
        <f t="shared" si="14"/>
        <v>829.70602016281464</v>
      </c>
    </row>
    <row r="65" spans="1:13">
      <c r="A65" s="20">
        <v>23084.940567000001</v>
      </c>
      <c r="B65" s="20">
        <v>23.259415000000001</v>
      </c>
      <c r="C65" s="20">
        <v>23.288698</v>
      </c>
      <c r="D65" s="20">
        <v>23.495429000000001</v>
      </c>
      <c r="E65" s="20">
        <v>23.411656000000001</v>
      </c>
      <c r="F65" s="20">
        <v>1.7819670000000001</v>
      </c>
      <c r="G65" s="20">
        <v>2.4901819999999999</v>
      </c>
      <c r="H65" s="20">
        <v>23.418897000000001</v>
      </c>
      <c r="I65" s="25">
        <f t="shared" si="10"/>
        <v>23.2740565</v>
      </c>
      <c r="J65" s="25">
        <f t="shared" si="11"/>
        <v>23.453542500000001</v>
      </c>
      <c r="K65" s="26">
        <f t="shared" si="12"/>
        <v>1245.5355661000001</v>
      </c>
      <c r="L65" s="26">
        <f t="shared" si="13"/>
        <v>840.96588517521377</v>
      </c>
      <c r="M65" s="26">
        <f t="shared" si="14"/>
        <v>827.41999098280485</v>
      </c>
    </row>
    <row r="66" spans="1:13">
      <c r="A66" s="20">
        <v>21443.176789000001</v>
      </c>
      <c r="B66" s="20">
        <v>23.212029000000001</v>
      </c>
      <c r="C66" s="20">
        <v>23.249689</v>
      </c>
      <c r="D66" s="20">
        <v>23.473008</v>
      </c>
      <c r="E66" s="20">
        <v>23.403013999999999</v>
      </c>
      <c r="F66" s="20">
        <v>1.3555170000000001</v>
      </c>
      <c r="G66" s="20">
        <v>2.2508590000000002</v>
      </c>
      <c r="H66" s="20">
        <v>23.041065</v>
      </c>
      <c r="I66" s="25">
        <f t="shared" si="10"/>
        <v>23.230859000000002</v>
      </c>
      <c r="J66" s="25">
        <f t="shared" si="11"/>
        <v>23.438010999999999</v>
      </c>
      <c r="K66" s="26">
        <f t="shared" si="12"/>
        <v>1245.5614846000001</v>
      </c>
      <c r="L66" s="26">
        <f t="shared" si="13"/>
        <v>844.26402494313788</v>
      </c>
      <c r="M66" s="26">
        <f t="shared" si="14"/>
        <v>828.58216489113693</v>
      </c>
    </row>
    <row r="67" spans="1:13">
      <c r="A67" s="20">
        <v>20121.129013999998</v>
      </c>
      <c r="B67" s="20">
        <v>23.123664999999999</v>
      </c>
      <c r="C67" s="20">
        <v>23.185366999999999</v>
      </c>
      <c r="D67" s="20">
        <v>23.487449999999999</v>
      </c>
      <c r="E67" s="20">
        <v>23.433945999999999</v>
      </c>
      <c r="F67" s="20">
        <v>1.0269740000000001</v>
      </c>
      <c r="G67" s="20">
        <v>2.0509210000000002</v>
      </c>
      <c r="H67" s="20">
        <v>22.785967000000003</v>
      </c>
      <c r="I67" s="25">
        <f t="shared" si="10"/>
        <v>23.154516000000001</v>
      </c>
      <c r="J67" s="25">
        <f t="shared" si="11"/>
        <v>23.460698000000001</v>
      </c>
      <c r="K67" s="26">
        <f t="shared" si="12"/>
        <v>1245.6072904</v>
      </c>
      <c r="L67" s="26">
        <f t="shared" si="13"/>
        <v>850.12922228409298</v>
      </c>
      <c r="M67" s="26">
        <f t="shared" si="14"/>
        <v>826.88520067368063</v>
      </c>
    </row>
    <row r="68" spans="1:13">
      <c r="A68" s="20">
        <v>18395.423060000001</v>
      </c>
      <c r="B68" s="20">
        <v>23.095199999999998</v>
      </c>
      <c r="C68" s="20">
        <v>23.152456999999998</v>
      </c>
      <c r="D68" s="20">
        <v>23.606866</v>
      </c>
      <c r="E68" s="20">
        <v>23.578572000000001</v>
      </c>
      <c r="F68" s="20">
        <v>0.77056100000000005</v>
      </c>
      <c r="G68" s="20">
        <v>1.964056</v>
      </c>
      <c r="H68" s="20">
        <v>22.236076000000001</v>
      </c>
      <c r="I68" s="25">
        <f t="shared" si="10"/>
        <v>23.123828499999998</v>
      </c>
      <c r="J68" s="25">
        <f t="shared" si="11"/>
        <v>23.592719000000002</v>
      </c>
      <c r="K68" s="26">
        <f t="shared" si="12"/>
        <v>1245.6257029000001</v>
      </c>
      <c r="L68" s="26">
        <f t="shared" si="13"/>
        <v>852.50000625899611</v>
      </c>
      <c r="M68" s="26">
        <f t="shared" si="14"/>
        <v>817.0895292600444</v>
      </c>
    </row>
    <row r="69" spans="1:13" ht="14.4" customHeight="1">
      <c r="A69" s="20">
        <v>17187.378650999999</v>
      </c>
      <c r="B69" s="20">
        <v>23.140234</v>
      </c>
      <c r="C69" s="20">
        <v>23.198139999999999</v>
      </c>
      <c r="D69" s="20">
        <v>23.683571000000001</v>
      </c>
      <c r="E69" s="20">
        <v>23.662692</v>
      </c>
      <c r="F69" s="20">
        <v>1.020642</v>
      </c>
      <c r="G69" s="20">
        <v>2.3192080000000002</v>
      </c>
      <c r="H69" s="20">
        <v>21.768627000000002</v>
      </c>
      <c r="I69" s="25">
        <f t="shared" si="10"/>
        <v>23.169187000000001</v>
      </c>
      <c r="J69" s="25">
        <f t="shared" si="11"/>
        <v>23.6731315</v>
      </c>
      <c r="K69" s="26">
        <f t="shared" si="12"/>
        <v>1245.5984877999999</v>
      </c>
      <c r="L69" s="26">
        <f t="shared" si="13"/>
        <v>848.99847499846692</v>
      </c>
      <c r="M69" s="26">
        <f t="shared" si="14"/>
        <v>811.1889852219856</v>
      </c>
    </row>
    <row r="70" spans="1:13">
      <c r="A70" s="20">
        <v>15938.261321</v>
      </c>
      <c r="B70" s="20">
        <v>23.231247</v>
      </c>
      <c r="C70" s="20">
        <v>23.299067000000001</v>
      </c>
      <c r="D70" s="20">
        <v>23.753443000000001</v>
      </c>
      <c r="E70" s="20">
        <v>23.722254</v>
      </c>
      <c r="F70" s="20">
        <v>1.2756719999999999</v>
      </c>
      <c r="G70" s="20">
        <v>2.6713939999999998</v>
      </c>
      <c r="H70" s="20">
        <v>21.899826000000001</v>
      </c>
      <c r="I70" s="25">
        <f t="shared" si="10"/>
        <v>23.265157000000002</v>
      </c>
      <c r="J70" s="25">
        <f t="shared" si="11"/>
        <v>23.737848499999998</v>
      </c>
      <c r="K70" s="26">
        <f t="shared" si="12"/>
        <v>1245.5409058</v>
      </c>
      <c r="L70" s="26">
        <f t="shared" si="13"/>
        <v>841.64415122286664</v>
      </c>
      <c r="M70" s="26">
        <f t="shared" si="14"/>
        <v>806.47606560297481</v>
      </c>
    </row>
    <row r="71" spans="1:13">
      <c r="A71" s="20">
        <v>14779.748685</v>
      </c>
      <c r="B71" s="20">
        <v>23.259283</v>
      </c>
      <c r="C71" s="20">
        <v>23.307673000000001</v>
      </c>
      <c r="D71" s="20">
        <v>23.756074000000002</v>
      </c>
      <c r="E71" s="20">
        <v>23.723357</v>
      </c>
      <c r="F71" s="20">
        <v>0.89615500000000003</v>
      </c>
      <c r="G71" s="20">
        <v>2.3824719999999999</v>
      </c>
      <c r="H71" s="20">
        <v>21.662465000000001</v>
      </c>
      <c r="I71" s="25">
        <f t="shared" si="10"/>
        <v>23.283478000000002</v>
      </c>
      <c r="J71" s="25">
        <f t="shared" si="11"/>
        <v>23.739715500000003</v>
      </c>
      <c r="K71" s="26">
        <f t="shared" si="12"/>
        <v>1245.5299132</v>
      </c>
      <c r="L71" s="26">
        <f t="shared" si="13"/>
        <v>840.24852026604822</v>
      </c>
      <c r="M71" s="26">
        <f t="shared" si="14"/>
        <v>806.34057722236594</v>
      </c>
    </row>
    <row r="72" spans="1:13">
      <c r="A72" s="20">
        <v>13162.176619</v>
      </c>
      <c r="B72" s="20">
        <v>23.220192000000001</v>
      </c>
      <c r="C72" s="20">
        <v>23.286731</v>
      </c>
      <c r="D72" s="20">
        <v>23.768049000000001</v>
      </c>
      <c r="E72" s="20">
        <v>23.728925</v>
      </c>
      <c r="F72" s="20">
        <v>0.60547300000000004</v>
      </c>
      <c r="G72" s="20">
        <v>2.198677</v>
      </c>
      <c r="H72" s="20">
        <v>21.054868000000003</v>
      </c>
      <c r="I72" s="25">
        <f t="shared" si="10"/>
        <v>23.2534615</v>
      </c>
      <c r="J72" s="25">
        <f t="shared" si="11"/>
        <v>23.748487000000001</v>
      </c>
      <c r="K72" s="26">
        <f t="shared" si="12"/>
        <v>1245.5479230999999</v>
      </c>
      <c r="L72" s="26">
        <f t="shared" si="13"/>
        <v>842.53646799019134</v>
      </c>
      <c r="M72" s="26">
        <f t="shared" si="14"/>
        <v>805.70438288254991</v>
      </c>
    </row>
    <row r="73" spans="1:13">
      <c r="A73" s="20">
        <v>12451.122233</v>
      </c>
      <c r="B73" s="20">
        <v>23.212945999999999</v>
      </c>
      <c r="C73" s="20">
        <v>23.27779</v>
      </c>
      <c r="D73" s="20">
        <v>23.766905000000001</v>
      </c>
      <c r="E73" s="20">
        <v>23.734211999999999</v>
      </c>
      <c r="F73" s="20">
        <v>0.59700699999999995</v>
      </c>
      <c r="G73" s="20">
        <v>2.2249210000000001</v>
      </c>
      <c r="H73" s="20">
        <v>20.819392000000001</v>
      </c>
      <c r="I73" s="25">
        <f t="shared" si="10"/>
        <v>23.245367999999999</v>
      </c>
      <c r="J73" s="25">
        <f t="shared" si="11"/>
        <v>23.7505585</v>
      </c>
      <c r="K73" s="26">
        <f t="shared" si="12"/>
        <v>1245.5527792</v>
      </c>
      <c r="L73" s="26">
        <f t="shared" si="13"/>
        <v>843.15460410732794</v>
      </c>
      <c r="M73" s="26">
        <f t="shared" si="14"/>
        <v>805.55422284011001</v>
      </c>
    </row>
    <row r="74" spans="1:13">
      <c r="A74" s="20">
        <v>11801.333554000001</v>
      </c>
      <c r="B74" s="20">
        <v>23.272805000000002</v>
      </c>
      <c r="C74" s="20">
        <v>23.320093</v>
      </c>
      <c r="D74" s="20">
        <v>23.855297</v>
      </c>
      <c r="E74" s="20">
        <v>23.819376999999999</v>
      </c>
      <c r="F74" s="20">
        <v>0.58328500000000005</v>
      </c>
      <c r="G74" s="20">
        <v>2.25549</v>
      </c>
      <c r="H74" s="20">
        <v>20.611301000000001</v>
      </c>
      <c r="I74" s="25">
        <f t="shared" si="10"/>
        <v>23.296449000000003</v>
      </c>
      <c r="J74" s="25">
        <f t="shared" si="11"/>
        <v>23.837336999999998</v>
      </c>
      <c r="K74" s="26">
        <f t="shared" si="12"/>
        <v>1245.5221306000001</v>
      </c>
      <c r="L74" s="26">
        <f t="shared" si="13"/>
        <v>839.26204317400243</v>
      </c>
      <c r="M74" s="26">
        <f t="shared" si="14"/>
        <v>799.29294795711576</v>
      </c>
    </row>
    <row r="75" spans="1:13">
      <c r="A75" s="20">
        <v>10960.324795</v>
      </c>
      <c r="B75" s="20">
        <v>23.287345999999999</v>
      </c>
      <c r="C75" s="20">
        <v>23.324024000000001</v>
      </c>
      <c r="D75" s="20">
        <v>23.897047000000001</v>
      </c>
      <c r="E75" s="20">
        <v>23.856954999999999</v>
      </c>
      <c r="F75" s="20">
        <v>0.75951800000000003</v>
      </c>
      <c r="G75" s="20">
        <v>2.4868939999999999</v>
      </c>
      <c r="H75" s="20">
        <v>20.447089000000002</v>
      </c>
      <c r="I75" s="25">
        <f t="shared" si="10"/>
        <v>23.305685</v>
      </c>
      <c r="J75" s="25">
        <f t="shared" si="11"/>
        <v>23.877001</v>
      </c>
      <c r="K75" s="26">
        <f t="shared" si="12"/>
        <v>1245.5165890000001</v>
      </c>
      <c r="L75" s="26">
        <f t="shared" si="13"/>
        <v>838.56043434789262</v>
      </c>
      <c r="M75" s="26">
        <f t="shared" si="14"/>
        <v>796.44999503885902</v>
      </c>
    </row>
    <row r="76" spans="1:13">
      <c r="A76" s="20">
        <v>9688.6619050000008</v>
      </c>
      <c r="B76" s="20">
        <v>23.271985999999998</v>
      </c>
      <c r="C76" s="20">
        <v>23.309183999999998</v>
      </c>
      <c r="D76" s="20">
        <v>23.899346999999999</v>
      </c>
      <c r="E76" s="20">
        <v>23.860906</v>
      </c>
      <c r="F76" s="20">
        <v>1.0245040000000001</v>
      </c>
      <c r="G76" s="20">
        <v>2.8205650000000002</v>
      </c>
      <c r="H76" s="20">
        <v>20.230021000000001</v>
      </c>
      <c r="I76" s="25">
        <f t="shared" si="10"/>
        <v>23.290585</v>
      </c>
      <c r="J76" s="25">
        <f t="shared" si="11"/>
        <v>23.880126499999999</v>
      </c>
      <c r="K76" s="26">
        <f t="shared" si="12"/>
        <v>1245.5256489999999</v>
      </c>
      <c r="L76" s="26">
        <f t="shared" si="13"/>
        <v>839.70784998706677</v>
      </c>
      <c r="M76" s="26">
        <f t="shared" si="14"/>
        <v>796.22647391107603</v>
      </c>
    </row>
    <row r="77" spans="1:13">
      <c r="A77" s="20">
        <v>8841.0730480000002</v>
      </c>
      <c r="B77" s="20">
        <v>23.282425</v>
      </c>
      <c r="C77" s="20">
        <v>23.315843999999998</v>
      </c>
      <c r="D77" s="20">
        <v>23.916740999999998</v>
      </c>
      <c r="E77" s="20">
        <v>23.876277999999999</v>
      </c>
      <c r="F77" s="20">
        <v>1.0460050000000001</v>
      </c>
      <c r="G77" s="20">
        <v>2.894501</v>
      </c>
      <c r="H77" s="20">
        <v>19.880026000000001</v>
      </c>
      <c r="I77" s="25">
        <f t="shared" si="10"/>
        <v>23.299134500000001</v>
      </c>
      <c r="J77" s="25">
        <f t="shared" si="11"/>
        <v>23.896509500000001</v>
      </c>
      <c r="K77" s="26">
        <f t="shared" si="12"/>
        <v>1245.5205192999999</v>
      </c>
      <c r="L77" s="26">
        <f t="shared" si="13"/>
        <v>839.05797068218362</v>
      </c>
      <c r="M77" s="26">
        <f t="shared" si="14"/>
        <v>795.05603563144905</v>
      </c>
    </row>
    <row r="78" spans="1:13">
      <c r="A78" s="20">
        <v>8036.96965</v>
      </c>
      <c r="B78" s="20">
        <v>23.290284</v>
      </c>
      <c r="C78" s="20">
        <v>23.323848000000002</v>
      </c>
      <c r="D78" s="20">
        <v>23.991671</v>
      </c>
      <c r="E78" s="20">
        <v>23.944386999999999</v>
      </c>
      <c r="F78" s="20">
        <v>0.91317000000000004</v>
      </c>
      <c r="G78" s="20">
        <v>2.8142369999999999</v>
      </c>
      <c r="H78" s="20">
        <v>19.548559000000001</v>
      </c>
      <c r="I78" s="25">
        <f t="shared" si="10"/>
        <v>23.307065999999999</v>
      </c>
      <c r="J78" s="25">
        <f t="shared" si="11"/>
        <v>23.968029000000001</v>
      </c>
      <c r="K78" s="26">
        <f t="shared" si="12"/>
        <v>1245.5157604000001</v>
      </c>
      <c r="L78" s="26">
        <f t="shared" si="13"/>
        <v>838.45558528275342</v>
      </c>
      <c r="M78" s="26">
        <f t="shared" si="14"/>
        <v>789.97000278998985</v>
      </c>
    </row>
    <row r="79" spans="1:13">
      <c r="A79" s="20">
        <v>7000.78125</v>
      </c>
      <c r="B79" s="20">
        <v>23.332816999999999</v>
      </c>
      <c r="C79" s="20">
        <v>23.366911000000002</v>
      </c>
      <c r="D79" s="20">
        <v>24.179283000000002</v>
      </c>
      <c r="E79" s="20">
        <v>24.148903000000001</v>
      </c>
      <c r="F79" s="20">
        <v>0.81365699999999996</v>
      </c>
      <c r="G79" s="20">
        <v>2.7988749999999998</v>
      </c>
      <c r="H79" s="20">
        <v>19.201521000000003</v>
      </c>
      <c r="I79" s="25">
        <f t="shared" si="10"/>
        <v>23.349864</v>
      </c>
      <c r="J79" s="25">
        <f t="shared" si="11"/>
        <v>24.164093000000001</v>
      </c>
      <c r="K79" s="26">
        <f t="shared" si="12"/>
        <v>1245.4900815999999</v>
      </c>
      <c r="L79" s="26">
        <f t="shared" si="13"/>
        <v>835.21372023725871</v>
      </c>
      <c r="M79" s="26">
        <f t="shared" si="14"/>
        <v>776.22130411613489</v>
      </c>
    </row>
    <row r="80" spans="1:13">
      <c r="A80" s="20">
        <v>6359.3130309999997</v>
      </c>
      <c r="B80" s="20">
        <v>23.264945999999998</v>
      </c>
      <c r="C80" s="20">
        <v>23.294827999999999</v>
      </c>
      <c r="D80" s="20">
        <v>24.207411</v>
      </c>
      <c r="E80" s="20">
        <v>24.173242999999999</v>
      </c>
      <c r="F80" s="20">
        <v>0.802095</v>
      </c>
      <c r="G80" s="20">
        <v>2.8195760000000001</v>
      </c>
      <c r="H80" s="20">
        <v>19.080458</v>
      </c>
      <c r="I80" s="25">
        <f t="shared" si="10"/>
        <v>23.279886999999999</v>
      </c>
      <c r="J80" s="25">
        <f t="shared" si="11"/>
        <v>24.190327</v>
      </c>
      <c r="K80" s="26">
        <f t="shared" si="12"/>
        <v>1245.5320678</v>
      </c>
      <c r="L80" s="26">
        <f t="shared" si="13"/>
        <v>840.52186051231456</v>
      </c>
      <c r="M80" s="26">
        <f t="shared" si="14"/>
        <v>774.40306647920715</v>
      </c>
    </row>
    <row r="81" spans="1:14">
      <c r="A81" s="20">
        <v>5263.8683810000002</v>
      </c>
      <c r="B81" s="20">
        <v>23.274177999999999</v>
      </c>
      <c r="C81" s="20">
        <v>23.308610000000002</v>
      </c>
      <c r="D81" s="20">
        <v>24.378466</v>
      </c>
      <c r="E81" s="20">
        <v>24.328970000000002</v>
      </c>
      <c r="F81" s="20">
        <v>0.72164300000000003</v>
      </c>
      <c r="G81" s="20">
        <v>2.8282319999999999</v>
      </c>
      <c r="H81" s="20">
        <v>18.823159</v>
      </c>
      <c r="I81" s="25">
        <f t="shared" si="10"/>
        <v>23.291394</v>
      </c>
      <c r="J81" s="25">
        <f t="shared" si="11"/>
        <v>24.353718000000001</v>
      </c>
      <c r="K81" s="26">
        <f t="shared" si="12"/>
        <v>1245.5251636</v>
      </c>
      <c r="L81" s="26">
        <f t="shared" si="13"/>
        <v>839.64633008781766</v>
      </c>
      <c r="M81" s="26">
        <f t="shared" si="14"/>
        <v>763.19089249247645</v>
      </c>
    </row>
    <row r="82" spans="1:14">
      <c r="A82" s="20">
        <v>4286.4690959999998</v>
      </c>
      <c r="B82" s="20">
        <v>23.304592</v>
      </c>
      <c r="C82" s="20">
        <v>23.344919999999998</v>
      </c>
      <c r="D82" s="20">
        <v>24.718364000000001</v>
      </c>
      <c r="E82" s="20">
        <v>24.649774000000001</v>
      </c>
      <c r="F82" s="20">
        <v>0.78522099999999995</v>
      </c>
      <c r="G82" s="20">
        <v>2.9696549999999999</v>
      </c>
      <c r="H82" s="20">
        <v>18.651369000000003</v>
      </c>
      <c r="I82" s="25">
        <f t="shared" si="10"/>
        <v>23.324756000000001</v>
      </c>
      <c r="J82" s="25">
        <f t="shared" si="11"/>
        <v>24.684069000000001</v>
      </c>
      <c r="K82" s="26">
        <f t="shared" si="12"/>
        <v>1245.5051464000001</v>
      </c>
      <c r="L82" s="26">
        <f t="shared" si="13"/>
        <v>837.1138487822418</v>
      </c>
      <c r="M82" s="26">
        <f t="shared" si="14"/>
        <v>741.10245967650644</v>
      </c>
    </row>
    <row r="83" spans="1:14">
      <c r="A83" s="20">
        <v>4329.8684450000001</v>
      </c>
      <c r="B83" s="20">
        <v>23.224011000000001</v>
      </c>
      <c r="C83" s="20">
        <v>23.250623000000001</v>
      </c>
      <c r="D83" s="20">
        <v>24.728213</v>
      </c>
      <c r="E83" s="20">
        <v>24.661356000000001</v>
      </c>
      <c r="F83" s="20">
        <v>0.77881800000000001</v>
      </c>
      <c r="G83" s="20">
        <v>2.9671780000000001</v>
      </c>
      <c r="H83" s="20">
        <v>18.703775</v>
      </c>
      <c r="I83" s="25">
        <f t="shared" si="10"/>
        <v>23.237317000000001</v>
      </c>
      <c r="J83" s="25">
        <f t="shared" si="11"/>
        <v>24.694784500000001</v>
      </c>
      <c r="K83" s="26">
        <f t="shared" si="12"/>
        <v>1245.5576097999999</v>
      </c>
      <c r="L83" s="26">
        <f t="shared" si="13"/>
        <v>843.77001137931256</v>
      </c>
      <c r="M83" s="26">
        <f t="shared" si="14"/>
        <v>740.39878529846828</v>
      </c>
    </row>
    <row r="84" spans="1:14">
      <c r="A84" s="20">
        <v>3104.0892880000001</v>
      </c>
      <c r="B84" s="20">
        <v>23.159661</v>
      </c>
      <c r="C84" s="20">
        <v>23.197717999999998</v>
      </c>
      <c r="D84" s="20">
        <v>25.164603</v>
      </c>
      <c r="E84" s="20">
        <v>25.112007999999999</v>
      </c>
      <c r="F84" s="20">
        <v>0.72158699999999998</v>
      </c>
      <c r="G84" s="20">
        <v>3.0092059999999998</v>
      </c>
      <c r="H84" s="20">
        <v>18.507513000000003</v>
      </c>
      <c r="I84" s="25">
        <f t="shared" si="10"/>
        <v>23.178689499999997</v>
      </c>
      <c r="J84" s="25">
        <f t="shared" si="11"/>
        <v>25.138305500000001</v>
      </c>
      <c r="K84" s="26">
        <f t="shared" si="12"/>
        <v>1245.5927862999999</v>
      </c>
      <c r="L84" s="26">
        <f t="shared" si="13"/>
        <v>848.26700321361841</v>
      </c>
      <c r="M84" s="26">
        <f t="shared" si="14"/>
        <v>711.96097974174063</v>
      </c>
    </row>
    <row r="85" spans="1:14">
      <c r="A85" s="20">
        <v>1985.5597339999999</v>
      </c>
      <c r="B85" s="20">
        <v>23.151686999999999</v>
      </c>
      <c r="C85" s="20">
        <v>23.213619000000001</v>
      </c>
      <c r="D85" s="20">
        <v>26.293886000000001</v>
      </c>
      <c r="E85" s="20">
        <v>26.243155000000002</v>
      </c>
      <c r="F85" s="20">
        <v>0.95736699999999997</v>
      </c>
      <c r="G85" s="20">
        <v>3.3322210000000001</v>
      </c>
      <c r="H85" s="20">
        <v>18.401703000000001</v>
      </c>
      <c r="I85" s="25">
        <f t="shared" si="10"/>
        <v>23.182653000000002</v>
      </c>
      <c r="J85" s="25">
        <f t="shared" si="11"/>
        <v>26.268520500000001</v>
      </c>
      <c r="K85" s="26">
        <f t="shared" si="12"/>
        <v>1245.5904082</v>
      </c>
      <c r="L85" s="26">
        <f t="shared" si="13"/>
        <v>847.96211944740116</v>
      </c>
      <c r="M85" s="26">
        <f t="shared" si="14"/>
        <v>645.25289103789328</v>
      </c>
    </row>
    <row r="86" spans="1:14">
      <c r="A86" s="20">
        <v>0</v>
      </c>
      <c r="B86" s="20">
        <v>23.103145000000001</v>
      </c>
      <c r="C86" s="20">
        <v>23.139668</v>
      </c>
      <c r="D86" s="20">
        <v>27.910146999999998</v>
      </c>
      <c r="E86" s="20">
        <v>27.836485</v>
      </c>
      <c r="F86" s="20">
        <v>1.234111</v>
      </c>
      <c r="G86" s="20">
        <v>3.954777</v>
      </c>
      <c r="H86" s="20">
        <v>17.627902000000002</v>
      </c>
      <c r="I86" s="25">
        <f t="shared" si="10"/>
        <v>23.121406499999999</v>
      </c>
      <c r="J86" s="25">
        <f t="shared" si="11"/>
        <v>27.873315999999999</v>
      </c>
      <c r="K86" s="26">
        <f t="shared" si="12"/>
        <v>1245.6271561000001</v>
      </c>
      <c r="L86" s="26">
        <f t="shared" si="13"/>
        <v>852.68744187733773</v>
      </c>
      <c r="M86" s="26">
        <f t="shared" si="14"/>
        <v>563.27155807550935</v>
      </c>
    </row>
    <row r="87" spans="1:14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8">
        <f>AVERAGE(K61:K84)</f>
        <v>1245.5505297874997</v>
      </c>
      <c r="L87" s="8">
        <f>AVERAGE(L61:L84)</f>
        <v>842.88125270960143</v>
      </c>
      <c r="M87" s="8">
        <f>AVERAGE(M61:M84)</f>
        <v>796.51977989961631</v>
      </c>
    </row>
    <row r="88" spans="1:14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4"/>
      <c r="L88" s="14"/>
      <c r="M88" s="14"/>
    </row>
    <row r="89" spans="1:14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4"/>
      <c r="L89" s="14"/>
      <c r="M89" s="14"/>
    </row>
    <row r="90" spans="1:14" ht="16.8">
      <c r="A90" s="17" t="s">
        <v>12</v>
      </c>
      <c r="B90" s="17" t="s">
        <v>13</v>
      </c>
      <c r="C90" s="17" t="s">
        <v>14</v>
      </c>
      <c r="D90" s="17" t="s">
        <v>15</v>
      </c>
      <c r="E90" s="17" t="s">
        <v>16</v>
      </c>
      <c r="F90" s="17" t="s">
        <v>17</v>
      </c>
      <c r="G90" s="17" t="s">
        <v>30</v>
      </c>
      <c r="H90" s="17" t="s">
        <v>18</v>
      </c>
      <c r="I90" s="18" t="s">
        <v>19</v>
      </c>
      <c r="J90" s="18" t="s">
        <v>20</v>
      </c>
      <c r="K90" s="19" t="s">
        <v>21</v>
      </c>
      <c r="L90" s="6" t="s">
        <v>28</v>
      </c>
      <c r="M90" s="6" t="s">
        <v>29</v>
      </c>
      <c r="N90" s="24"/>
    </row>
    <row r="91" spans="1:14">
      <c r="A91" s="17" t="s">
        <v>22</v>
      </c>
      <c r="B91" s="17" t="s">
        <v>23</v>
      </c>
      <c r="C91" s="17" t="s">
        <v>23</v>
      </c>
      <c r="D91" s="17" t="s">
        <v>23</v>
      </c>
      <c r="E91" s="17" t="s">
        <v>23</v>
      </c>
      <c r="F91" s="17" t="s">
        <v>24</v>
      </c>
      <c r="G91" s="17" t="s">
        <v>24</v>
      </c>
      <c r="H91" s="17" t="s">
        <v>25</v>
      </c>
      <c r="I91" s="18" t="s">
        <v>23</v>
      </c>
      <c r="J91" s="18" t="s">
        <v>23</v>
      </c>
      <c r="K91" s="19" t="s">
        <v>26</v>
      </c>
      <c r="L91" s="6" t="s">
        <v>27</v>
      </c>
      <c r="M91" s="6" t="s">
        <v>27</v>
      </c>
    </row>
    <row r="92" spans="1:14">
      <c r="A92" s="20">
        <v>31231.081019000001</v>
      </c>
      <c r="B92" s="20">
        <v>26.112065999999999</v>
      </c>
      <c r="C92" s="20">
        <v>26.124673000000001</v>
      </c>
      <c r="D92" s="20">
        <v>26.472414000000001</v>
      </c>
      <c r="E92" s="20">
        <v>26.422616000000001</v>
      </c>
      <c r="F92" s="20">
        <v>3.1693009999999999</v>
      </c>
      <c r="G92" s="20">
        <v>3.190979</v>
      </c>
      <c r="H92" s="20">
        <v>22.601682</v>
      </c>
      <c r="I92" s="25">
        <f t="shared" ref="I92:I111" si="15">(B92+C92)/2</f>
        <v>26.1183695</v>
      </c>
      <c r="J92" s="25">
        <f t="shared" ref="J92:J111" si="16">(D92+E92)/2</f>
        <v>26.447515000000003</v>
      </c>
      <c r="K92" s="26">
        <f>-0.6*I92+1259.5</f>
        <v>1243.8289783</v>
      </c>
      <c r="L92" s="26">
        <f>0.00159*I92^4-0.27101*I92^3+17.72234*I92^2-540.89799*I92+6780.11105</f>
        <v>653.66139966076116</v>
      </c>
      <c r="M92" s="26">
        <f>0.00159*J92^4-0.27101*J92^3+17.72234*J92^2-540.89799*J92+6780.11105</f>
        <v>635.40265500308033</v>
      </c>
    </row>
    <row r="93" spans="1:14">
      <c r="A93" s="20">
        <v>30071.750842000001</v>
      </c>
      <c r="B93" s="20">
        <v>26.186592999999998</v>
      </c>
      <c r="C93" s="20">
        <v>26.177223999999999</v>
      </c>
      <c r="D93" s="20">
        <v>26.560123999999998</v>
      </c>
      <c r="E93" s="20">
        <v>26.505383999999999</v>
      </c>
      <c r="F93" s="20">
        <v>2.8225929999999999</v>
      </c>
      <c r="G93" s="20">
        <v>3.0289920000000001</v>
      </c>
      <c r="H93" s="20">
        <v>22.527521</v>
      </c>
      <c r="I93" s="25">
        <f t="shared" si="15"/>
        <v>26.181908499999999</v>
      </c>
      <c r="J93" s="25">
        <f t="shared" si="16"/>
        <v>26.532753999999997</v>
      </c>
      <c r="K93" s="26">
        <f t="shared" ref="K93:K111" si="17">-0.6*I93+1259.5</f>
        <v>1243.7908549000001</v>
      </c>
      <c r="L93" s="26">
        <f t="shared" ref="L93:L111" si="18">0.00159*I93^4-0.27101*I93^3+17.72234*I93^2-540.89799*I93+6780.11105</f>
        <v>650.08683303953512</v>
      </c>
      <c r="M93" s="26">
        <f t="shared" ref="M93:M111" si="19">0.00159*J93^4-0.27101*J93^3+17.72234*J93^2-540.89799*J93+6780.11105</f>
        <v>630.77724206388757</v>
      </c>
    </row>
    <row r="94" spans="1:14">
      <c r="A94" s="20">
        <v>27914.843749</v>
      </c>
      <c r="B94" s="20">
        <v>26.160235</v>
      </c>
      <c r="C94" s="20">
        <v>26.137971</v>
      </c>
      <c r="D94" s="20">
        <v>26.516031999999999</v>
      </c>
      <c r="E94" s="20">
        <v>26.459894999999999</v>
      </c>
      <c r="F94" s="20">
        <v>2.1959620000000002</v>
      </c>
      <c r="G94" s="20">
        <v>2.6706799999999999</v>
      </c>
      <c r="H94" s="20">
        <v>22.311495000000001</v>
      </c>
      <c r="I94" s="25">
        <f t="shared" si="15"/>
        <v>26.149103</v>
      </c>
      <c r="J94" s="25">
        <f t="shared" si="16"/>
        <v>26.487963499999999</v>
      </c>
      <c r="K94" s="26">
        <f t="shared" si="17"/>
        <v>1243.8105382000001</v>
      </c>
      <c r="L94" s="26">
        <f t="shared" si="18"/>
        <v>651.92938956647777</v>
      </c>
      <c r="M94" s="26">
        <f t="shared" si="19"/>
        <v>633.20253847296226</v>
      </c>
    </row>
    <row r="95" spans="1:14">
      <c r="A95" s="20">
        <v>26246.225897</v>
      </c>
      <c r="B95" s="20">
        <v>26.115848</v>
      </c>
      <c r="C95" s="20">
        <v>26.10838</v>
      </c>
      <c r="D95" s="20">
        <v>26.506442</v>
      </c>
      <c r="E95" s="20">
        <v>26.391687000000001</v>
      </c>
      <c r="F95" s="20">
        <v>1.7460249999999999</v>
      </c>
      <c r="G95" s="20">
        <v>2.42177</v>
      </c>
      <c r="H95" s="20">
        <v>22.143610000000002</v>
      </c>
      <c r="I95" s="25">
        <f t="shared" si="15"/>
        <v>26.112113999999998</v>
      </c>
      <c r="J95" s="25">
        <f t="shared" si="16"/>
        <v>26.449064499999999</v>
      </c>
      <c r="K95" s="26">
        <f t="shared" si="17"/>
        <v>1243.8327316</v>
      </c>
      <c r="L95" s="26">
        <f t="shared" si="18"/>
        <v>654.01462564092708</v>
      </c>
      <c r="M95" s="26">
        <f t="shared" si="19"/>
        <v>635.31819890818315</v>
      </c>
    </row>
    <row r="96" spans="1:14">
      <c r="A96" s="20">
        <v>24042.728126000002</v>
      </c>
      <c r="B96" s="20">
        <v>26.037177</v>
      </c>
      <c r="C96" s="20">
        <v>26.032796999999999</v>
      </c>
      <c r="D96" s="20">
        <v>26.400079999999999</v>
      </c>
      <c r="E96" s="20">
        <v>26.317591</v>
      </c>
      <c r="F96" s="20">
        <v>1.209786</v>
      </c>
      <c r="G96" s="20">
        <v>2.1290740000000001</v>
      </c>
      <c r="H96" s="20">
        <v>21.837006000000002</v>
      </c>
      <c r="I96" s="25">
        <f t="shared" si="15"/>
        <v>26.034987000000001</v>
      </c>
      <c r="J96" s="25">
        <f t="shared" si="16"/>
        <v>26.358835499999998</v>
      </c>
      <c r="K96" s="26">
        <f t="shared" si="17"/>
        <v>1243.8790078</v>
      </c>
      <c r="L96" s="26">
        <f t="shared" si="18"/>
        <v>658.38903769952049</v>
      </c>
      <c r="M96" s="26">
        <f t="shared" si="19"/>
        <v>640.25938270647748</v>
      </c>
    </row>
    <row r="97" spans="1:13">
      <c r="A97" s="20">
        <v>22501.623609999999</v>
      </c>
      <c r="B97" s="20">
        <v>26.005725000000002</v>
      </c>
      <c r="C97" s="20">
        <v>26.027730999999999</v>
      </c>
      <c r="D97" s="20">
        <v>26.412392000000001</v>
      </c>
      <c r="E97" s="20">
        <v>26.345386999999999</v>
      </c>
      <c r="F97" s="20">
        <v>0.84167599999999998</v>
      </c>
      <c r="G97" s="20">
        <v>1.9200090000000001</v>
      </c>
      <c r="H97" s="20">
        <v>21.570222000000001</v>
      </c>
      <c r="I97" s="25">
        <f t="shared" si="15"/>
        <v>26.016728000000001</v>
      </c>
      <c r="J97" s="25">
        <f t="shared" si="16"/>
        <v>26.3788895</v>
      </c>
      <c r="K97" s="26">
        <f t="shared" si="17"/>
        <v>1243.8899632</v>
      </c>
      <c r="L97" s="26">
        <f t="shared" si="18"/>
        <v>659.42988505042194</v>
      </c>
      <c r="M97" s="26">
        <f t="shared" si="19"/>
        <v>639.15707808952266</v>
      </c>
    </row>
    <row r="98" spans="1:13">
      <c r="A98" s="20">
        <v>21207.785436999999</v>
      </c>
      <c r="B98" s="20">
        <v>25.999604000000001</v>
      </c>
      <c r="C98" s="20">
        <v>26.057767999999999</v>
      </c>
      <c r="D98" s="20">
        <v>26.453130000000002</v>
      </c>
      <c r="E98" s="20">
        <v>26.388836999999999</v>
      </c>
      <c r="F98" s="20">
        <v>1.0739669999999999</v>
      </c>
      <c r="G98" s="20">
        <v>2.2753670000000001</v>
      </c>
      <c r="H98" s="20">
        <v>21.315289</v>
      </c>
      <c r="I98" s="25">
        <f t="shared" si="15"/>
        <v>26.028686</v>
      </c>
      <c r="J98" s="25">
        <f t="shared" si="16"/>
        <v>26.420983499999998</v>
      </c>
      <c r="K98" s="26">
        <f t="shared" si="17"/>
        <v>1243.8827884</v>
      </c>
      <c r="L98" s="26">
        <f t="shared" si="18"/>
        <v>658.7479959492839</v>
      </c>
      <c r="M98" s="26">
        <f t="shared" si="19"/>
        <v>636.85092168329902</v>
      </c>
    </row>
    <row r="99" spans="1:13">
      <c r="A99" s="20">
        <v>19579.222451000001</v>
      </c>
      <c r="B99" s="20">
        <v>26.012042000000001</v>
      </c>
      <c r="C99" s="20">
        <v>26.050663</v>
      </c>
      <c r="D99" s="20">
        <v>26.435679</v>
      </c>
      <c r="E99" s="20">
        <v>26.371558</v>
      </c>
      <c r="F99" s="20">
        <v>0.96135999999999999</v>
      </c>
      <c r="G99" s="20">
        <v>2.2956279999999998</v>
      </c>
      <c r="H99" s="20">
        <v>20.922790000000003</v>
      </c>
      <c r="I99" s="25">
        <f t="shared" si="15"/>
        <v>26.031352500000001</v>
      </c>
      <c r="J99" s="25">
        <f t="shared" si="16"/>
        <v>26.4036185</v>
      </c>
      <c r="K99" s="26">
        <f t="shared" si="17"/>
        <v>1243.8811885</v>
      </c>
      <c r="L99" s="26">
        <f t="shared" si="18"/>
        <v>658.59606026484016</v>
      </c>
      <c r="M99" s="26">
        <f t="shared" si="19"/>
        <v>637.80102999780502</v>
      </c>
    </row>
    <row r="100" spans="1:13" ht="14.4" customHeight="1">
      <c r="A100" s="20">
        <v>18094.212789000001</v>
      </c>
      <c r="B100" s="20">
        <v>26.072955</v>
      </c>
      <c r="C100" s="20">
        <v>26.092452000000002</v>
      </c>
      <c r="D100" s="20">
        <v>26.418185000000001</v>
      </c>
      <c r="E100" s="20">
        <v>26.365790000000001</v>
      </c>
      <c r="F100" s="20">
        <v>0.96367599999999998</v>
      </c>
      <c r="G100" s="20">
        <v>2.4165190000000001</v>
      </c>
      <c r="H100" s="20">
        <v>20.530131000000001</v>
      </c>
      <c r="I100" s="25">
        <f t="shared" si="15"/>
        <v>26.082703500000001</v>
      </c>
      <c r="J100" s="25">
        <f t="shared" si="16"/>
        <v>26.391987499999999</v>
      </c>
      <c r="K100" s="26">
        <f t="shared" si="17"/>
        <v>1243.8503779</v>
      </c>
      <c r="L100" s="26">
        <f t="shared" si="18"/>
        <v>655.67847911133595</v>
      </c>
      <c r="M100" s="26">
        <f t="shared" si="19"/>
        <v>638.43838826700448</v>
      </c>
    </row>
    <row r="101" spans="1:13">
      <c r="A101" s="20">
        <v>16475.749577999999</v>
      </c>
      <c r="B101" s="20">
        <v>26.096036000000002</v>
      </c>
      <c r="C101" s="20">
        <v>26.117252000000001</v>
      </c>
      <c r="D101" s="20">
        <v>26.455438000000001</v>
      </c>
      <c r="E101" s="20">
        <v>26.407511</v>
      </c>
      <c r="F101" s="20">
        <v>1.051712</v>
      </c>
      <c r="G101" s="20">
        <v>2.6126299999999998</v>
      </c>
      <c r="H101" s="20">
        <v>20.616630000000001</v>
      </c>
      <c r="I101" s="25">
        <f t="shared" si="15"/>
        <v>26.106644000000003</v>
      </c>
      <c r="J101" s="25">
        <f t="shared" si="16"/>
        <v>26.4314745</v>
      </c>
      <c r="K101" s="26">
        <f t="shared" si="17"/>
        <v>1243.8360135999999</v>
      </c>
      <c r="L101" s="26">
        <f t="shared" si="18"/>
        <v>654.32368944142945</v>
      </c>
      <c r="M101" s="26">
        <f t="shared" si="19"/>
        <v>636.27776523427929</v>
      </c>
    </row>
    <row r="102" spans="1:13">
      <c r="A102" s="20">
        <v>14931.279768</v>
      </c>
      <c r="B102" s="20">
        <v>26.005057999999998</v>
      </c>
      <c r="C102" s="20">
        <v>26.043755000000001</v>
      </c>
      <c r="D102" s="20">
        <v>26.519223</v>
      </c>
      <c r="E102" s="20">
        <v>26.489379</v>
      </c>
      <c r="F102" s="20">
        <v>0.55373300000000003</v>
      </c>
      <c r="G102" s="20">
        <v>2.2185459999999999</v>
      </c>
      <c r="H102" s="20">
        <v>20.22672</v>
      </c>
      <c r="I102" s="25">
        <f t="shared" si="15"/>
        <v>26.024406499999998</v>
      </c>
      <c r="J102" s="25">
        <f t="shared" si="16"/>
        <v>26.504300999999998</v>
      </c>
      <c r="K102" s="26">
        <f t="shared" si="17"/>
        <v>1243.8853561000001</v>
      </c>
      <c r="L102" s="26">
        <f t="shared" si="18"/>
        <v>658.99192935539304</v>
      </c>
      <c r="M102" s="26">
        <f t="shared" si="19"/>
        <v>632.31656670943539</v>
      </c>
    </row>
    <row r="103" spans="1:13">
      <c r="A103" s="20">
        <v>13387.702230999999</v>
      </c>
      <c r="B103" s="20">
        <v>25.979358999999999</v>
      </c>
      <c r="C103" s="20">
        <v>26.019662</v>
      </c>
      <c r="D103" s="20">
        <v>26.573810000000002</v>
      </c>
      <c r="E103" s="20">
        <v>26.538184999999999</v>
      </c>
      <c r="F103" s="20">
        <v>0.81082500000000002</v>
      </c>
      <c r="G103" s="20">
        <v>2.5832769999999998</v>
      </c>
      <c r="H103" s="20">
        <v>19.771404</v>
      </c>
      <c r="I103" s="25">
        <f t="shared" si="15"/>
        <v>25.9995105</v>
      </c>
      <c r="J103" s="25">
        <f t="shared" si="16"/>
        <v>26.5559975</v>
      </c>
      <c r="K103" s="26">
        <f t="shared" si="17"/>
        <v>1243.9002937</v>
      </c>
      <c r="L103" s="26">
        <f t="shared" si="18"/>
        <v>660.41321114873972</v>
      </c>
      <c r="M103" s="26">
        <f t="shared" si="19"/>
        <v>629.52319953530878</v>
      </c>
    </row>
    <row r="104" spans="1:13">
      <c r="A104" s="20">
        <v>13388.459289</v>
      </c>
      <c r="B104" s="20">
        <v>25.997208000000001</v>
      </c>
      <c r="C104" s="20">
        <v>26.034571</v>
      </c>
      <c r="D104" s="20">
        <v>26.581907999999999</v>
      </c>
      <c r="E104" s="20">
        <v>26.545911</v>
      </c>
      <c r="F104" s="20">
        <v>0.80725999999999998</v>
      </c>
      <c r="G104" s="20">
        <v>2.570424</v>
      </c>
      <c r="H104" s="20">
        <v>19.749358000000001</v>
      </c>
      <c r="I104" s="25">
        <f t="shared" si="15"/>
        <v>26.0158895</v>
      </c>
      <c r="J104" s="25">
        <f t="shared" si="16"/>
        <v>26.563909500000001</v>
      </c>
      <c r="K104" s="26">
        <f t="shared" si="17"/>
        <v>1243.8904663000001</v>
      </c>
      <c r="L104" s="26">
        <f t="shared" si="18"/>
        <v>659.47773187153143</v>
      </c>
      <c r="M104" s="26">
        <f t="shared" si="19"/>
        <v>629.09703339051066</v>
      </c>
    </row>
    <row r="105" spans="1:13">
      <c r="A105" s="20">
        <v>11479.687131000001</v>
      </c>
      <c r="B105" s="20">
        <v>26.059920999999999</v>
      </c>
      <c r="C105" s="20">
        <v>26.095362999999999</v>
      </c>
      <c r="D105" s="20">
        <v>26.649654999999999</v>
      </c>
      <c r="E105" s="20">
        <v>26.598013999999999</v>
      </c>
      <c r="F105" s="20">
        <v>0.81893300000000002</v>
      </c>
      <c r="G105" s="20">
        <v>2.6863440000000001</v>
      </c>
      <c r="H105" s="20">
        <v>19.213397000000001</v>
      </c>
      <c r="I105" s="25">
        <f t="shared" si="15"/>
        <v>26.077641999999997</v>
      </c>
      <c r="J105" s="25">
        <f t="shared" si="16"/>
        <v>26.623834500000001</v>
      </c>
      <c r="K105" s="26">
        <f t="shared" si="17"/>
        <v>1243.8534148000001</v>
      </c>
      <c r="L105" s="26">
        <f t="shared" si="18"/>
        <v>655.96534975130089</v>
      </c>
      <c r="M105" s="26">
        <f t="shared" si="19"/>
        <v>625.88086942194695</v>
      </c>
    </row>
    <row r="106" spans="1:13">
      <c r="A106" s="20">
        <v>9526.1058670000002</v>
      </c>
      <c r="B106" s="20">
        <v>26.114601</v>
      </c>
      <c r="C106" s="20">
        <v>26.143521</v>
      </c>
      <c r="D106" s="20">
        <v>26.749089999999999</v>
      </c>
      <c r="E106" s="20">
        <v>26.689185999999999</v>
      </c>
      <c r="F106" s="20">
        <v>0.76622500000000004</v>
      </c>
      <c r="G106" s="20">
        <v>2.7320359999999999</v>
      </c>
      <c r="H106" s="20">
        <v>18.670112000000003</v>
      </c>
      <c r="I106" s="25">
        <f t="shared" si="15"/>
        <v>26.129061</v>
      </c>
      <c r="J106" s="25">
        <f t="shared" si="16"/>
        <v>26.719138000000001</v>
      </c>
      <c r="K106" s="26">
        <f t="shared" si="17"/>
        <v>1243.8225634</v>
      </c>
      <c r="L106" s="26">
        <f t="shared" si="18"/>
        <v>653.05823105147283</v>
      </c>
      <c r="M106" s="26">
        <f t="shared" si="19"/>
        <v>620.80788823143575</v>
      </c>
    </row>
    <row r="107" spans="1:13">
      <c r="A107" s="20">
        <v>7634.7662319999999</v>
      </c>
      <c r="B107" s="20">
        <v>26.069272000000002</v>
      </c>
      <c r="C107" s="20">
        <v>26.099138</v>
      </c>
      <c r="D107" s="20">
        <v>26.820527999999999</v>
      </c>
      <c r="E107" s="20">
        <v>26.763062999999999</v>
      </c>
      <c r="F107" s="20">
        <v>1.088303</v>
      </c>
      <c r="G107" s="20">
        <v>3.1441759999999999</v>
      </c>
      <c r="H107" s="20">
        <v>18.169903000000001</v>
      </c>
      <c r="I107" s="25">
        <f t="shared" si="15"/>
        <v>26.084205000000001</v>
      </c>
      <c r="J107" s="25">
        <f t="shared" si="16"/>
        <v>26.791795499999999</v>
      </c>
      <c r="K107" s="26">
        <f t="shared" si="17"/>
        <v>1243.849477</v>
      </c>
      <c r="L107" s="26">
        <f t="shared" si="18"/>
        <v>655.59340822481499</v>
      </c>
      <c r="M107" s="26">
        <f t="shared" si="19"/>
        <v>616.97466331308806</v>
      </c>
    </row>
    <row r="108" spans="1:13">
      <c r="A108" s="20">
        <v>5454.3941420000001</v>
      </c>
      <c r="B108" s="20">
        <v>26.117692000000002</v>
      </c>
      <c r="C108" s="20">
        <v>26.145515</v>
      </c>
      <c r="D108" s="20">
        <v>27.165656999999999</v>
      </c>
      <c r="E108" s="20">
        <v>27.095714000000001</v>
      </c>
      <c r="F108" s="20">
        <v>0.825789</v>
      </c>
      <c r="G108" s="20">
        <v>3.0271509999999999</v>
      </c>
      <c r="H108" s="20">
        <v>17.787130000000001</v>
      </c>
      <c r="I108" s="25">
        <f t="shared" si="15"/>
        <v>26.131603500000001</v>
      </c>
      <c r="J108" s="25">
        <f t="shared" si="16"/>
        <v>27.130685499999998</v>
      </c>
      <c r="K108" s="26">
        <f t="shared" si="17"/>
        <v>1243.8210379</v>
      </c>
      <c r="L108" s="26">
        <f t="shared" si="18"/>
        <v>652.91489479485699</v>
      </c>
      <c r="M108" s="26">
        <f t="shared" si="19"/>
        <v>599.48076171880439</v>
      </c>
    </row>
    <row r="109" spans="1:13">
      <c r="A109" s="20">
        <v>4071.0455999999999</v>
      </c>
      <c r="B109" s="20">
        <v>26.161888000000001</v>
      </c>
      <c r="C109" s="20">
        <v>26.194215</v>
      </c>
      <c r="D109" s="20">
        <v>27.616313000000002</v>
      </c>
      <c r="E109" s="20">
        <v>27.552811999999999</v>
      </c>
      <c r="F109" s="20">
        <v>1.0684910000000001</v>
      </c>
      <c r="G109" s="20">
        <v>3.3823340000000002</v>
      </c>
      <c r="H109" s="20">
        <v>17.538141000000003</v>
      </c>
      <c r="I109" s="25">
        <f t="shared" si="15"/>
        <v>26.178051500000002</v>
      </c>
      <c r="J109" s="25">
        <f t="shared" si="16"/>
        <v>27.584562500000001</v>
      </c>
      <c r="K109" s="26">
        <f t="shared" si="17"/>
        <v>1243.7931690999999</v>
      </c>
      <c r="L109" s="26">
        <f t="shared" si="18"/>
        <v>650.30313300367288</v>
      </c>
      <c r="M109" s="26">
        <f t="shared" si="19"/>
        <v>577.01374361551916</v>
      </c>
    </row>
    <row r="110" spans="1:13">
      <c r="A110" s="20">
        <v>1851.5358160000001</v>
      </c>
      <c r="B110" s="20">
        <v>26.088484999999999</v>
      </c>
      <c r="C110" s="20">
        <v>26.130303000000001</v>
      </c>
      <c r="D110" s="20">
        <v>29.259101000000001</v>
      </c>
      <c r="E110" s="20">
        <v>29.189177999999998</v>
      </c>
      <c r="F110" s="20">
        <v>0.98455499999999996</v>
      </c>
      <c r="G110" s="20">
        <v>3.4690349999999999</v>
      </c>
      <c r="H110" s="20">
        <v>17.132482000000003</v>
      </c>
      <c r="I110" s="25">
        <f t="shared" si="15"/>
        <v>26.109394000000002</v>
      </c>
      <c r="J110" s="25">
        <f t="shared" si="16"/>
        <v>29.2241395</v>
      </c>
      <c r="K110" s="26">
        <f t="shared" si="17"/>
        <v>1243.8343636</v>
      </c>
      <c r="L110" s="26">
        <f t="shared" si="18"/>
        <v>654.16828759166856</v>
      </c>
      <c r="M110" s="26">
        <f t="shared" si="19"/>
        <v>504.2444899844204</v>
      </c>
    </row>
    <row r="111" spans="1:13">
      <c r="A111" s="20">
        <v>0</v>
      </c>
      <c r="B111" s="20">
        <v>25.613672999999999</v>
      </c>
      <c r="C111" s="20">
        <v>25.671308</v>
      </c>
      <c r="D111" s="20">
        <v>28.974371999999999</v>
      </c>
      <c r="E111" s="20">
        <v>28.909849000000001</v>
      </c>
      <c r="F111" s="20">
        <v>1.348981</v>
      </c>
      <c r="G111" s="20">
        <v>4.0980420000000004</v>
      </c>
      <c r="H111" s="20">
        <v>16.508324000000002</v>
      </c>
      <c r="I111" s="25">
        <f t="shared" si="15"/>
        <v>25.642490500000001</v>
      </c>
      <c r="J111" s="25">
        <f t="shared" si="16"/>
        <v>28.942110499999998</v>
      </c>
      <c r="K111" s="26">
        <f t="shared" si="17"/>
        <v>1244.1145057000001</v>
      </c>
      <c r="L111" s="26">
        <f t="shared" si="18"/>
        <v>681.21337217508335</v>
      </c>
      <c r="M111" s="26">
        <f t="shared" si="19"/>
        <v>515.88935364059853</v>
      </c>
    </row>
    <row r="112" spans="1:1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8">
        <f>AVERAGE(K92:K109)</f>
        <v>1243.8499011500001</v>
      </c>
      <c r="L112" s="8">
        <f>AVERAGE(L92:L109)</f>
        <v>655.64307136812852</v>
      </c>
      <c r="M112" s="8">
        <f>AVERAGE(M92:M109)</f>
        <v>627.47666257569756</v>
      </c>
    </row>
    <row r="113" spans="1:14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4"/>
      <c r="L113" s="14"/>
      <c r="M113" s="14"/>
    </row>
    <row r="114" spans="1: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4"/>
      <c r="L114" s="14"/>
      <c r="M114" s="14"/>
    </row>
    <row r="115" spans="1:14" ht="16.8">
      <c r="A115" s="17" t="s">
        <v>12</v>
      </c>
      <c r="B115" s="17" t="s">
        <v>13</v>
      </c>
      <c r="C115" s="17" t="s">
        <v>14</v>
      </c>
      <c r="D115" s="17" t="s">
        <v>15</v>
      </c>
      <c r="E115" s="17" t="s">
        <v>16</v>
      </c>
      <c r="F115" s="17" t="s">
        <v>17</v>
      </c>
      <c r="G115" s="17" t="s">
        <v>30</v>
      </c>
      <c r="H115" s="17" t="s">
        <v>18</v>
      </c>
      <c r="I115" s="18" t="s">
        <v>19</v>
      </c>
      <c r="J115" s="18" t="s">
        <v>20</v>
      </c>
      <c r="K115" s="19" t="s">
        <v>21</v>
      </c>
      <c r="L115" s="6" t="s">
        <v>28</v>
      </c>
      <c r="M115" s="6" t="s">
        <v>29</v>
      </c>
      <c r="N115" s="24"/>
    </row>
    <row r="116" spans="1:14">
      <c r="A116" s="17" t="s">
        <v>22</v>
      </c>
      <c r="B116" s="17" t="s">
        <v>23</v>
      </c>
      <c r="C116" s="17" t="s">
        <v>23</v>
      </c>
      <c r="D116" s="17" t="s">
        <v>23</v>
      </c>
      <c r="E116" s="17" t="s">
        <v>23</v>
      </c>
      <c r="F116" s="17" t="s">
        <v>24</v>
      </c>
      <c r="G116" s="17" t="s">
        <v>24</v>
      </c>
      <c r="H116" s="17" t="s">
        <v>25</v>
      </c>
      <c r="I116" s="18" t="s">
        <v>23</v>
      </c>
      <c r="J116" s="18" t="s">
        <v>23</v>
      </c>
      <c r="K116" s="19" t="s">
        <v>26</v>
      </c>
      <c r="L116" s="6" t="s">
        <v>27</v>
      </c>
      <c r="M116" s="6" t="s">
        <v>27</v>
      </c>
    </row>
    <row r="117" spans="1:14">
      <c r="A117" s="20">
        <v>33869.442611999999</v>
      </c>
      <c r="B117" s="20">
        <v>29.981762</v>
      </c>
      <c r="C117" s="20">
        <v>29.998691999999998</v>
      </c>
      <c r="D117" s="20">
        <v>30.336559999999999</v>
      </c>
      <c r="E117" s="20">
        <v>30.260971000000001</v>
      </c>
      <c r="F117" s="20">
        <v>2.8664930000000002</v>
      </c>
      <c r="G117" s="20">
        <v>2.9325350000000001</v>
      </c>
      <c r="H117" s="20">
        <v>21.082242000000001</v>
      </c>
      <c r="I117" s="25">
        <f t="shared" ref="I117:I142" si="20">(B117+C117)/2</f>
        <v>29.990226999999997</v>
      </c>
      <c r="J117" s="25">
        <f t="shared" ref="J117:J142" si="21">(D117+E117)/2</f>
        <v>30.298765500000002</v>
      </c>
      <c r="K117" s="26">
        <f>-0.6*I117+1259.5</f>
        <v>1241.5058638</v>
      </c>
      <c r="L117" s="26">
        <f>0.00159*I117^4-0.27101*I117^3+17.72234*I117^2-540.89799*I117+6780.11105</f>
        <v>474.27465195058085</v>
      </c>
      <c r="M117" s="26">
        <f>0.00159*J117^4-0.27101*J117^3+17.72234*J117^2-540.89799*J117+6780.11105</f>
        <v>462.85337238435477</v>
      </c>
    </row>
    <row r="118" spans="1:14">
      <c r="A118" s="20">
        <v>32874.729906</v>
      </c>
      <c r="B118" s="20">
        <v>30.012639</v>
      </c>
      <c r="C118" s="20">
        <v>30.032586999999999</v>
      </c>
      <c r="D118" s="20">
        <v>30.374704000000001</v>
      </c>
      <c r="E118" s="20">
        <v>30.292090000000002</v>
      </c>
      <c r="F118" s="20">
        <v>2.5735160000000001</v>
      </c>
      <c r="G118" s="20">
        <v>2.780389</v>
      </c>
      <c r="H118" s="20">
        <v>21.075402</v>
      </c>
      <c r="I118" s="25">
        <f t="shared" si="20"/>
        <v>30.022613</v>
      </c>
      <c r="J118" s="25">
        <f t="shared" si="21"/>
        <v>30.333397000000001</v>
      </c>
      <c r="K118" s="26">
        <f t="shared" ref="K118:K142" si="22">-0.6*I118+1259.5</f>
        <v>1241.4864322000001</v>
      </c>
      <c r="L118" s="26">
        <f t="shared" ref="L118:L142" si="23">0.00159*I118^4-0.27101*I118^3+17.72234*I118^2-540.89799*I118+6780.11105</f>
        <v>473.05888147793394</v>
      </c>
      <c r="M118" s="26">
        <f t="shared" ref="M118:M142" si="24">0.00159*J118^4-0.27101*J118^3+17.72234*J118^2-540.89799*J118+6780.11105</f>
        <v>461.59360587043648</v>
      </c>
    </row>
    <row r="119" spans="1:14">
      <c r="A119" s="20">
        <v>31324.282672000001</v>
      </c>
      <c r="B119" s="20">
        <v>29.998393</v>
      </c>
      <c r="C119" s="20">
        <v>30.020885</v>
      </c>
      <c r="D119" s="20">
        <v>30.371122</v>
      </c>
      <c r="E119" s="20">
        <v>30.287866000000001</v>
      </c>
      <c r="F119" s="20">
        <v>2.144193</v>
      </c>
      <c r="G119" s="20">
        <v>2.5588150000000001</v>
      </c>
      <c r="H119" s="20">
        <v>21.031583000000001</v>
      </c>
      <c r="I119" s="25">
        <f t="shared" si="20"/>
        <v>30.009639</v>
      </c>
      <c r="J119" s="25">
        <f t="shared" si="21"/>
        <v>30.329494</v>
      </c>
      <c r="K119" s="26">
        <f t="shared" si="22"/>
        <v>1241.4942166000001</v>
      </c>
      <c r="L119" s="26">
        <f t="shared" si="23"/>
        <v>473.54544299513418</v>
      </c>
      <c r="M119" s="26">
        <f t="shared" si="24"/>
        <v>461.73536181441068</v>
      </c>
    </row>
    <row r="120" spans="1:14">
      <c r="A120" s="20">
        <v>29837.394153000001</v>
      </c>
      <c r="B120" s="20">
        <v>29.938274</v>
      </c>
      <c r="C120" s="20">
        <v>29.954616999999999</v>
      </c>
      <c r="D120" s="20">
        <v>30.295697000000001</v>
      </c>
      <c r="E120" s="20">
        <v>30.233027</v>
      </c>
      <c r="F120" s="20">
        <v>1.7510269999999999</v>
      </c>
      <c r="G120" s="20">
        <v>2.3622420000000002</v>
      </c>
      <c r="H120" s="20">
        <v>20.946747000000002</v>
      </c>
      <c r="I120" s="25">
        <f t="shared" si="20"/>
        <v>29.946445499999999</v>
      </c>
      <c r="J120" s="25">
        <f t="shared" si="21"/>
        <v>30.264361999999998</v>
      </c>
      <c r="K120" s="26">
        <f t="shared" si="22"/>
        <v>1241.5321326999999</v>
      </c>
      <c r="L120" s="26">
        <f t="shared" si="23"/>
        <v>475.92461454828208</v>
      </c>
      <c r="M120" s="26">
        <f t="shared" si="24"/>
        <v>464.10923034278585</v>
      </c>
    </row>
    <row r="121" spans="1:14">
      <c r="A121" s="20">
        <v>28251.11046</v>
      </c>
      <c r="B121" s="20">
        <v>30.034172000000002</v>
      </c>
      <c r="C121" s="20">
        <v>30.054245999999999</v>
      </c>
      <c r="D121" s="20">
        <v>30.382565</v>
      </c>
      <c r="E121" s="20">
        <v>30.324546999999999</v>
      </c>
      <c r="F121" s="20">
        <v>1.3288880000000001</v>
      </c>
      <c r="G121" s="20">
        <v>2.1400109999999999</v>
      </c>
      <c r="H121" s="20">
        <v>20.821765000000003</v>
      </c>
      <c r="I121" s="25">
        <f t="shared" si="20"/>
        <v>30.044209000000002</v>
      </c>
      <c r="J121" s="25">
        <f t="shared" si="21"/>
        <v>30.353555999999998</v>
      </c>
      <c r="K121" s="26">
        <f t="shared" si="22"/>
        <v>1241.4734745999999</v>
      </c>
      <c r="L121" s="26">
        <f t="shared" si="23"/>
        <v>472.25039762947836</v>
      </c>
      <c r="M121" s="26">
        <f t="shared" si="24"/>
        <v>460.86232730721076</v>
      </c>
    </row>
    <row r="122" spans="1:14">
      <c r="A122" s="20">
        <v>26992.418936999999</v>
      </c>
      <c r="B122" s="20">
        <v>30.044723999999999</v>
      </c>
      <c r="C122" s="20">
        <v>30.067442</v>
      </c>
      <c r="D122" s="20">
        <v>30.400143</v>
      </c>
      <c r="E122" s="20">
        <v>30.334004</v>
      </c>
      <c r="F122" s="20">
        <v>1.507585</v>
      </c>
      <c r="G122" s="20">
        <v>2.4488799999999999</v>
      </c>
      <c r="H122" s="20">
        <v>20.696121000000002</v>
      </c>
      <c r="I122" s="25">
        <f t="shared" si="20"/>
        <v>30.056083000000001</v>
      </c>
      <c r="J122" s="25">
        <f t="shared" si="21"/>
        <v>30.3670735</v>
      </c>
      <c r="K122" s="26">
        <f t="shared" si="22"/>
        <v>1241.4663502000001</v>
      </c>
      <c r="L122" s="26">
        <f t="shared" si="23"/>
        <v>471.80663189544521</v>
      </c>
      <c r="M122" s="26">
        <f t="shared" si="24"/>
        <v>460.37280763847684</v>
      </c>
    </row>
    <row r="123" spans="1:14">
      <c r="A123" s="20">
        <v>25702.011154</v>
      </c>
      <c r="B123" s="20">
        <v>30.050661999999999</v>
      </c>
      <c r="C123" s="20">
        <v>30.072945000000001</v>
      </c>
      <c r="D123" s="20">
        <v>30.415665000000001</v>
      </c>
      <c r="E123" s="20">
        <v>30.344525000000001</v>
      </c>
      <c r="F123" s="20">
        <v>1.1702920000000001</v>
      </c>
      <c r="G123" s="20">
        <v>2.255239</v>
      </c>
      <c r="H123" s="20">
        <v>20.566420000000001</v>
      </c>
      <c r="I123" s="25">
        <f t="shared" si="20"/>
        <v>30.0618035</v>
      </c>
      <c r="J123" s="25">
        <f t="shared" si="21"/>
        <v>30.380095000000001</v>
      </c>
      <c r="K123" s="26">
        <f t="shared" si="22"/>
        <v>1241.4629179000001</v>
      </c>
      <c r="L123" s="26">
        <f t="shared" si="23"/>
        <v>471.59303194307995</v>
      </c>
      <c r="M123" s="26">
        <f t="shared" si="24"/>
        <v>459.90188255834346</v>
      </c>
    </row>
    <row r="124" spans="1:14">
      <c r="A124" s="20">
        <v>24374.164224</v>
      </c>
      <c r="B124" s="20">
        <v>30.046164999999998</v>
      </c>
      <c r="C124" s="20">
        <v>30.068014000000002</v>
      </c>
      <c r="D124" s="20">
        <v>30.419612999999998</v>
      </c>
      <c r="E124" s="20">
        <v>30.344722000000001</v>
      </c>
      <c r="F124" s="20">
        <v>1.156844</v>
      </c>
      <c r="G124" s="20">
        <v>2.3668420000000001</v>
      </c>
      <c r="H124" s="20">
        <v>20.376920000000002</v>
      </c>
      <c r="I124" s="25">
        <f t="shared" si="20"/>
        <v>30.0570895</v>
      </c>
      <c r="J124" s="25">
        <f t="shared" si="21"/>
        <v>30.382167500000001</v>
      </c>
      <c r="K124" s="26">
        <f t="shared" si="22"/>
        <v>1241.4657463000001</v>
      </c>
      <c r="L124" s="26">
        <f t="shared" si="23"/>
        <v>471.7690407732307</v>
      </c>
      <c r="M124" s="26">
        <f t="shared" si="24"/>
        <v>459.82698738332783</v>
      </c>
    </row>
    <row r="125" spans="1:14" ht="14.4" customHeight="1">
      <c r="A125" s="20">
        <v>23216.996966999999</v>
      </c>
      <c r="B125" s="20">
        <v>30.049130999999999</v>
      </c>
      <c r="C125" s="20">
        <v>30.066585</v>
      </c>
      <c r="D125" s="20">
        <v>30.424690999999999</v>
      </c>
      <c r="E125" s="20">
        <v>30.354856999999999</v>
      </c>
      <c r="F125" s="20">
        <v>1.008521</v>
      </c>
      <c r="G125" s="20">
        <v>2.3155589999999999</v>
      </c>
      <c r="H125" s="20">
        <v>20.190842</v>
      </c>
      <c r="I125" s="25">
        <f t="shared" si="20"/>
        <v>30.057858</v>
      </c>
      <c r="J125" s="25">
        <f t="shared" si="21"/>
        <v>30.389773999999999</v>
      </c>
      <c r="K125" s="26">
        <f t="shared" si="22"/>
        <v>1241.4652851999999</v>
      </c>
      <c r="L125" s="26">
        <f t="shared" si="23"/>
        <v>471.74034115707855</v>
      </c>
      <c r="M125" s="26">
        <f t="shared" si="24"/>
        <v>459.55224120125513</v>
      </c>
    </row>
    <row r="126" spans="1:14">
      <c r="A126" s="20">
        <v>22028.605306000001</v>
      </c>
      <c r="B126" s="20">
        <v>30.061207</v>
      </c>
      <c r="C126" s="20">
        <v>30.081222</v>
      </c>
      <c r="D126" s="20">
        <v>30.446829000000001</v>
      </c>
      <c r="E126" s="20">
        <v>30.378744999999999</v>
      </c>
      <c r="F126" s="20">
        <v>0.85675100000000004</v>
      </c>
      <c r="G126" s="20">
        <v>2.2681179999999999</v>
      </c>
      <c r="H126" s="20">
        <v>20.015851000000001</v>
      </c>
      <c r="I126" s="25">
        <f t="shared" si="20"/>
        <v>30.0712145</v>
      </c>
      <c r="J126" s="25">
        <f t="shared" si="21"/>
        <v>30.412787000000002</v>
      </c>
      <c r="K126" s="26">
        <f t="shared" si="22"/>
        <v>1241.4572713</v>
      </c>
      <c r="L126" s="26">
        <f t="shared" si="23"/>
        <v>471.24190188388548</v>
      </c>
      <c r="M126" s="26">
        <f t="shared" si="24"/>
        <v>458.72229865588179</v>
      </c>
    </row>
    <row r="127" spans="1:14">
      <c r="A127" s="20">
        <v>20584.038930999999</v>
      </c>
      <c r="B127" s="20">
        <v>30.074186000000001</v>
      </c>
      <c r="C127" s="20">
        <v>30.095673000000001</v>
      </c>
      <c r="D127" s="20">
        <v>30.472372</v>
      </c>
      <c r="E127" s="20">
        <v>30.41329</v>
      </c>
      <c r="F127" s="20">
        <v>0.96905300000000005</v>
      </c>
      <c r="G127" s="20">
        <v>2.495263</v>
      </c>
      <c r="H127" s="20">
        <v>19.753553</v>
      </c>
      <c r="I127" s="25">
        <f t="shared" si="20"/>
        <v>30.084929500000001</v>
      </c>
      <c r="J127" s="25">
        <f t="shared" si="21"/>
        <v>30.442830999999998</v>
      </c>
      <c r="K127" s="26">
        <f t="shared" si="22"/>
        <v>1241.4490423</v>
      </c>
      <c r="L127" s="26">
        <f t="shared" si="23"/>
        <v>470.73078963283024</v>
      </c>
      <c r="M127" s="26">
        <f t="shared" si="24"/>
        <v>457.64168947651797</v>
      </c>
    </row>
    <row r="128" spans="1:14">
      <c r="A128" s="20">
        <v>19235.343336999998</v>
      </c>
      <c r="B128" s="20">
        <v>30.076910999999999</v>
      </c>
      <c r="C128" s="20">
        <v>30.097377000000002</v>
      </c>
      <c r="D128" s="20">
        <v>30.478793</v>
      </c>
      <c r="E128" s="20">
        <v>30.43291</v>
      </c>
      <c r="F128" s="20">
        <v>0.83885900000000002</v>
      </c>
      <c r="G128" s="20">
        <v>2.4720740000000001</v>
      </c>
      <c r="H128" s="20">
        <v>19.407368000000002</v>
      </c>
      <c r="I128" s="25">
        <f t="shared" si="20"/>
        <v>30.087144000000002</v>
      </c>
      <c r="J128" s="25">
        <f t="shared" si="21"/>
        <v>30.455851500000001</v>
      </c>
      <c r="K128" s="26">
        <f t="shared" si="22"/>
        <v>1241.4477136</v>
      </c>
      <c r="L128" s="26">
        <f t="shared" si="23"/>
        <v>470.64832956599912</v>
      </c>
      <c r="M128" s="26">
        <f t="shared" si="24"/>
        <v>457.17439113357159</v>
      </c>
    </row>
    <row r="129" spans="1:13">
      <c r="A129" s="20">
        <v>17753.519878999999</v>
      </c>
      <c r="B129" s="20">
        <v>30.081859000000001</v>
      </c>
      <c r="C129" s="20">
        <v>30.101538999999999</v>
      </c>
      <c r="D129" s="20">
        <v>30.488499999999998</v>
      </c>
      <c r="E129" s="20">
        <v>30.442609999999998</v>
      </c>
      <c r="F129" s="20">
        <v>0.83802500000000002</v>
      </c>
      <c r="G129" s="20">
        <v>2.5608010000000001</v>
      </c>
      <c r="H129" s="20">
        <v>19.085731000000003</v>
      </c>
      <c r="I129" s="25">
        <f t="shared" si="20"/>
        <v>30.091698999999998</v>
      </c>
      <c r="J129" s="25">
        <f t="shared" si="21"/>
        <v>30.465554999999998</v>
      </c>
      <c r="K129" s="26">
        <f t="shared" si="22"/>
        <v>1241.4449806</v>
      </c>
      <c r="L129" s="26">
        <f t="shared" si="23"/>
        <v>470.47877611687454</v>
      </c>
      <c r="M129" s="26">
        <f t="shared" si="24"/>
        <v>456.82653714140633</v>
      </c>
    </row>
    <row r="130" spans="1:13">
      <c r="A130" s="20">
        <v>16291.605143000001</v>
      </c>
      <c r="B130" s="20">
        <v>30.007118999999999</v>
      </c>
      <c r="C130" s="20">
        <v>30.029631999999999</v>
      </c>
      <c r="D130" s="20">
        <v>30.480274000000001</v>
      </c>
      <c r="E130" s="20">
        <v>30.419630999999999</v>
      </c>
      <c r="F130" s="20">
        <v>0.94384800000000002</v>
      </c>
      <c r="G130" s="20">
        <v>2.7538529999999999</v>
      </c>
      <c r="H130" s="20">
        <v>19.430758000000001</v>
      </c>
      <c r="I130" s="25">
        <f t="shared" si="20"/>
        <v>30.018375499999998</v>
      </c>
      <c r="J130" s="25">
        <f t="shared" si="21"/>
        <v>30.449952500000002</v>
      </c>
      <c r="K130" s="26">
        <f t="shared" si="22"/>
        <v>1241.4889747</v>
      </c>
      <c r="L130" s="26">
        <f t="shared" si="23"/>
        <v>473.21772881983361</v>
      </c>
      <c r="M130" s="26">
        <f t="shared" si="24"/>
        <v>457.38602680226631</v>
      </c>
    </row>
    <row r="131" spans="1:13">
      <c r="A131" s="20">
        <v>15025.652221</v>
      </c>
      <c r="B131" s="20">
        <v>29.927116999999999</v>
      </c>
      <c r="C131" s="20">
        <v>29.949466000000001</v>
      </c>
      <c r="D131" s="20">
        <v>30.441210000000002</v>
      </c>
      <c r="E131" s="20">
        <v>30.367270999999999</v>
      </c>
      <c r="F131" s="20">
        <v>1.1344320000000001</v>
      </c>
      <c r="G131" s="20">
        <v>3.0097930000000002</v>
      </c>
      <c r="H131" s="20">
        <v>19.196111000000002</v>
      </c>
      <c r="I131" s="25">
        <f t="shared" si="20"/>
        <v>29.938291499999998</v>
      </c>
      <c r="J131" s="25">
        <f t="shared" si="21"/>
        <v>30.4042405</v>
      </c>
      <c r="K131" s="26">
        <f t="shared" si="22"/>
        <v>1241.5370250999999</v>
      </c>
      <c r="L131" s="26">
        <f t="shared" si="23"/>
        <v>476.23272486749465</v>
      </c>
      <c r="M131" s="26">
        <f t="shared" si="24"/>
        <v>459.03029497680927</v>
      </c>
    </row>
    <row r="132" spans="1:13">
      <c r="A132" s="20">
        <v>13527.253862</v>
      </c>
      <c r="B132" s="20">
        <v>29.988104</v>
      </c>
      <c r="C132" s="20">
        <v>30.010503</v>
      </c>
      <c r="D132" s="20">
        <v>30.506758999999999</v>
      </c>
      <c r="E132" s="20">
        <v>30.429931</v>
      </c>
      <c r="F132" s="20">
        <v>0.79350900000000002</v>
      </c>
      <c r="G132" s="20">
        <v>2.7539099999999999</v>
      </c>
      <c r="H132" s="20">
        <v>18.633608000000002</v>
      </c>
      <c r="I132" s="25">
        <f t="shared" si="20"/>
        <v>29.9993035</v>
      </c>
      <c r="J132" s="25">
        <f t="shared" si="21"/>
        <v>30.468344999999999</v>
      </c>
      <c r="K132" s="26">
        <f t="shared" si="22"/>
        <v>1241.5004179</v>
      </c>
      <c r="L132" s="26">
        <f t="shared" si="23"/>
        <v>473.93351466713193</v>
      </c>
      <c r="M132" s="26">
        <f t="shared" si="24"/>
        <v>456.7265834023865</v>
      </c>
    </row>
    <row r="133" spans="1:13">
      <c r="A133" s="20">
        <v>12066.912699</v>
      </c>
      <c r="B133" s="20">
        <v>30.015822</v>
      </c>
      <c r="C133" s="20">
        <v>30.040469000000002</v>
      </c>
      <c r="D133" s="20">
        <v>30.556782999999999</v>
      </c>
      <c r="E133" s="20">
        <v>30.489818</v>
      </c>
      <c r="F133" s="20">
        <v>0.88801399999999997</v>
      </c>
      <c r="G133" s="20">
        <v>2.9001960000000002</v>
      </c>
      <c r="H133" s="20">
        <v>18.316823000000003</v>
      </c>
      <c r="I133" s="25">
        <f t="shared" si="20"/>
        <v>30.028145500000001</v>
      </c>
      <c r="J133" s="25">
        <f t="shared" si="21"/>
        <v>30.523300499999998</v>
      </c>
      <c r="K133" s="26">
        <f t="shared" si="22"/>
        <v>1241.4831127</v>
      </c>
      <c r="L133" s="26">
        <f t="shared" si="23"/>
        <v>472.8515929816449</v>
      </c>
      <c r="M133" s="26">
        <f t="shared" si="24"/>
        <v>454.7634845344337</v>
      </c>
    </row>
    <row r="134" spans="1:13">
      <c r="A134" s="20">
        <v>10739.183557</v>
      </c>
      <c r="B134" s="20">
        <v>30.022352999999999</v>
      </c>
      <c r="C134" s="20">
        <v>30.046634000000001</v>
      </c>
      <c r="D134" s="20">
        <v>30.617222000000002</v>
      </c>
      <c r="E134" s="20">
        <v>30.559474999999999</v>
      </c>
      <c r="F134" s="20">
        <v>0.84612100000000001</v>
      </c>
      <c r="G134" s="20">
        <v>2.9114469999999999</v>
      </c>
      <c r="H134" s="20">
        <v>17.912818000000001</v>
      </c>
      <c r="I134" s="25">
        <f t="shared" si="20"/>
        <v>30.0344935</v>
      </c>
      <c r="J134" s="25">
        <f t="shared" si="21"/>
        <v>30.588348500000002</v>
      </c>
      <c r="K134" s="26">
        <f t="shared" si="22"/>
        <v>1241.4793039000001</v>
      </c>
      <c r="L134" s="26">
        <f t="shared" si="23"/>
        <v>472.6138938983031</v>
      </c>
      <c r="M134" s="26">
        <f t="shared" si="24"/>
        <v>452.45386428108122</v>
      </c>
    </row>
    <row r="135" spans="1:13">
      <c r="A135" s="20">
        <v>9259.8723819999996</v>
      </c>
      <c r="B135" s="20">
        <v>30.025964999999999</v>
      </c>
      <c r="C135" s="20">
        <v>30.053367999999999</v>
      </c>
      <c r="D135" s="20">
        <v>30.699788000000002</v>
      </c>
      <c r="E135" s="20">
        <v>30.648119000000001</v>
      </c>
      <c r="F135" s="20">
        <v>0.86369799999999997</v>
      </c>
      <c r="G135" s="20">
        <v>3.002745</v>
      </c>
      <c r="H135" s="20">
        <v>17.466570000000001</v>
      </c>
      <c r="I135" s="25">
        <f t="shared" si="20"/>
        <v>30.039666499999999</v>
      </c>
      <c r="J135" s="25">
        <f t="shared" si="21"/>
        <v>30.673953500000003</v>
      </c>
      <c r="K135" s="26">
        <f t="shared" si="22"/>
        <v>1241.4762000999999</v>
      </c>
      <c r="L135" s="26">
        <f t="shared" si="23"/>
        <v>472.42030614855594</v>
      </c>
      <c r="M135" s="26">
        <f t="shared" si="24"/>
        <v>449.4372641370619</v>
      </c>
    </row>
    <row r="136" spans="1:13">
      <c r="A136" s="20">
        <v>7866.6673270000001</v>
      </c>
      <c r="B136" s="20">
        <v>30.037721999999999</v>
      </c>
      <c r="C136" s="20">
        <v>30.061807999999999</v>
      </c>
      <c r="D136" s="20">
        <v>30.789210000000001</v>
      </c>
      <c r="E136" s="20">
        <v>30.742114999999998</v>
      </c>
      <c r="F136" s="20">
        <v>0.64148400000000005</v>
      </c>
      <c r="G136" s="20">
        <v>2.8386629999999999</v>
      </c>
      <c r="H136" s="20">
        <v>17.125918000000002</v>
      </c>
      <c r="I136" s="25">
        <f t="shared" si="20"/>
        <v>30.049765000000001</v>
      </c>
      <c r="J136" s="25">
        <f t="shared" si="21"/>
        <v>30.765662499999998</v>
      </c>
      <c r="K136" s="26">
        <f t="shared" si="22"/>
        <v>1241.470141</v>
      </c>
      <c r="L136" s="26">
        <f t="shared" si="23"/>
        <v>472.04268694890834</v>
      </c>
      <c r="M136" s="26">
        <f t="shared" si="24"/>
        <v>446.23417362279451</v>
      </c>
    </row>
    <row r="137" spans="1:13">
      <c r="A137" s="20">
        <v>6154.9803199999997</v>
      </c>
      <c r="B137" s="20">
        <v>30.027913000000002</v>
      </c>
      <c r="C137" s="20">
        <v>30.053992000000001</v>
      </c>
      <c r="D137" s="20">
        <v>30.929743999999999</v>
      </c>
      <c r="E137" s="20">
        <v>30.881703999999999</v>
      </c>
      <c r="F137" s="20">
        <v>0.87143999999999999</v>
      </c>
      <c r="G137" s="20">
        <v>3.1879029999999999</v>
      </c>
      <c r="H137" s="20">
        <v>17.044824000000002</v>
      </c>
      <c r="I137" s="25">
        <f t="shared" si="20"/>
        <v>30.040952500000003</v>
      </c>
      <c r="J137" s="25">
        <f t="shared" si="21"/>
        <v>30.905723999999999</v>
      </c>
      <c r="K137" s="26">
        <f t="shared" si="22"/>
        <v>1241.4754284999999</v>
      </c>
      <c r="L137" s="26">
        <f t="shared" si="23"/>
        <v>472.37219637607177</v>
      </c>
      <c r="M137" s="26">
        <f t="shared" si="24"/>
        <v>441.39861840299</v>
      </c>
    </row>
    <row r="138" spans="1:13">
      <c r="A138" s="20">
        <v>4586.9687309999999</v>
      </c>
      <c r="B138" s="20">
        <v>30.052399999999999</v>
      </c>
      <c r="C138" s="20">
        <v>30.079060999999999</v>
      </c>
      <c r="D138" s="20">
        <v>31.21696</v>
      </c>
      <c r="E138" s="20">
        <v>31.158745</v>
      </c>
      <c r="F138" s="20">
        <v>1.0842259999999999</v>
      </c>
      <c r="G138" s="20">
        <v>3.4892720000000002</v>
      </c>
      <c r="H138" s="20">
        <v>16.894713000000003</v>
      </c>
      <c r="I138" s="25">
        <f t="shared" si="20"/>
        <v>30.065730500000001</v>
      </c>
      <c r="J138" s="25">
        <f t="shared" si="21"/>
        <v>31.187852499999998</v>
      </c>
      <c r="K138" s="26">
        <f t="shared" si="22"/>
        <v>1241.4605617</v>
      </c>
      <c r="L138" s="26">
        <f t="shared" si="23"/>
        <v>471.44647226485631</v>
      </c>
      <c r="M138" s="26">
        <f t="shared" si="24"/>
        <v>431.86038273822578</v>
      </c>
    </row>
    <row r="139" spans="1:13">
      <c r="A139" s="20">
        <v>4387.3858529999998</v>
      </c>
      <c r="B139" s="20">
        <v>30.050630999999999</v>
      </c>
      <c r="C139" s="20">
        <v>30.07873</v>
      </c>
      <c r="D139" s="20">
        <v>31.304831</v>
      </c>
      <c r="E139" s="20">
        <v>31.250003</v>
      </c>
      <c r="F139" s="20">
        <v>0.79619300000000004</v>
      </c>
      <c r="G139" s="20">
        <v>3.2107000000000001</v>
      </c>
      <c r="H139" s="20">
        <v>16.806038000000001</v>
      </c>
      <c r="I139" s="25">
        <f t="shared" si="20"/>
        <v>30.064680500000001</v>
      </c>
      <c r="J139" s="25">
        <f t="shared" si="21"/>
        <v>31.277417</v>
      </c>
      <c r="K139" s="26">
        <f t="shared" si="22"/>
        <v>1241.4611917</v>
      </c>
      <c r="L139" s="26">
        <f t="shared" si="23"/>
        <v>471.48565359875374</v>
      </c>
      <c r="M139" s="26">
        <f t="shared" si="24"/>
        <v>428.88760909495704</v>
      </c>
    </row>
    <row r="140" spans="1:13">
      <c r="A140" s="20">
        <v>3002.6701680000001</v>
      </c>
      <c r="B140" s="20">
        <v>30.035813999999998</v>
      </c>
      <c r="C140" s="20">
        <v>30.062667999999999</v>
      </c>
      <c r="D140" s="20">
        <v>31.699888000000001</v>
      </c>
      <c r="E140" s="20">
        <v>31.630390999999999</v>
      </c>
      <c r="F140" s="20">
        <v>0.77831600000000001</v>
      </c>
      <c r="G140" s="20">
        <v>3.27806</v>
      </c>
      <c r="H140" s="20">
        <v>16.606812000000001</v>
      </c>
      <c r="I140" s="25">
        <f t="shared" si="20"/>
        <v>30.049240999999999</v>
      </c>
      <c r="J140" s="25">
        <f t="shared" si="21"/>
        <v>31.665139500000002</v>
      </c>
      <c r="K140" s="26">
        <f t="shared" si="22"/>
        <v>1241.4704554</v>
      </c>
      <c r="L140" s="26">
        <f t="shared" si="23"/>
        <v>472.06227162751111</v>
      </c>
      <c r="M140" s="26">
        <f t="shared" si="24"/>
        <v>416.31543411870825</v>
      </c>
    </row>
    <row r="141" spans="1:13">
      <c r="A141" s="20">
        <v>2205.6739670000002</v>
      </c>
      <c r="B141" s="20">
        <v>30.021585999999999</v>
      </c>
      <c r="C141" s="20">
        <v>30.054103999999999</v>
      </c>
      <c r="D141" s="20">
        <v>32.409315999999997</v>
      </c>
      <c r="E141" s="20">
        <v>32.353740999999999</v>
      </c>
      <c r="F141" s="20">
        <v>0.697357</v>
      </c>
      <c r="G141" s="20">
        <v>3.2471969999999999</v>
      </c>
      <c r="H141" s="20">
        <v>16.506474000000001</v>
      </c>
      <c r="I141" s="25">
        <f t="shared" si="20"/>
        <v>30.037844999999997</v>
      </c>
      <c r="J141" s="25">
        <f t="shared" si="21"/>
        <v>32.381528500000002</v>
      </c>
      <c r="K141" s="26">
        <f t="shared" si="22"/>
        <v>1241.4772929999999</v>
      </c>
      <c r="L141" s="26">
        <f t="shared" si="23"/>
        <v>472.48845998905108</v>
      </c>
      <c r="M141" s="26">
        <f t="shared" si="24"/>
        <v>394.28904004371634</v>
      </c>
    </row>
    <row r="142" spans="1:13">
      <c r="A142" s="20">
        <v>0</v>
      </c>
      <c r="B142" s="20">
        <v>29.925528</v>
      </c>
      <c r="C142" s="20">
        <v>29.960370000000001</v>
      </c>
      <c r="D142" s="20">
        <v>32.338709999999999</v>
      </c>
      <c r="E142" s="20">
        <v>32.281965</v>
      </c>
      <c r="F142" s="20">
        <v>1.019641</v>
      </c>
      <c r="G142" s="20">
        <v>3.8095560000000002</v>
      </c>
      <c r="H142" s="20">
        <v>15.799483</v>
      </c>
      <c r="I142" s="25">
        <f t="shared" si="20"/>
        <v>29.942948999999999</v>
      </c>
      <c r="J142" s="25">
        <f t="shared" si="21"/>
        <v>32.310337500000003</v>
      </c>
      <c r="K142" s="26">
        <f t="shared" si="22"/>
        <v>1241.5342306</v>
      </c>
      <c r="L142" s="26">
        <f t="shared" si="23"/>
        <v>476.05670325071605</v>
      </c>
      <c r="M142" s="26">
        <f t="shared" si="24"/>
        <v>396.4112774433861</v>
      </c>
    </row>
    <row r="143" spans="1:1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8">
        <f>AVERAGE(K117:K140)</f>
        <v>1241.4772599999999</v>
      </c>
      <c r="L143" s="8">
        <f>AVERAGE(L117:L140)</f>
        <v>472.48924474037068</v>
      </c>
      <c r="M143" s="8">
        <f>AVERAGE(M117:M140)</f>
        <v>453.15276954248702</v>
      </c>
    </row>
    <row r="144" spans="1:1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4"/>
      <c r="L144" s="14"/>
      <c r="M144" s="14"/>
    </row>
    <row r="145" spans="1:14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4"/>
      <c r="L145" s="14"/>
      <c r="M145" s="14"/>
    </row>
    <row r="146" spans="1:14" ht="16.8">
      <c r="A146" s="17" t="s">
        <v>12</v>
      </c>
      <c r="B146" s="17" t="s">
        <v>13</v>
      </c>
      <c r="C146" s="17" t="s">
        <v>14</v>
      </c>
      <c r="D146" s="17" t="s">
        <v>15</v>
      </c>
      <c r="E146" s="17" t="s">
        <v>16</v>
      </c>
      <c r="F146" s="17" t="s">
        <v>17</v>
      </c>
      <c r="G146" s="17" t="s">
        <v>30</v>
      </c>
      <c r="H146" s="17" t="s">
        <v>18</v>
      </c>
      <c r="I146" s="18" t="s">
        <v>19</v>
      </c>
      <c r="J146" s="18" t="s">
        <v>20</v>
      </c>
      <c r="K146" s="19" t="s">
        <v>21</v>
      </c>
      <c r="L146" s="6" t="s">
        <v>28</v>
      </c>
      <c r="M146" s="6" t="s">
        <v>29</v>
      </c>
      <c r="N146" s="24"/>
    </row>
    <row r="147" spans="1:14">
      <c r="A147" s="17" t="s">
        <v>22</v>
      </c>
      <c r="B147" s="17" t="s">
        <v>23</v>
      </c>
      <c r="C147" s="17" t="s">
        <v>23</v>
      </c>
      <c r="D147" s="17" t="s">
        <v>23</v>
      </c>
      <c r="E147" s="17" t="s">
        <v>23</v>
      </c>
      <c r="F147" s="17" t="s">
        <v>24</v>
      </c>
      <c r="G147" s="17" t="s">
        <v>24</v>
      </c>
      <c r="H147" s="17" t="s">
        <v>25</v>
      </c>
      <c r="I147" s="18" t="s">
        <v>23</v>
      </c>
      <c r="J147" s="18" t="s">
        <v>23</v>
      </c>
      <c r="K147" s="19" t="s">
        <v>26</v>
      </c>
      <c r="L147" s="6" t="s">
        <v>27</v>
      </c>
      <c r="M147" s="6" t="s">
        <v>27</v>
      </c>
    </row>
    <row r="148" spans="1:14">
      <c r="A148" s="20">
        <v>37086.947554999999</v>
      </c>
      <c r="B148" s="20">
        <v>34.697488</v>
      </c>
      <c r="C148" s="20">
        <v>34.702122000000003</v>
      </c>
      <c r="D148" s="20">
        <v>35.02908</v>
      </c>
      <c r="E148" s="20">
        <v>34.942126999999999</v>
      </c>
      <c r="F148" s="20">
        <v>2.7139720000000001</v>
      </c>
      <c r="G148" s="20">
        <v>2.728453</v>
      </c>
      <c r="H148" s="20">
        <v>19.489796000000002</v>
      </c>
      <c r="I148" s="25">
        <f t="shared" ref="I148:I173" si="25">(B148+C148)/2</f>
        <v>34.699804999999998</v>
      </c>
      <c r="J148" s="25">
        <f t="shared" ref="J148:J173" si="26">(D148+E148)/2</f>
        <v>34.985603499999996</v>
      </c>
      <c r="K148" s="26">
        <f>-0.6*I148+1259.5</f>
        <v>1238.6801170000001</v>
      </c>
      <c r="L148" s="26">
        <f>0.00159*I148^4-0.27101*I148^3+17.72234*I148^2-540.89799*I148+6780.11105</f>
        <v>332.16297127892085</v>
      </c>
      <c r="M148" s="26">
        <f>0.00159*J148^4-0.27101*J148^3+17.72234*J148^2-540.89799*J148+6780.11105</f>
        <v>325.32801251672663</v>
      </c>
    </row>
    <row r="149" spans="1:14">
      <c r="A149" s="20">
        <v>37095.359763</v>
      </c>
      <c r="B149" s="20">
        <v>34.710448999999997</v>
      </c>
      <c r="C149" s="20">
        <v>34.714785999999997</v>
      </c>
      <c r="D149" s="20">
        <v>35.042973000000003</v>
      </c>
      <c r="E149" s="20">
        <v>34.954154000000003</v>
      </c>
      <c r="F149" s="20">
        <v>2.715176</v>
      </c>
      <c r="G149" s="20">
        <v>2.7266180000000002</v>
      </c>
      <c r="H149" s="20">
        <v>19.472882000000002</v>
      </c>
      <c r="I149" s="25">
        <f t="shared" si="25"/>
        <v>34.712617499999993</v>
      </c>
      <c r="J149" s="25">
        <f t="shared" si="26"/>
        <v>34.998563500000003</v>
      </c>
      <c r="K149" s="26">
        <f t="shared" ref="K149:K173" si="27">-0.6*I149+1259.5</f>
        <v>1238.6724294999999</v>
      </c>
      <c r="L149" s="26">
        <f t="shared" ref="L149:L173" si="28">0.00159*I149^4-0.27101*I149^3+17.72234*I149^2-540.89799*I149+6780.11105</f>
        <v>331.85312048792639</v>
      </c>
      <c r="M149" s="26">
        <f t="shared" ref="M149:M173" si="29">0.00159*J149^4-0.27101*J149^3+17.72234*J149^2-540.89799*J149+6780.11105</f>
        <v>325.02181908156399</v>
      </c>
    </row>
    <row r="150" spans="1:14">
      <c r="A150" s="20">
        <v>35800.816301999999</v>
      </c>
      <c r="B150" s="20">
        <v>34.767868999999997</v>
      </c>
      <c r="C150" s="20">
        <v>34.770440000000001</v>
      </c>
      <c r="D150" s="20">
        <v>35.097022000000003</v>
      </c>
      <c r="E150" s="20">
        <v>35.009250999999999</v>
      </c>
      <c r="F150" s="20">
        <v>2.3470620000000002</v>
      </c>
      <c r="G150" s="20">
        <v>2.555469</v>
      </c>
      <c r="H150" s="20">
        <v>19.498745000000003</v>
      </c>
      <c r="I150" s="25">
        <f t="shared" si="25"/>
        <v>34.769154499999999</v>
      </c>
      <c r="J150" s="25">
        <f t="shared" si="26"/>
        <v>35.053136500000001</v>
      </c>
      <c r="K150" s="26">
        <f t="shared" si="27"/>
        <v>1238.6385072999999</v>
      </c>
      <c r="L150" s="26">
        <f t="shared" si="28"/>
        <v>330.48975312983839</v>
      </c>
      <c r="M150" s="26">
        <f t="shared" si="29"/>
        <v>323.73598022717943</v>
      </c>
    </row>
    <row r="151" spans="1:14">
      <c r="A151" s="20">
        <v>34064.154487</v>
      </c>
      <c r="B151" s="20">
        <v>34.812033</v>
      </c>
      <c r="C151" s="20">
        <v>34.816687999999999</v>
      </c>
      <c r="D151" s="20">
        <v>35.139102999999999</v>
      </c>
      <c r="E151" s="20">
        <v>35.064267999999998</v>
      </c>
      <c r="F151" s="20">
        <v>1.9032119999999999</v>
      </c>
      <c r="G151" s="20">
        <v>2.3474680000000001</v>
      </c>
      <c r="H151" s="20">
        <v>19.514033000000001</v>
      </c>
      <c r="I151" s="25">
        <f t="shared" si="25"/>
        <v>34.814360499999999</v>
      </c>
      <c r="J151" s="25">
        <f t="shared" si="26"/>
        <v>35.101685500000002</v>
      </c>
      <c r="K151" s="26">
        <f t="shared" si="27"/>
        <v>1238.6113837</v>
      </c>
      <c r="L151" s="26">
        <f t="shared" si="28"/>
        <v>329.40416975987046</v>
      </c>
      <c r="M151" s="26">
        <f t="shared" si="29"/>
        <v>322.59681082357656</v>
      </c>
    </row>
    <row r="152" spans="1:14">
      <c r="A152" s="20">
        <v>32695.423465</v>
      </c>
      <c r="B152" s="20">
        <v>34.860157000000001</v>
      </c>
      <c r="C152" s="20">
        <v>34.867471999999999</v>
      </c>
      <c r="D152" s="20">
        <v>35.18788</v>
      </c>
      <c r="E152" s="20">
        <v>35.119115999999998</v>
      </c>
      <c r="F152" s="20">
        <v>1.5478639999999999</v>
      </c>
      <c r="G152" s="20">
        <v>2.1731660000000002</v>
      </c>
      <c r="H152" s="20">
        <v>19.509109000000002</v>
      </c>
      <c r="I152" s="25">
        <f t="shared" si="25"/>
        <v>34.863814500000004</v>
      </c>
      <c r="J152" s="25">
        <f t="shared" si="26"/>
        <v>35.153497999999999</v>
      </c>
      <c r="K152" s="26">
        <f t="shared" si="27"/>
        <v>1238.5817113000001</v>
      </c>
      <c r="L152" s="26">
        <f t="shared" si="28"/>
        <v>328.2211613990703</v>
      </c>
      <c r="M152" s="26">
        <f t="shared" si="29"/>
        <v>321.38594302303045</v>
      </c>
    </row>
    <row r="153" spans="1:14">
      <c r="A153" s="20">
        <v>31656.094377000001</v>
      </c>
      <c r="B153" s="20">
        <v>34.876891999999998</v>
      </c>
      <c r="C153" s="20">
        <v>34.885499000000003</v>
      </c>
      <c r="D153" s="20">
        <v>35.218266999999997</v>
      </c>
      <c r="E153" s="20">
        <v>35.130443</v>
      </c>
      <c r="F153" s="20">
        <v>1.272168</v>
      </c>
      <c r="G153" s="20">
        <v>2.032985</v>
      </c>
      <c r="H153" s="20">
        <v>19.443041000000001</v>
      </c>
      <c r="I153" s="25">
        <f t="shared" si="25"/>
        <v>34.881195500000004</v>
      </c>
      <c r="J153" s="25">
        <f t="shared" si="26"/>
        <v>35.174354999999998</v>
      </c>
      <c r="K153" s="26">
        <f t="shared" si="27"/>
        <v>1238.5712827</v>
      </c>
      <c r="L153" s="26">
        <f t="shared" si="28"/>
        <v>327.80651557836882</v>
      </c>
      <c r="M153" s="26">
        <f t="shared" si="29"/>
        <v>320.89992393431112</v>
      </c>
    </row>
    <row r="154" spans="1:14">
      <c r="A154" s="20">
        <v>30005.146366000001</v>
      </c>
      <c r="B154" s="20">
        <v>34.743276000000002</v>
      </c>
      <c r="C154" s="20">
        <v>34.747743</v>
      </c>
      <c r="D154" s="20">
        <v>35.089046000000003</v>
      </c>
      <c r="E154" s="20">
        <v>34.989463000000001</v>
      </c>
      <c r="F154" s="20">
        <v>0.92787900000000001</v>
      </c>
      <c r="G154" s="20">
        <v>1.8642620000000001</v>
      </c>
      <c r="H154" s="20">
        <v>19.396023000000003</v>
      </c>
      <c r="I154" s="25">
        <f t="shared" si="25"/>
        <v>34.745509499999997</v>
      </c>
      <c r="J154" s="25">
        <f t="shared" si="26"/>
        <v>35.039254499999998</v>
      </c>
      <c r="K154" s="26">
        <f t="shared" si="27"/>
        <v>1238.6526942999999</v>
      </c>
      <c r="L154" s="26">
        <f t="shared" si="28"/>
        <v>331.05917233724995</v>
      </c>
      <c r="M154" s="26">
        <f t="shared" si="29"/>
        <v>324.06252960046459</v>
      </c>
    </row>
    <row r="155" spans="1:14">
      <c r="A155" s="20">
        <v>28542.875398</v>
      </c>
      <c r="B155" s="20">
        <v>34.804599000000003</v>
      </c>
      <c r="C155" s="20">
        <v>34.809696000000002</v>
      </c>
      <c r="D155" s="20">
        <v>35.149715</v>
      </c>
      <c r="E155" s="20">
        <v>35.058335</v>
      </c>
      <c r="F155" s="20">
        <v>1.105602</v>
      </c>
      <c r="G155" s="20">
        <v>2.1919529999999998</v>
      </c>
      <c r="H155" s="20">
        <v>19.341211000000001</v>
      </c>
      <c r="I155" s="25">
        <f t="shared" si="25"/>
        <v>34.807147499999999</v>
      </c>
      <c r="J155" s="25">
        <f t="shared" si="26"/>
        <v>35.104025</v>
      </c>
      <c r="K155" s="26">
        <f t="shared" si="27"/>
        <v>1238.6157115000001</v>
      </c>
      <c r="L155" s="26">
        <f t="shared" si="28"/>
        <v>329.57711447899146</v>
      </c>
      <c r="M155" s="26">
        <f t="shared" si="29"/>
        <v>322.54202799048198</v>
      </c>
    </row>
    <row r="156" spans="1:14" ht="14.4" customHeight="1">
      <c r="A156" s="20">
        <v>27055.113058999999</v>
      </c>
      <c r="B156" s="20">
        <v>34.873565999999997</v>
      </c>
      <c r="C156" s="20">
        <v>34.878349</v>
      </c>
      <c r="D156" s="20">
        <v>35.224122000000001</v>
      </c>
      <c r="E156" s="20">
        <v>35.146084000000002</v>
      </c>
      <c r="F156" s="20">
        <v>0.74616000000000005</v>
      </c>
      <c r="G156" s="20">
        <v>1.978529</v>
      </c>
      <c r="H156" s="20">
        <v>19.200448000000002</v>
      </c>
      <c r="I156" s="25">
        <f t="shared" si="25"/>
        <v>34.875957499999998</v>
      </c>
      <c r="J156" s="25">
        <f t="shared" si="26"/>
        <v>35.185102999999998</v>
      </c>
      <c r="K156" s="26">
        <f t="shared" si="27"/>
        <v>1238.5744255</v>
      </c>
      <c r="L156" s="26">
        <f t="shared" si="28"/>
        <v>327.93141293914687</v>
      </c>
      <c r="M156" s="26">
        <f t="shared" si="29"/>
        <v>320.64978457224879</v>
      </c>
    </row>
    <row r="157" spans="1:14">
      <c r="A157" s="20">
        <v>25484.236951999999</v>
      </c>
      <c r="B157" s="20">
        <v>34.884968999999998</v>
      </c>
      <c r="C157" s="20">
        <v>34.892325999999997</v>
      </c>
      <c r="D157" s="20">
        <v>35.247718999999996</v>
      </c>
      <c r="E157" s="20">
        <v>35.168849000000002</v>
      </c>
      <c r="F157" s="20">
        <v>0.65976500000000005</v>
      </c>
      <c r="G157" s="20">
        <v>2.0321639999999999</v>
      </c>
      <c r="H157" s="20">
        <v>19.046168000000002</v>
      </c>
      <c r="I157" s="25">
        <f t="shared" si="25"/>
        <v>34.888647499999998</v>
      </c>
      <c r="J157" s="25">
        <f t="shared" si="26"/>
        <v>35.208283999999999</v>
      </c>
      <c r="K157" s="26">
        <f t="shared" si="27"/>
        <v>1238.5668115000001</v>
      </c>
      <c r="L157" s="26">
        <f t="shared" si="28"/>
        <v>327.62891828514057</v>
      </c>
      <c r="M157" s="26">
        <f t="shared" si="29"/>
        <v>320.11101869107461</v>
      </c>
    </row>
    <row r="158" spans="1:14">
      <c r="A158" s="20">
        <v>22609.900811</v>
      </c>
      <c r="B158" s="20">
        <v>34.711503999999998</v>
      </c>
      <c r="C158" s="20">
        <v>34.714981000000002</v>
      </c>
      <c r="D158" s="20">
        <v>35.090226000000001</v>
      </c>
      <c r="E158" s="20">
        <v>35.036836000000001</v>
      </c>
      <c r="F158" s="20">
        <v>0.72481899999999999</v>
      </c>
      <c r="G158" s="20">
        <v>2.3085559999999998</v>
      </c>
      <c r="H158" s="20">
        <v>18.962474</v>
      </c>
      <c r="I158" s="25">
        <f t="shared" si="25"/>
        <v>34.7132425</v>
      </c>
      <c r="J158" s="25">
        <f t="shared" si="26"/>
        <v>35.063530999999998</v>
      </c>
      <c r="K158" s="26">
        <f t="shared" si="27"/>
        <v>1238.6720545000001</v>
      </c>
      <c r="L158" s="26">
        <f t="shared" si="28"/>
        <v>331.83801417943232</v>
      </c>
      <c r="M158" s="26">
        <f t="shared" si="29"/>
        <v>323.49170662284723</v>
      </c>
    </row>
    <row r="159" spans="1:14">
      <c r="A159" s="20">
        <v>21115.338176000001</v>
      </c>
      <c r="B159" s="20">
        <v>34.754168999999997</v>
      </c>
      <c r="C159" s="20">
        <v>34.757111000000002</v>
      </c>
      <c r="D159" s="20">
        <v>35.143338</v>
      </c>
      <c r="E159" s="20">
        <v>35.084943000000003</v>
      </c>
      <c r="F159" s="20">
        <v>0.89235500000000001</v>
      </c>
      <c r="G159" s="20">
        <v>2.5829789999999999</v>
      </c>
      <c r="H159" s="20">
        <v>18.850233000000003</v>
      </c>
      <c r="I159" s="25">
        <f t="shared" si="25"/>
        <v>34.75564</v>
      </c>
      <c r="J159" s="25">
        <f t="shared" si="26"/>
        <v>35.114140500000005</v>
      </c>
      <c r="K159" s="26">
        <f t="shared" si="27"/>
        <v>1238.646616</v>
      </c>
      <c r="L159" s="26">
        <f t="shared" si="28"/>
        <v>330.81507414153293</v>
      </c>
      <c r="M159" s="26">
        <f t="shared" si="29"/>
        <v>322.30527678507224</v>
      </c>
    </row>
    <row r="160" spans="1:14">
      <c r="A160" s="20">
        <v>19482.303986999999</v>
      </c>
      <c r="B160" s="20">
        <v>34.792591999999999</v>
      </c>
      <c r="C160" s="20">
        <v>34.790567000000003</v>
      </c>
      <c r="D160" s="20">
        <v>35.188465000000001</v>
      </c>
      <c r="E160" s="20">
        <v>35.137647000000001</v>
      </c>
      <c r="F160" s="20">
        <v>0.897289</v>
      </c>
      <c r="G160" s="20">
        <v>2.6787839999999998</v>
      </c>
      <c r="H160" s="20">
        <v>18.631352</v>
      </c>
      <c r="I160" s="25">
        <f t="shared" si="25"/>
        <v>34.791579499999997</v>
      </c>
      <c r="J160" s="25">
        <f t="shared" si="26"/>
        <v>35.163055999999997</v>
      </c>
      <c r="K160" s="26">
        <f t="shared" si="27"/>
        <v>1238.6250523000001</v>
      </c>
      <c r="L160" s="26">
        <f t="shared" si="28"/>
        <v>329.95073354998658</v>
      </c>
      <c r="M160" s="26">
        <f t="shared" si="29"/>
        <v>321.16311789831252</v>
      </c>
    </row>
    <row r="161" spans="1:13">
      <c r="A161" s="20">
        <v>17956.148312000001</v>
      </c>
      <c r="B161" s="20">
        <v>34.829217</v>
      </c>
      <c r="C161" s="20">
        <v>34.827685000000002</v>
      </c>
      <c r="D161" s="20">
        <v>35.237672000000003</v>
      </c>
      <c r="E161" s="20">
        <v>35.188336</v>
      </c>
      <c r="F161" s="20">
        <v>0.80286100000000005</v>
      </c>
      <c r="G161" s="20">
        <v>2.684542</v>
      </c>
      <c r="H161" s="20">
        <v>18.376063000000002</v>
      </c>
      <c r="I161" s="25">
        <f t="shared" si="25"/>
        <v>34.828451000000001</v>
      </c>
      <c r="J161" s="25">
        <f t="shared" si="26"/>
        <v>35.213003999999998</v>
      </c>
      <c r="K161" s="26">
        <f t="shared" si="27"/>
        <v>1238.6029294</v>
      </c>
      <c r="L161" s="26">
        <f t="shared" si="28"/>
        <v>329.06661863574573</v>
      </c>
      <c r="M161" s="26">
        <f t="shared" si="29"/>
        <v>320.00143952124654</v>
      </c>
    </row>
    <row r="162" spans="1:13">
      <c r="A162" s="20">
        <v>16605.668277000001</v>
      </c>
      <c r="B162" s="20">
        <v>34.843795</v>
      </c>
      <c r="C162" s="20">
        <v>34.842455999999999</v>
      </c>
      <c r="D162" s="20">
        <v>35.275224999999999</v>
      </c>
      <c r="E162" s="20">
        <v>35.219289000000003</v>
      </c>
      <c r="F162" s="20">
        <v>0.77737699999999998</v>
      </c>
      <c r="G162" s="20">
        <v>2.7282329999999999</v>
      </c>
      <c r="H162" s="20">
        <v>18.123437000000003</v>
      </c>
      <c r="I162" s="25">
        <f t="shared" si="25"/>
        <v>34.843125499999999</v>
      </c>
      <c r="J162" s="25">
        <f t="shared" si="26"/>
        <v>35.247257000000005</v>
      </c>
      <c r="K162" s="26">
        <f t="shared" si="27"/>
        <v>1238.5941247000001</v>
      </c>
      <c r="L162" s="26">
        <f t="shared" si="28"/>
        <v>328.71549005172437</v>
      </c>
      <c r="M162" s="26">
        <f t="shared" si="29"/>
        <v>319.20745376301693</v>
      </c>
    </row>
    <row r="163" spans="1:13">
      <c r="A163" s="20">
        <v>14861.877817000001</v>
      </c>
      <c r="B163" s="20">
        <v>34.870601000000001</v>
      </c>
      <c r="C163" s="20">
        <v>34.87153</v>
      </c>
      <c r="D163" s="20">
        <v>35.341484000000001</v>
      </c>
      <c r="E163" s="20">
        <v>35.270088000000001</v>
      </c>
      <c r="F163" s="20">
        <v>0.98012100000000002</v>
      </c>
      <c r="G163" s="20">
        <v>3.0331419999999998</v>
      </c>
      <c r="H163" s="20">
        <v>17.852367000000001</v>
      </c>
      <c r="I163" s="25">
        <f t="shared" si="25"/>
        <v>34.8710655</v>
      </c>
      <c r="J163" s="25">
        <f t="shared" si="26"/>
        <v>35.305785999999998</v>
      </c>
      <c r="K163" s="26">
        <f t="shared" si="27"/>
        <v>1238.5773607000001</v>
      </c>
      <c r="L163" s="26">
        <f t="shared" si="28"/>
        <v>328.04810822711897</v>
      </c>
      <c r="M163" s="26">
        <f t="shared" si="29"/>
        <v>317.85572554087685</v>
      </c>
    </row>
    <row r="164" spans="1:13">
      <c r="A164" s="20">
        <v>13715.256165000001</v>
      </c>
      <c r="B164" s="20">
        <v>34.710749999999997</v>
      </c>
      <c r="C164" s="20">
        <v>34.720089000000002</v>
      </c>
      <c r="D164" s="20">
        <v>35.219127</v>
      </c>
      <c r="E164" s="20">
        <v>35.147694999999999</v>
      </c>
      <c r="F164" s="20">
        <v>0.9425</v>
      </c>
      <c r="G164" s="20">
        <v>3.0362200000000001</v>
      </c>
      <c r="H164" s="20">
        <v>17.533914000000003</v>
      </c>
      <c r="I164" s="25">
        <f t="shared" si="25"/>
        <v>34.715419499999996</v>
      </c>
      <c r="J164" s="25">
        <f t="shared" si="26"/>
        <v>35.183411</v>
      </c>
      <c r="K164" s="26">
        <f t="shared" si="27"/>
        <v>1238.6707483</v>
      </c>
      <c r="L164" s="26">
        <f t="shared" si="28"/>
        <v>331.78540195598089</v>
      </c>
      <c r="M164" s="26">
        <f t="shared" si="29"/>
        <v>320.68914846909047</v>
      </c>
    </row>
    <row r="165" spans="1:13">
      <c r="A165" s="20">
        <v>12307.695717000001</v>
      </c>
      <c r="B165" s="20">
        <v>34.713222000000002</v>
      </c>
      <c r="C165" s="20">
        <v>34.724620999999999</v>
      </c>
      <c r="D165" s="20">
        <v>35.247087000000001</v>
      </c>
      <c r="E165" s="20">
        <v>35.178823000000001</v>
      </c>
      <c r="F165" s="20">
        <v>0.88350899999999999</v>
      </c>
      <c r="G165" s="20">
        <v>3.0515189999999999</v>
      </c>
      <c r="H165" s="20">
        <v>17.202518000000001</v>
      </c>
      <c r="I165" s="25">
        <f t="shared" si="25"/>
        <v>34.7189215</v>
      </c>
      <c r="J165" s="25">
        <f t="shared" si="26"/>
        <v>35.212955000000001</v>
      </c>
      <c r="K165" s="26">
        <f t="shared" si="27"/>
        <v>1238.6686471</v>
      </c>
      <c r="L165" s="26">
        <f t="shared" si="28"/>
        <v>331.70078783808003</v>
      </c>
      <c r="M165" s="26">
        <f t="shared" si="29"/>
        <v>320.00257689046975</v>
      </c>
    </row>
    <row r="166" spans="1:13">
      <c r="A166" s="20">
        <v>11082.14518</v>
      </c>
      <c r="B166" s="20">
        <v>34.744914000000001</v>
      </c>
      <c r="C166" s="20">
        <v>34.756318</v>
      </c>
      <c r="D166" s="20">
        <v>35.311928000000002</v>
      </c>
      <c r="E166" s="20">
        <v>35.244684999999997</v>
      </c>
      <c r="F166" s="20">
        <v>0.66689200000000004</v>
      </c>
      <c r="G166" s="20">
        <v>2.8754369999999998</v>
      </c>
      <c r="H166" s="20">
        <v>16.760730000000002</v>
      </c>
      <c r="I166" s="25">
        <f t="shared" si="25"/>
        <v>34.750616000000001</v>
      </c>
      <c r="J166" s="25">
        <f t="shared" si="26"/>
        <v>35.278306499999999</v>
      </c>
      <c r="K166" s="26">
        <f t="shared" si="27"/>
        <v>1238.6496304</v>
      </c>
      <c r="L166" s="26">
        <f t="shared" si="28"/>
        <v>330.93610391678976</v>
      </c>
      <c r="M166" s="26">
        <f t="shared" si="29"/>
        <v>318.48958581577699</v>
      </c>
    </row>
    <row r="167" spans="1:13">
      <c r="A167" s="20">
        <v>9325.2852480000001</v>
      </c>
      <c r="B167" s="20">
        <v>34.757165000000001</v>
      </c>
      <c r="C167" s="20">
        <v>34.771286000000003</v>
      </c>
      <c r="D167" s="20">
        <v>35.390889999999999</v>
      </c>
      <c r="E167" s="20">
        <v>35.324745</v>
      </c>
      <c r="F167" s="20">
        <v>0.85757300000000003</v>
      </c>
      <c r="G167" s="20">
        <v>3.1430099999999999</v>
      </c>
      <c r="H167" s="20">
        <v>16.412510000000001</v>
      </c>
      <c r="I167" s="25">
        <f t="shared" si="25"/>
        <v>34.764225500000002</v>
      </c>
      <c r="J167" s="25">
        <f t="shared" si="26"/>
        <v>35.357817499999996</v>
      </c>
      <c r="K167" s="26">
        <f t="shared" si="27"/>
        <v>1238.6414646999999</v>
      </c>
      <c r="L167" s="26">
        <f t="shared" si="28"/>
        <v>330.60836220675355</v>
      </c>
      <c r="M167" s="26">
        <f t="shared" si="29"/>
        <v>316.65928966201591</v>
      </c>
    </row>
    <row r="168" spans="1:13">
      <c r="A168" s="20">
        <v>8163.7741100000003</v>
      </c>
      <c r="B168" s="20">
        <v>34.797015000000002</v>
      </c>
      <c r="C168" s="20">
        <v>34.808342000000003</v>
      </c>
      <c r="D168" s="20">
        <v>35.473106999999999</v>
      </c>
      <c r="E168" s="20">
        <v>35.405377000000001</v>
      </c>
      <c r="F168" s="20">
        <v>0.72309000000000001</v>
      </c>
      <c r="G168" s="20">
        <v>3.0709960000000001</v>
      </c>
      <c r="H168" s="20">
        <v>16.092275000000001</v>
      </c>
      <c r="I168" s="25">
        <f t="shared" si="25"/>
        <v>34.802678499999999</v>
      </c>
      <c r="J168" s="25">
        <f t="shared" si="26"/>
        <v>35.439242</v>
      </c>
      <c r="K168" s="26">
        <f t="shared" si="27"/>
        <v>1238.6183928999999</v>
      </c>
      <c r="L168" s="26">
        <f t="shared" si="28"/>
        <v>329.6843180516089</v>
      </c>
      <c r="M168" s="26">
        <f t="shared" si="29"/>
        <v>314.79676533823567</v>
      </c>
    </row>
    <row r="169" spans="1:13">
      <c r="A169" s="20">
        <v>6694.3433329999998</v>
      </c>
      <c r="B169" s="20">
        <v>34.804319</v>
      </c>
      <c r="C169" s="20">
        <v>34.817444000000002</v>
      </c>
      <c r="D169" s="20">
        <v>35.600853999999998</v>
      </c>
      <c r="E169" s="20">
        <v>35.527932999999997</v>
      </c>
      <c r="F169" s="20">
        <v>0.88804899999999998</v>
      </c>
      <c r="G169" s="20">
        <v>3.2936009999999998</v>
      </c>
      <c r="H169" s="20">
        <v>16.020677000000003</v>
      </c>
      <c r="I169" s="25">
        <f t="shared" si="25"/>
        <v>34.810881500000001</v>
      </c>
      <c r="J169" s="25">
        <f t="shared" si="26"/>
        <v>35.564393499999994</v>
      </c>
      <c r="K169" s="26">
        <f t="shared" si="27"/>
        <v>1238.6134711</v>
      </c>
      <c r="L169" s="26">
        <f t="shared" si="28"/>
        <v>329.48757233766537</v>
      </c>
      <c r="M169" s="26">
        <f t="shared" si="29"/>
        <v>311.9569987745208</v>
      </c>
    </row>
    <row r="170" spans="1:13">
      <c r="A170" s="20">
        <v>5281.125403</v>
      </c>
      <c r="B170" s="20">
        <v>34.808574999999998</v>
      </c>
      <c r="C170" s="20">
        <v>34.823152999999998</v>
      </c>
      <c r="D170" s="20">
        <v>35.793261999999999</v>
      </c>
      <c r="E170" s="20">
        <v>35.723438999999999</v>
      </c>
      <c r="F170" s="20">
        <v>0.86491399999999996</v>
      </c>
      <c r="G170" s="20">
        <v>3.3456320000000002</v>
      </c>
      <c r="H170" s="20">
        <v>15.956370999999999</v>
      </c>
      <c r="I170" s="25">
        <f t="shared" si="25"/>
        <v>34.815863999999998</v>
      </c>
      <c r="J170" s="25">
        <f t="shared" si="26"/>
        <v>35.758350499999999</v>
      </c>
      <c r="K170" s="26">
        <f t="shared" si="27"/>
        <v>1238.6104816</v>
      </c>
      <c r="L170" s="26">
        <f t="shared" si="28"/>
        <v>329.36813347631414</v>
      </c>
      <c r="M170" s="26">
        <f t="shared" si="29"/>
        <v>307.60989017687734</v>
      </c>
    </row>
    <row r="171" spans="1:13">
      <c r="A171" s="20">
        <v>3658.7397759999999</v>
      </c>
      <c r="B171" s="20">
        <v>34.826661000000001</v>
      </c>
      <c r="C171" s="20">
        <v>34.840367999999998</v>
      </c>
      <c r="D171" s="20">
        <v>36.114662000000003</v>
      </c>
      <c r="E171" s="20">
        <v>36.037742999999999</v>
      </c>
      <c r="F171" s="20">
        <v>0.60670900000000005</v>
      </c>
      <c r="G171" s="20">
        <v>3.1619929999999998</v>
      </c>
      <c r="H171" s="20">
        <v>15.627415000000001</v>
      </c>
      <c r="I171" s="25">
        <f t="shared" si="25"/>
        <v>34.8335145</v>
      </c>
      <c r="J171" s="25">
        <f t="shared" si="26"/>
        <v>36.076202500000001</v>
      </c>
      <c r="K171" s="26">
        <f t="shared" si="27"/>
        <v>1238.5998913000001</v>
      </c>
      <c r="L171" s="26">
        <f t="shared" si="28"/>
        <v>328.94541264543386</v>
      </c>
      <c r="M171" s="26">
        <f t="shared" si="29"/>
        <v>300.62307126359974</v>
      </c>
    </row>
    <row r="172" spans="1:13">
      <c r="A172" s="20">
        <v>1936.4437740000001</v>
      </c>
      <c r="B172" s="20">
        <v>34.809806000000002</v>
      </c>
      <c r="C172" s="20">
        <v>34.824106999999998</v>
      </c>
      <c r="D172" s="20">
        <v>36.759196000000003</v>
      </c>
      <c r="E172" s="20">
        <v>36.652914000000003</v>
      </c>
      <c r="F172" s="20">
        <v>0.789655</v>
      </c>
      <c r="G172" s="20">
        <v>3.430965</v>
      </c>
      <c r="H172" s="20">
        <v>15.471891000000001</v>
      </c>
      <c r="I172" s="25">
        <f t="shared" si="25"/>
        <v>34.816956500000003</v>
      </c>
      <c r="J172" s="25">
        <f t="shared" si="26"/>
        <v>36.706055000000006</v>
      </c>
      <c r="K172" s="26">
        <f t="shared" si="27"/>
        <v>1238.6098261</v>
      </c>
      <c r="L172" s="26">
        <f t="shared" si="28"/>
        <v>329.34195092794562</v>
      </c>
      <c r="M172" s="26">
        <f t="shared" si="29"/>
        <v>287.2526321640371</v>
      </c>
    </row>
    <row r="173" spans="1:13">
      <c r="A173" s="20">
        <v>0</v>
      </c>
      <c r="B173" s="20">
        <v>34.852307000000003</v>
      </c>
      <c r="C173" s="20">
        <v>34.864190999999998</v>
      </c>
      <c r="D173" s="20">
        <v>37.274307</v>
      </c>
      <c r="E173" s="20">
        <v>37.175468000000002</v>
      </c>
      <c r="F173" s="20">
        <v>1.0024900000000001</v>
      </c>
      <c r="G173" s="20">
        <v>3.8380049999999999</v>
      </c>
      <c r="H173" s="20">
        <v>14.675497999999999</v>
      </c>
      <c r="I173" s="25">
        <f t="shared" si="25"/>
        <v>34.858249000000001</v>
      </c>
      <c r="J173" s="25">
        <f t="shared" si="26"/>
        <v>37.224887500000001</v>
      </c>
      <c r="K173" s="26">
        <f t="shared" si="27"/>
        <v>1238.5850505999999</v>
      </c>
      <c r="L173" s="26">
        <f t="shared" si="28"/>
        <v>328.35405762090068</v>
      </c>
      <c r="M173" s="26">
        <f t="shared" si="29"/>
        <v>276.67844260249603</v>
      </c>
    </row>
    <row r="174" spans="1:13">
      <c r="A174" s="36"/>
      <c r="B174" s="36"/>
      <c r="C174" s="36"/>
      <c r="D174" s="36"/>
      <c r="E174" s="36"/>
      <c r="F174" s="36"/>
      <c r="G174" s="36"/>
      <c r="H174" s="13"/>
      <c r="I174" s="36"/>
      <c r="J174" s="36"/>
      <c r="K174" s="37">
        <f>AVERAGE(K148:K171)</f>
        <v>1238.6231641375002</v>
      </c>
      <c r="L174" s="37">
        <f>AVERAGE(L148:L171)</f>
        <v>329.87851837036214</v>
      </c>
      <c r="M174" s="37">
        <f>AVERAGE(M148:M171)</f>
        <v>319.21607904094236</v>
      </c>
    </row>
    <row r="175" spans="1:13">
      <c r="A175" s="36"/>
      <c r="B175" s="36"/>
      <c r="C175" s="36"/>
      <c r="D175" s="36"/>
      <c r="E175" s="36"/>
      <c r="F175" s="36"/>
      <c r="G175" s="36"/>
      <c r="H175" s="13"/>
      <c r="I175" s="36"/>
      <c r="J175" s="36"/>
      <c r="K175" s="36"/>
      <c r="L175" s="36"/>
      <c r="M175" s="36"/>
    </row>
    <row r="176" spans="1:13">
      <c r="A176" s="36"/>
      <c r="B176" s="36"/>
      <c r="C176" s="36"/>
      <c r="D176" s="36"/>
      <c r="E176" s="36"/>
      <c r="F176" s="36"/>
      <c r="G176" s="36"/>
      <c r="H176" s="13"/>
      <c r="I176" s="36"/>
      <c r="J176" s="36"/>
      <c r="K176" s="36"/>
      <c r="L176" s="36"/>
      <c r="M176" s="36"/>
    </row>
    <row r="177" spans="1:14" ht="16.8">
      <c r="A177" s="17" t="s">
        <v>12</v>
      </c>
      <c r="B177" s="17" t="s">
        <v>13</v>
      </c>
      <c r="C177" s="17" t="s">
        <v>14</v>
      </c>
      <c r="D177" s="17" t="s">
        <v>15</v>
      </c>
      <c r="E177" s="17" t="s">
        <v>16</v>
      </c>
      <c r="F177" s="17" t="s">
        <v>17</v>
      </c>
      <c r="G177" s="17" t="s">
        <v>30</v>
      </c>
      <c r="H177" s="17" t="s">
        <v>18</v>
      </c>
      <c r="I177" s="18" t="s">
        <v>19</v>
      </c>
      <c r="J177" s="18" t="s">
        <v>20</v>
      </c>
      <c r="K177" s="19" t="s">
        <v>21</v>
      </c>
      <c r="L177" s="6" t="s">
        <v>28</v>
      </c>
      <c r="M177" s="6" t="s">
        <v>29</v>
      </c>
      <c r="N177" s="24"/>
    </row>
    <row r="178" spans="1:14">
      <c r="A178" s="17" t="s">
        <v>22</v>
      </c>
      <c r="B178" s="17" t="s">
        <v>23</v>
      </c>
      <c r="C178" s="17" t="s">
        <v>23</v>
      </c>
      <c r="D178" s="17" t="s">
        <v>23</v>
      </c>
      <c r="E178" s="17" t="s">
        <v>23</v>
      </c>
      <c r="F178" s="17" t="s">
        <v>24</v>
      </c>
      <c r="G178" s="17" t="s">
        <v>24</v>
      </c>
      <c r="H178" s="17" t="s">
        <v>25</v>
      </c>
      <c r="I178" s="18" t="s">
        <v>23</v>
      </c>
      <c r="J178" s="18" t="s">
        <v>23</v>
      </c>
      <c r="K178" s="19" t="s">
        <v>26</v>
      </c>
      <c r="L178" s="6" t="s">
        <v>27</v>
      </c>
      <c r="M178" s="6" t="s">
        <v>27</v>
      </c>
    </row>
    <row r="179" spans="1:14">
      <c r="A179" s="20">
        <v>39574.636405999998</v>
      </c>
      <c r="B179" s="20">
        <v>39.948762000000002</v>
      </c>
      <c r="C179" s="20">
        <v>39.927785999999998</v>
      </c>
      <c r="D179" s="20">
        <v>40.257734999999997</v>
      </c>
      <c r="E179" s="20">
        <v>40.164172999999998</v>
      </c>
      <c r="F179" s="20">
        <v>2.359375</v>
      </c>
      <c r="G179" s="20">
        <v>2.4513379999999998</v>
      </c>
      <c r="H179" s="20">
        <v>17.370519000000002</v>
      </c>
      <c r="I179" s="25">
        <f t="shared" ref="I179:I200" si="30">(B179+C179)/2</f>
        <v>39.938274</v>
      </c>
      <c r="J179" s="25">
        <f t="shared" ref="J179:J200" si="31">(D179+E179)/2</f>
        <v>40.210954000000001</v>
      </c>
      <c r="K179" s="26">
        <f>-0.6*I179+1259.5</f>
        <v>1235.5370356000001</v>
      </c>
      <c r="L179" s="26">
        <f>0.00159*I179^4-0.27101*I179^3+17.72234*I179^2-540.89799*I179+6780.11105</f>
        <v>226.74155539048388</v>
      </c>
      <c r="M179" s="26">
        <f>0.00159*J179^4-0.27101*J179^3+17.72234*J179^2-540.89799*J179+6780.11105</f>
        <v>222.14691026161836</v>
      </c>
    </row>
    <row r="180" spans="1:14">
      <c r="A180" s="20">
        <v>40186.478602000003</v>
      </c>
      <c r="B180" s="20">
        <v>39.999692000000003</v>
      </c>
      <c r="C180" s="20">
        <v>39.980336999999999</v>
      </c>
      <c r="D180" s="20">
        <v>40.306992999999999</v>
      </c>
      <c r="E180" s="20">
        <v>40.215483999999996</v>
      </c>
      <c r="F180" s="20">
        <v>2.4942009999999999</v>
      </c>
      <c r="G180" s="20">
        <v>2.5133399999999999</v>
      </c>
      <c r="H180" s="20">
        <v>17.319707000000001</v>
      </c>
      <c r="I180" s="25">
        <f t="shared" si="30"/>
        <v>39.990014500000001</v>
      </c>
      <c r="J180" s="25">
        <f t="shared" si="31"/>
        <v>40.261238499999997</v>
      </c>
      <c r="K180" s="26">
        <f t="shared" ref="K180:K200" si="32">-0.6*I180+1259.5</f>
        <v>1235.5059913</v>
      </c>
      <c r="L180" s="26">
        <f t="shared" ref="L180:L200" si="33">0.00159*I180^4-0.27101*I180^3+17.72234*I180^2-540.89799*I180+6780.11105</f>
        <v>225.86443897330264</v>
      </c>
      <c r="M180" s="26">
        <f t="shared" ref="M180:M200" si="34">0.00159*J180^4-0.27101*J180^3+17.72234*J180^2-540.89799*J180+6780.11105</f>
        <v>221.30706569171252</v>
      </c>
    </row>
    <row r="181" spans="1:14">
      <c r="A181" s="20">
        <v>38112.225917000003</v>
      </c>
      <c r="B181" s="20">
        <v>39.991034999999997</v>
      </c>
      <c r="C181" s="20">
        <v>39.973184000000003</v>
      </c>
      <c r="D181" s="20">
        <v>40.295608999999999</v>
      </c>
      <c r="E181" s="20">
        <v>40.202204000000002</v>
      </c>
      <c r="F181" s="20">
        <v>1.9766550000000001</v>
      </c>
      <c r="G181" s="20">
        <v>2.2585850000000001</v>
      </c>
      <c r="H181" s="20">
        <v>17.479255000000002</v>
      </c>
      <c r="I181" s="25">
        <f t="shared" si="30"/>
        <v>39.9821095</v>
      </c>
      <c r="J181" s="25">
        <f t="shared" si="31"/>
        <v>40.248906500000004</v>
      </c>
      <c r="K181" s="26">
        <f t="shared" si="32"/>
        <v>1235.5107343</v>
      </c>
      <c r="L181" s="26">
        <f t="shared" si="33"/>
        <v>225.99828458512366</v>
      </c>
      <c r="M181" s="26">
        <f t="shared" si="34"/>
        <v>221.51282065018404</v>
      </c>
    </row>
    <row r="182" spans="1:14">
      <c r="A182" s="20">
        <v>36064.813878000001</v>
      </c>
      <c r="B182" s="20">
        <v>39.979764000000003</v>
      </c>
      <c r="C182" s="20">
        <v>39.960766999999997</v>
      </c>
      <c r="D182" s="20">
        <v>40.285922999999997</v>
      </c>
      <c r="E182" s="20">
        <v>40.186422999999998</v>
      </c>
      <c r="F182" s="20">
        <v>1.477169</v>
      </c>
      <c r="G182" s="20">
        <v>2.031094</v>
      </c>
      <c r="H182" s="20">
        <v>17.577601000000001</v>
      </c>
      <c r="I182" s="25">
        <f t="shared" si="30"/>
        <v>39.970265499999996</v>
      </c>
      <c r="J182" s="25">
        <f t="shared" si="31"/>
        <v>40.236172999999994</v>
      </c>
      <c r="K182" s="26">
        <f t="shared" si="32"/>
        <v>1235.5178407000001</v>
      </c>
      <c r="L182" s="26">
        <f t="shared" si="33"/>
        <v>226.19893344827051</v>
      </c>
      <c r="M182" s="26">
        <f t="shared" si="34"/>
        <v>221.72541918231309</v>
      </c>
    </row>
    <row r="183" spans="1:14">
      <c r="A183" s="20">
        <v>34154.914795999997</v>
      </c>
      <c r="B183" s="20">
        <v>39.944040999999999</v>
      </c>
      <c r="C183" s="20">
        <v>39.924073</v>
      </c>
      <c r="D183" s="20">
        <v>40.251500999999998</v>
      </c>
      <c r="E183" s="20">
        <v>40.146493</v>
      </c>
      <c r="F183" s="20">
        <v>1.030859</v>
      </c>
      <c r="G183" s="20">
        <v>1.807968</v>
      </c>
      <c r="H183" s="20">
        <v>17.575133000000001</v>
      </c>
      <c r="I183" s="25">
        <f t="shared" si="30"/>
        <v>39.934056999999996</v>
      </c>
      <c r="J183" s="25">
        <f t="shared" si="31"/>
        <v>40.198996999999999</v>
      </c>
      <c r="K183" s="26">
        <f t="shared" si="32"/>
        <v>1235.5395658</v>
      </c>
      <c r="L183" s="26">
        <f t="shared" si="33"/>
        <v>226.81315321362035</v>
      </c>
      <c r="M183" s="26">
        <f t="shared" si="34"/>
        <v>222.3469526026538</v>
      </c>
    </row>
    <row r="184" spans="1:14">
      <c r="A184" s="20">
        <v>32310.791988000001</v>
      </c>
      <c r="B184" s="20">
        <v>39.949925</v>
      </c>
      <c r="C184" s="20">
        <v>39.931218999999999</v>
      </c>
      <c r="D184" s="20">
        <v>40.256447999999999</v>
      </c>
      <c r="E184" s="20">
        <v>40.153528999999999</v>
      </c>
      <c r="F184" s="20">
        <v>0.89650799999999997</v>
      </c>
      <c r="G184" s="20">
        <v>1.8718049999999999</v>
      </c>
      <c r="H184" s="20">
        <v>17.54261</v>
      </c>
      <c r="I184" s="25">
        <f t="shared" si="30"/>
        <v>39.940572000000003</v>
      </c>
      <c r="J184" s="25">
        <f t="shared" si="31"/>
        <v>40.204988499999999</v>
      </c>
      <c r="K184" s="26">
        <f t="shared" si="32"/>
        <v>1235.5356568</v>
      </c>
      <c r="L184" s="26">
        <f t="shared" si="33"/>
        <v>226.70254608705818</v>
      </c>
      <c r="M184" s="26">
        <f t="shared" si="34"/>
        <v>222.24669766583702</v>
      </c>
    </row>
    <row r="185" spans="1:14">
      <c r="A185" s="20">
        <v>30362.821358000001</v>
      </c>
      <c r="B185" s="20">
        <v>39.927764000000003</v>
      </c>
      <c r="C185" s="20">
        <v>39.909995000000002</v>
      </c>
      <c r="D185" s="20">
        <v>40.238284999999998</v>
      </c>
      <c r="E185" s="20">
        <v>40.133670000000002</v>
      </c>
      <c r="F185" s="20">
        <v>0.901999</v>
      </c>
      <c r="G185" s="20">
        <v>2.0798130000000001</v>
      </c>
      <c r="H185" s="20">
        <v>17.540691000000002</v>
      </c>
      <c r="I185" s="25">
        <f t="shared" si="30"/>
        <v>39.918879500000003</v>
      </c>
      <c r="J185" s="25">
        <f t="shared" si="31"/>
        <v>40.1859775</v>
      </c>
      <c r="K185" s="26">
        <f t="shared" si="32"/>
        <v>1235.5486722999999</v>
      </c>
      <c r="L185" s="26">
        <f t="shared" si="33"/>
        <v>227.07098051002777</v>
      </c>
      <c r="M185" s="26">
        <f t="shared" si="34"/>
        <v>222.56491888117762</v>
      </c>
    </row>
    <row r="186" spans="1:14">
      <c r="A186" s="20">
        <v>28796.853772999999</v>
      </c>
      <c r="B186" s="20">
        <v>39.936771999999998</v>
      </c>
      <c r="C186" s="20">
        <v>39.916840000000001</v>
      </c>
      <c r="D186" s="20">
        <v>40.261130999999999</v>
      </c>
      <c r="E186" s="20">
        <v>40.156908000000001</v>
      </c>
      <c r="F186" s="20">
        <v>0.90920400000000001</v>
      </c>
      <c r="G186" s="20">
        <v>2.232526</v>
      </c>
      <c r="H186" s="20">
        <v>17.440547000000002</v>
      </c>
      <c r="I186" s="25">
        <f t="shared" si="30"/>
        <v>39.926805999999999</v>
      </c>
      <c r="J186" s="25">
        <f t="shared" si="31"/>
        <v>40.209019499999997</v>
      </c>
      <c r="K186" s="26">
        <f t="shared" si="32"/>
        <v>1235.5439163999999</v>
      </c>
      <c r="L186" s="26">
        <f t="shared" si="33"/>
        <v>226.9363023973101</v>
      </c>
      <c r="M186" s="26">
        <f t="shared" si="34"/>
        <v>222.17926589976832</v>
      </c>
    </row>
    <row r="187" spans="1:14" ht="15" customHeight="1">
      <c r="A187" s="20">
        <v>27388.996139999999</v>
      </c>
      <c r="B187" s="20">
        <v>39.943444</v>
      </c>
      <c r="C187" s="20">
        <v>39.923974000000001</v>
      </c>
      <c r="D187" s="20">
        <v>40.274757999999999</v>
      </c>
      <c r="E187" s="20">
        <v>40.167397000000001</v>
      </c>
      <c r="F187" s="20">
        <v>0.99380800000000002</v>
      </c>
      <c r="G187" s="20">
        <v>2.4328310000000002</v>
      </c>
      <c r="H187" s="20">
        <v>17.286429000000002</v>
      </c>
      <c r="I187" s="25">
        <f t="shared" si="30"/>
        <v>39.933709</v>
      </c>
      <c r="J187" s="25">
        <f t="shared" si="31"/>
        <v>40.2210775</v>
      </c>
      <c r="K187" s="26">
        <f t="shared" si="32"/>
        <v>1235.5397746000001</v>
      </c>
      <c r="L187" s="26">
        <f t="shared" si="33"/>
        <v>226.8190624335266</v>
      </c>
      <c r="M187" s="26">
        <f t="shared" si="34"/>
        <v>221.97764436614034</v>
      </c>
    </row>
    <row r="188" spans="1:14">
      <c r="A188" s="20">
        <v>23907.993678999999</v>
      </c>
      <c r="B188" s="20">
        <v>39.919521000000003</v>
      </c>
      <c r="C188" s="20">
        <v>39.895060000000001</v>
      </c>
      <c r="D188" s="20">
        <v>40.273091999999998</v>
      </c>
      <c r="E188" s="20">
        <v>40.163840999999998</v>
      </c>
      <c r="F188" s="20">
        <v>0.83921500000000004</v>
      </c>
      <c r="G188" s="20">
        <v>2.5202110000000002</v>
      </c>
      <c r="H188" s="20">
        <v>17.623349000000001</v>
      </c>
      <c r="I188" s="25">
        <f t="shared" si="30"/>
        <v>39.907290500000002</v>
      </c>
      <c r="J188" s="25">
        <f t="shared" si="31"/>
        <v>40.218466499999998</v>
      </c>
      <c r="K188" s="26">
        <f t="shared" si="32"/>
        <v>1235.5556257000001</v>
      </c>
      <c r="L188" s="26">
        <f t="shared" si="33"/>
        <v>227.26799381673209</v>
      </c>
      <c r="M188" s="26">
        <f t="shared" si="34"/>
        <v>222.02129161708308</v>
      </c>
    </row>
    <row r="189" spans="1:14">
      <c r="A189" s="20">
        <v>22001.951131999998</v>
      </c>
      <c r="B189" s="20">
        <v>39.965654999999998</v>
      </c>
      <c r="C189" s="20">
        <v>39.934801999999998</v>
      </c>
      <c r="D189" s="20">
        <v>40.339592000000003</v>
      </c>
      <c r="E189" s="20">
        <v>40.229779000000001</v>
      </c>
      <c r="F189" s="20">
        <v>1.040853</v>
      </c>
      <c r="G189" s="20">
        <v>2.8584809999999998</v>
      </c>
      <c r="H189" s="20">
        <v>17.414141000000001</v>
      </c>
      <c r="I189" s="25">
        <f t="shared" si="30"/>
        <v>39.950228499999994</v>
      </c>
      <c r="J189" s="25">
        <f t="shared" si="31"/>
        <v>40.284685500000002</v>
      </c>
      <c r="K189" s="26">
        <f t="shared" si="32"/>
        <v>1235.5298628999999</v>
      </c>
      <c r="L189" s="26">
        <f t="shared" si="33"/>
        <v>226.5386778599941</v>
      </c>
      <c r="M189" s="26">
        <f t="shared" si="34"/>
        <v>220.9162406769874</v>
      </c>
    </row>
    <row r="190" spans="1:14">
      <c r="A190" s="20">
        <v>20109.131723999999</v>
      </c>
      <c r="B190" s="20">
        <v>40.009898</v>
      </c>
      <c r="C190" s="20">
        <v>39.972575999999997</v>
      </c>
      <c r="D190" s="20">
        <v>40.399138999999998</v>
      </c>
      <c r="E190" s="20">
        <v>40.285058999999997</v>
      </c>
      <c r="F190" s="20">
        <v>0.85800100000000001</v>
      </c>
      <c r="G190" s="20">
        <v>2.7771590000000002</v>
      </c>
      <c r="H190" s="20">
        <v>17.080028000000002</v>
      </c>
      <c r="I190" s="25">
        <f t="shared" si="30"/>
        <v>39.991236999999998</v>
      </c>
      <c r="J190" s="25">
        <f t="shared" si="31"/>
        <v>40.342098999999997</v>
      </c>
      <c r="K190" s="26">
        <f t="shared" si="32"/>
        <v>1235.5052578</v>
      </c>
      <c r="L190" s="26">
        <f t="shared" si="33"/>
        <v>225.843745086132</v>
      </c>
      <c r="M190" s="26">
        <f t="shared" si="34"/>
        <v>219.96134176883515</v>
      </c>
    </row>
    <row r="191" spans="1:14">
      <c r="A191" s="20">
        <v>18083.407620999998</v>
      </c>
      <c r="B191" s="20">
        <v>40.029207</v>
      </c>
      <c r="C191" s="20">
        <v>39.997520000000002</v>
      </c>
      <c r="D191" s="20">
        <v>40.438113999999999</v>
      </c>
      <c r="E191" s="20">
        <v>40.330900999999997</v>
      </c>
      <c r="F191" s="20">
        <v>1.041855</v>
      </c>
      <c r="G191" s="20">
        <v>3.0487679999999999</v>
      </c>
      <c r="H191" s="20">
        <v>16.829399000000002</v>
      </c>
      <c r="I191" s="25">
        <f t="shared" si="30"/>
        <v>40.013363499999997</v>
      </c>
      <c r="J191" s="25">
        <f t="shared" si="31"/>
        <v>40.384507499999998</v>
      </c>
      <c r="K191" s="26">
        <f t="shared" si="32"/>
        <v>1235.4919818999999</v>
      </c>
      <c r="L191" s="26">
        <f t="shared" si="33"/>
        <v>225.46943877640388</v>
      </c>
      <c r="M191" s="26">
        <f t="shared" si="34"/>
        <v>219.25790796194724</v>
      </c>
    </row>
    <row r="192" spans="1:14">
      <c r="A192" s="20">
        <v>15918.756909</v>
      </c>
      <c r="B192" s="20">
        <v>40.051777999999999</v>
      </c>
      <c r="C192" s="20">
        <v>40.019866</v>
      </c>
      <c r="D192" s="20">
        <v>40.493262000000001</v>
      </c>
      <c r="E192" s="20">
        <v>40.384630000000001</v>
      </c>
      <c r="F192" s="20">
        <v>0.76866100000000004</v>
      </c>
      <c r="G192" s="20">
        <v>2.8924370000000001</v>
      </c>
      <c r="H192" s="20">
        <v>16.424401000000003</v>
      </c>
      <c r="I192" s="25">
        <f t="shared" si="30"/>
        <v>40.035821999999996</v>
      </c>
      <c r="J192" s="25">
        <f t="shared" si="31"/>
        <v>40.438946000000001</v>
      </c>
      <c r="K192" s="26">
        <f t="shared" si="32"/>
        <v>1235.4785068000001</v>
      </c>
      <c r="L192" s="26">
        <f t="shared" si="33"/>
        <v>225.08998121866443</v>
      </c>
      <c r="M192" s="26">
        <f t="shared" si="34"/>
        <v>218.3572892619386</v>
      </c>
    </row>
    <row r="193" spans="1:14">
      <c r="A193" s="20">
        <v>14075.882196</v>
      </c>
      <c r="B193" s="20">
        <v>40.056837999999999</v>
      </c>
      <c r="C193" s="20">
        <v>40.029195000000001</v>
      </c>
      <c r="D193" s="20">
        <v>40.522084</v>
      </c>
      <c r="E193" s="20">
        <v>40.414669000000004</v>
      </c>
      <c r="F193" s="20">
        <v>0.79136700000000004</v>
      </c>
      <c r="G193" s="20">
        <v>3.0134880000000002</v>
      </c>
      <c r="H193" s="20">
        <v>15.975907999999999</v>
      </c>
      <c r="I193" s="25">
        <f t="shared" si="30"/>
        <v>40.0430165</v>
      </c>
      <c r="J193" s="25">
        <f t="shared" si="31"/>
        <v>40.468376500000005</v>
      </c>
      <c r="K193" s="26">
        <f t="shared" si="32"/>
        <v>1235.4741901</v>
      </c>
      <c r="L193" s="26">
        <f t="shared" si="33"/>
        <v>224.96852225729981</v>
      </c>
      <c r="M193" s="26">
        <f t="shared" si="34"/>
        <v>217.87149699140264</v>
      </c>
    </row>
    <row r="194" spans="1:14">
      <c r="A194" s="20">
        <v>12065.122004000001</v>
      </c>
      <c r="B194" s="20">
        <v>40.043292000000001</v>
      </c>
      <c r="C194" s="20">
        <v>40.021932999999997</v>
      </c>
      <c r="D194" s="20">
        <v>40.549494000000003</v>
      </c>
      <c r="E194" s="20">
        <v>40.443179000000001</v>
      </c>
      <c r="F194" s="20">
        <v>0.87750099999999998</v>
      </c>
      <c r="G194" s="20">
        <v>3.1867070000000002</v>
      </c>
      <c r="H194" s="20">
        <v>15.462356999999999</v>
      </c>
      <c r="I194" s="25">
        <f t="shared" si="30"/>
        <v>40.032612499999999</v>
      </c>
      <c r="J194" s="25">
        <f t="shared" si="31"/>
        <v>40.496336499999998</v>
      </c>
      <c r="K194" s="26">
        <f t="shared" si="32"/>
        <v>1235.4804325</v>
      </c>
      <c r="L194" s="26">
        <f t="shared" si="33"/>
        <v>225.14418009813835</v>
      </c>
      <c r="M194" s="26">
        <f t="shared" si="34"/>
        <v>217.41068973837264</v>
      </c>
    </row>
    <row r="195" spans="1:14">
      <c r="A195" s="20">
        <v>10166.798166</v>
      </c>
      <c r="B195" s="20">
        <v>39.958399</v>
      </c>
      <c r="C195" s="20">
        <v>39.937036999999997</v>
      </c>
      <c r="D195" s="20">
        <v>40.520702</v>
      </c>
      <c r="E195" s="20">
        <v>40.414641000000003</v>
      </c>
      <c r="F195" s="20">
        <v>0.81567800000000001</v>
      </c>
      <c r="G195" s="20">
        <v>3.1977389999999999</v>
      </c>
      <c r="H195" s="20">
        <v>15.096441</v>
      </c>
      <c r="I195" s="25">
        <f t="shared" si="30"/>
        <v>39.947717999999995</v>
      </c>
      <c r="J195" s="25">
        <f t="shared" si="31"/>
        <v>40.467671500000002</v>
      </c>
      <c r="K195" s="26">
        <f t="shared" si="32"/>
        <v>1235.5313692</v>
      </c>
      <c r="L195" s="26">
        <f t="shared" si="33"/>
        <v>226.58127198153397</v>
      </c>
      <c r="M195" s="26">
        <f t="shared" si="34"/>
        <v>217.88312502149438</v>
      </c>
    </row>
    <row r="196" spans="1:14">
      <c r="A196" s="20">
        <v>8091.5788869999997</v>
      </c>
      <c r="B196" s="20">
        <v>40.006636999999998</v>
      </c>
      <c r="C196" s="20">
        <v>39.985520999999999</v>
      </c>
      <c r="D196" s="20">
        <v>40.669966000000002</v>
      </c>
      <c r="E196" s="20">
        <v>40.558950000000003</v>
      </c>
      <c r="F196" s="20">
        <v>0.63729499999999994</v>
      </c>
      <c r="G196" s="20">
        <v>3.1053600000000001</v>
      </c>
      <c r="H196" s="20">
        <v>14.731311</v>
      </c>
      <c r="I196" s="25">
        <f t="shared" si="30"/>
        <v>39.996078999999995</v>
      </c>
      <c r="J196" s="25">
        <f t="shared" si="31"/>
        <v>40.614457999999999</v>
      </c>
      <c r="K196" s="26">
        <f t="shared" si="32"/>
        <v>1235.5023526</v>
      </c>
      <c r="L196" s="26">
        <f t="shared" si="33"/>
        <v>225.76179572776255</v>
      </c>
      <c r="M196" s="26">
        <f t="shared" si="34"/>
        <v>215.47155499335804</v>
      </c>
    </row>
    <row r="197" spans="1:14">
      <c r="A197" s="20">
        <v>5956.8715780000002</v>
      </c>
      <c r="B197" s="20">
        <v>40.036603999999997</v>
      </c>
      <c r="C197" s="20">
        <v>40.024115999999999</v>
      </c>
      <c r="D197" s="20">
        <v>40.891109</v>
      </c>
      <c r="E197" s="20">
        <v>40.774085999999997</v>
      </c>
      <c r="F197" s="20">
        <v>0.844472</v>
      </c>
      <c r="G197" s="20">
        <v>3.3852730000000002</v>
      </c>
      <c r="H197" s="20">
        <v>14.361245</v>
      </c>
      <c r="I197" s="25">
        <f t="shared" si="30"/>
        <v>40.030360000000002</v>
      </c>
      <c r="J197" s="25">
        <f t="shared" si="31"/>
        <v>40.832597499999999</v>
      </c>
      <c r="K197" s="26">
        <f t="shared" si="32"/>
        <v>1235.4817840000001</v>
      </c>
      <c r="L197" s="26">
        <f t="shared" si="33"/>
        <v>225.18222380544739</v>
      </c>
      <c r="M197" s="26">
        <f t="shared" si="34"/>
        <v>211.92252869080858</v>
      </c>
    </row>
    <row r="198" spans="1:14">
      <c r="A198" s="20">
        <v>4351.6167439999999</v>
      </c>
      <c r="B198" s="20">
        <v>40.066167</v>
      </c>
      <c r="C198" s="20">
        <v>40.052795000000003</v>
      </c>
      <c r="D198" s="20">
        <v>41.166739</v>
      </c>
      <c r="E198" s="20">
        <v>41.047933999999998</v>
      </c>
      <c r="F198" s="20">
        <v>0.61803799999999998</v>
      </c>
      <c r="G198" s="20">
        <v>3.2140230000000001</v>
      </c>
      <c r="H198" s="20">
        <v>14.096363999999999</v>
      </c>
      <c r="I198" s="25">
        <f t="shared" si="30"/>
        <v>40.059481000000005</v>
      </c>
      <c r="J198" s="25">
        <f t="shared" si="31"/>
        <v>41.107336500000002</v>
      </c>
      <c r="K198" s="26">
        <f t="shared" si="32"/>
        <v>1235.4643114</v>
      </c>
      <c r="L198" s="26">
        <f t="shared" si="33"/>
        <v>224.69074563681988</v>
      </c>
      <c r="M198" s="26">
        <f t="shared" si="34"/>
        <v>207.51084566387999</v>
      </c>
    </row>
    <row r="199" spans="1:14">
      <c r="A199" s="20">
        <v>2111.1439230000001</v>
      </c>
      <c r="B199" s="20">
        <v>40.022716000000003</v>
      </c>
      <c r="C199" s="20">
        <v>40.011484000000003</v>
      </c>
      <c r="D199" s="20">
        <v>41.934409000000002</v>
      </c>
      <c r="E199" s="20">
        <v>41.788206000000002</v>
      </c>
      <c r="F199" s="20">
        <v>0.83117099999999999</v>
      </c>
      <c r="G199" s="20">
        <v>3.529191</v>
      </c>
      <c r="H199" s="20">
        <v>13.879545</v>
      </c>
      <c r="I199" s="25">
        <f t="shared" si="30"/>
        <v>40.017099999999999</v>
      </c>
      <c r="J199" s="25">
        <f t="shared" si="31"/>
        <v>41.861307500000002</v>
      </c>
      <c r="K199" s="26">
        <f t="shared" si="32"/>
        <v>1235.48974</v>
      </c>
      <c r="L199" s="26">
        <f t="shared" si="33"/>
        <v>225.40627461966596</v>
      </c>
      <c r="M199" s="26">
        <f t="shared" si="34"/>
        <v>195.72781630660302</v>
      </c>
    </row>
    <row r="200" spans="1:14">
      <c r="A200" s="20">
        <v>0</v>
      </c>
      <c r="B200" s="20">
        <v>39.998783000000003</v>
      </c>
      <c r="C200" s="20">
        <v>39.985064999999999</v>
      </c>
      <c r="D200" s="20">
        <v>42.087240999999999</v>
      </c>
      <c r="E200" s="20">
        <v>41.956778999999997</v>
      </c>
      <c r="F200" s="20">
        <v>0.81866300000000003</v>
      </c>
      <c r="G200" s="20">
        <v>3.6636199999999999</v>
      </c>
      <c r="H200" s="20">
        <v>13.353686999999999</v>
      </c>
      <c r="I200" s="25">
        <f t="shared" si="30"/>
        <v>39.991923999999997</v>
      </c>
      <c r="J200" s="25">
        <f t="shared" si="31"/>
        <v>42.022009999999995</v>
      </c>
      <c r="K200" s="26">
        <f t="shared" si="32"/>
        <v>1235.5048456</v>
      </c>
      <c r="L200" s="26">
        <f t="shared" si="33"/>
        <v>225.83211649405439</v>
      </c>
      <c r="M200" s="26">
        <f t="shared" si="34"/>
        <v>193.27648669159589</v>
      </c>
    </row>
    <row r="201" spans="1:14">
      <c r="A201" s="36"/>
      <c r="B201" s="36"/>
      <c r="C201" s="36"/>
      <c r="D201" s="36"/>
      <c r="E201" s="36"/>
      <c r="F201" s="36"/>
      <c r="G201" s="36"/>
      <c r="H201" s="13"/>
      <c r="I201" s="36"/>
      <c r="J201" s="36"/>
      <c r="K201" s="37">
        <f>AVERAGE(K179:K198)</f>
        <v>1235.5137431349999</v>
      </c>
      <c r="L201" s="37">
        <f>AVERAGE(L179:L198)</f>
        <v>226.0841916651826</v>
      </c>
      <c r="M201" s="37">
        <f>AVERAGE(M179:M198)</f>
        <v>219.32960037937565</v>
      </c>
    </row>
    <row r="202" spans="1:14">
      <c r="A202" s="36"/>
      <c r="B202" s="36"/>
      <c r="C202" s="36"/>
      <c r="D202" s="36"/>
      <c r="E202" s="36"/>
      <c r="F202" s="36"/>
      <c r="G202" s="36"/>
      <c r="H202" s="13"/>
      <c r="I202" s="36"/>
      <c r="J202" s="36"/>
      <c r="K202" s="36"/>
      <c r="L202" s="36"/>
      <c r="M202" s="36"/>
    </row>
    <row r="203" spans="1:14">
      <c r="A203" s="36"/>
      <c r="B203" s="36"/>
      <c r="C203" s="36"/>
      <c r="D203" s="36"/>
      <c r="E203" s="36"/>
      <c r="F203" s="36"/>
      <c r="G203" s="36"/>
      <c r="H203" s="13"/>
      <c r="I203" s="36"/>
      <c r="J203" s="36"/>
      <c r="K203" s="36"/>
      <c r="L203" s="36"/>
      <c r="M203" s="36"/>
    </row>
    <row r="204" spans="1:14" ht="16.8">
      <c r="A204" s="17" t="s">
        <v>12</v>
      </c>
      <c r="B204" s="17" t="s">
        <v>13</v>
      </c>
      <c r="C204" s="17" t="s">
        <v>14</v>
      </c>
      <c r="D204" s="17" t="s">
        <v>15</v>
      </c>
      <c r="E204" s="17" t="s">
        <v>16</v>
      </c>
      <c r="F204" s="17" t="s">
        <v>17</v>
      </c>
      <c r="G204" s="17" t="s">
        <v>30</v>
      </c>
      <c r="H204" s="17" t="s">
        <v>18</v>
      </c>
      <c r="I204" s="18" t="s">
        <v>19</v>
      </c>
      <c r="J204" s="18" t="s">
        <v>20</v>
      </c>
      <c r="K204" s="19" t="s">
        <v>21</v>
      </c>
      <c r="L204" s="6" t="s">
        <v>28</v>
      </c>
      <c r="M204" s="6" t="s">
        <v>29</v>
      </c>
      <c r="N204" s="24"/>
    </row>
    <row r="205" spans="1:14">
      <c r="A205" s="17" t="s">
        <v>22</v>
      </c>
      <c r="B205" s="17" t="s">
        <v>23</v>
      </c>
      <c r="C205" s="17" t="s">
        <v>23</v>
      </c>
      <c r="D205" s="17" t="s">
        <v>23</v>
      </c>
      <c r="E205" s="17" t="s">
        <v>23</v>
      </c>
      <c r="F205" s="17" t="s">
        <v>24</v>
      </c>
      <c r="G205" s="17" t="s">
        <v>24</v>
      </c>
      <c r="H205" s="17" t="s">
        <v>25</v>
      </c>
      <c r="I205" s="18" t="s">
        <v>23</v>
      </c>
      <c r="J205" s="18" t="s">
        <v>23</v>
      </c>
      <c r="K205" s="19" t="s">
        <v>26</v>
      </c>
      <c r="L205" s="6" t="s">
        <v>27</v>
      </c>
      <c r="M205" s="6" t="s">
        <v>27</v>
      </c>
    </row>
    <row r="206" spans="1:14">
      <c r="A206" s="20">
        <v>43289.893657000001</v>
      </c>
      <c r="B206" s="20">
        <v>46.991473999999997</v>
      </c>
      <c r="C206" s="20">
        <v>46.921571999999998</v>
      </c>
      <c r="D206" s="20">
        <v>47.261778</v>
      </c>
      <c r="E206" s="20">
        <v>47.131886000000002</v>
      </c>
      <c r="F206" s="20">
        <v>2.7308469999999998</v>
      </c>
      <c r="G206" s="20">
        <v>2.793911</v>
      </c>
      <c r="H206" s="20">
        <v>15.609572999999999</v>
      </c>
      <c r="I206" s="25">
        <f t="shared" ref="I206:I237" si="35">(B206+C206)/2</f>
        <v>46.956522999999997</v>
      </c>
      <c r="J206" s="25">
        <f t="shared" ref="J206:J237" si="36">(D206+E206)/2</f>
        <v>47.196832000000001</v>
      </c>
      <c r="K206" s="26">
        <f>-0.6*I206+1259.5</f>
        <v>1231.3260862</v>
      </c>
      <c r="L206" s="26">
        <f>0.00159*I206^4-0.27101*I206^3+17.72234*I206^2-540.89799*I206+6780.11105</f>
        <v>128.64101124927856</v>
      </c>
      <c r="M206" s="26">
        <f>0.00159*J206^4-0.27101*J206^3+17.72234*J206^2-540.89799*J206+6780.11105</f>
        <v>126.09936202323388</v>
      </c>
    </row>
    <row r="207" spans="1:14">
      <c r="A207" s="20">
        <v>42132.334596000001</v>
      </c>
      <c r="B207" s="20">
        <v>47.006144999999997</v>
      </c>
      <c r="C207" s="20">
        <v>46.938471</v>
      </c>
      <c r="D207" s="20">
        <v>47.272269999999999</v>
      </c>
      <c r="E207" s="20">
        <v>47.148291999999998</v>
      </c>
      <c r="F207" s="20">
        <v>2.4228200000000002</v>
      </c>
      <c r="G207" s="20">
        <v>2.6261060000000001</v>
      </c>
      <c r="H207" s="20">
        <v>15.707527000000001</v>
      </c>
      <c r="I207" s="25">
        <f t="shared" si="35"/>
        <v>46.972307999999998</v>
      </c>
      <c r="J207" s="25">
        <f t="shared" si="36"/>
        <v>47.210280999999995</v>
      </c>
      <c r="K207" s="26">
        <f t="shared" ref="K207:K237" si="37">-0.6*I207+1259.5</f>
        <v>1231.3166151999999</v>
      </c>
      <c r="L207" s="26">
        <f t="shared" ref="L207:L237" si="38">0.00159*I207^4-0.27101*I207^3+17.72234*I207^2-540.89799*I207+6780.11105</f>
        <v>128.47197820362726</v>
      </c>
      <c r="M207" s="26">
        <f t="shared" ref="M207:M237" si="39">0.00159*J207^4-0.27101*J207^3+17.72234*J207^2-540.89799*J207+6780.11105</f>
        <v>125.95914507369253</v>
      </c>
    </row>
    <row r="208" spans="1:14">
      <c r="A208" s="20">
        <v>41004.687672</v>
      </c>
      <c r="B208" s="20">
        <v>46.966653999999998</v>
      </c>
      <c r="C208" s="20">
        <v>46.898251000000002</v>
      </c>
      <c r="D208" s="20">
        <v>47.238399999999999</v>
      </c>
      <c r="E208" s="20">
        <v>47.113368000000001</v>
      </c>
      <c r="F208" s="20">
        <v>2.1422870000000001</v>
      </c>
      <c r="G208" s="20">
        <v>2.5051999999999999</v>
      </c>
      <c r="H208" s="20">
        <v>15.831238999999998</v>
      </c>
      <c r="I208" s="25">
        <f t="shared" si="35"/>
        <v>46.932452499999997</v>
      </c>
      <c r="J208" s="25">
        <f t="shared" si="36"/>
        <v>47.175883999999996</v>
      </c>
      <c r="K208" s="26">
        <f t="shared" si="37"/>
        <v>1231.3405284999999</v>
      </c>
      <c r="L208" s="26">
        <f t="shared" si="38"/>
        <v>128.8993256028416</v>
      </c>
      <c r="M208" s="26">
        <f t="shared" si="39"/>
        <v>126.31819488390556</v>
      </c>
    </row>
    <row r="209" spans="1:13">
      <c r="A209" s="20">
        <v>40292.695702999998</v>
      </c>
      <c r="B209" s="20">
        <v>47.089785999999997</v>
      </c>
      <c r="C209" s="20">
        <v>47.019472</v>
      </c>
      <c r="D209" s="20">
        <v>47.366914000000001</v>
      </c>
      <c r="E209" s="20">
        <v>47.237637999999997</v>
      </c>
      <c r="F209" s="20">
        <v>1.961597</v>
      </c>
      <c r="G209" s="20">
        <v>2.4197549999999999</v>
      </c>
      <c r="H209" s="20">
        <v>15.820562000000001</v>
      </c>
      <c r="I209" s="25">
        <f t="shared" si="35"/>
        <v>47.054628999999998</v>
      </c>
      <c r="J209" s="25">
        <f t="shared" si="36"/>
        <v>47.302275999999999</v>
      </c>
      <c r="K209" s="26">
        <f t="shared" si="37"/>
        <v>1231.2672226</v>
      </c>
      <c r="L209" s="26">
        <f t="shared" si="38"/>
        <v>127.59515814940551</v>
      </c>
      <c r="M209" s="26">
        <f t="shared" si="39"/>
        <v>125.00588133625297</v>
      </c>
    </row>
    <row r="210" spans="1:13">
      <c r="A210" s="20">
        <v>38810.207551</v>
      </c>
      <c r="B210" s="20">
        <v>46.914594999999998</v>
      </c>
      <c r="C210" s="20">
        <v>46.845080000000003</v>
      </c>
      <c r="D210" s="20">
        <v>47.188004999999997</v>
      </c>
      <c r="E210" s="20">
        <v>47.064013000000003</v>
      </c>
      <c r="F210" s="20">
        <v>1.6724760000000001</v>
      </c>
      <c r="G210" s="20">
        <v>2.2815820000000002</v>
      </c>
      <c r="H210" s="20">
        <v>15.991757999999999</v>
      </c>
      <c r="I210" s="25">
        <f t="shared" si="35"/>
        <v>46.879837500000001</v>
      </c>
      <c r="J210" s="25">
        <f t="shared" si="36"/>
        <v>47.126008999999996</v>
      </c>
      <c r="K210" s="26">
        <f t="shared" si="37"/>
        <v>1231.3720975000001</v>
      </c>
      <c r="L210" s="26">
        <f t="shared" si="38"/>
        <v>129.46629705679243</v>
      </c>
      <c r="M210" s="26">
        <f t="shared" si="39"/>
        <v>126.84132529426734</v>
      </c>
    </row>
    <row r="211" spans="1:13">
      <c r="A211" s="20">
        <v>37831.999832000001</v>
      </c>
      <c r="B211" s="20">
        <v>47.002879</v>
      </c>
      <c r="C211" s="20">
        <v>46.929406</v>
      </c>
      <c r="D211" s="20">
        <v>47.275798999999999</v>
      </c>
      <c r="E211" s="20">
        <v>47.147216999999998</v>
      </c>
      <c r="F211" s="20">
        <v>1.430112</v>
      </c>
      <c r="G211" s="20">
        <v>2.1625390000000002</v>
      </c>
      <c r="H211" s="20">
        <v>16.019651000000003</v>
      </c>
      <c r="I211" s="25">
        <f t="shared" si="35"/>
        <v>46.966142500000004</v>
      </c>
      <c r="J211" s="25">
        <f t="shared" si="36"/>
        <v>47.211507999999995</v>
      </c>
      <c r="K211" s="26">
        <f t="shared" si="37"/>
        <v>1231.3203145</v>
      </c>
      <c r="L211" s="26">
        <f t="shared" si="38"/>
        <v>128.53796676467118</v>
      </c>
      <c r="M211" s="26">
        <f t="shared" si="39"/>
        <v>125.94636341454407</v>
      </c>
    </row>
    <row r="212" spans="1:13">
      <c r="A212" s="20">
        <v>36497.727084999999</v>
      </c>
      <c r="B212" s="20">
        <v>47.039113</v>
      </c>
      <c r="C212" s="20">
        <v>46.966104999999999</v>
      </c>
      <c r="D212" s="20">
        <v>47.313941999999997</v>
      </c>
      <c r="E212" s="20">
        <v>47.183166</v>
      </c>
      <c r="F212" s="20">
        <v>1.2483489999999999</v>
      </c>
      <c r="G212" s="20">
        <v>2.155179</v>
      </c>
      <c r="H212" s="20">
        <v>16.018687</v>
      </c>
      <c r="I212" s="25">
        <f t="shared" si="35"/>
        <v>47.002609</v>
      </c>
      <c r="J212" s="25">
        <f t="shared" si="36"/>
        <v>47.248553999999999</v>
      </c>
      <c r="K212" s="26">
        <f t="shared" si="37"/>
        <v>1231.2984346000001</v>
      </c>
      <c r="L212" s="26">
        <f t="shared" si="38"/>
        <v>128.14831371910714</v>
      </c>
      <c r="M212" s="26">
        <f t="shared" si="39"/>
        <v>125.56131016522068</v>
      </c>
    </row>
    <row r="213" spans="1:13">
      <c r="A213" s="20">
        <v>35302.938004000003</v>
      </c>
      <c r="B213" s="20">
        <v>47.032487000000003</v>
      </c>
      <c r="C213" s="20">
        <v>46.965519999999998</v>
      </c>
      <c r="D213" s="20">
        <v>47.308202999999999</v>
      </c>
      <c r="E213" s="20">
        <v>47.181575000000002</v>
      </c>
      <c r="F213" s="20">
        <v>1.1919770000000001</v>
      </c>
      <c r="G213" s="20">
        <v>2.1867109999999998</v>
      </c>
      <c r="H213" s="20">
        <v>16.030943000000001</v>
      </c>
      <c r="I213" s="25">
        <f t="shared" si="35"/>
        <v>46.999003500000001</v>
      </c>
      <c r="J213" s="25">
        <f t="shared" si="36"/>
        <v>47.244889000000001</v>
      </c>
      <c r="K213" s="26">
        <f t="shared" si="37"/>
        <v>1231.3005979</v>
      </c>
      <c r="L213" s="26">
        <f t="shared" si="38"/>
        <v>128.18677026511159</v>
      </c>
      <c r="M213" s="26">
        <f t="shared" si="39"/>
        <v>125.59932999754255</v>
      </c>
    </row>
    <row r="214" spans="1:13" ht="14.4" customHeight="1">
      <c r="A214" s="20">
        <v>34111.759223000001</v>
      </c>
      <c r="B214" s="20">
        <v>47.051015999999997</v>
      </c>
      <c r="C214" s="20">
        <v>46.982899000000003</v>
      </c>
      <c r="D214" s="20">
        <v>47.326726000000001</v>
      </c>
      <c r="E214" s="20">
        <v>47.199845000000003</v>
      </c>
      <c r="F214" s="20">
        <v>1.0873649999999999</v>
      </c>
      <c r="G214" s="20">
        <v>2.2282850000000001</v>
      </c>
      <c r="H214" s="20">
        <v>16.006685000000001</v>
      </c>
      <c r="I214" s="25">
        <f t="shared" si="35"/>
        <v>47.016957500000004</v>
      </c>
      <c r="J214" s="25">
        <f t="shared" si="36"/>
        <v>47.263285500000002</v>
      </c>
      <c r="K214" s="26">
        <f t="shared" si="37"/>
        <v>1231.2898255</v>
      </c>
      <c r="L214" s="26">
        <f t="shared" si="38"/>
        <v>127.99542201736131</v>
      </c>
      <c r="M214" s="26">
        <f t="shared" si="39"/>
        <v>125.40865321214824</v>
      </c>
    </row>
    <row r="215" spans="1:13">
      <c r="A215" s="20">
        <v>32605.369470000001</v>
      </c>
      <c r="B215" s="20">
        <v>47.042436000000002</v>
      </c>
      <c r="C215" s="20">
        <v>46.975679</v>
      </c>
      <c r="D215" s="20">
        <v>47.320557000000001</v>
      </c>
      <c r="E215" s="20">
        <v>47.193247999999997</v>
      </c>
      <c r="F215" s="20">
        <v>0.91068099999999996</v>
      </c>
      <c r="G215" s="20">
        <v>2.1761710000000001</v>
      </c>
      <c r="H215" s="20">
        <v>16.004543000000002</v>
      </c>
      <c r="I215" s="25">
        <f t="shared" si="35"/>
        <v>47.009057499999997</v>
      </c>
      <c r="J215" s="25">
        <f t="shared" si="36"/>
        <v>47.256902499999995</v>
      </c>
      <c r="K215" s="26">
        <f t="shared" si="37"/>
        <v>1231.2945655000001</v>
      </c>
      <c r="L215" s="26">
        <f t="shared" si="38"/>
        <v>128.07957138024449</v>
      </c>
      <c r="M215" s="26">
        <f t="shared" si="39"/>
        <v>125.47476553677643</v>
      </c>
    </row>
    <row r="216" spans="1:13">
      <c r="A216" s="20">
        <v>30838.754820999999</v>
      </c>
      <c r="B216" s="20">
        <v>47.028911000000001</v>
      </c>
      <c r="C216" s="20">
        <v>46.962885999999997</v>
      </c>
      <c r="D216" s="20">
        <v>47.312944000000002</v>
      </c>
      <c r="E216" s="20">
        <v>47.186253000000001</v>
      </c>
      <c r="F216" s="20">
        <v>0.858464</v>
      </c>
      <c r="G216" s="20">
        <v>2.2818260000000001</v>
      </c>
      <c r="H216" s="20">
        <v>16.027836000000001</v>
      </c>
      <c r="I216" s="25">
        <f t="shared" si="35"/>
        <v>46.995898499999996</v>
      </c>
      <c r="J216" s="25">
        <f t="shared" si="36"/>
        <v>47.249598500000005</v>
      </c>
      <c r="K216" s="26">
        <f t="shared" si="37"/>
        <v>1231.3024608999999</v>
      </c>
      <c r="L216" s="26">
        <f t="shared" si="38"/>
        <v>128.21990060130065</v>
      </c>
      <c r="M216" s="26">
        <f t="shared" si="39"/>
        <v>125.55047774895229</v>
      </c>
    </row>
    <row r="217" spans="1:13">
      <c r="A217" s="20">
        <v>27709.814976000001</v>
      </c>
      <c r="B217" s="20">
        <v>46.926620999999997</v>
      </c>
      <c r="C217" s="20">
        <v>46.860782999999998</v>
      </c>
      <c r="D217" s="20">
        <v>47.227446999999998</v>
      </c>
      <c r="E217" s="20">
        <v>47.097017999999998</v>
      </c>
      <c r="F217" s="20">
        <v>0.79493199999999997</v>
      </c>
      <c r="G217" s="20">
        <v>2.431279</v>
      </c>
      <c r="H217" s="20">
        <v>16.361797000000003</v>
      </c>
      <c r="I217" s="25">
        <f t="shared" si="35"/>
        <v>46.893701999999998</v>
      </c>
      <c r="J217" s="25">
        <f t="shared" si="36"/>
        <v>47.162232500000002</v>
      </c>
      <c r="K217" s="26">
        <f t="shared" si="37"/>
        <v>1231.3637788000001</v>
      </c>
      <c r="L217" s="26">
        <f t="shared" si="38"/>
        <v>129.31658597035585</v>
      </c>
      <c r="M217" s="26">
        <f t="shared" si="39"/>
        <v>126.46108794425618</v>
      </c>
    </row>
    <row r="218" spans="1:13">
      <c r="A218" s="20">
        <v>26319.515546999999</v>
      </c>
      <c r="B218" s="20">
        <v>46.936810000000001</v>
      </c>
      <c r="C218" s="20">
        <v>46.872239999999998</v>
      </c>
      <c r="D218" s="20">
        <v>47.243332000000002</v>
      </c>
      <c r="E218" s="20">
        <v>47.111659000000003</v>
      </c>
      <c r="F218" s="20">
        <v>0.77089600000000003</v>
      </c>
      <c r="G218" s="20">
        <v>2.5191599999999998</v>
      </c>
      <c r="H218" s="20">
        <v>16.374052000000002</v>
      </c>
      <c r="I218" s="25">
        <f t="shared" si="35"/>
        <v>46.904525</v>
      </c>
      <c r="J218" s="25">
        <f t="shared" si="36"/>
        <v>47.177495500000006</v>
      </c>
      <c r="K218" s="26">
        <f t="shared" si="37"/>
        <v>1231.357285</v>
      </c>
      <c r="L218" s="26">
        <f t="shared" si="38"/>
        <v>129.19987110004968</v>
      </c>
      <c r="M218" s="26">
        <f t="shared" si="39"/>
        <v>126.30134170170004</v>
      </c>
    </row>
    <row r="219" spans="1:13">
      <c r="A219" s="20">
        <v>24739.663923</v>
      </c>
      <c r="B219" s="20">
        <v>46.941482000000001</v>
      </c>
      <c r="C219" s="20">
        <v>46.878261000000002</v>
      </c>
      <c r="D219" s="20">
        <v>47.256360000000001</v>
      </c>
      <c r="E219" s="20">
        <v>47.123902999999999</v>
      </c>
      <c r="F219" s="20">
        <v>0.69516699999999998</v>
      </c>
      <c r="G219" s="20">
        <v>2.5525169999999999</v>
      </c>
      <c r="H219" s="20">
        <v>16.210424</v>
      </c>
      <c r="I219" s="25">
        <f t="shared" si="35"/>
        <v>46.909871500000001</v>
      </c>
      <c r="J219" s="25">
        <f t="shared" si="36"/>
        <v>47.1901315</v>
      </c>
      <c r="K219" s="26">
        <f t="shared" si="37"/>
        <v>1231.3540771</v>
      </c>
      <c r="L219" s="26">
        <f t="shared" si="38"/>
        <v>129.14226439502181</v>
      </c>
      <c r="M219" s="26">
        <f t="shared" si="39"/>
        <v>126.16930139823762</v>
      </c>
    </row>
    <row r="220" spans="1:13">
      <c r="A220" s="20">
        <v>22830.507957000002</v>
      </c>
      <c r="B220" s="20">
        <v>46.928077000000002</v>
      </c>
      <c r="C220" s="20">
        <v>46.865802000000002</v>
      </c>
      <c r="D220" s="20">
        <v>47.255073000000003</v>
      </c>
      <c r="E220" s="20">
        <v>47.122456</v>
      </c>
      <c r="F220" s="20">
        <v>0.78856199999999999</v>
      </c>
      <c r="G220" s="20">
        <v>2.7280739999999999</v>
      </c>
      <c r="H220" s="20">
        <v>16.091915</v>
      </c>
      <c r="I220" s="25">
        <f t="shared" si="35"/>
        <v>46.896939500000002</v>
      </c>
      <c r="J220" s="25">
        <f t="shared" si="36"/>
        <v>47.188764500000005</v>
      </c>
      <c r="K220" s="26">
        <f t="shared" si="37"/>
        <v>1231.3618363</v>
      </c>
      <c r="L220" s="26">
        <f t="shared" si="38"/>
        <v>129.28165874832575</v>
      </c>
      <c r="M220" s="26">
        <f t="shared" si="39"/>
        <v>126.18357667293913</v>
      </c>
    </row>
    <row r="221" spans="1:13">
      <c r="A221" s="20">
        <v>22284.529170999998</v>
      </c>
      <c r="B221" s="20">
        <v>46.934171999999997</v>
      </c>
      <c r="C221" s="20">
        <v>46.874353999999997</v>
      </c>
      <c r="D221" s="20">
        <v>47.267080999999997</v>
      </c>
      <c r="E221" s="20">
        <v>47.134846000000003</v>
      </c>
      <c r="F221" s="20">
        <v>0.62685599999999997</v>
      </c>
      <c r="G221" s="20">
        <v>2.6103170000000002</v>
      </c>
      <c r="H221" s="20">
        <v>16.034506</v>
      </c>
      <c r="I221" s="25">
        <f t="shared" si="35"/>
        <v>46.904263</v>
      </c>
      <c r="J221" s="25">
        <f t="shared" si="36"/>
        <v>47.2009635</v>
      </c>
      <c r="K221" s="26">
        <f t="shared" si="37"/>
        <v>1231.3574421999999</v>
      </c>
      <c r="L221" s="26">
        <f t="shared" si="38"/>
        <v>129.20269490668306</v>
      </c>
      <c r="M221" s="26">
        <f t="shared" si="39"/>
        <v>126.05626457675407</v>
      </c>
    </row>
    <row r="222" spans="1:13">
      <c r="A222" s="20">
        <v>20335.369186</v>
      </c>
      <c r="B222" s="20">
        <v>46.946666999999998</v>
      </c>
      <c r="C222" s="20">
        <v>46.886476999999999</v>
      </c>
      <c r="D222" s="20">
        <v>47.293075000000002</v>
      </c>
      <c r="E222" s="20">
        <v>47.158997999999997</v>
      </c>
      <c r="F222" s="20">
        <v>0.71584400000000004</v>
      </c>
      <c r="G222" s="20">
        <v>2.7919130000000001</v>
      </c>
      <c r="H222" s="20">
        <v>15.738366999999998</v>
      </c>
      <c r="I222" s="25">
        <f t="shared" si="35"/>
        <v>46.916572000000002</v>
      </c>
      <c r="J222" s="25">
        <f t="shared" si="36"/>
        <v>47.226036499999999</v>
      </c>
      <c r="K222" s="26">
        <f t="shared" si="37"/>
        <v>1231.3500567999999</v>
      </c>
      <c r="L222" s="26">
        <f t="shared" si="38"/>
        <v>129.07011532822162</v>
      </c>
      <c r="M222" s="26">
        <f t="shared" si="39"/>
        <v>125.79515790072128</v>
      </c>
    </row>
    <row r="223" spans="1:13">
      <c r="A223" s="20">
        <v>18418.045196999999</v>
      </c>
      <c r="B223" s="20">
        <v>46.946185999999997</v>
      </c>
      <c r="C223" s="20">
        <v>46.888584000000002</v>
      </c>
      <c r="D223" s="20">
        <v>47.311368000000002</v>
      </c>
      <c r="E223" s="20">
        <v>47.177028</v>
      </c>
      <c r="F223" s="20">
        <v>0.74582300000000001</v>
      </c>
      <c r="G223" s="20">
        <v>2.9253179999999999</v>
      </c>
      <c r="H223" s="20">
        <v>15.57795</v>
      </c>
      <c r="I223" s="25">
        <f t="shared" si="35"/>
        <v>46.917384999999996</v>
      </c>
      <c r="J223" s="25">
        <f t="shared" si="36"/>
        <v>47.244197999999997</v>
      </c>
      <c r="K223" s="26">
        <f t="shared" si="37"/>
        <v>1231.349569</v>
      </c>
      <c r="L223" s="26">
        <f t="shared" si="38"/>
        <v>129.0613646996544</v>
      </c>
      <c r="M223" s="26">
        <f t="shared" si="39"/>
        <v>125.60650008698303</v>
      </c>
    </row>
    <row r="224" spans="1:13">
      <c r="A224" s="20">
        <v>16663.675714000001</v>
      </c>
      <c r="B224" s="20">
        <v>46.945425999999998</v>
      </c>
      <c r="C224" s="20">
        <v>46.891277000000002</v>
      </c>
      <c r="D224" s="20">
        <v>47.335045000000001</v>
      </c>
      <c r="E224" s="20">
        <v>47.200096000000002</v>
      </c>
      <c r="F224" s="20">
        <v>0.68900099999999997</v>
      </c>
      <c r="G224" s="20">
        <v>2.961786</v>
      </c>
      <c r="H224" s="20">
        <v>15.127186</v>
      </c>
      <c r="I224" s="25">
        <f t="shared" si="35"/>
        <v>46.9183515</v>
      </c>
      <c r="J224" s="25">
        <f t="shared" si="36"/>
        <v>47.267570500000005</v>
      </c>
      <c r="K224" s="26">
        <f t="shared" si="37"/>
        <v>1231.3489890999999</v>
      </c>
      <c r="L224" s="26">
        <f t="shared" si="38"/>
        <v>129.05096288442746</v>
      </c>
      <c r="M224" s="26">
        <f t="shared" si="39"/>
        <v>125.36429877622959</v>
      </c>
    </row>
    <row r="225" spans="1:13">
      <c r="A225" s="20">
        <v>14862.750305</v>
      </c>
      <c r="B225" s="20">
        <v>46.959775</v>
      </c>
      <c r="C225" s="20">
        <v>46.903590000000001</v>
      </c>
      <c r="D225" s="20">
        <v>47.364907000000002</v>
      </c>
      <c r="E225" s="20">
        <v>47.228867000000001</v>
      </c>
      <c r="F225" s="20">
        <v>0.77834999999999999</v>
      </c>
      <c r="G225" s="20">
        <v>3.108152</v>
      </c>
      <c r="H225" s="20">
        <v>14.615018000000001</v>
      </c>
      <c r="I225" s="25">
        <f t="shared" si="35"/>
        <v>46.931682500000001</v>
      </c>
      <c r="J225" s="25">
        <f t="shared" si="36"/>
        <v>47.296886999999998</v>
      </c>
      <c r="K225" s="26">
        <f t="shared" si="37"/>
        <v>1231.3409905000001</v>
      </c>
      <c r="L225" s="26">
        <f t="shared" si="38"/>
        <v>128.90759998605517</v>
      </c>
      <c r="M225" s="26">
        <f t="shared" si="39"/>
        <v>125.06143949431225</v>
      </c>
    </row>
    <row r="226" spans="1:13">
      <c r="A226" s="20">
        <v>13041.048196</v>
      </c>
      <c r="B226" s="20">
        <v>46.970433</v>
      </c>
      <c r="C226" s="20">
        <v>46.913925999999996</v>
      </c>
      <c r="D226" s="20">
        <v>47.404232</v>
      </c>
      <c r="E226" s="20">
        <v>47.268293999999997</v>
      </c>
      <c r="F226" s="20">
        <v>0.79554000000000002</v>
      </c>
      <c r="G226" s="20">
        <v>3.194448</v>
      </c>
      <c r="H226" s="20">
        <v>14.249295999999999</v>
      </c>
      <c r="I226" s="25">
        <f t="shared" si="35"/>
        <v>46.942179499999995</v>
      </c>
      <c r="J226" s="25">
        <f t="shared" si="36"/>
        <v>47.336263000000002</v>
      </c>
      <c r="K226" s="26">
        <f t="shared" si="37"/>
        <v>1231.3346922999999</v>
      </c>
      <c r="L226" s="26">
        <f t="shared" si="38"/>
        <v>128.79485878520518</v>
      </c>
      <c r="M226" s="26">
        <f t="shared" si="39"/>
        <v>124.6563081551767</v>
      </c>
    </row>
    <row r="227" spans="1:13">
      <c r="A227" s="20">
        <v>11972.490116999999</v>
      </c>
      <c r="B227" s="20">
        <v>46.983372000000003</v>
      </c>
      <c r="C227" s="20">
        <v>46.926743999999999</v>
      </c>
      <c r="D227" s="20">
        <v>47.443795999999999</v>
      </c>
      <c r="E227" s="20">
        <v>47.306885000000001</v>
      </c>
      <c r="F227" s="20">
        <v>0.74635499999999999</v>
      </c>
      <c r="G227" s="20">
        <v>3.1804510000000001</v>
      </c>
      <c r="H227" s="20">
        <v>14.226647999999999</v>
      </c>
      <c r="I227" s="25">
        <f t="shared" si="35"/>
        <v>46.955058000000001</v>
      </c>
      <c r="J227" s="25">
        <f t="shared" si="36"/>
        <v>47.3753405</v>
      </c>
      <c r="K227" s="26">
        <f t="shared" si="37"/>
        <v>1231.3269651999999</v>
      </c>
      <c r="L227" s="26">
        <f t="shared" si="38"/>
        <v>128.65671381517768</v>
      </c>
      <c r="M227" s="26">
        <f t="shared" si="39"/>
        <v>124.25612738800282</v>
      </c>
    </row>
    <row r="228" spans="1:13">
      <c r="A228" s="20">
        <v>10547.447733999999</v>
      </c>
      <c r="B228" s="20">
        <v>47.000900000000001</v>
      </c>
      <c r="C228" s="20">
        <v>46.941716</v>
      </c>
      <c r="D228" s="20">
        <v>47.497137000000002</v>
      </c>
      <c r="E228" s="20">
        <v>47.358913000000001</v>
      </c>
      <c r="F228" s="20">
        <v>0.72192500000000004</v>
      </c>
      <c r="G228" s="20">
        <v>3.2319149999999999</v>
      </c>
      <c r="H228" s="20">
        <v>13.799441999999999</v>
      </c>
      <c r="I228" s="25">
        <f t="shared" si="35"/>
        <v>46.971308000000001</v>
      </c>
      <c r="J228" s="25">
        <f t="shared" si="36"/>
        <v>47.428025000000005</v>
      </c>
      <c r="K228" s="26">
        <f t="shared" si="37"/>
        <v>1231.3172152</v>
      </c>
      <c r="L228" s="26">
        <f t="shared" si="38"/>
        <v>128.48267807363027</v>
      </c>
      <c r="M228" s="26">
        <f t="shared" si="39"/>
        <v>123.71958421672116</v>
      </c>
    </row>
    <row r="229" spans="1:13">
      <c r="A229" s="20">
        <v>9085.7811820000006</v>
      </c>
      <c r="B229" s="20">
        <v>47.011727</v>
      </c>
      <c r="C229" s="20">
        <v>46.952798999999999</v>
      </c>
      <c r="D229" s="20">
        <v>47.556989999999999</v>
      </c>
      <c r="E229" s="20">
        <v>47.419099000000003</v>
      </c>
      <c r="F229" s="20">
        <v>0.71470599999999995</v>
      </c>
      <c r="G229" s="20">
        <v>3.2649729999999999</v>
      </c>
      <c r="H229" s="20">
        <v>13.501783</v>
      </c>
      <c r="I229" s="25">
        <f t="shared" si="35"/>
        <v>46.982263000000003</v>
      </c>
      <c r="J229" s="25">
        <f t="shared" si="36"/>
        <v>47.488044500000001</v>
      </c>
      <c r="K229" s="26">
        <f t="shared" si="37"/>
        <v>1231.3106422000001</v>
      </c>
      <c r="L229" s="26">
        <f t="shared" si="38"/>
        <v>128.36552443917117</v>
      </c>
      <c r="M229" s="26">
        <f t="shared" si="39"/>
        <v>123.11254563330385</v>
      </c>
    </row>
    <row r="230" spans="1:13">
      <c r="A230" s="20">
        <v>8022.4257349999998</v>
      </c>
      <c r="B230" s="20">
        <v>47.034381000000003</v>
      </c>
      <c r="C230" s="20">
        <v>46.97316</v>
      </c>
      <c r="D230" s="20">
        <v>47.627972</v>
      </c>
      <c r="E230" s="20">
        <v>47.486826000000001</v>
      </c>
      <c r="F230" s="20">
        <v>0.66625800000000002</v>
      </c>
      <c r="G230" s="20">
        <v>3.2466309999999998</v>
      </c>
      <c r="H230" s="20">
        <v>13.309282999999999</v>
      </c>
      <c r="I230" s="25">
        <f t="shared" si="35"/>
        <v>47.003770500000002</v>
      </c>
      <c r="J230" s="25">
        <f t="shared" si="36"/>
        <v>47.557399000000004</v>
      </c>
      <c r="K230" s="26">
        <f t="shared" si="37"/>
        <v>1231.2977377</v>
      </c>
      <c r="L230" s="26">
        <f t="shared" si="38"/>
        <v>128.13592830213474</v>
      </c>
      <c r="M230" s="26">
        <f t="shared" si="39"/>
        <v>122.41672050863872</v>
      </c>
    </row>
    <row r="231" spans="1:13">
      <c r="A231" s="20">
        <v>6964.731871</v>
      </c>
      <c r="B231" s="20">
        <v>47.051619000000002</v>
      </c>
      <c r="C231" s="20">
        <v>46.990389999999998</v>
      </c>
      <c r="D231" s="20">
        <v>47.708424000000001</v>
      </c>
      <c r="E231" s="20">
        <v>47.565027999999998</v>
      </c>
      <c r="F231" s="20">
        <v>0.61521899999999996</v>
      </c>
      <c r="G231" s="20">
        <v>3.2391040000000002</v>
      </c>
      <c r="H231" s="20">
        <v>13.047768999999999</v>
      </c>
      <c r="I231" s="25">
        <f t="shared" si="35"/>
        <v>47.021004500000004</v>
      </c>
      <c r="J231" s="25">
        <f t="shared" si="36"/>
        <v>47.636725999999996</v>
      </c>
      <c r="K231" s="26">
        <f t="shared" si="37"/>
        <v>1231.2873973000001</v>
      </c>
      <c r="L231" s="26">
        <f t="shared" si="38"/>
        <v>127.95234239909496</v>
      </c>
      <c r="M231" s="26">
        <f t="shared" si="39"/>
        <v>121.62831723367435</v>
      </c>
    </row>
    <row r="232" spans="1:13">
      <c r="A232" s="20">
        <v>5464.3041659999999</v>
      </c>
      <c r="B232" s="20">
        <v>47.071303999999998</v>
      </c>
      <c r="C232" s="20">
        <v>47.011659999999999</v>
      </c>
      <c r="D232" s="20">
        <v>47.858561999999999</v>
      </c>
      <c r="E232" s="20">
        <v>47.709260999999998</v>
      </c>
      <c r="F232" s="20">
        <v>0.60679300000000003</v>
      </c>
      <c r="G232" s="20">
        <v>3.262886</v>
      </c>
      <c r="H232" s="20">
        <v>12.837800999999999</v>
      </c>
      <c r="I232" s="25">
        <f t="shared" si="35"/>
        <v>47.041482000000002</v>
      </c>
      <c r="J232" s="25">
        <f t="shared" si="36"/>
        <v>47.783911500000002</v>
      </c>
      <c r="K232" s="26">
        <f t="shared" si="37"/>
        <v>1231.2751108</v>
      </c>
      <c r="L232" s="26">
        <f t="shared" si="38"/>
        <v>127.73465723362551</v>
      </c>
      <c r="M232" s="26">
        <f t="shared" si="39"/>
        <v>120.18693480892489</v>
      </c>
    </row>
    <row r="233" spans="1:13">
      <c r="A233" s="20">
        <v>4426.340209</v>
      </c>
      <c r="B233" s="20">
        <v>47.074323999999997</v>
      </c>
      <c r="C233" s="20">
        <v>47.015259</v>
      </c>
      <c r="D233" s="20">
        <v>48.023882</v>
      </c>
      <c r="E233" s="20">
        <v>47.871274999999997</v>
      </c>
      <c r="F233" s="20">
        <v>0.55899299999999996</v>
      </c>
      <c r="G233" s="20">
        <v>3.2536900000000002</v>
      </c>
      <c r="H233" s="20">
        <v>12.648301</v>
      </c>
      <c r="I233" s="25">
        <f t="shared" si="35"/>
        <v>47.044791500000002</v>
      </c>
      <c r="J233" s="25">
        <f t="shared" si="36"/>
        <v>47.947578499999999</v>
      </c>
      <c r="K233" s="26">
        <f t="shared" si="37"/>
        <v>1231.2731251</v>
      </c>
      <c r="L233" s="26">
        <f t="shared" si="38"/>
        <v>127.69952193348308</v>
      </c>
      <c r="M233" s="26">
        <f t="shared" si="39"/>
        <v>118.61751788639322</v>
      </c>
    </row>
    <row r="234" spans="1:13">
      <c r="A234" s="20">
        <v>2995.150134</v>
      </c>
      <c r="B234" s="20">
        <v>47.067532</v>
      </c>
      <c r="C234" s="20">
        <v>47.010502000000002</v>
      </c>
      <c r="D234" s="20">
        <v>48.394758000000003</v>
      </c>
      <c r="E234" s="20">
        <v>48.229909999999997</v>
      </c>
      <c r="F234" s="20">
        <v>0.48725499999999999</v>
      </c>
      <c r="G234" s="20">
        <v>3.2313339999999999</v>
      </c>
      <c r="H234" s="20">
        <v>12.437325999999999</v>
      </c>
      <c r="I234" s="25">
        <f t="shared" si="35"/>
        <v>47.039017000000001</v>
      </c>
      <c r="J234" s="25">
        <f t="shared" si="36"/>
        <v>48.312334</v>
      </c>
      <c r="K234" s="26">
        <f t="shared" si="37"/>
        <v>1231.2765898</v>
      </c>
      <c r="L234" s="26">
        <f t="shared" si="38"/>
        <v>127.760835260965</v>
      </c>
      <c r="M234" s="26">
        <f t="shared" si="39"/>
        <v>115.25065829427422</v>
      </c>
    </row>
    <row r="235" spans="1:13">
      <c r="A235" s="20">
        <v>2102.7214130000002</v>
      </c>
      <c r="B235" s="20">
        <v>47.066161999999998</v>
      </c>
      <c r="C235" s="20">
        <v>47.008502999999997</v>
      </c>
      <c r="D235" s="20">
        <v>48.683776000000002</v>
      </c>
      <c r="E235" s="20">
        <v>48.503182000000002</v>
      </c>
      <c r="F235" s="20">
        <v>0.39066299999999998</v>
      </c>
      <c r="G235" s="20">
        <v>3.163586</v>
      </c>
      <c r="H235" s="20">
        <v>12.336392</v>
      </c>
      <c r="I235" s="25">
        <f t="shared" si="35"/>
        <v>47.037332499999998</v>
      </c>
      <c r="J235" s="25">
        <f t="shared" si="36"/>
        <v>48.593479000000002</v>
      </c>
      <c r="K235" s="26">
        <f t="shared" si="37"/>
        <v>1231.2776005000001</v>
      </c>
      <c r="L235" s="26">
        <f t="shared" si="38"/>
        <v>127.77872856832346</v>
      </c>
      <c r="M235" s="26">
        <f t="shared" si="39"/>
        <v>112.78399146401443</v>
      </c>
    </row>
    <row r="236" spans="1:13">
      <c r="A236" s="20">
        <v>701.47403899999995</v>
      </c>
      <c r="B236" s="20">
        <v>47.082312999999999</v>
      </c>
      <c r="C236" s="20">
        <v>47.022548</v>
      </c>
      <c r="D236" s="20">
        <v>49.542133999999997</v>
      </c>
      <c r="E236" s="20">
        <v>49.301476999999998</v>
      </c>
      <c r="F236" s="20">
        <v>0.38264900000000002</v>
      </c>
      <c r="G236" s="20">
        <v>3.2393670000000001</v>
      </c>
      <c r="H236" s="20">
        <v>12.052272</v>
      </c>
      <c r="I236" s="25">
        <f t="shared" si="35"/>
        <v>47.0524305</v>
      </c>
      <c r="J236" s="25">
        <f t="shared" si="36"/>
        <v>49.421805499999998</v>
      </c>
      <c r="K236" s="26">
        <f t="shared" si="37"/>
        <v>1231.2685417</v>
      </c>
      <c r="L236" s="26">
        <f t="shared" si="38"/>
        <v>127.61847165634845</v>
      </c>
      <c r="M236" s="26">
        <f t="shared" si="39"/>
        <v>106.21783943655555</v>
      </c>
    </row>
    <row r="237" spans="1:13">
      <c r="A237" s="20">
        <v>0</v>
      </c>
      <c r="B237" s="20">
        <v>47.106315000000002</v>
      </c>
      <c r="C237" s="20">
        <v>47.04513</v>
      </c>
      <c r="D237" s="20">
        <v>50.638283999999999</v>
      </c>
      <c r="E237" s="20">
        <v>50.378484999999998</v>
      </c>
      <c r="F237" s="20">
        <v>0.42209999999999998</v>
      </c>
      <c r="G237" s="20">
        <v>3.3164400000000001</v>
      </c>
      <c r="H237" s="20">
        <v>11.861245</v>
      </c>
      <c r="I237" s="25">
        <f t="shared" si="35"/>
        <v>47.075722499999998</v>
      </c>
      <c r="J237" s="25">
        <f t="shared" si="36"/>
        <v>50.508384499999998</v>
      </c>
      <c r="K237" s="26">
        <f t="shared" si="37"/>
        <v>1231.2545665</v>
      </c>
      <c r="L237" s="26">
        <f t="shared" si="38"/>
        <v>127.37176614016516</v>
      </c>
      <c r="M237" s="26">
        <f t="shared" si="39"/>
        <v>99.384020139973472</v>
      </c>
    </row>
    <row r="238" spans="1:13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7">
        <f>AVERAGE(K206:K235)</f>
        <v>1231.3196616599996</v>
      </c>
      <c r="L238" s="37">
        <f>AVERAGE(L206:L235)</f>
        <v>128.52788739464492</v>
      </c>
      <c r="M238" s="37">
        <f>AVERAGE(M206:M235)</f>
        <v>124.11308276092647</v>
      </c>
    </row>
    <row r="239" spans="1:13">
      <c r="A239" s="35" t="s">
        <v>10</v>
      </c>
      <c r="B239" s="15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</row>
    <row r="240" spans="1:13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</row>
    <row r="241" spans="1:14" ht="16.8">
      <c r="A241" s="17" t="s">
        <v>12</v>
      </c>
      <c r="B241" s="17" t="s">
        <v>13</v>
      </c>
      <c r="C241" s="17" t="s">
        <v>14</v>
      </c>
      <c r="D241" s="17" t="s">
        <v>15</v>
      </c>
      <c r="E241" s="17" t="s">
        <v>16</v>
      </c>
      <c r="F241" s="17" t="s">
        <v>17</v>
      </c>
      <c r="G241" s="17" t="s">
        <v>30</v>
      </c>
      <c r="H241" s="17" t="s">
        <v>18</v>
      </c>
      <c r="I241" s="18" t="s">
        <v>19</v>
      </c>
      <c r="J241" s="18" t="s">
        <v>20</v>
      </c>
      <c r="K241" s="19" t="s">
        <v>21</v>
      </c>
      <c r="L241" s="6" t="s">
        <v>28</v>
      </c>
      <c r="M241" s="6" t="s">
        <v>29</v>
      </c>
      <c r="N241" s="24"/>
    </row>
    <row r="242" spans="1:14">
      <c r="A242" s="17" t="s">
        <v>22</v>
      </c>
      <c r="B242" s="17" t="s">
        <v>23</v>
      </c>
      <c r="C242" s="17" t="s">
        <v>23</v>
      </c>
      <c r="D242" s="17" t="s">
        <v>23</v>
      </c>
      <c r="E242" s="17" t="s">
        <v>23</v>
      </c>
      <c r="F242" s="17" t="s">
        <v>24</v>
      </c>
      <c r="G242" s="17" t="s">
        <v>24</v>
      </c>
      <c r="H242" s="17" t="s">
        <v>25</v>
      </c>
      <c r="I242" s="18" t="s">
        <v>23</v>
      </c>
      <c r="J242" s="18" t="s">
        <v>23</v>
      </c>
      <c r="K242" s="19" t="s">
        <v>26</v>
      </c>
      <c r="L242" s="6" t="s">
        <v>27</v>
      </c>
      <c r="M242" s="6" t="s">
        <v>27</v>
      </c>
    </row>
    <row r="243" spans="1:14">
      <c r="A243" s="20">
        <v>47016.294369000003</v>
      </c>
      <c r="B243" s="20">
        <v>24.983485999999999</v>
      </c>
      <c r="C243" s="20">
        <v>25.025756999999999</v>
      </c>
      <c r="D243" s="20">
        <v>25.207802000000001</v>
      </c>
      <c r="E243" s="20">
        <v>25.246603</v>
      </c>
      <c r="F243" s="20">
        <v>1.0994269999999999</v>
      </c>
      <c r="G243" s="20">
        <v>1.1377740000000001</v>
      </c>
      <c r="H243" s="20">
        <v>11.339627999999999</v>
      </c>
      <c r="I243" s="25">
        <f t="shared" ref="I243:I272" si="40">(B243+C243)/2</f>
        <v>25.004621499999999</v>
      </c>
      <c r="J243" s="25">
        <f t="shared" ref="J243:J272" si="41">(D243+E243)/2</f>
        <v>25.227202500000001</v>
      </c>
      <c r="K243" s="26">
        <f>-0.1657*I243 + 1223.6</f>
        <v>1219.4567342174498</v>
      </c>
      <c r="L243" s="26">
        <f>0.0001079829*I243^4 - 0.0183178852*I243^3 + 1.2075396235*I243^2 - 38.3125480287*I243 + 535.330907391</f>
        <v>88.167771283528054</v>
      </c>
      <c r="M243" s="26">
        <f>0.0001079829*J243^4 - 0.0183178852*J243^3 + 1.2075396235*J243^2 - 38.3125480287*J243 + 535.330907391</f>
        <v>86.948529507865601</v>
      </c>
    </row>
    <row r="244" spans="1:14">
      <c r="A244" s="20">
        <v>45027.133336999999</v>
      </c>
      <c r="B244" s="20">
        <v>24.959517999999999</v>
      </c>
      <c r="C244" s="20">
        <v>24.995702000000001</v>
      </c>
      <c r="D244" s="20">
        <v>25.187813999999999</v>
      </c>
      <c r="E244" s="20">
        <v>25.229001</v>
      </c>
      <c r="F244" s="20">
        <v>0.78943399999999997</v>
      </c>
      <c r="G244" s="20">
        <v>1.0788249999999999</v>
      </c>
      <c r="H244" s="20">
        <v>11.594106</v>
      </c>
      <c r="I244" s="25">
        <f t="shared" si="40"/>
        <v>24.977609999999999</v>
      </c>
      <c r="J244" s="25">
        <f t="shared" si="41"/>
        <v>25.2084075</v>
      </c>
      <c r="K244" s="26">
        <f t="shared" ref="K244:K272" si="42">-0.1657*I244 + 1223.6</f>
        <v>1219.4612100229999</v>
      </c>
      <c r="L244" s="26">
        <f t="shared" ref="L244:M272" si="43">0.0001079829*I244^4 - 0.0183178852*I244^3 + 1.2075396235*I244^2 - 38.3125480287*I244 + 535.330907391</f>
        <v>88.317331627315184</v>
      </c>
      <c r="M244" s="26">
        <f t="shared" si="43"/>
        <v>87.050582322751893</v>
      </c>
    </row>
    <row r="245" spans="1:14">
      <c r="A245" s="20">
        <v>43274.469976</v>
      </c>
      <c r="B245" s="20">
        <v>25.019400999999998</v>
      </c>
      <c r="C245" s="20">
        <v>25.058475999999999</v>
      </c>
      <c r="D245" s="20">
        <v>25.247572000000002</v>
      </c>
      <c r="E245" s="20">
        <v>25.283462</v>
      </c>
      <c r="F245" s="20">
        <v>0.78794799999999998</v>
      </c>
      <c r="G245" s="20">
        <v>1.2934300000000001</v>
      </c>
      <c r="H245" s="20">
        <v>11.797202</v>
      </c>
      <c r="I245" s="25">
        <f t="shared" si="40"/>
        <v>25.0389385</v>
      </c>
      <c r="J245" s="25">
        <f t="shared" si="41"/>
        <v>25.265517000000003</v>
      </c>
      <c r="K245" s="26">
        <f t="shared" si="42"/>
        <v>1219.4510478905499</v>
      </c>
      <c r="L245" s="26">
        <f t="shared" si="43"/>
        <v>87.978262913886397</v>
      </c>
      <c r="M245" s="26">
        <f t="shared" si="43"/>
        <v>86.741000700601035</v>
      </c>
    </row>
    <row r="246" spans="1:14">
      <c r="A246" s="20">
        <v>42195.957074999998</v>
      </c>
      <c r="B246" s="20">
        <v>24.928989000000001</v>
      </c>
      <c r="C246" s="20">
        <v>24.966571999999999</v>
      </c>
      <c r="D246" s="20">
        <v>25.157046000000001</v>
      </c>
      <c r="E246" s="20">
        <v>25.189765000000001</v>
      </c>
      <c r="F246" s="20">
        <v>0.89849199999999996</v>
      </c>
      <c r="G246" s="20">
        <v>1.5147930000000001</v>
      </c>
      <c r="H246" s="20">
        <v>11.862727999999999</v>
      </c>
      <c r="I246" s="25">
        <f t="shared" si="40"/>
        <v>24.9477805</v>
      </c>
      <c r="J246" s="25">
        <f t="shared" si="41"/>
        <v>25.173405500000001</v>
      </c>
      <c r="K246" s="26">
        <f t="shared" si="42"/>
        <v>1219.4661527711498</v>
      </c>
      <c r="L246" s="26">
        <f t="shared" si="43"/>
        <v>88.482900500265373</v>
      </c>
      <c r="M246" s="26">
        <f t="shared" si="43"/>
        <v>87.241076443913698</v>
      </c>
    </row>
    <row r="247" spans="1:14">
      <c r="A247" s="20">
        <v>40714.986421000001</v>
      </c>
      <c r="B247" s="20">
        <v>24.917764999999999</v>
      </c>
      <c r="C247" s="20">
        <v>24.954912</v>
      </c>
      <c r="D247" s="20">
        <v>25.143833000000001</v>
      </c>
      <c r="E247" s="20">
        <v>25.177382000000001</v>
      </c>
      <c r="F247" s="20">
        <v>1.1446529999999999</v>
      </c>
      <c r="G247" s="20">
        <v>1.899187</v>
      </c>
      <c r="H247" s="20">
        <v>12.508476999999999</v>
      </c>
      <c r="I247" s="25">
        <f t="shared" si="40"/>
        <v>24.936338499999998</v>
      </c>
      <c r="J247" s="25">
        <f t="shared" si="41"/>
        <v>25.160607500000001</v>
      </c>
      <c r="K247" s="26">
        <f t="shared" si="42"/>
        <v>1219.46804871055</v>
      </c>
      <c r="L247" s="26">
        <f t="shared" si="43"/>
        <v>88.546522592212909</v>
      </c>
      <c r="M247" s="26">
        <f t="shared" si="43"/>
        <v>87.31087150080441</v>
      </c>
    </row>
    <row r="248" spans="1:14">
      <c r="A248" s="20">
        <v>39306.380136</v>
      </c>
      <c r="B248" s="20">
        <v>24.972812999999999</v>
      </c>
      <c r="C248" s="20">
        <v>25.009730999999999</v>
      </c>
      <c r="D248" s="20">
        <v>25.200519</v>
      </c>
      <c r="E248" s="20">
        <v>25.235406000000001</v>
      </c>
      <c r="F248" s="20">
        <v>1.234418</v>
      </c>
      <c r="G248" s="20">
        <v>2.1417099999999998</v>
      </c>
      <c r="H248" s="20">
        <v>13.175322999999999</v>
      </c>
      <c r="I248" s="25">
        <f t="shared" si="40"/>
        <v>24.991271999999999</v>
      </c>
      <c r="J248" s="25">
        <f t="shared" si="41"/>
        <v>25.217962499999999</v>
      </c>
      <c r="K248" s="26">
        <f t="shared" si="42"/>
        <v>1219.4589462295999</v>
      </c>
      <c r="L248" s="26">
        <f t="shared" si="43"/>
        <v>88.241642754012503</v>
      </c>
      <c r="M248" s="26">
        <f t="shared" si="43"/>
        <v>86.998680086732179</v>
      </c>
    </row>
    <row r="249" spans="1:14">
      <c r="A249" s="20">
        <v>38116.291271000002</v>
      </c>
      <c r="B249" s="20">
        <v>25.000515</v>
      </c>
      <c r="C249" s="20">
        <v>25.039660000000001</v>
      </c>
      <c r="D249" s="20">
        <v>25.231038999999999</v>
      </c>
      <c r="E249" s="20">
        <v>25.265449</v>
      </c>
      <c r="F249" s="20">
        <v>1.2620260000000001</v>
      </c>
      <c r="G249" s="20">
        <v>2.2888160000000002</v>
      </c>
      <c r="H249" s="20">
        <v>13.375166</v>
      </c>
      <c r="I249" s="25">
        <f t="shared" si="40"/>
        <v>25.020087500000002</v>
      </c>
      <c r="J249" s="25">
        <f t="shared" si="41"/>
        <v>25.248244</v>
      </c>
      <c r="K249" s="26">
        <f t="shared" si="42"/>
        <v>1219.4541715012499</v>
      </c>
      <c r="L249" s="26">
        <f t="shared" si="43"/>
        <v>88.082294137527583</v>
      </c>
      <c r="M249" s="26">
        <f t="shared" si="43"/>
        <v>86.834474425970598</v>
      </c>
    </row>
    <row r="250" spans="1:14">
      <c r="A250" s="20">
        <v>36818.539976</v>
      </c>
      <c r="B250" s="20">
        <v>25.010905000000001</v>
      </c>
      <c r="C250" s="20">
        <v>25.051089000000001</v>
      </c>
      <c r="D250" s="20">
        <v>25.245542</v>
      </c>
      <c r="E250" s="20">
        <v>25.278939000000001</v>
      </c>
      <c r="F250" s="20">
        <v>1.302373</v>
      </c>
      <c r="G250" s="20">
        <v>2.4536259999999999</v>
      </c>
      <c r="H250" s="20">
        <v>13.631019</v>
      </c>
      <c r="I250" s="25">
        <f t="shared" si="40"/>
        <v>25.030996999999999</v>
      </c>
      <c r="J250" s="25">
        <f t="shared" si="41"/>
        <v>25.262240500000001</v>
      </c>
      <c r="K250" s="26">
        <f t="shared" si="42"/>
        <v>1219.4523637970999</v>
      </c>
      <c r="L250" s="26">
        <f t="shared" si="43"/>
        <v>88.022068299689295</v>
      </c>
      <c r="M250" s="26">
        <f t="shared" si="43"/>
        <v>86.758720970354148</v>
      </c>
    </row>
    <row r="251" spans="1:14" ht="14.4" customHeight="1">
      <c r="A251" s="20">
        <v>35274.127471</v>
      </c>
      <c r="B251" s="20">
        <v>25.025424999999998</v>
      </c>
      <c r="C251" s="20">
        <v>25.066455000000001</v>
      </c>
      <c r="D251" s="20">
        <v>25.262443999999999</v>
      </c>
      <c r="E251" s="20">
        <v>25.295877999999998</v>
      </c>
      <c r="F251" s="20">
        <v>1.3159959999999999</v>
      </c>
      <c r="G251" s="20">
        <v>2.6122700000000001</v>
      </c>
      <c r="H251" s="20">
        <v>13.716146</v>
      </c>
      <c r="I251" s="25">
        <f t="shared" si="40"/>
        <v>25.045940000000002</v>
      </c>
      <c r="J251" s="25">
        <f t="shared" si="41"/>
        <v>25.279160999999998</v>
      </c>
      <c r="K251" s="26">
        <f t="shared" si="42"/>
        <v>1219.4498877419999</v>
      </c>
      <c r="L251" s="26">
        <f t="shared" si="43"/>
        <v>87.939667452237359</v>
      </c>
      <c r="M251" s="26">
        <f t="shared" si="43"/>
        <v>86.667263662198252</v>
      </c>
    </row>
    <row r="252" spans="1:14">
      <c r="A252" s="20">
        <v>33672.392008000003</v>
      </c>
      <c r="B252" s="20">
        <v>25.039424</v>
      </c>
      <c r="C252" s="20">
        <v>25.081697999999999</v>
      </c>
      <c r="D252" s="20">
        <v>25.280176000000001</v>
      </c>
      <c r="E252" s="20">
        <v>25.313258000000001</v>
      </c>
      <c r="F252" s="20">
        <v>1.333512</v>
      </c>
      <c r="G252" s="20">
        <v>2.7679420000000001</v>
      </c>
      <c r="H252" s="20">
        <v>13.892291</v>
      </c>
      <c r="I252" s="25">
        <f t="shared" si="40"/>
        <v>25.060561</v>
      </c>
      <c r="J252" s="25">
        <f t="shared" si="41"/>
        <v>25.296717000000001</v>
      </c>
      <c r="K252" s="26">
        <f t="shared" si="42"/>
        <v>1219.4474650422999</v>
      </c>
      <c r="L252" s="26">
        <f t="shared" si="43"/>
        <v>87.859144928184378</v>
      </c>
      <c r="M252" s="26">
        <f t="shared" si="43"/>
        <v>86.572512055175252</v>
      </c>
    </row>
    <row r="253" spans="1:14">
      <c r="A253" s="20">
        <v>32446.596978000001</v>
      </c>
      <c r="B253" s="20">
        <v>25.017607000000002</v>
      </c>
      <c r="C253" s="20">
        <v>25.067799999999998</v>
      </c>
      <c r="D253" s="20">
        <v>25.269867999999999</v>
      </c>
      <c r="E253" s="20">
        <v>25.294612000000001</v>
      </c>
      <c r="F253" s="20">
        <v>1.470027</v>
      </c>
      <c r="G253" s="20">
        <v>2.9945740000000001</v>
      </c>
      <c r="H253" s="20">
        <v>13.957210999999999</v>
      </c>
      <c r="I253" s="25">
        <f t="shared" si="40"/>
        <v>25.042703500000002</v>
      </c>
      <c r="J253" s="25">
        <f t="shared" si="41"/>
        <v>25.282240000000002</v>
      </c>
      <c r="K253" s="26">
        <f t="shared" si="42"/>
        <v>1219.4504240300498</v>
      </c>
      <c r="L253" s="26">
        <f t="shared" si="43"/>
        <v>87.957505620345955</v>
      </c>
      <c r="M253" s="26">
        <f t="shared" si="43"/>
        <v>86.650635618577553</v>
      </c>
    </row>
    <row r="254" spans="1:14">
      <c r="A254" s="20">
        <v>31043.611578</v>
      </c>
      <c r="B254" s="20">
        <v>24.923632000000001</v>
      </c>
      <c r="C254" s="20">
        <v>24.970860999999999</v>
      </c>
      <c r="D254" s="20">
        <v>25.177116999999999</v>
      </c>
      <c r="E254" s="20">
        <v>25.207535</v>
      </c>
      <c r="F254" s="20">
        <v>1.3359179999999999</v>
      </c>
      <c r="G254" s="20">
        <v>2.9745360000000001</v>
      </c>
      <c r="H254" s="20">
        <v>13.993513999999999</v>
      </c>
      <c r="I254" s="25">
        <f t="shared" si="40"/>
        <v>24.947246499999999</v>
      </c>
      <c r="J254" s="25">
        <f t="shared" si="41"/>
        <v>25.192326000000001</v>
      </c>
      <c r="K254" s="26">
        <f t="shared" si="42"/>
        <v>1219.4662412549499</v>
      </c>
      <c r="L254" s="26">
        <f t="shared" si="43"/>
        <v>88.485868356227456</v>
      </c>
      <c r="M254" s="26">
        <f t="shared" si="43"/>
        <v>87.138032624689231</v>
      </c>
    </row>
    <row r="255" spans="1:14">
      <c r="A255" s="20">
        <v>29470.175313</v>
      </c>
      <c r="B255" s="20">
        <v>24.958648</v>
      </c>
      <c r="C255" s="20">
        <v>25.007536999999999</v>
      </c>
      <c r="D255" s="20">
        <v>25.213982000000001</v>
      </c>
      <c r="E255" s="20">
        <v>25.243734</v>
      </c>
      <c r="F255" s="20">
        <v>1.4636130000000001</v>
      </c>
      <c r="G255" s="20">
        <v>3.2100200000000001</v>
      </c>
      <c r="H255" s="20">
        <v>14.016423999999999</v>
      </c>
      <c r="I255" s="25">
        <f t="shared" si="40"/>
        <v>24.983092499999998</v>
      </c>
      <c r="J255" s="25">
        <f t="shared" si="41"/>
        <v>25.228858000000002</v>
      </c>
      <c r="K255" s="26">
        <f t="shared" si="42"/>
        <v>1219.4603015727498</v>
      </c>
      <c r="L255" s="26">
        <f t="shared" si="43"/>
        <v>88.286947300652912</v>
      </c>
      <c r="M255" s="26">
        <f t="shared" si="43"/>
        <v>86.939548409350664</v>
      </c>
    </row>
    <row r="256" spans="1:14">
      <c r="A256" s="20">
        <v>27625.231684999999</v>
      </c>
      <c r="B256" s="20">
        <v>24.978411999999999</v>
      </c>
      <c r="C256" s="20">
        <v>25.028632999999999</v>
      </c>
      <c r="D256" s="20">
        <v>25.239180000000001</v>
      </c>
      <c r="E256" s="20">
        <v>25.267869999999998</v>
      </c>
      <c r="F256" s="20">
        <v>1.4950939999999999</v>
      </c>
      <c r="G256" s="20">
        <v>3.366466</v>
      </c>
      <c r="H256" s="20">
        <v>13.940448</v>
      </c>
      <c r="I256" s="25">
        <f t="shared" si="40"/>
        <v>25.003522499999999</v>
      </c>
      <c r="J256" s="25">
        <f t="shared" si="41"/>
        <v>25.253525</v>
      </c>
      <c r="K256" s="26">
        <f t="shared" si="42"/>
        <v>1219.45691632175</v>
      </c>
      <c r="L256" s="26">
        <f t="shared" si="43"/>
        <v>88.173849552823754</v>
      </c>
      <c r="M256" s="26">
        <f t="shared" si="43"/>
        <v>86.805881273696173</v>
      </c>
    </row>
    <row r="257" spans="1:13">
      <c r="A257" s="20">
        <v>25827.895866999999</v>
      </c>
      <c r="B257" s="20">
        <v>24.905135999999999</v>
      </c>
      <c r="C257" s="20">
        <v>24.960401000000001</v>
      </c>
      <c r="D257" s="20">
        <v>25.183254000000002</v>
      </c>
      <c r="E257" s="20">
        <v>25.204497</v>
      </c>
      <c r="F257" s="20">
        <v>1.5218769999999999</v>
      </c>
      <c r="G257" s="20">
        <v>3.497576</v>
      </c>
      <c r="H257" s="20">
        <v>13.863700999999999</v>
      </c>
      <c r="I257" s="25">
        <f t="shared" si="40"/>
        <v>24.932768500000002</v>
      </c>
      <c r="J257" s="25">
        <f t="shared" si="41"/>
        <v>25.193875500000001</v>
      </c>
      <c r="K257" s="26">
        <f t="shared" si="42"/>
        <v>1219.4686402595498</v>
      </c>
      <c r="L257" s="26">
        <f t="shared" si="43"/>
        <v>88.566386081701864</v>
      </c>
      <c r="M257" s="26">
        <f t="shared" si="43"/>
        <v>87.129601256633919</v>
      </c>
    </row>
    <row r="258" spans="1:13">
      <c r="A258" s="20">
        <v>23996.243036</v>
      </c>
      <c r="B258" s="20">
        <v>24.918524000000001</v>
      </c>
      <c r="C258" s="20">
        <v>24.970324000000002</v>
      </c>
      <c r="D258" s="20">
        <v>25.202120000000001</v>
      </c>
      <c r="E258" s="20">
        <v>25.226407999999999</v>
      </c>
      <c r="F258" s="20">
        <v>1.5198199999999999</v>
      </c>
      <c r="G258" s="20">
        <v>3.5922930000000002</v>
      </c>
      <c r="H258" s="20">
        <v>13.675685999999999</v>
      </c>
      <c r="I258" s="25">
        <f t="shared" si="40"/>
        <v>24.944424000000001</v>
      </c>
      <c r="J258" s="25">
        <f t="shared" si="41"/>
        <v>25.214264</v>
      </c>
      <c r="K258" s="26">
        <f t="shared" si="42"/>
        <v>1219.4667089431998</v>
      </c>
      <c r="L258" s="26">
        <f t="shared" si="43"/>
        <v>88.501557470107912</v>
      </c>
      <c r="M258" s="26">
        <f t="shared" si="43"/>
        <v>87.018765070738709</v>
      </c>
    </row>
    <row r="259" spans="1:13">
      <c r="A259" s="20">
        <v>22612.483930999999</v>
      </c>
      <c r="B259" s="20">
        <v>24.936603999999999</v>
      </c>
      <c r="C259" s="20">
        <v>24.988306000000001</v>
      </c>
      <c r="D259" s="20">
        <v>25.224346000000001</v>
      </c>
      <c r="E259" s="20">
        <v>25.249452999999999</v>
      </c>
      <c r="F259" s="20">
        <v>1.4430190000000001</v>
      </c>
      <c r="G259" s="20">
        <v>3.5773359999999998</v>
      </c>
      <c r="H259" s="20">
        <v>13.487893999999999</v>
      </c>
      <c r="I259" s="25">
        <f t="shared" si="40"/>
        <v>24.962454999999999</v>
      </c>
      <c r="J259" s="25">
        <f t="shared" si="41"/>
        <v>25.2368995</v>
      </c>
      <c r="K259" s="26">
        <f t="shared" si="42"/>
        <v>1219.4637212064999</v>
      </c>
      <c r="L259" s="26">
        <f t="shared" si="43"/>
        <v>88.401396315203158</v>
      </c>
      <c r="M259" s="26">
        <f t="shared" si="43"/>
        <v>86.895941423025306</v>
      </c>
    </row>
    <row r="260" spans="1:13">
      <c r="A260" s="20">
        <v>20963.667777999999</v>
      </c>
      <c r="B260" s="20">
        <v>24.957967</v>
      </c>
      <c r="C260" s="20">
        <v>25.009639</v>
      </c>
      <c r="D260" s="20">
        <v>25.253077999999999</v>
      </c>
      <c r="E260" s="20">
        <v>25.279392999999999</v>
      </c>
      <c r="F260" s="20">
        <v>1.234172</v>
      </c>
      <c r="G260" s="20">
        <v>3.447254</v>
      </c>
      <c r="H260" s="20">
        <v>13.192242</v>
      </c>
      <c r="I260" s="25">
        <f t="shared" si="40"/>
        <v>24.983803000000002</v>
      </c>
      <c r="J260" s="25">
        <f t="shared" si="41"/>
        <v>25.266235500000001</v>
      </c>
      <c r="K260" s="26">
        <f t="shared" si="42"/>
        <v>1219.4601838428998</v>
      </c>
      <c r="L260" s="26">
        <f t="shared" si="43"/>
        <v>88.283010721120604</v>
      </c>
      <c r="M260" s="26">
        <f t="shared" si="43"/>
        <v>86.737115510546005</v>
      </c>
    </row>
    <row r="261" spans="1:13">
      <c r="A261" s="20">
        <v>19426.165463000001</v>
      </c>
      <c r="B261" s="20">
        <v>24.963405000000002</v>
      </c>
      <c r="C261" s="20">
        <v>25.016642999999998</v>
      </c>
      <c r="D261" s="20">
        <v>25.269452000000001</v>
      </c>
      <c r="E261" s="20">
        <v>25.296319</v>
      </c>
      <c r="F261" s="20">
        <v>1.0357240000000001</v>
      </c>
      <c r="G261" s="20">
        <v>3.308084</v>
      </c>
      <c r="H261" s="20">
        <v>12.906585</v>
      </c>
      <c r="I261" s="25">
        <f t="shared" si="40"/>
        <v>24.990023999999998</v>
      </c>
      <c r="J261" s="25">
        <f t="shared" si="41"/>
        <v>25.282885499999999</v>
      </c>
      <c r="K261" s="26">
        <f t="shared" si="42"/>
        <v>1219.4591530231999</v>
      </c>
      <c r="L261" s="26">
        <f t="shared" si="43"/>
        <v>88.248553099419041</v>
      </c>
      <c r="M261" s="26">
        <f t="shared" si="43"/>
        <v>86.647150174503963</v>
      </c>
    </row>
    <row r="262" spans="1:13">
      <c r="A262" s="20">
        <v>17900.431627999998</v>
      </c>
      <c r="B262" s="20">
        <v>24.975273000000001</v>
      </c>
      <c r="C262" s="20">
        <v>25.028552999999999</v>
      </c>
      <c r="D262" s="20">
        <v>25.291927000000001</v>
      </c>
      <c r="E262" s="20">
        <v>25.320065</v>
      </c>
      <c r="F262" s="20">
        <v>0.85938800000000004</v>
      </c>
      <c r="G262" s="20">
        <v>3.1892450000000001</v>
      </c>
      <c r="H262" s="20">
        <v>12.615791</v>
      </c>
      <c r="I262" s="25">
        <f t="shared" si="40"/>
        <v>25.001913000000002</v>
      </c>
      <c r="J262" s="25">
        <f t="shared" si="41"/>
        <v>25.305996</v>
      </c>
      <c r="K262" s="26">
        <f t="shared" si="42"/>
        <v>1219.4571830159</v>
      </c>
      <c r="L262" s="26">
        <f t="shared" si="43"/>
        <v>88.182752298358537</v>
      </c>
      <c r="M262" s="26">
        <f t="shared" si="43"/>
        <v>86.522490084247806</v>
      </c>
    </row>
    <row r="263" spans="1:13">
      <c r="A263" s="20">
        <v>16625.801707999999</v>
      </c>
      <c r="B263" s="20">
        <v>24.984842</v>
      </c>
      <c r="C263" s="20">
        <v>25.03913</v>
      </c>
      <c r="D263" s="20">
        <v>25.315041999999998</v>
      </c>
      <c r="E263" s="20">
        <v>25.342673999999999</v>
      </c>
      <c r="F263" s="20">
        <v>0.69611999999999996</v>
      </c>
      <c r="G263" s="20">
        <v>3.067663</v>
      </c>
      <c r="H263" s="20">
        <v>12.363676</v>
      </c>
      <c r="I263" s="25">
        <f t="shared" si="40"/>
        <v>25.011986</v>
      </c>
      <c r="J263" s="25">
        <f t="shared" si="41"/>
        <v>25.328857999999997</v>
      </c>
      <c r="K263" s="26">
        <f t="shared" si="42"/>
        <v>1219.4555139197998</v>
      </c>
      <c r="L263" s="26">
        <f t="shared" si="43"/>
        <v>88.12705510687158</v>
      </c>
      <c r="M263" s="26">
        <f t="shared" si="43"/>
        <v>86.399414045719595</v>
      </c>
    </row>
    <row r="264" spans="1:13">
      <c r="A264" s="20">
        <v>15502.883395999999</v>
      </c>
      <c r="B264" s="20">
        <v>24.978455</v>
      </c>
      <c r="C264" s="20">
        <v>25.033791999999998</v>
      </c>
      <c r="D264" s="20">
        <v>25.321497999999998</v>
      </c>
      <c r="E264" s="20">
        <v>25.348958</v>
      </c>
      <c r="F264" s="20">
        <v>0.80325199999999997</v>
      </c>
      <c r="G264" s="20">
        <v>3.207198</v>
      </c>
      <c r="H264" s="20">
        <v>12.223905</v>
      </c>
      <c r="I264" s="25">
        <f t="shared" si="40"/>
        <v>25.006123500000001</v>
      </c>
      <c r="J264" s="25">
        <f t="shared" si="41"/>
        <v>25.335228000000001</v>
      </c>
      <c r="K264" s="26">
        <f t="shared" si="42"/>
        <v>1219.4564853360498</v>
      </c>
      <c r="L264" s="26">
        <f t="shared" si="43"/>
        <v>88.159465062985987</v>
      </c>
      <c r="M264" s="26">
        <f t="shared" si="43"/>
        <v>86.365164669226488</v>
      </c>
    </row>
    <row r="265" spans="1:13">
      <c r="A265" s="20">
        <v>14175.80767</v>
      </c>
      <c r="B265" s="20">
        <v>24.995736999999998</v>
      </c>
      <c r="C265" s="20">
        <v>25.048590000000001</v>
      </c>
      <c r="D265" s="20">
        <v>25.351275999999999</v>
      </c>
      <c r="E265" s="20">
        <v>25.381917999999999</v>
      </c>
      <c r="F265" s="20">
        <v>0.80191000000000001</v>
      </c>
      <c r="G265" s="20">
        <v>3.2511709999999998</v>
      </c>
      <c r="H265" s="20">
        <v>11.998612</v>
      </c>
      <c r="I265" s="25">
        <f t="shared" si="40"/>
        <v>25.022163499999998</v>
      </c>
      <c r="J265" s="25">
        <f t="shared" si="41"/>
        <v>25.366596999999999</v>
      </c>
      <c r="K265" s="26">
        <f t="shared" si="42"/>
        <v>1219.4538275080499</v>
      </c>
      <c r="L265" s="26">
        <f t="shared" si="43"/>
        <v>88.070829224296233</v>
      </c>
      <c r="M265" s="26">
        <f t="shared" si="43"/>
        <v>86.196777382994355</v>
      </c>
    </row>
    <row r="266" spans="1:13">
      <c r="A266" s="20">
        <v>12778.434954</v>
      </c>
      <c r="B266" s="20">
        <v>24.999991000000001</v>
      </c>
      <c r="C266" s="20">
        <v>25.055174000000001</v>
      </c>
      <c r="D266" s="20">
        <v>25.381951999999998</v>
      </c>
      <c r="E266" s="20">
        <v>25.412317000000002</v>
      </c>
      <c r="F266" s="20">
        <v>0.92730299999999999</v>
      </c>
      <c r="G266" s="20">
        <v>3.424836</v>
      </c>
      <c r="H266" s="20">
        <v>11.779501</v>
      </c>
      <c r="I266" s="25">
        <f t="shared" si="40"/>
        <v>25.027582500000001</v>
      </c>
      <c r="J266" s="25">
        <f t="shared" si="41"/>
        <v>25.3971345</v>
      </c>
      <c r="K266" s="26">
        <f t="shared" si="42"/>
        <v>1219.4529295797499</v>
      </c>
      <c r="L266" s="26">
        <f t="shared" si="43"/>
        <v>88.040911937206772</v>
      </c>
      <c r="M266" s="26">
        <f t="shared" si="43"/>
        <v>86.033289221634277</v>
      </c>
    </row>
    <row r="267" spans="1:13">
      <c r="A267" s="20">
        <v>11187.591999</v>
      </c>
      <c r="B267" s="20">
        <v>24.987531000000001</v>
      </c>
      <c r="C267" s="20">
        <v>25.035969999999999</v>
      </c>
      <c r="D267" s="20">
        <v>25.399820999999999</v>
      </c>
      <c r="E267" s="20">
        <v>25.433864</v>
      </c>
      <c r="F267" s="20">
        <v>0.96950999999999998</v>
      </c>
      <c r="G267" s="20">
        <v>3.5262259999999999</v>
      </c>
      <c r="H267" s="20">
        <v>11.556220999999999</v>
      </c>
      <c r="I267" s="25">
        <f t="shared" si="40"/>
        <v>25.011750499999998</v>
      </c>
      <c r="J267" s="25">
        <f t="shared" si="41"/>
        <v>25.416842500000001</v>
      </c>
      <c r="K267" s="26">
        <f t="shared" si="42"/>
        <v>1219.45555294215</v>
      </c>
      <c r="L267" s="26">
        <f t="shared" si="43"/>
        <v>88.128356717536406</v>
      </c>
      <c r="M267" s="26">
        <f t="shared" si="43"/>
        <v>85.928006407274097</v>
      </c>
    </row>
    <row r="268" spans="1:13">
      <c r="A268" s="20">
        <v>9480.5658430000003</v>
      </c>
      <c r="B268" s="20">
        <v>24.976327999999999</v>
      </c>
      <c r="C268" s="20">
        <v>25.035803999999999</v>
      </c>
      <c r="D268" s="20">
        <v>25.446194999999999</v>
      </c>
      <c r="E268" s="20">
        <v>25.476189000000002</v>
      </c>
      <c r="F268" s="20">
        <v>0.95547400000000005</v>
      </c>
      <c r="G268" s="20">
        <v>3.5668069999999998</v>
      </c>
      <c r="H268" s="20">
        <v>11.302562</v>
      </c>
      <c r="I268" s="25">
        <f t="shared" si="40"/>
        <v>25.006065999999997</v>
      </c>
      <c r="J268" s="25">
        <f t="shared" si="41"/>
        <v>25.461192</v>
      </c>
      <c r="K268" s="26">
        <f t="shared" si="42"/>
        <v>1219.4564948637999</v>
      </c>
      <c r="L268" s="26">
        <f t="shared" si="43"/>
        <v>88.159783024321769</v>
      </c>
      <c r="M268" s="26">
        <f t="shared" si="43"/>
        <v>85.691736383052103</v>
      </c>
    </row>
    <row r="269" spans="1:13">
      <c r="A269" s="20">
        <v>7825.137506</v>
      </c>
      <c r="B269" s="20">
        <v>24.976721999999999</v>
      </c>
      <c r="C269" s="20">
        <v>25.030736999999998</v>
      </c>
      <c r="D269" s="20">
        <v>25.497312000000001</v>
      </c>
      <c r="E269" s="20">
        <v>25.532353000000001</v>
      </c>
      <c r="F269" s="20">
        <v>0.96714500000000003</v>
      </c>
      <c r="G269" s="20">
        <v>3.6296490000000001</v>
      </c>
      <c r="H269" s="20">
        <v>11.075275</v>
      </c>
      <c r="I269" s="25">
        <f t="shared" si="40"/>
        <v>25.003729499999999</v>
      </c>
      <c r="J269" s="25">
        <f t="shared" si="41"/>
        <v>25.514832500000001</v>
      </c>
      <c r="K269" s="26">
        <f t="shared" si="42"/>
        <v>1219.4568820218499</v>
      </c>
      <c r="L269" s="26">
        <f t="shared" si="43"/>
        <v>88.172704648228205</v>
      </c>
      <c r="M269" s="26">
        <f t="shared" si="43"/>
        <v>85.407168961269804</v>
      </c>
    </row>
    <row r="270" spans="1:13">
      <c r="A270" s="20">
        <v>6064.4164259999998</v>
      </c>
      <c r="B270" s="20">
        <v>25.036135000000002</v>
      </c>
      <c r="C270" s="20">
        <v>25.092206999999998</v>
      </c>
      <c r="D270" s="20">
        <v>25.675799000000001</v>
      </c>
      <c r="E270" s="20">
        <v>25.716463000000001</v>
      </c>
      <c r="F270" s="20">
        <v>0.91756199999999999</v>
      </c>
      <c r="G270" s="20">
        <v>3.6406179999999999</v>
      </c>
      <c r="H270" s="20">
        <v>10.791464</v>
      </c>
      <c r="I270" s="25">
        <f t="shared" si="40"/>
        <v>25.064171000000002</v>
      </c>
      <c r="J270" s="25">
        <f t="shared" si="41"/>
        <v>25.696131000000001</v>
      </c>
      <c r="K270" s="26">
        <f t="shared" si="42"/>
        <v>1219.4468668652999</v>
      </c>
      <c r="L270" s="26">
        <f t="shared" si="43"/>
        <v>87.839279124513951</v>
      </c>
      <c r="M270" s="26">
        <f>0.0001079829*J270^4 - 0.0183178852*J270^3 + 1.2075396235*J270^2 - 38.3125480287*J270 + 535.330907391</f>
        <v>84.455002445613559</v>
      </c>
    </row>
    <row r="271" spans="1:13">
      <c r="A271" s="20">
        <v>3297.3104750000002</v>
      </c>
      <c r="B271" s="20">
        <v>24.961561</v>
      </c>
      <c r="C271" s="20">
        <v>24.997240999999999</v>
      </c>
      <c r="D271" s="20">
        <v>26.006022000000002</v>
      </c>
      <c r="E271" s="20">
        <v>26.058085999999999</v>
      </c>
      <c r="F271" s="20">
        <v>0.50919000000000003</v>
      </c>
      <c r="G271" s="20">
        <v>3.302737</v>
      </c>
      <c r="H271" s="20">
        <v>10.375181</v>
      </c>
      <c r="I271" s="25">
        <f t="shared" si="40"/>
        <v>24.979400999999999</v>
      </c>
      <c r="J271" s="25">
        <f t="shared" si="41"/>
        <v>26.032054000000002</v>
      </c>
      <c r="K271" s="26">
        <f t="shared" si="42"/>
        <v>1219.4609132542998</v>
      </c>
      <c r="L271" s="26">
        <f t="shared" si="43"/>
        <v>88.307404222799391</v>
      </c>
      <c r="M271" s="26">
        <f t="shared" si="43"/>
        <v>82.729354892624769</v>
      </c>
    </row>
    <row r="272" spans="1:13">
      <c r="A272" s="20">
        <v>339.70866899999999</v>
      </c>
      <c r="B272" s="20">
        <v>24.956327000000002</v>
      </c>
      <c r="C272" s="20">
        <v>25.024547999999999</v>
      </c>
      <c r="D272" s="20">
        <v>26.527761999999999</v>
      </c>
      <c r="E272" s="20">
        <v>26.612266000000002</v>
      </c>
      <c r="F272" s="20">
        <v>0.34148499999999998</v>
      </c>
      <c r="G272" s="20">
        <v>3.2477140000000002</v>
      </c>
      <c r="H272" s="20">
        <v>9.8586819999999999</v>
      </c>
      <c r="I272" s="25">
        <f t="shared" si="40"/>
        <v>24.990437499999999</v>
      </c>
      <c r="J272" s="25">
        <f t="shared" si="41"/>
        <v>26.570014</v>
      </c>
      <c r="K272" s="26">
        <f t="shared" si="42"/>
        <v>1219.4590845062498</v>
      </c>
      <c r="L272" s="26">
        <f t="shared" si="43"/>
        <v>88.246263411371729</v>
      </c>
      <c r="M272" s="26">
        <f t="shared" si="43"/>
        <v>80.066740506507358</v>
      </c>
    </row>
    <row r="273" spans="1:14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7">
        <f>AVERAGE(K243:K269)</f>
        <v>1219.45789583582</v>
      </c>
      <c r="L273" s="37">
        <f>AVERAGE(L243:L269)</f>
        <v>88.206834778750618</v>
      </c>
      <c r="M273" s="37">
        <f>AVERAGE(M243:M269)</f>
        <v>86.652978896057292</v>
      </c>
    </row>
    <row r="274" spans="1:1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7"/>
      <c r="L274" s="37"/>
      <c r="M274" s="37"/>
    </row>
    <row r="275" spans="1:14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</row>
    <row r="276" spans="1:14" ht="16.8">
      <c r="A276" s="17" t="s">
        <v>12</v>
      </c>
      <c r="B276" s="17" t="s">
        <v>13</v>
      </c>
      <c r="C276" s="17" t="s">
        <v>14</v>
      </c>
      <c r="D276" s="17" t="s">
        <v>15</v>
      </c>
      <c r="E276" s="17" t="s">
        <v>16</v>
      </c>
      <c r="F276" s="17" t="s">
        <v>17</v>
      </c>
      <c r="G276" s="17" t="s">
        <v>30</v>
      </c>
      <c r="H276" s="17" t="s">
        <v>18</v>
      </c>
      <c r="I276" s="18" t="s">
        <v>19</v>
      </c>
      <c r="J276" s="18" t="s">
        <v>20</v>
      </c>
      <c r="K276" s="19" t="s">
        <v>21</v>
      </c>
      <c r="L276" s="6" t="s">
        <v>28</v>
      </c>
      <c r="M276" s="6" t="s">
        <v>29</v>
      </c>
      <c r="N276" s="24"/>
    </row>
    <row r="277" spans="1:14">
      <c r="A277" s="17" t="s">
        <v>22</v>
      </c>
      <c r="B277" s="17" t="s">
        <v>23</v>
      </c>
      <c r="C277" s="17" t="s">
        <v>23</v>
      </c>
      <c r="D277" s="17" t="s">
        <v>23</v>
      </c>
      <c r="E277" s="17" t="s">
        <v>23</v>
      </c>
      <c r="F277" s="17" t="s">
        <v>24</v>
      </c>
      <c r="G277" s="17" t="s">
        <v>24</v>
      </c>
      <c r="H277" s="17" t="s">
        <v>25</v>
      </c>
      <c r="I277" s="18" t="s">
        <v>23</v>
      </c>
      <c r="J277" s="18" t="s">
        <v>23</v>
      </c>
      <c r="K277" s="19" t="s">
        <v>26</v>
      </c>
      <c r="L277" s="6" t="s">
        <v>27</v>
      </c>
      <c r="M277" s="6" t="s">
        <v>27</v>
      </c>
    </row>
    <row r="278" spans="1:14">
      <c r="A278" s="20">
        <v>49457.080082</v>
      </c>
      <c r="B278" s="20">
        <v>34.968544000000001</v>
      </c>
      <c r="C278" s="20">
        <v>34.998787</v>
      </c>
      <c r="D278" s="20">
        <v>35.239044</v>
      </c>
      <c r="E278" s="20">
        <v>35.341901999999997</v>
      </c>
      <c r="F278" s="20">
        <v>1.0721639999999999</v>
      </c>
      <c r="G278" s="20">
        <v>1.0961259999999999</v>
      </c>
      <c r="H278" s="20">
        <v>10.248165</v>
      </c>
      <c r="I278" s="25">
        <f t="shared" ref="I278:I311" si="44">(B278+C278)/2</f>
        <v>34.983665500000001</v>
      </c>
      <c r="J278" s="25">
        <f t="shared" ref="J278:J311" si="45">(D278+E278)/2</f>
        <v>35.290472999999999</v>
      </c>
      <c r="K278" s="26">
        <f>-0.1657*I278 + 1223.6</f>
        <v>1217.8032066266499</v>
      </c>
      <c r="L278" s="26">
        <f>0.0001079829*I278^4 - 0.0183178852*I278^3 + 1.2075396235*I278^2 - 38.3125480287*I278 + 535.330907391</f>
        <v>50.332504606939892</v>
      </c>
      <c r="M278" s="26">
        <f>0.0001079829*J278^4 - 0.0183178852*J278^3 + 1.2075396235*J278^2 - 38.3125480287*J278 + 535.330907391</f>
        <v>49.546202856003788</v>
      </c>
    </row>
    <row r="279" spans="1:14">
      <c r="A279" s="20">
        <v>48506.572784000004</v>
      </c>
      <c r="B279" s="20">
        <v>34.998544000000003</v>
      </c>
      <c r="C279" s="20">
        <v>35.028064000000001</v>
      </c>
      <c r="D279" s="20">
        <v>35.266961000000002</v>
      </c>
      <c r="E279" s="20">
        <v>35.367925999999997</v>
      </c>
      <c r="F279" s="20">
        <v>0.93101</v>
      </c>
      <c r="G279" s="20">
        <v>1.0777540000000001</v>
      </c>
      <c r="H279" s="20">
        <v>10.317606999999999</v>
      </c>
      <c r="I279" s="25">
        <f t="shared" si="44"/>
        <v>35.013304000000005</v>
      </c>
      <c r="J279" s="25">
        <f t="shared" si="45"/>
        <v>35.317443499999996</v>
      </c>
      <c r="K279" s="26">
        <f t="shared" ref="K279:K311" si="46">-0.1657*I279 + 1223.6</f>
        <v>1217.7982955271998</v>
      </c>
      <c r="L279" s="26">
        <f t="shared" ref="L279:M305" si="47">0.0001079829*I279^4 - 0.0183178852*I279^3 + 1.2075396235*I279^2 - 38.3125480287*I279 + 535.330907391</f>
        <v>50.255913632507259</v>
      </c>
      <c r="M279" s="26">
        <f t="shared" si="47"/>
        <v>49.47776540603445</v>
      </c>
    </row>
    <row r="280" spans="1:14">
      <c r="A280" s="20">
        <v>46972.371999000003</v>
      </c>
      <c r="B280" s="20">
        <v>35.009554000000001</v>
      </c>
      <c r="C280" s="20">
        <v>35.038870000000003</v>
      </c>
      <c r="D280" s="20">
        <v>35.275725000000001</v>
      </c>
      <c r="E280" s="20">
        <v>35.374977999999999</v>
      </c>
      <c r="F280" s="20">
        <v>0.70820899999999998</v>
      </c>
      <c r="G280" s="20">
        <v>1.032867</v>
      </c>
      <c r="H280" s="20">
        <v>10.482611</v>
      </c>
      <c r="I280" s="25">
        <f t="shared" si="44"/>
        <v>35.024212000000006</v>
      </c>
      <c r="J280" s="25">
        <f t="shared" si="45"/>
        <v>35.325351499999996</v>
      </c>
      <c r="K280" s="26">
        <f t="shared" si="46"/>
        <v>1217.7964880715999</v>
      </c>
      <c r="L280" s="26">
        <f t="shared" si="47"/>
        <v>50.227759882503278</v>
      </c>
      <c r="M280" s="26">
        <f t="shared" si="47"/>
        <v>49.45771957502177</v>
      </c>
    </row>
    <row r="281" spans="1:14">
      <c r="A281" s="20">
        <v>45297.870829</v>
      </c>
      <c r="B281" s="20">
        <v>35.022896000000003</v>
      </c>
      <c r="C281" s="20">
        <v>35.052284999999998</v>
      </c>
      <c r="D281" s="20">
        <v>35.287711999999999</v>
      </c>
      <c r="E281" s="20">
        <v>35.386037000000002</v>
      </c>
      <c r="F281" s="20">
        <v>0.73350899999999997</v>
      </c>
      <c r="G281" s="20">
        <v>1.2421439999999999</v>
      </c>
      <c r="H281" s="20">
        <v>10.743338</v>
      </c>
      <c r="I281" s="25">
        <f t="shared" si="44"/>
        <v>35.0375905</v>
      </c>
      <c r="J281" s="25">
        <f t="shared" si="45"/>
        <v>35.3368745</v>
      </c>
      <c r="K281" s="26">
        <f t="shared" si="46"/>
        <v>1217.7942712541499</v>
      </c>
      <c r="L281" s="26">
        <f t="shared" si="47"/>
        <v>50.193254938520568</v>
      </c>
      <c r="M281" s="26">
        <f t="shared" si="47"/>
        <v>49.428526894053221</v>
      </c>
    </row>
    <row r="282" spans="1:14">
      <c r="A282" s="20">
        <v>44066.713144000001</v>
      </c>
      <c r="B282" s="20">
        <v>35.0381</v>
      </c>
      <c r="C282" s="20">
        <v>35.066397000000002</v>
      </c>
      <c r="D282" s="20">
        <v>35.297891</v>
      </c>
      <c r="E282" s="20">
        <v>35.400590999999999</v>
      </c>
      <c r="F282" s="20">
        <v>0.73453299999999999</v>
      </c>
      <c r="G282" s="20">
        <v>1.382404</v>
      </c>
      <c r="H282" s="20">
        <v>10.880703</v>
      </c>
      <c r="I282" s="25">
        <f t="shared" si="44"/>
        <v>35.052248500000005</v>
      </c>
      <c r="J282" s="25">
        <f t="shared" si="45"/>
        <v>35.349240999999999</v>
      </c>
      <c r="K282" s="26">
        <f t="shared" si="46"/>
        <v>1217.79184242355</v>
      </c>
      <c r="L282" s="26">
        <f t="shared" si="47"/>
        <v>50.15548183040562</v>
      </c>
      <c r="M282" s="26">
        <f t="shared" si="47"/>
        <v>49.397219327802077</v>
      </c>
    </row>
    <row r="283" spans="1:14">
      <c r="A283" s="20">
        <v>42648.089708</v>
      </c>
      <c r="B283" s="20">
        <v>34.952590999999998</v>
      </c>
      <c r="C283" s="20">
        <v>34.978098000000003</v>
      </c>
      <c r="D283" s="20">
        <v>35.203116999999999</v>
      </c>
      <c r="E283" s="20">
        <v>35.30677</v>
      </c>
      <c r="F283" s="20">
        <v>0.80093599999999998</v>
      </c>
      <c r="G283" s="20">
        <v>1.5961620000000001</v>
      </c>
      <c r="H283" s="20">
        <v>10.985773</v>
      </c>
      <c r="I283" s="25">
        <f t="shared" si="44"/>
        <v>34.9653445</v>
      </c>
      <c r="J283" s="25">
        <f t="shared" si="45"/>
        <v>35.254943499999996</v>
      </c>
      <c r="K283" s="26">
        <f t="shared" si="46"/>
        <v>1217.80624241635</v>
      </c>
      <c r="L283" s="26">
        <f t="shared" si="47"/>
        <v>50.379917715541637</v>
      </c>
      <c r="M283" s="26">
        <f t="shared" si="47"/>
        <v>49.636525536418276</v>
      </c>
    </row>
    <row r="284" spans="1:14">
      <c r="A284" s="20">
        <v>41503.977162000003</v>
      </c>
      <c r="B284" s="20">
        <v>35.008310000000002</v>
      </c>
      <c r="C284" s="20">
        <v>35.033405000000002</v>
      </c>
      <c r="D284" s="20">
        <v>35.256438000000003</v>
      </c>
      <c r="E284" s="20">
        <v>35.363120000000002</v>
      </c>
      <c r="F284" s="20">
        <v>1.1014299999999999</v>
      </c>
      <c r="G284" s="20">
        <v>2.0069699999999999</v>
      </c>
      <c r="H284" s="20">
        <v>11.186356</v>
      </c>
      <c r="I284" s="25">
        <f t="shared" si="44"/>
        <v>35.020857500000005</v>
      </c>
      <c r="J284" s="25">
        <f t="shared" si="45"/>
        <v>35.309779000000006</v>
      </c>
      <c r="K284" s="26">
        <f t="shared" si="46"/>
        <v>1217.7970439122498</v>
      </c>
      <c r="L284" s="26">
        <f t="shared" si="47"/>
        <v>50.236415941626888</v>
      </c>
      <c r="M284" s="26">
        <f t="shared" si="47"/>
        <v>49.497202927857415</v>
      </c>
    </row>
    <row r="285" spans="1:14">
      <c r="A285" s="20">
        <v>40448.970160999997</v>
      </c>
      <c r="B285" s="20">
        <v>34.977145999999998</v>
      </c>
      <c r="C285" s="20">
        <v>34.994222999999998</v>
      </c>
      <c r="D285" s="20">
        <v>35.227297999999998</v>
      </c>
      <c r="E285" s="20">
        <v>35.332504</v>
      </c>
      <c r="F285" s="20">
        <v>0.85170699999999999</v>
      </c>
      <c r="G285" s="20">
        <v>1.864536</v>
      </c>
      <c r="H285" s="20">
        <v>11.075267999999999</v>
      </c>
      <c r="I285" s="25">
        <f t="shared" si="44"/>
        <v>34.985684499999998</v>
      </c>
      <c r="J285" s="25">
        <f t="shared" si="45"/>
        <v>35.279900999999995</v>
      </c>
      <c r="K285" s="26">
        <f t="shared" si="46"/>
        <v>1217.80287207835</v>
      </c>
      <c r="L285" s="26">
        <f t="shared" si="47"/>
        <v>50.327282820648179</v>
      </c>
      <c r="M285" s="26">
        <f t="shared" si="47"/>
        <v>49.573059017938021</v>
      </c>
    </row>
    <row r="286" spans="1:14" ht="14.4" customHeight="1">
      <c r="A286" s="20">
        <v>38597.715121000001</v>
      </c>
      <c r="B286" s="20">
        <v>35.010984000000001</v>
      </c>
      <c r="C286" s="20">
        <v>35.031044000000001</v>
      </c>
      <c r="D286" s="20">
        <v>35.262967000000003</v>
      </c>
      <c r="E286" s="20">
        <v>35.369213999999999</v>
      </c>
      <c r="F286" s="20">
        <v>1.322557</v>
      </c>
      <c r="G286" s="20">
        <v>2.5037099999999999</v>
      </c>
      <c r="H286" s="20">
        <v>11.343468999999999</v>
      </c>
      <c r="I286" s="25">
        <f t="shared" si="44"/>
        <v>35.021014000000001</v>
      </c>
      <c r="J286" s="25">
        <f t="shared" si="45"/>
        <v>35.316090500000001</v>
      </c>
      <c r="K286" s="26">
        <f t="shared" si="46"/>
        <v>1217.7970179801998</v>
      </c>
      <c r="L286" s="26">
        <f t="shared" si="47"/>
        <v>50.236012065169689</v>
      </c>
      <c r="M286" s="26">
        <f t="shared" si="47"/>
        <v>49.481196036343135</v>
      </c>
    </row>
    <row r="287" spans="1:14">
      <c r="A287" s="20">
        <v>37367.032378000004</v>
      </c>
      <c r="B287" s="20">
        <v>34.996564999999997</v>
      </c>
      <c r="C287" s="20">
        <v>35.019086000000001</v>
      </c>
      <c r="D287" s="20">
        <v>35.253467000000001</v>
      </c>
      <c r="E287" s="20">
        <v>35.353648999999997</v>
      </c>
      <c r="F287" s="20">
        <v>1.247128</v>
      </c>
      <c r="G287" s="20">
        <v>2.5511889999999999</v>
      </c>
      <c r="H287" s="20">
        <v>11.417406</v>
      </c>
      <c r="I287" s="25">
        <f t="shared" si="44"/>
        <v>35.007825499999996</v>
      </c>
      <c r="J287" s="25">
        <f t="shared" si="45"/>
        <v>35.303557999999995</v>
      </c>
      <c r="K287" s="26">
        <f t="shared" si="46"/>
        <v>1217.79920331465</v>
      </c>
      <c r="L287" s="26">
        <f t="shared" si="47"/>
        <v>50.270060717055003</v>
      </c>
      <c r="M287" s="26">
        <f t="shared" si="47"/>
        <v>49.512986139479267</v>
      </c>
    </row>
    <row r="288" spans="1:14">
      <c r="A288" s="20">
        <v>36299.071129000004</v>
      </c>
      <c r="B288" s="20">
        <v>35.012143999999999</v>
      </c>
      <c r="C288" s="20">
        <v>35.032451000000002</v>
      </c>
      <c r="D288" s="20">
        <v>35.267031000000003</v>
      </c>
      <c r="E288" s="20">
        <v>35.368434000000001</v>
      </c>
      <c r="F288" s="20">
        <v>1.199924</v>
      </c>
      <c r="G288" s="20">
        <v>2.5936219999999999</v>
      </c>
      <c r="H288" s="20">
        <v>11.503003</v>
      </c>
      <c r="I288" s="25">
        <f t="shared" si="44"/>
        <v>35.022297500000001</v>
      </c>
      <c r="J288" s="25">
        <f t="shared" si="45"/>
        <v>35.317732500000005</v>
      </c>
      <c r="K288" s="26">
        <f t="shared" si="46"/>
        <v>1217.7968053042498</v>
      </c>
      <c r="L288" s="26">
        <f t="shared" si="47"/>
        <v>50.232699905564687</v>
      </c>
      <c r="M288" s="26">
        <f t="shared" si="47"/>
        <v>49.477032660951068</v>
      </c>
    </row>
    <row r="289" spans="1:13">
      <c r="A289" s="20">
        <v>34890.058175999999</v>
      </c>
      <c r="B289" s="20">
        <v>35.016548999999998</v>
      </c>
      <c r="C289" s="20">
        <v>35.035936</v>
      </c>
      <c r="D289" s="20">
        <v>35.268844999999999</v>
      </c>
      <c r="E289" s="20">
        <v>35.372401000000004</v>
      </c>
      <c r="F289" s="20">
        <v>1.0937269999999999</v>
      </c>
      <c r="G289" s="20">
        <v>2.6122030000000001</v>
      </c>
      <c r="H289" s="20">
        <v>11.332749999999999</v>
      </c>
      <c r="I289" s="25">
        <f t="shared" si="44"/>
        <v>35.026242499999995</v>
      </c>
      <c r="J289" s="25">
        <f t="shared" si="45"/>
        <v>35.320622999999998</v>
      </c>
      <c r="K289" s="26">
        <f t="shared" si="46"/>
        <v>1217.79615161775</v>
      </c>
      <c r="L289" s="26">
        <f t="shared" si="47"/>
        <v>50.222521163925876</v>
      </c>
      <c r="M289" s="26">
        <f t="shared" si="47"/>
        <v>49.469704630227511</v>
      </c>
    </row>
    <row r="290" spans="1:13">
      <c r="A290" s="20">
        <v>33981.548875</v>
      </c>
      <c r="B290" s="20">
        <v>35.021102999999997</v>
      </c>
      <c r="C290" s="20">
        <v>35.040332999999997</v>
      </c>
      <c r="D290" s="20">
        <v>35.273023000000002</v>
      </c>
      <c r="E290" s="20">
        <v>35.376838999999997</v>
      </c>
      <c r="F290" s="20">
        <v>1.2888360000000001</v>
      </c>
      <c r="G290" s="20">
        <v>2.8818320000000002</v>
      </c>
      <c r="H290" s="20">
        <v>11.416039</v>
      </c>
      <c r="I290" s="25">
        <f t="shared" si="44"/>
        <v>35.030717999999993</v>
      </c>
      <c r="J290" s="25">
        <f t="shared" si="45"/>
        <v>35.324930999999999</v>
      </c>
      <c r="K290" s="26">
        <f t="shared" si="46"/>
        <v>1217.7954100273998</v>
      </c>
      <c r="L290" s="26">
        <f t="shared" si="47"/>
        <v>50.210976569784862</v>
      </c>
      <c r="M290" s="26">
        <f t="shared" si="47"/>
        <v>49.458785256533019</v>
      </c>
    </row>
    <row r="291" spans="1:13">
      <c r="A291" s="20">
        <v>32564.562774999999</v>
      </c>
      <c r="B291" s="20">
        <v>35.023771000000004</v>
      </c>
      <c r="C291" s="20">
        <v>35.043078000000001</v>
      </c>
      <c r="D291" s="20">
        <v>35.277768999999999</v>
      </c>
      <c r="E291" s="20">
        <v>35.381701</v>
      </c>
      <c r="F291" s="20">
        <v>1.178242</v>
      </c>
      <c r="G291" s="20">
        <v>2.8779870000000001</v>
      </c>
      <c r="H291" s="20">
        <v>11.973355999999999</v>
      </c>
      <c r="I291" s="25">
        <f t="shared" si="44"/>
        <v>35.033424500000002</v>
      </c>
      <c r="J291" s="25">
        <f t="shared" si="45"/>
        <v>35.329734999999999</v>
      </c>
      <c r="K291" s="26">
        <f t="shared" si="46"/>
        <v>1217.79496156035</v>
      </c>
      <c r="L291" s="26">
        <f t="shared" si="47"/>
        <v>50.203996635072826</v>
      </c>
      <c r="M291" s="26">
        <f t="shared" si="47"/>
        <v>49.446611958319181</v>
      </c>
    </row>
    <row r="292" spans="1:13">
      <c r="A292" s="20">
        <v>30894.951572999998</v>
      </c>
      <c r="B292" s="20">
        <v>35.021869000000002</v>
      </c>
      <c r="C292" s="20">
        <v>35.040734999999998</v>
      </c>
      <c r="D292" s="20">
        <v>35.283116999999997</v>
      </c>
      <c r="E292" s="20">
        <v>35.38438</v>
      </c>
      <c r="F292" s="20">
        <v>1.4943869999999999</v>
      </c>
      <c r="G292" s="20">
        <v>3.3163580000000001</v>
      </c>
      <c r="H292" s="20">
        <v>12.106365</v>
      </c>
      <c r="I292" s="25">
        <f t="shared" si="44"/>
        <v>35.031301999999997</v>
      </c>
      <c r="J292" s="25">
        <f t="shared" si="45"/>
        <v>35.333748499999999</v>
      </c>
      <c r="K292" s="26">
        <f t="shared" si="46"/>
        <v>1217.7953132585999</v>
      </c>
      <c r="L292" s="26">
        <f t="shared" si="47"/>
        <v>50.209470365471248</v>
      </c>
      <c r="M292" s="26">
        <f t="shared" si="47"/>
        <v>49.436444425974969</v>
      </c>
    </row>
    <row r="293" spans="1:13">
      <c r="A293" s="20">
        <v>29083.759394000001</v>
      </c>
      <c r="B293" s="20">
        <v>35.029409999999999</v>
      </c>
      <c r="C293" s="20">
        <v>35.047558000000002</v>
      </c>
      <c r="D293" s="20">
        <v>35.293520000000001</v>
      </c>
      <c r="E293" s="20">
        <v>35.394772000000003</v>
      </c>
      <c r="F293" s="20">
        <v>1.566365</v>
      </c>
      <c r="G293" s="20">
        <v>3.5074100000000001</v>
      </c>
      <c r="H293" s="20">
        <v>12.213915</v>
      </c>
      <c r="I293" s="25">
        <f t="shared" si="44"/>
        <v>35.038483999999997</v>
      </c>
      <c r="J293" s="25">
        <f t="shared" si="45"/>
        <v>35.344146000000002</v>
      </c>
      <c r="K293" s="26">
        <f t="shared" si="46"/>
        <v>1217.7941232011999</v>
      </c>
      <c r="L293" s="26">
        <f t="shared" si="47"/>
        <v>50.190951470791106</v>
      </c>
      <c r="M293" s="26">
        <f t="shared" si="47"/>
        <v>49.41011528579179</v>
      </c>
    </row>
    <row r="294" spans="1:13">
      <c r="A294" s="20">
        <v>27264.557779999999</v>
      </c>
      <c r="B294" s="20">
        <v>34.944715000000002</v>
      </c>
      <c r="C294" s="20">
        <v>34.960797999999997</v>
      </c>
      <c r="D294" s="20">
        <v>35.211893000000003</v>
      </c>
      <c r="E294" s="20">
        <v>35.318558000000003</v>
      </c>
      <c r="F294" s="20">
        <v>1.650301</v>
      </c>
      <c r="G294" s="20">
        <v>3.6878639999999998</v>
      </c>
      <c r="H294" s="20">
        <v>12.173859999999999</v>
      </c>
      <c r="I294" s="25">
        <f t="shared" si="44"/>
        <v>34.9527565</v>
      </c>
      <c r="J294" s="25">
        <f t="shared" si="45"/>
        <v>35.2652255</v>
      </c>
      <c r="K294" s="26">
        <f t="shared" si="46"/>
        <v>1217.8083282479499</v>
      </c>
      <c r="L294" s="26">
        <f t="shared" si="47"/>
        <v>50.412524740363551</v>
      </c>
      <c r="M294" s="26">
        <f t="shared" si="47"/>
        <v>49.610367211320863</v>
      </c>
    </row>
    <row r="295" spans="1:13">
      <c r="A295" s="20">
        <v>26225.777238999999</v>
      </c>
      <c r="B295" s="20">
        <v>34.942000999999998</v>
      </c>
      <c r="C295" s="20">
        <v>34.961424000000001</v>
      </c>
      <c r="D295" s="20">
        <v>35.214060000000003</v>
      </c>
      <c r="E295" s="20">
        <v>35.316971000000002</v>
      </c>
      <c r="F295" s="20">
        <v>1.347793</v>
      </c>
      <c r="G295" s="20">
        <v>3.4484469999999998</v>
      </c>
      <c r="H295" s="20">
        <v>12.050692</v>
      </c>
      <c r="I295" s="25">
        <f t="shared" si="44"/>
        <v>34.951712499999999</v>
      </c>
      <c r="J295" s="25">
        <f t="shared" si="45"/>
        <v>35.265515500000006</v>
      </c>
      <c r="K295" s="26">
        <f t="shared" si="46"/>
        <v>1217.8085012387498</v>
      </c>
      <c r="L295" s="26">
        <f t="shared" si="47"/>
        <v>50.415230154495134</v>
      </c>
      <c r="M295" s="26">
        <f t="shared" si="47"/>
        <v>49.609629656517541</v>
      </c>
    </row>
    <row r="296" spans="1:13">
      <c r="A296" s="20">
        <v>24831.035003000001</v>
      </c>
      <c r="B296" s="20">
        <v>34.948650999999998</v>
      </c>
      <c r="C296" s="20">
        <v>34.968843999999997</v>
      </c>
      <c r="D296" s="20">
        <v>35.225121000000001</v>
      </c>
      <c r="E296" s="20">
        <v>35.326911000000003</v>
      </c>
      <c r="F296" s="20">
        <v>0.97016899999999995</v>
      </c>
      <c r="G296" s="20">
        <v>3.1385369999999999</v>
      </c>
      <c r="H296" s="20">
        <v>11.924987</v>
      </c>
      <c r="I296" s="25">
        <f t="shared" si="44"/>
        <v>34.958747500000001</v>
      </c>
      <c r="J296" s="25">
        <f t="shared" si="45"/>
        <v>35.276015999999998</v>
      </c>
      <c r="K296" s="26">
        <f t="shared" si="46"/>
        <v>1217.8073355392498</v>
      </c>
      <c r="L296" s="26">
        <f t="shared" si="47"/>
        <v>50.39700300485481</v>
      </c>
      <c r="M296" s="26">
        <f t="shared" si="47"/>
        <v>49.582932346439634</v>
      </c>
    </row>
    <row r="297" spans="1:13">
      <c r="A297" s="20">
        <v>22943.300953000002</v>
      </c>
      <c r="B297" s="20">
        <v>34.966760999999998</v>
      </c>
      <c r="C297" s="20">
        <v>34.985657000000003</v>
      </c>
      <c r="D297" s="20">
        <v>35.245181000000002</v>
      </c>
      <c r="E297" s="20">
        <v>35.352474000000001</v>
      </c>
      <c r="F297" s="20">
        <v>1.23949</v>
      </c>
      <c r="G297" s="20">
        <v>3.4846360000000001</v>
      </c>
      <c r="H297" s="20">
        <v>11.759862</v>
      </c>
      <c r="I297" s="25">
        <f t="shared" si="44"/>
        <v>34.976208999999997</v>
      </c>
      <c r="J297" s="25">
        <f t="shared" si="45"/>
        <v>35.298827500000002</v>
      </c>
      <c r="K297" s="26">
        <f t="shared" si="46"/>
        <v>1217.8044421687</v>
      </c>
      <c r="L297" s="26">
        <f t="shared" si="47"/>
        <v>50.351795036714293</v>
      </c>
      <c r="M297" s="26">
        <f t="shared" si="47"/>
        <v>49.524991708758762</v>
      </c>
    </row>
    <row r="298" spans="1:13">
      <c r="A298" s="20">
        <v>21278.331636999999</v>
      </c>
      <c r="B298" s="20">
        <v>34.985013000000002</v>
      </c>
      <c r="C298" s="20">
        <v>35.004255000000001</v>
      </c>
      <c r="D298" s="20">
        <v>35.265846000000003</v>
      </c>
      <c r="E298" s="20">
        <v>35.378174999999999</v>
      </c>
      <c r="F298" s="20">
        <v>1.4139790000000001</v>
      </c>
      <c r="G298" s="20">
        <v>3.7219660000000001</v>
      </c>
      <c r="H298" s="20">
        <v>11.595181999999999</v>
      </c>
      <c r="I298" s="25">
        <f t="shared" si="44"/>
        <v>34.994634000000005</v>
      </c>
      <c r="J298" s="25">
        <f t="shared" si="45"/>
        <v>35.322010500000005</v>
      </c>
      <c r="K298" s="26">
        <f t="shared" si="46"/>
        <v>1217.8013891461999</v>
      </c>
      <c r="L298" s="26">
        <f t="shared" si="47"/>
        <v>50.304144174181829</v>
      </c>
      <c r="M298" s="26">
        <f t="shared" si="47"/>
        <v>49.466187467531427</v>
      </c>
    </row>
    <row r="299" spans="1:13">
      <c r="A299" s="20">
        <v>20318.302222999999</v>
      </c>
      <c r="B299" s="20">
        <v>34.991185999999999</v>
      </c>
      <c r="C299" s="20">
        <v>35.012019000000002</v>
      </c>
      <c r="D299" s="20">
        <v>35.276809</v>
      </c>
      <c r="E299" s="20">
        <v>35.390017999999998</v>
      </c>
      <c r="F299" s="20">
        <v>1.0461800000000001</v>
      </c>
      <c r="G299" s="20">
        <v>3.3800240000000001</v>
      </c>
      <c r="H299" s="20">
        <v>11.388655999999999</v>
      </c>
      <c r="I299" s="25">
        <f t="shared" si="44"/>
        <v>35.001602500000004</v>
      </c>
      <c r="J299" s="25">
        <f t="shared" si="45"/>
        <v>35.333413499999999</v>
      </c>
      <c r="K299" s="26">
        <f t="shared" si="46"/>
        <v>1217.80023446575</v>
      </c>
      <c r="L299" s="26">
        <f t="shared" si="47"/>
        <v>50.28613598030222</v>
      </c>
      <c r="M299" s="26">
        <f t="shared" si="47"/>
        <v>49.437293000485397</v>
      </c>
    </row>
    <row r="300" spans="1:13">
      <c r="A300" s="20">
        <v>18715.097647999999</v>
      </c>
      <c r="B300" s="20">
        <v>34.982959999999999</v>
      </c>
      <c r="C300" s="20">
        <v>35.005572000000001</v>
      </c>
      <c r="D300" s="20">
        <v>35.278585</v>
      </c>
      <c r="E300" s="20">
        <v>35.392563000000003</v>
      </c>
      <c r="F300" s="20">
        <v>0.90148700000000004</v>
      </c>
      <c r="G300" s="20">
        <v>3.2847740000000001</v>
      </c>
      <c r="H300" s="20">
        <v>11.057084999999999</v>
      </c>
      <c r="I300" s="25">
        <f t="shared" si="44"/>
        <v>34.994265999999996</v>
      </c>
      <c r="J300" s="25">
        <f t="shared" si="45"/>
        <v>35.335574000000001</v>
      </c>
      <c r="K300" s="26">
        <f t="shared" si="46"/>
        <v>1217.8014501237999</v>
      </c>
      <c r="L300" s="26">
        <f t="shared" si="47"/>
        <v>50.305095380367902</v>
      </c>
      <c r="M300" s="26">
        <f t="shared" si="47"/>
        <v>49.431820622772193</v>
      </c>
    </row>
    <row r="301" spans="1:13">
      <c r="A301" s="20">
        <v>17292.180664</v>
      </c>
      <c r="B301" s="20">
        <v>34.977668000000001</v>
      </c>
      <c r="C301" s="20">
        <v>34.999870999999999</v>
      </c>
      <c r="D301" s="20">
        <v>35.284039</v>
      </c>
      <c r="E301" s="20">
        <v>35.397984999999998</v>
      </c>
      <c r="F301" s="20">
        <v>0.73000699999999996</v>
      </c>
      <c r="G301" s="20">
        <v>3.1511469999999999</v>
      </c>
      <c r="H301" s="20">
        <v>10.922310999999999</v>
      </c>
      <c r="I301" s="25">
        <f t="shared" si="44"/>
        <v>34.988769500000004</v>
      </c>
      <c r="J301" s="25">
        <f t="shared" si="45"/>
        <v>35.341011999999999</v>
      </c>
      <c r="K301" s="26">
        <f t="shared" si="46"/>
        <v>1217.8023608938499</v>
      </c>
      <c r="L301" s="26">
        <f t="shared" si="47"/>
        <v>50.319305241662619</v>
      </c>
      <c r="M301" s="26">
        <f t="shared" si="47"/>
        <v>49.418049679317619</v>
      </c>
    </row>
    <row r="302" spans="1:13">
      <c r="A302" s="20">
        <v>15527.217087999999</v>
      </c>
      <c r="B302" s="20">
        <v>34.974587</v>
      </c>
      <c r="C302" s="20">
        <v>34.997033000000002</v>
      </c>
      <c r="D302" s="20">
        <v>35.297800000000002</v>
      </c>
      <c r="E302" s="20">
        <v>35.410218</v>
      </c>
      <c r="F302" s="20">
        <v>0.90618100000000001</v>
      </c>
      <c r="G302" s="20">
        <v>3.3825240000000001</v>
      </c>
      <c r="H302" s="20">
        <v>10.654748999999999</v>
      </c>
      <c r="I302" s="25">
        <f t="shared" si="44"/>
        <v>34.985810000000001</v>
      </c>
      <c r="J302" s="25">
        <f t="shared" si="45"/>
        <v>35.354009000000005</v>
      </c>
      <c r="K302" s="26">
        <f t="shared" si="46"/>
        <v>1217.8028512829999</v>
      </c>
      <c r="L302" s="26">
        <f t="shared" si="47"/>
        <v>50.326958258089235</v>
      </c>
      <c r="M302" s="26">
        <f t="shared" si="47"/>
        <v>49.385154546194713</v>
      </c>
    </row>
    <row r="303" spans="1:13">
      <c r="A303" s="20">
        <v>13871.342307000001</v>
      </c>
      <c r="B303" s="20">
        <v>34.974665000000002</v>
      </c>
      <c r="C303" s="20">
        <v>34.996965000000003</v>
      </c>
      <c r="D303" s="20">
        <v>35.318134000000001</v>
      </c>
      <c r="E303" s="20">
        <v>35.427664</v>
      </c>
      <c r="F303" s="20">
        <v>0.75546199999999997</v>
      </c>
      <c r="G303" s="20">
        <v>3.2814930000000002</v>
      </c>
      <c r="H303" s="20">
        <v>10.423985999999999</v>
      </c>
      <c r="I303" s="25">
        <f t="shared" si="44"/>
        <v>34.985815000000002</v>
      </c>
      <c r="J303" s="25">
        <f t="shared" si="45"/>
        <v>35.372899000000004</v>
      </c>
      <c r="K303" s="26">
        <f t="shared" si="46"/>
        <v>1217.8028504545</v>
      </c>
      <c r="L303" s="26">
        <f t="shared" si="47"/>
        <v>50.326945327360704</v>
      </c>
      <c r="M303" s="26">
        <f t="shared" si="47"/>
        <v>49.337389229273299</v>
      </c>
    </row>
    <row r="304" spans="1:13">
      <c r="A304" s="20">
        <v>12420.772161000001</v>
      </c>
      <c r="B304" s="20">
        <v>34.970632000000002</v>
      </c>
      <c r="C304" s="20">
        <v>34.994028</v>
      </c>
      <c r="D304" s="20">
        <v>35.337716</v>
      </c>
      <c r="E304" s="20">
        <v>35.445422000000001</v>
      </c>
      <c r="F304" s="20">
        <v>0.87590599999999996</v>
      </c>
      <c r="G304" s="20">
        <v>3.4420989999999998</v>
      </c>
      <c r="H304" s="20">
        <v>10.231728</v>
      </c>
      <c r="I304" s="25">
        <f t="shared" si="44"/>
        <v>34.982330000000005</v>
      </c>
      <c r="J304" s="25">
        <f t="shared" si="45"/>
        <v>35.391569000000004</v>
      </c>
      <c r="K304" s="26">
        <f t="shared" si="46"/>
        <v>1217.8034279189999</v>
      </c>
      <c r="L304" s="26">
        <f t="shared" si="47"/>
        <v>50.335958990802283</v>
      </c>
      <c r="M304" s="26">
        <f t="shared" si="47"/>
        <v>49.290232340315356</v>
      </c>
    </row>
    <row r="305" spans="1:14">
      <c r="A305" s="20">
        <v>10940.598135</v>
      </c>
      <c r="B305" s="20">
        <v>34.968879999999999</v>
      </c>
      <c r="C305" s="20">
        <v>34.991883999999999</v>
      </c>
      <c r="D305" s="20">
        <v>35.364744999999999</v>
      </c>
      <c r="E305" s="20">
        <v>35.472048999999998</v>
      </c>
      <c r="F305" s="20">
        <v>0.982989</v>
      </c>
      <c r="G305" s="20">
        <v>3.5925829999999999</v>
      </c>
      <c r="H305" s="20">
        <v>10.064149</v>
      </c>
      <c r="I305" s="25">
        <f t="shared" si="44"/>
        <v>34.980381999999999</v>
      </c>
      <c r="J305" s="25">
        <f t="shared" si="45"/>
        <v>35.418396999999999</v>
      </c>
      <c r="K305" s="26">
        <f t="shared" si="46"/>
        <v>1217.8037507025999</v>
      </c>
      <c r="L305" s="26">
        <f t="shared" si="47"/>
        <v>50.340998156749151</v>
      </c>
      <c r="M305" s="26">
        <f>0.0001079829*J305^4 - 0.0183178852*J305^3 + 1.2075396235*J305^2 - 38.3125480287*J305 + 535.330907391</f>
        <v>49.222560396828044</v>
      </c>
    </row>
    <row r="306" spans="1:14">
      <c r="A306" s="20">
        <v>8812.3665650000003</v>
      </c>
      <c r="B306" s="20">
        <v>34.966351000000003</v>
      </c>
      <c r="C306" s="20">
        <v>34.990242000000002</v>
      </c>
      <c r="D306" s="20">
        <v>35.416043999999999</v>
      </c>
      <c r="E306" s="20">
        <v>35.527147999999997</v>
      </c>
      <c r="F306" s="20">
        <v>1.094892</v>
      </c>
      <c r="G306" s="20">
        <v>3.7872430000000001</v>
      </c>
      <c r="H306" s="20">
        <v>9.8860969999999995</v>
      </c>
      <c r="I306" s="25">
        <f t="shared" si="44"/>
        <v>34.978296499999999</v>
      </c>
      <c r="J306" s="25">
        <f t="shared" si="45"/>
        <v>35.471595999999998</v>
      </c>
      <c r="K306" s="26">
        <f t="shared" si="46"/>
        <v>1217.8040962699499</v>
      </c>
      <c r="L306" s="26">
        <f t="shared" ref="L306:M311" si="48">0.0001079829*I306^4 - 0.0183178852*I306^3 + 1.2075396235*I306^2 - 38.3125480287*I306 + 535.330907391</f>
        <v>50.346393669647341</v>
      </c>
      <c r="M306" s="26">
        <f t="shared" si="48"/>
        <v>49.088683682376541</v>
      </c>
    </row>
    <row r="307" spans="1:14">
      <c r="A307" s="20">
        <v>7224.133589</v>
      </c>
      <c r="B307" s="20">
        <v>34.966937999999999</v>
      </c>
      <c r="C307" s="20">
        <v>34.989778000000001</v>
      </c>
      <c r="D307" s="20">
        <v>35.473481</v>
      </c>
      <c r="E307" s="20">
        <v>35.588476999999997</v>
      </c>
      <c r="F307" s="20">
        <v>1.1531830000000001</v>
      </c>
      <c r="G307" s="20">
        <v>3.907003</v>
      </c>
      <c r="H307" s="20">
        <v>9.7170469999999991</v>
      </c>
      <c r="I307" s="25">
        <f t="shared" si="44"/>
        <v>34.978358</v>
      </c>
      <c r="J307" s="25">
        <f t="shared" si="45"/>
        <v>35.530979000000002</v>
      </c>
      <c r="K307" s="26">
        <f t="shared" si="46"/>
        <v>1217.8040860793999</v>
      </c>
      <c r="L307" s="26">
        <f t="shared" si="48"/>
        <v>50.346234549867177</v>
      </c>
      <c r="M307" s="26">
        <f t="shared" si="48"/>
        <v>48.939735706662304</v>
      </c>
    </row>
    <row r="308" spans="1:14">
      <c r="A308" s="20">
        <v>5329.8732600000003</v>
      </c>
      <c r="B308" s="20">
        <v>34.967042999999997</v>
      </c>
      <c r="C308" s="20">
        <v>34.991608999999997</v>
      </c>
      <c r="D308" s="20">
        <v>35.583351</v>
      </c>
      <c r="E308" s="20">
        <v>35.705508000000002</v>
      </c>
      <c r="F308" s="20">
        <v>0.97325799999999996</v>
      </c>
      <c r="G308" s="20">
        <v>3.792888</v>
      </c>
      <c r="H308" s="20">
        <v>9.4833269999999992</v>
      </c>
      <c r="I308" s="25">
        <f t="shared" si="44"/>
        <v>34.979326</v>
      </c>
      <c r="J308" s="25">
        <f t="shared" si="45"/>
        <v>35.644429500000001</v>
      </c>
      <c r="K308" s="26">
        <f t="shared" si="46"/>
        <v>1217.8039256817999</v>
      </c>
      <c r="L308" s="26">
        <f t="shared" si="48"/>
        <v>50.343730108173872</v>
      </c>
      <c r="M308" s="26">
        <f t="shared" si="48"/>
        <v>48.656599114366713</v>
      </c>
    </row>
    <row r="309" spans="1:14">
      <c r="A309" s="20">
        <v>3686.512639</v>
      </c>
      <c r="B309" s="20">
        <v>34.967846999999999</v>
      </c>
      <c r="C309" s="20">
        <v>34.990952</v>
      </c>
      <c r="D309" s="20">
        <v>35.756591</v>
      </c>
      <c r="E309" s="20">
        <v>35.887304999999998</v>
      </c>
      <c r="F309" s="20">
        <v>0.80351099999999998</v>
      </c>
      <c r="G309" s="20">
        <v>3.668428</v>
      </c>
      <c r="H309" s="20">
        <v>9.256513</v>
      </c>
      <c r="I309" s="25">
        <f t="shared" si="44"/>
        <v>34.9793995</v>
      </c>
      <c r="J309" s="25">
        <f t="shared" si="45"/>
        <v>35.821947999999999</v>
      </c>
      <c r="K309" s="26">
        <f t="shared" si="46"/>
        <v>1217.8039135028498</v>
      </c>
      <c r="L309" s="26">
        <f t="shared" si="48"/>
        <v>50.343539952510696</v>
      </c>
      <c r="M309" s="26">
        <f t="shared" si="48"/>
        <v>48.21727424397136</v>
      </c>
    </row>
    <row r="310" spans="1:14">
      <c r="A310" s="20">
        <v>2684.6804080000002</v>
      </c>
      <c r="B310" s="20">
        <v>34.966468999999996</v>
      </c>
      <c r="C310" s="20">
        <v>34.990026</v>
      </c>
      <c r="D310" s="20">
        <v>35.968882000000001</v>
      </c>
      <c r="E310" s="20">
        <v>36.107390000000002</v>
      </c>
      <c r="F310" s="20">
        <v>0.35115400000000002</v>
      </c>
      <c r="G310" s="20">
        <v>3.2283539999999999</v>
      </c>
      <c r="H310" s="20">
        <v>9.0391370000000002</v>
      </c>
      <c r="I310" s="25">
        <f t="shared" si="44"/>
        <v>34.978247499999995</v>
      </c>
      <c r="J310" s="25">
        <f t="shared" si="45"/>
        <v>36.038136000000002</v>
      </c>
      <c r="K310" s="26">
        <f t="shared" si="46"/>
        <v>1217.8041043892499</v>
      </c>
      <c r="L310" s="26">
        <f t="shared" si="48"/>
        <v>50.346520448430965</v>
      </c>
      <c r="M310" s="26">
        <f t="shared" si="48"/>
        <v>47.68823120684408</v>
      </c>
    </row>
    <row r="311" spans="1:14">
      <c r="A311" s="20">
        <v>372.71321899999998</v>
      </c>
      <c r="B311" s="20">
        <v>34.971296000000002</v>
      </c>
      <c r="C311" s="20">
        <v>34.992894</v>
      </c>
      <c r="D311" s="20">
        <v>36.132883</v>
      </c>
      <c r="E311" s="20">
        <v>36.266306999999998</v>
      </c>
      <c r="F311" s="20">
        <v>0.32981500000000002</v>
      </c>
      <c r="G311" s="20">
        <v>3.2842090000000002</v>
      </c>
      <c r="H311" s="20">
        <v>8.649322999999999</v>
      </c>
      <c r="I311" s="25">
        <f t="shared" si="44"/>
        <v>34.982095000000001</v>
      </c>
      <c r="J311" s="25">
        <f t="shared" si="45"/>
        <v>36.199595000000002</v>
      </c>
      <c r="K311" s="26">
        <f t="shared" si="46"/>
        <v>1217.8034668584999</v>
      </c>
      <c r="L311" s="26">
        <f t="shared" si="48"/>
        <v>50.336566866994076</v>
      </c>
      <c r="M311" s="26">
        <f t="shared" si="48"/>
        <v>47.297308169248254</v>
      </c>
    </row>
    <row r="312" spans="1:14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7">
        <f>AVERAGE(K278:K308)</f>
        <v>1217.8005896383549</v>
      </c>
      <c r="L312" s="37">
        <f>AVERAGE(L278:L308)</f>
        <v>50.291731388230993</v>
      </c>
      <c r="M312" s="37">
        <f>AVERAGE(M278:M308)</f>
        <v>49.409958859480952</v>
      </c>
    </row>
    <row r="313" spans="1:14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</row>
    <row r="314" spans="1: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</row>
    <row r="315" spans="1:14" ht="16.8">
      <c r="A315" s="17" t="s">
        <v>12</v>
      </c>
      <c r="B315" s="17" t="s">
        <v>13</v>
      </c>
      <c r="C315" s="17" t="s">
        <v>14</v>
      </c>
      <c r="D315" s="17" t="s">
        <v>15</v>
      </c>
      <c r="E315" s="17" t="s">
        <v>16</v>
      </c>
      <c r="F315" s="17" t="s">
        <v>17</v>
      </c>
      <c r="G315" s="17" t="s">
        <v>30</v>
      </c>
      <c r="H315" s="17" t="s">
        <v>18</v>
      </c>
      <c r="I315" s="18" t="s">
        <v>19</v>
      </c>
      <c r="J315" s="18" t="s">
        <v>20</v>
      </c>
      <c r="K315" s="19" t="s">
        <v>21</v>
      </c>
      <c r="L315" s="6" t="s">
        <v>28</v>
      </c>
      <c r="M315" s="6" t="s">
        <v>29</v>
      </c>
      <c r="N315" s="24"/>
    </row>
    <row r="316" spans="1:14">
      <c r="A316" s="17" t="s">
        <v>22</v>
      </c>
      <c r="B316" s="17" t="s">
        <v>23</v>
      </c>
      <c r="C316" s="17" t="s">
        <v>23</v>
      </c>
      <c r="D316" s="17" t="s">
        <v>23</v>
      </c>
      <c r="E316" s="17" t="s">
        <v>23</v>
      </c>
      <c r="F316" s="17" t="s">
        <v>24</v>
      </c>
      <c r="G316" s="17" t="s">
        <v>24</v>
      </c>
      <c r="H316" s="17" t="s">
        <v>25</v>
      </c>
      <c r="I316" s="18" t="s">
        <v>23</v>
      </c>
      <c r="J316" s="18" t="s">
        <v>23</v>
      </c>
      <c r="K316" s="19" t="s">
        <v>26</v>
      </c>
      <c r="L316" s="6" t="s">
        <v>27</v>
      </c>
      <c r="M316" s="6" t="s">
        <v>27</v>
      </c>
    </row>
    <row r="317" spans="1:14">
      <c r="A317" s="20">
        <v>37134.180476000001</v>
      </c>
      <c r="B317" s="20">
        <v>50.068221999999999</v>
      </c>
      <c r="C317" s="20">
        <v>50.010905000000001</v>
      </c>
      <c r="D317" s="20">
        <v>50.556049999999999</v>
      </c>
      <c r="E317" s="20">
        <v>50.754264999999997</v>
      </c>
      <c r="F317" s="20">
        <v>1.1292519999999999</v>
      </c>
      <c r="G317" s="20">
        <v>2.5552769999999998</v>
      </c>
      <c r="H317" s="20">
        <v>11.09037</v>
      </c>
      <c r="I317" s="25">
        <f t="shared" ref="I317:I338" si="49">(B317+C317)/2</f>
        <v>50.0395635</v>
      </c>
      <c r="J317" s="25">
        <f t="shared" ref="J317:J338" si="50">(D317+E317)/2</f>
        <v>50.655157500000001</v>
      </c>
      <c r="K317" s="26">
        <f t="shared" ref="K317:K338" si="51">-0.1657*I317 + 1223.6</f>
        <v>1215.30844432805</v>
      </c>
      <c r="L317" s="26">
        <f t="shared" ref="L317:M338" si="52">0.0001079829*I317^4 - 0.0183178852*I317^3 + 1.2075396235*I317^2 - 38.3125480287*I317 + 535.330907391</f>
        <v>23.672528749627418</v>
      </c>
      <c r="M317" s="26">
        <f t="shared" si="52"/>
        <v>23.121913838628188</v>
      </c>
    </row>
    <row r="318" spans="1:14">
      <c r="A318" s="20">
        <v>34968.575368999998</v>
      </c>
      <c r="B318" s="20">
        <v>50.091070999999999</v>
      </c>
      <c r="C318" s="20">
        <v>50.032837999999998</v>
      </c>
      <c r="D318" s="20">
        <v>50.577579</v>
      </c>
      <c r="E318" s="20">
        <v>50.776933999999997</v>
      </c>
      <c r="F318" s="20">
        <v>1.05487</v>
      </c>
      <c r="G318" s="20">
        <v>2.6701579999999998</v>
      </c>
      <c r="H318" s="20">
        <v>11.144985999999999</v>
      </c>
      <c r="I318" s="25">
        <f t="shared" si="49"/>
        <v>50.061954499999999</v>
      </c>
      <c r="J318" s="25">
        <f t="shared" si="50"/>
        <v>50.677256499999999</v>
      </c>
      <c r="K318" s="26">
        <f t="shared" si="51"/>
        <v>1215.3047341393499</v>
      </c>
      <c r="L318" s="26">
        <f t="shared" si="52"/>
        <v>23.651410274975206</v>
      </c>
      <c r="M318" s="26">
        <f t="shared" si="52"/>
        <v>23.103334759629433</v>
      </c>
    </row>
    <row r="319" spans="1:14">
      <c r="A319" s="20">
        <v>33724.925256000002</v>
      </c>
      <c r="B319" s="20">
        <v>49.970464</v>
      </c>
      <c r="C319" s="20">
        <v>49.912236</v>
      </c>
      <c r="D319" s="20">
        <v>50.463735999999997</v>
      </c>
      <c r="E319" s="20">
        <v>50.650458</v>
      </c>
      <c r="F319" s="20">
        <v>0.83237000000000005</v>
      </c>
      <c r="G319" s="20">
        <v>2.5373160000000001</v>
      </c>
      <c r="H319" s="20">
        <v>11.126535000000001</v>
      </c>
      <c r="I319" s="25">
        <f t="shared" si="49"/>
        <v>49.94135</v>
      </c>
      <c r="J319" s="25">
        <f t="shared" si="50"/>
        <v>50.557096999999999</v>
      </c>
      <c r="K319" s="26">
        <f t="shared" si="51"/>
        <v>1215.3247183049998</v>
      </c>
      <c r="L319" s="26">
        <f t="shared" si="52"/>
        <v>23.766105116773815</v>
      </c>
      <c r="M319" s="26">
        <f t="shared" si="52"/>
        <v>23.205369249592422</v>
      </c>
    </row>
    <row r="320" spans="1:14">
      <c r="A320" s="20">
        <v>32316.466487000002</v>
      </c>
      <c r="B320" s="20">
        <v>49.966703000000003</v>
      </c>
      <c r="C320" s="20">
        <v>49.901888</v>
      </c>
      <c r="D320" s="20">
        <v>50.445794999999997</v>
      </c>
      <c r="E320" s="20">
        <v>50.647500000000001</v>
      </c>
      <c r="F320" s="20">
        <v>1.21055</v>
      </c>
      <c r="G320" s="20">
        <v>3.0445250000000001</v>
      </c>
      <c r="H320" s="20">
        <v>11.101030999999999</v>
      </c>
      <c r="I320" s="25">
        <f t="shared" si="49"/>
        <v>49.934295500000005</v>
      </c>
      <c r="J320" s="25">
        <f t="shared" si="50"/>
        <v>50.546647499999999</v>
      </c>
      <c r="K320" s="26">
        <f t="shared" si="51"/>
        <v>1215.3258872356498</v>
      </c>
      <c r="L320" s="26">
        <f t="shared" si="52"/>
        <v>23.772885446287546</v>
      </c>
      <c r="M320" s="26">
        <f t="shared" si="52"/>
        <v>23.214359454296527</v>
      </c>
    </row>
    <row r="321" spans="1:13">
      <c r="A321" s="20">
        <v>29768.948339999999</v>
      </c>
      <c r="B321" s="20">
        <v>49.972462</v>
      </c>
      <c r="C321" s="20">
        <v>49.908723000000002</v>
      </c>
      <c r="D321" s="20">
        <v>50.458424999999998</v>
      </c>
      <c r="E321" s="20">
        <v>50.656115</v>
      </c>
      <c r="F321" s="20">
        <v>1.199344</v>
      </c>
      <c r="G321" s="20">
        <v>3.1897660000000001</v>
      </c>
      <c r="H321" s="20">
        <v>11.396450999999999</v>
      </c>
      <c r="I321" s="25">
        <f t="shared" si="49"/>
        <v>49.940592500000001</v>
      </c>
      <c r="J321" s="25">
        <f t="shared" si="50"/>
        <v>50.557270000000003</v>
      </c>
      <c r="K321" s="26">
        <f t="shared" si="51"/>
        <v>1215.3248438227499</v>
      </c>
      <c r="L321" s="26">
        <f t="shared" si="52"/>
        <v>23.766832799991789</v>
      </c>
      <c r="M321" s="26">
        <f t="shared" si="52"/>
        <v>23.205220566071148</v>
      </c>
    </row>
    <row r="322" spans="1:13">
      <c r="A322" s="20">
        <v>28687.280398999999</v>
      </c>
      <c r="B322" s="20">
        <v>49.972279999999998</v>
      </c>
      <c r="C322" s="20">
        <v>49.909615000000002</v>
      </c>
      <c r="D322" s="20">
        <v>50.463146000000002</v>
      </c>
      <c r="E322" s="20">
        <v>50.659232000000003</v>
      </c>
      <c r="F322" s="20">
        <v>1.3883270000000001</v>
      </c>
      <c r="G322" s="20">
        <v>3.4442409999999999</v>
      </c>
      <c r="H322" s="20">
        <v>11.424253</v>
      </c>
      <c r="I322" s="25">
        <f t="shared" si="49"/>
        <v>49.9409475</v>
      </c>
      <c r="J322" s="25">
        <f t="shared" si="50"/>
        <v>50.561188999999999</v>
      </c>
      <c r="K322" s="26">
        <f t="shared" si="51"/>
        <v>1215.3247849992499</v>
      </c>
      <c r="L322" s="26">
        <f t="shared" si="52"/>
        <v>23.766491762241913</v>
      </c>
      <c r="M322" s="26">
        <f t="shared" si="52"/>
        <v>23.201853779469957</v>
      </c>
    </row>
    <row r="323" spans="1:13">
      <c r="A323" s="20">
        <v>27417.163917000002</v>
      </c>
      <c r="B323" s="20">
        <v>49.964815000000002</v>
      </c>
      <c r="C323" s="20">
        <v>49.903649000000001</v>
      </c>
      <c r="D323" s="20">
        <v>50.458837000000003</v>
      </c>
      <c r="E323" s="20">
        <v>50.653782</v>
      </c>
      <c r="F323" s="20">
        <v>1.088797</v>
      </c>
      <c r="G323" s="20">
        <v>3.2051949999999998</v>
      </c>
      <c r="H323" s="20">
        <v>11.295811</v>
      </c>
      <c r="I323" s="25">
        <f t="shared" si="49"/>
        <v>49.934232000000002</v>
      </c>
      <c r="J323" s="25">
        <f t="shared" si="50"/>
        <v>50.556309499999998</v>
      </c>
      <c r="K323" s="26">
        <f t="shared" si="51"/>
        <v>1215.3258977575999</v>
      </c>
      <c r="L323" s="26">
        <f t="shared" si="52"/>
        <v>23.77294651408215</v>
      </c>
      <c r="M323" s="26">
        <f t="shared" si="52"/>
        <v>23.206046124925024</v>
      </c>
    </row>
    <row r="324" spans="1:13">
      <c r="A324" s="20">
        <v>25514.113106000001</v>
      </c>
      <c r="B324" s="20">
        <v>49.976357</v>
      </c>
      <c r="C324" s="20">
        <v>49.911659999999998</v>
      </c>
      <c r="D324" s="20">
        <v>50.473697000000001</v>
      </c>
      <c r="E324" s="20">
        <v>50.667687999999998</v>
      </c>
      <c r="F324" s="20">
        <v>1.2550190000000001</v>
      </c>
      <c r="G324" s="20">
        <v>3.4628060000000001</v>
      </c>
      <c r="H324" s="20">
        <v>11.252601</v>
      </c>
      <c r="I324" s="25">
        <f t="shared" si="49"/>
        <v>49.944008499999995</v>
      </c>
      <c r="J324" s="25">
        <f t="shared" si="50"/>
        <v>50.5706925</v>
      </c>
      <c r="K324" s="26">
        <f t="shared" si="51"/>
        <v>1215.32427779155</v>
      </c>
      <c r="L324" s="26">
        <f t="shared" si="52"/>
        <v>23.763551978607893</v>
      </c>
      <c r="M324" s="26">
        <f t="shared" si="52"/>
        <v>23.193700272932119</v>
      </c>
    </row>
    <row r="325" spans="1:13" ht="14.4" customHeight="1">
      <c r="A325" s="20">
        <v>23092.325800999999</v>
      </c>
      <c r="B325" s="20">
        <v>49.971285000000002</v>
      </c>
      <c r="C325" s="20">
        <v>49.907707000000002</v>
      </c>
      <c r="D325" s="20">
        <v>50.474984999999997</v>
      </c>
      <c r="E325" s="20">
        <v>50.666955000000002</v>
      </c>
      <c r="F325" s="20">
        <v>1.4312579999999999</v>
      </c>
      <c r="G325" s="20">
        <v>3.7259350000000002</v>
      </c>
      <c r="H325" s="20">
        <v>11.070764</v>
      </c>
      <c r="I325" s="25">
        <f t="shared" si="49"/>
        <v>49.939496000000005</v>
      </c>
      <c r="J325" s="25">
        <f t="shared" si="50"/>
        <v>50.570970000000003</v>
      </c>
      <c r="K325" s="26">
        <f t="shared" si="51"/>
        <v>1215.3250255127998</v>
      </c>
      <c r="L325" s="26">
        <f t="shared" si="52"/>
        <v>23.767886300096961</v>
      </c>
      <c r="M325" s="26">
        <f t="shared" si="52"/>
        <v>23.19346242420238</v>
      </c>
    </row>
    <row r="326" spans="1:13">
      <c r="A326" s="20">
        <v>21050.507071</v>
      </c>
      <c r="B326" s="20">
        <v>49.966912999999998</v>
      </c>
      <c r="C326" s="20">
        <v>49.905619000000002</v>
      </c>
      <c r="D326" s="20">
        <v>50.476208999999997</v>
      </c>
      <c r="E326" s="20">
        <v>50.668387000000003</v>
      </c>
      <c r="F326" s="20">
        <v>1.586757</v>
      </c>
      <c r="G326" s="20">
        <v>3.9309859999999999</v>
      </c>
      <c r="H326" s="20">
        <v>10.821462</v>
      </c>
      <c r="I326" s="25">
        <f t="shared" si="49"/>
        <v>49.936266000000003</v>
      </c>
      <c r="J326" s="25">
        <f t="shared" si="50"/>
        <v>50.572298000000004</v>
      </c>
      <c r="K326" s="26">
        <f t="shared" si="51"/>
        <v>1215.3255607238</v>
      </c>
      <c r="L326" s="26">
        <f t="shared" si="52"/>
        <v>23.77099073774275</v>
      </c>
      <c r="M326" s="26">
        <f t="shared" si="52"/>
        <v>23.192324360899875</v>
      </c>
    </row>
    <row r="327" spans="1:13">
      <c r="A327" s="20">
        <v>19897.124078000001</v>
      </c>
      <c r="B327" s="20">
        <v>49.959595</v>
      </c>
      <c r="C327" s="20">
        <v>49.900469000000001</v>
      </c>
      <c r="D327" s="20">
        <v>50.470927000000003</v>
      </c>
      <c r="E327" s="20">
        <v>50.662762999999998</v>
      </c>
      <c r="F327" s="20">
        <v>1.5533520000000001</v>
      </c>
      <c r="G327" s="20">
        <v>3.935343</v>
      </c>
      <c r="H327" s="20">
        <v>10.650371999999999</v>
      </c>
      <c r="I327" s="25">
        <f t="shared" si="49"/>
        <v>49.930031999999997</v>
      </c>
      <c r="J327" s="25">
        <f t="shared" si="50"/>
        <v>50.566845000000001</v>
      </c>
      <c r="K327" s="26">
        <f t="shared" si="51"/>
        <v>1215.3265936975999</v>
      </c>
      <c r="L327" s="26">
        <f t="shared" si="52"/>
        <v>23.776987057411588</v>
      </c>
      <c r="M327" s="26">
        <f t="shared" si="52"/>
        <v>23.196999368995876</v>
      </c>
    </row>
    <row r="328" spans="1:13">
      <c r="A328" s="20">
        <v>18653.741421999999</v>
      </c>
      <c r="B328" s="20">
        <v>49.972906999999999</v>
      </c>
      <c r="C328" s="20">
        <v>49.912407999999999</v>
      </c>
      <c r="D328" s="20">
        <v>50.467069000000002</v>
      </c>
      <c r="E328" s="20">
        <v>50.682558999999998</v>
      </c>
      <c r="F328" s="20">
        <v>1.3240639999999999</v>
      </c>
      <c r="G328" s="20">
        <v>3.7622279999999999</v>
      </c>
      <c r="H328" s="20">
        <v>10.197849</v>
      </c>
      <c r="I328" s="25">
        <f t="shared" si="49"/>
        <v>49.942657499999996</v>
      </c>
      <c r="J328" s="25">
        <f t="shared" si="50"/>
        <v>50.574814000000003</v>
      </c>
      <c r="K328" s="26">
        <f t="shared" si="51"/>
        <v>1215.3245016522499</v>
      </c>
      <c r="L328" s="26">
        <f t="shared" si="52"/>
        <v>23.764849296076591</v>
      </c>
      <c r="M328" s="26">
        <f t="shared" si="52"/>
        <v>23.190169037236956</v>
      </c>
    </row>
    <row r="329" spans="1:13">
      <c r="A329" s="20">
        <v>17330.197060999999</v>
      </c>
      <c r="B329" s="20">
        <v>50.026356999999997</v>
      </c>
      <c r="C329" s="20">
        <v>49.965347000000001</v>
      </c>
      <c r="D329" s="20">
        <v>50.523738999999999</v>
      </c>
      <c r="E329" s="20">
        <v>50.737876</v>
      </c>
      <c r="F329" s="20">
        <v>1.121478</v>
      </c>
      <c r="G329" s="20">
        <v>3.587348</v>
      </c>
      <c r="H329" s="20">
        <v>9.9199169999999999</v>
      </c>
      <c r="I329" s="25">
        <f t="shared" si="49"/>
        <v>49.995851999999999</v>
      </c>
      <c r="J329" s="25">
        <f t="shared" si="50"/>
        <v>50.630807500000003</v>
      </c>
      <c r="K329" s="26">
        <f t="shared" si="51"/>
        <v>1215.3156873235998</v>
      </c>
      <c r="L329" s="26">
        <f t="shared" si="52"/>
        <v>23.713986962729223</v>
      </c>
      <c r="M329" s="26">
        <f t="shared" si="52"/>
        <v>23.142483003882717</v>
      </c>
    </row>
    <row r="330" spans="1:13">
      <c r="A330" s="20">
        <v>15821.322805</v>
      </c>
      <c r="B330" s="20">
        <v>49.973953000000002</v>
      </c>
      <c r="C330" s="20">
        <v>49.906036</v>
      </c>
      <c r="D330" s="20">
        <v>50.467661999999997</v>
      </c>
      <c r="E330" s="20">
        <v>50.679358000000001</v>
      </c>
      <c r="F330" s="20">
        <v>1.1839500000000001</v>
      </c>
      <c r="G330" s="20">
        <v>3.685492</v>
      </c>
      <c r="H330" s="20">
        <v>9.7723019999999998</v>
      </c>
      <c r="I330" s="25">
        <f t="shared" si="49"/>
        <v>49.939994499999997</v>
      </c>
      <c r="J330" s="25">
        <f t="shared" si="50"/>
        <v>50.573509999999999</v>
      </c>
      <c r="K330" s="26">
        <f t="shared" si="51"/>
        <v>1215.3249429113498</v>
      </c>
      <c r="L330" s="26">
        <f t="shared" si="52"/>
        <v>23.767407325515251</v>
      </c>
      <c r="M330" s="26">
        <f t="shared" si="52"/>
        <v>23.191285969770433</v>
      </c>
    </row>
    <row r="331" spans="1:13">
      <c r="A331" s="20">
        <v>13633.726118</v>
      </c>
      <c r="B331" s="20">
        <v>50.090105999999999</v>
      </c>
      <c r="C331" s="20">
        <v>50.027625999999998</v>
      </c>
      <c r="D331" s="20">
        <v>50.600506000000003</v>
      </c>
      <c r="E331" s="20">
        <v>50.812316000000003</v>
      </c>
      <c r="F331" s="20">
        <v>1.058797</v>
      </c>
      <c r="G331" s="20">
        <v>3.621642</v>
      </c>
      <c r="H331" s="20">
        <v>9.3973429999999993</v>
      </c>
      <c r="I331" s="25">
        <f t="shared" si="49"/>
        <v>50.058865999999995</v>
      </c>
      <c r="J331" s="25">
        <f t="shared" si="50"/>
        <v>50.706411000000003</v>
      </c>
      <c r="K331" s="26">
        <f t="shared" si="51"/>
        <v>1215.3052459037999</v>
      </c>
      <c r="L331" s="26">
        <f t="shared" si="52"/>
        <v>23.654318472441901</v>
      </c>
      <c r="M331" s="26">
        <f t="shared" si="52"/>
        <v>23.078953358606668</v>
      </c>
    </row>
    <row r="332" spans="1:13">
      <c r="A332" s="20">
        <v>12515.527910000001</v>
      </c>
      <c r="B332" s="20">
        <v>50.059595000000002</v>
      </c>
      <c r="C332" s="20">
        <v>49.999982000000003</v>
      </c>
      <c r="D332" s="20">
        <v>50.582903000000002</v>
      </c>
      <c r="E332" s="20">
        <v>50.790083000000003</v>
      </c>
      <c r="F332" s="20">
        <v>1.0834999999999999</v>
      </c>
      <c r="G332" s="20">
        <v>3.6771349999999998</v>
      </c>
      <c r="H332" s="20">
        <v>9.3470529999999989</v>
      </c>
      <c r="I332" s="25">
        <f t="shared" si="49"/>
        <v>50.029788500000002</v>
      </c>
      <c r="J332" s="25">
        <f t="shared" si="50"/>
        <v>50.686492999999999</v>
      </c>
      <c r="K332" s="26">
        <f t="shared" si="51"/>
        <v>1215.31006404555</v>
      </c>
      <c r="L332" s="26">
        <f t="shared" si="52"/>
        <v>23.68177338072519</v>
      </c>
      <c r="M332" s="26">
        <f t="shared" si="52"/>
        <v>23.095594485662104</v>
      </c>
    </row>
    <row r="333" spans="1:13">
      <c r="A333" s="20">
        <v>11163.971079000001</v>
      </c>
      <c r="B333" s="20">
        <v>50.084240999999999</v>
      </c>
      <c r="C333" s="20">
        <v>50.033583</v>
      </c>
      <c r="D333" s="20">
        <v>50.645006000000002</v>
      </c>
      <c r="E333" s="20">
        <v>50.844776000000003</v>
      </c>
      <c r="F333" s="20">
        <v>0.91300400000000004</v>
      </c>
      <c r="G333" s="20">
        <v>3.5451359999999998</v>
      </c>
      <c r="H333" s="20">
        <v>9.1730590000000003</v>
      </c>
      <c r="I333" s="25">
        <f t="shared" si="49"/>
        <v>50.058911999999999</v>
      </c>
      <c r="J333" s="25">
        <f t="shared" si="50"/>
        <v>50.744891000000003</v>
      </c>
      <c r="K333" s="26">
        <f t="shared" si="51"/>
        <v>1215.3052382815999</v>
      </c>
      <c r="L333" s="26">
        <f t="shared" si="52"/>
        <v>23.654275146637474</v>
      </c>
      <c r="M333" s="26">
        <f t="shared" si="52"/>
        <v>23.046999382403556</v>
      </c>
    </row>
    <row r="334" spans="1:13">
      <c r="A334" s="20">
        <v>9517.0041560000009</v>
      </c>
      <c r="B334" s="20">
        <v>49.970176000000002</v>
      </c>
      <c r="C334" s="20">
        <v>49.921500999999999</v>
      </c>
      <c r="D334" s="20">
        <v>50.562547000000002</v>
      </c>
      <c r="E334" s="20">
        <v>50.762358999999996</v>
      </c>
      <c r="F334" s="20">
        <v>1.011571</v>
      </c>
      <c r="G334" s="20">
        <v>3.703805</v>
      </c>
      <c r="H334" s="20">
        <v>9.1353189999999991</v>
      </c>
      <c r="I334" s="25">
        <f t="shared" si="49"/>
        <v>49.945838500000001</v>
      </c>
      <c r="J334" s="25">
        <f t="shared" si="50"/>
        <v>50.662452999999999</v>
      </c>
      <c r="K334" s="26">
        <f t="shared" si="51"/>
        <v>1215.3239745605499</v>
      </c>
      <c r="L334" s="26">
        <f t="shared" si="52"/>
        <v>23.761795154583979</v>
      </c>
      <c r="M334" s="26">
        <f t="shared" si="52"/>
        <v>23.11577102925321</v>
      </c>
    </row>
    <row r="335" spans="1:13">
      <c r="A335" s="20">
        <v>6726.0938340000002</v>
      </c>
      <c r="B335" s="20">
        <v>50.059767000000001</v>
      </c>
      <c r="C335" s="20">
        <v>50.018954000000001</v>
      </c>
      <c r="D335" s="20">
        <v>50.703102999999999</v>
      </c>
      <c r="E335" s="20">
        <v>50.931426000000002</v>
      </c>
      <c r="F335" s="20">
        <v>1.29287</v>
      </c>
      <c r="G335" s="20">
        <v>4.0391209999999997</v>
      </c>
      <c r="H335" s="20">
        <v>8.8711400000000005</v>
      </c>
      <c r="I335" s="25">
        <f t="shared" si="49"/>
        <v>50.039360500000001</v>
      </c>
      <c r="J335" s="25">
        <f t="shared" si="50"/>
        <v>50.8172645</v>
      </c>
      <c r="K335" s="26">
        <f t="shared" si="51"/>
        <v>1215.3084779651499</v>
      </c>
      <c r="L335" s="26">
        <f t="shared" si="52"/>
        <v>23.672720579949328</v>
      </c>
      <c r="M335" s="26">
        <f>0.0001079829*J335^4 - 0.0183178852*J335^3 + 1.2075396235*J335^2 - 38.3125480287*J335 + 535.330907391</f>
        <v>22.987601352193451</v>
      </c>
    </row>
    <row r="336" spans="1:13">
      <c r="A336" s="20">
        <v>4850.0991679999997</v>
      </c>
      <c r="B336" s="20">
        <v>49.974685000000001</v>
      </c>
      <c r="C336" s="20">
        <v>49.925232000000001</v>
      </c>
      <c r="D336" s="20">
        <v>50.638424999999998</v>
      </c>
      <c r="E336" s="20">
        <v>50.876148999999998</v>
      </c>
      <c r="F336" s="20">
        <v>1.344017</v>
      </c>
      <c r="G336" s="20">
        <v>4.1664479999999999</v>
      </c>
      <c r="H336" s="20">
        <v>8.7433809999999994</v>
      </c>
      <c r="I336" s="25">
        <f t="shared" si="49"/>
        <v>49.949958500000001</v>
      </c>
      <c r="J336" s="25">
        <f t="shared" si="50"/>
        <v>50.757286999999998</v>
      </c>
      <c r="K336" s="26">
        <f t="shared" si="51"/>
        <v>1215.32329187655</v>
      </c>
      <c r="L336" s="26">
        <f t="shared" si="52"/>
        <v>23.757841838990089</v>
      </c>
      <c r="M336" s="26">
        <f t="shared" si="52"/>
        <v>23.036760673617209</v>
      </c>
    </row>
    <row r="337" spans="1:13">
      <c r="A337" s="20">
        <v>2117.201873</v>
      </c>
      <c r="B337" s="20">
        <v>49.942726999999998</v>
      </c>
      <c r="C337" s="20">
        <v>49.883885999999997</v>
      </c>
      <c r="D337" s="20">
        <v>50.758313999999999</v>
      </c>
      <c r="E337" s="20">
        <v>51.007983000000003</v>
      </c>
      <c r="F337" s="20">
        <v>0.925898</v>
      </c>
      <c r="G337" s="20">
        <v>3.8264840000000002</v>
      </c>
      <c r="H337" s="20">
        <v>8.4441229999999994</v>
      </c>
      <c r="I337" s="25">
        <f t="shared" si="49"/>
        <v>49.913306499999997</v>
      </c>
      <c r="J337" s="25">
        <f t="shared" si="50"/>
        <v>50.883148500000004</v>
      </c>
      <c r="K337" s="26">
        <f t="shared" si="51"/>
        <v>1215.32936511295</v>
      </c>
      <c r="L337" s="26">
        <f t="shared" si="52"/>
        <v>23.793105164477538</v>
      </c>
      <c r="M337" s="26">
        <f t="shared" si="52"/>
        <v>22.934331385189807</v>
      </c>
    </row>
    <row r="338" spans="1:13">
      <c r="A338" s="20">
        <v>27.789981999999998</v>
      </c>
      <c r="B338" s="20">
        <v>49.926471999999997</v>
      </c>
      <c r="C338" s="20">
        <v>49.865881999999999</v>
      </c>
      <c r="D338" s="20">
        <v>50.863877000000002</v>
      </c>
      <c r="E338" s="20">
        <v>51.110526999999998</v>
      </c>
      <c r="F338" s="20">
        <v>0.355074</v>
      </c>
      <c r="G338" s="20">
        <v>3.3576899999999998</v>
      </c>
      <c r="H338" s="20">
        <v>7.698696</v>
      </c>
      <c r="I338" s="25">
        <f t="shared" si="49"/>
        <v>49.896176999999994</v>
      </c>
      <c r="J338" s="25">
        <f t="shared" si="50"/>
        <v>50.987201999999996</v>
      </c>
      <c r="K338" s="26">
        <f t="shared" si="51"/>
        <v>1215.3322034711</v>
      </c>
      <c r="L338" s="26">
        <f t="shared" si="52"/>
        <v>23.809658269468628</v>
      </c>
      <c r="M338" s="26">
        <f t="shared" si="52"/>
        <v>22.851772348405802</v>
      </c>
    </row>
    <row r="339" spans="1:13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7">
        <f>AVERAGE(K317:K335)</f>
        <v>1215.3188895240658</v>
      </c>
      <c r="L339" s="37">
        <f>AVERAGE(L317:L335)</f>
        <v>23.732618055605155</v>
      </c>
      <c r="M339" s="37">
        <f>AVERAGE(M317:M335)</f>
        <v>23.151760095718529</v>
      </c>
    </row>
    <row r="340" spans="1:13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"/>
  <sheetViews>
    <sheetView zoomScaleNormal="100" workbookViewId="0">
      <selection activeCell="E385" sqref="E385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3.55468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3</v>
      </c>
      <c r="B1" s="2" t="s">
        <v>1</v>
      </c>
      <c r="D1" s="34"/>
      <c r="E1" s="7"/>
      <c r="F1" s="7"/>
      <c r="G1" s="7"/>
      <c r="H1" s="7"/>
      <c r="I1" s="7"/>
      <c r="J1" s="7"/>
      <c r="K1" s="7"/>
      <c r="L1" s="7"/>
      <c r="M1" s="7"/>
    </row>
    <row r="2" spans="1:14">
      <c r="A2" s="1" t="s">
        <v>4</v>
      </c>
      <c r="B2" s="2">
        <v>3</v>
      </c>
      <c r="D2" s="34"/>
      <c r="E2" s="9"/>
      <c r="F2" s="7"/>
      <c r="G2" s="7"/>
      <c r="H2" s="7"/>
      <c r="I2" s="7"/>
      <c r="J2" s="7"/>
      <c r="K2" s="7"/>
      <c r="L2" s="7"/>
      <c r="M2" s="7"/>
    </row>
    <row r="3" spans="1:14">
      <c r="A3" s="1" t="s">
        <v>5</v>
      </c>
      <c r="B3" s="3" t="s">
        <v>11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>
      <c r="A4" s="1" t="s">
        <v>6</v>
      </c>
      <c r="B4" s="4">
        <v>3000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4">
      <c r="A5" s="1" t="s">
        <v>7</v>
      </c>
      <c r="B5" s="5">
        <f>B4*2*PI()/60</f>
        <v>314.15926535897933</v>
      </c>
      <c r="D5" s="34"/>
      <c r="E5" s="34"/>
      <c r="F5" s="7"/>
      <c r="G5" s="7"/>
      <c r="H5" s="7"/>
      <c r="I5" s="7"/>
      <c r="J5" s="7"/>
      <c r="K5" s="7"/>
      <c r="L5" s="7"/>
      <c r="M5" s="7"/>
    </row>
    <row r="6" spans="1:14">
      <c r="A6" s="1" t="s">
        <v>8</v>
      </c>
      <c r="B6" s="30">
        <v>0.108</v>
      </c>
      <c r="D6" s="34"/>
      <c r="E6" s="34"/>
      <c r="F6" s="7"/>
      <c r="G6" s="7"/>
      <c r="H6" s="7"/>
      <c r="I6" s="7"/>
      <c r="J6" s="7"/>
      <c r="K6" s="7"/>
      <c r="L6" s="7"/>
      <c r="M6" s="7"/>
    </row>
    <row r="7" spans="1:14">
      <c r="A7" s="1" t="s">
        <v>0</v>
      </c>
      <c r="B7" s="28" t="s">
        <v>2</v>
      </c>
      <c r="D7" s="7"/>
      <c r="E7" s="7"/>
      <c r="F7" s="7"/>
      <c r="G7" s="7"/>
      <c r="H7" s="7"/>
      <c r="I7" s="7"/>
      <c r="J7" s="7"/>
      <c r="K7" s="7"/>
      <c r="L7" s="7"/>
      <c r="M7" s="7"/>
    </row>
    <row r="9" spans="1:14">
      <c r="A9" s="38" t="s">
        <v>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4" ht="16.8">
      <c r="A10" s="17" t="s">
        <v>12</v>
      </c>
      <c r="B10" s="17" t="s">
        <v>13</v>
      </c>
      <c r="C10" s="17" t="s">
        <v>14</v>
      </c>
      <c r="D10" s="17" t="s">
        <v>15</v>
      </c>
      <c r="E10" s="17" t="s">
        <v>16</v>
      </c>
      <c r="F10" s="17" t="s">
        <v>17</v>
      </c>
      <c r="G10" s="17" t="s">
        <v>30</v>
      </c>
      <c r="H10" s="17" t="s">
        <v>18</v>
      </c>
      <c r="I10" s="18" t="s">
        <v>19</v>
      </c>
      <c r="J10" s="18" t="s">
        <v>20</v>
      </c>
      <c r="K10" s="19" t="s">
        <v>21</v>
      </c>
      <c r="L10" s="6" t="s">
        <v>28</v>
      </c>
      <c r="M10" s="6" t="s">
        <v>29</v>
      </c>
      <c r="N10" s="24"/>
    </row>
    <row r="11" spans="1:14">
      <c r="A11" s="17" t="s">
        <v>22</v>
      </c>
      <c r="B11" s="17" t="s">
        <v>23</v>
      </c>
      <c r="C11" s="17" t="s">
        <v>23</v>
      </c>
      <c r="D11" s="17" t="s">
        <v>23</v>
      </c>
      <c r="E11" s="17" t="s">
        <v>23</v>
      </c>
      <c r="F11" s="17" t="s">
        <v>24</v>
      </c>
      <c r="G11" s="17" t="s">
        <v>24</v>
      </c>
      <c r="H11" s="17" t="s">
        <v>25</v>
      </c>
      <c r="I11" s="18" t="s">
        <v>23</v>
      </c>
      <c r="J11" s="18" t="s">
        <v>23</v>
      </c>
      <c r="K11" s="19" t="s">
        <v>26</v>
      </c>
      <c r="L11" s="6" t="s">
        <v>27</v>
      </c>
      <c r="M11" s="6" t="s">
        <v>27</v>
      </c>
    </row>
    <row r="12" spans="1:14">
      <c r="A12" s="21">
        <v>30936.164833999999</v>
      </c>
      <c r="B12" s="21">
        <v>18.909275999999998</v>
      </c>
      <c r="C12" s="21">
        <v>18.950399000000001</v>
      </c>
      <c r="D12" s="21">
        <v>19.378978</v>
      </c>
      <c r="E12" s="21">
        <v>19.314546</v>
      </c>
      <c r="F12" s="21">
        <v>4.2273420000000002</v>
      </c>
      <c r="G12" s="21">
        <v>4.6822410000000003</v>
      </c>
      <c r="H12" s="21">
        <v>33.262421000000003</v>
      </c>
      <c r="I12" s="39">
        <f t="shared" ref="I12:I39" si="0">(B12+C12)/2</f>
        <v>18.929837499999998</v>
      </c>
      <c r="J12" s="39">
        <f t="shared" ref="J12:J39" si="1">(D12+E12)/2</f>
        <v>19.346761999999998</v>
      </c>
      <c r="K12" s="31">
        <f>-0.6*I12+1259.5</f>
        <v>1248.1420975000001</v>
      </c>
      <c r="L12" s="31">
        <f>0.00159*I12^4-0.27101*I12^3+17.72234*I12^2-540.89799*I12+6780.11105</f>
        <v>1257.4271261068043</v>
      </c>
      <c r="M12" s="31">
        <f>0.00159*J12^4-0.27101*J12^3+17.72234*J12^2-540.89799*J12+6780.11105</f>
        <v>1209.1627138439808</v>
      </c>
    </row>
    <row r="13" spans="1:14">
      <c r="A13" s="21">
        <v>29535.322056000001</v>
      </c>
      <c r="B13" s="21">
        <v>18.804898000000001</v>
      </c>
      <c r="C13" s="21">
        <v>18.860638000000002</v>
      </c>
      <c r="D13" s="21">
        <v>19.304271</v>
      </c>
      <c r="E13" s="21">
        <v>19.252679000000001</v>
      </c>
      <c r="F13" s="21">
        <v>3.7588780000000002</v>
      </c>
      <c r="G13" s="21">
        <v>4.4116289999999996</v>
      </c>
      <c r="H13" s="21">
        <v>32.995714</v>
      </c>
      <c r="I13" s="39">
        <f t="shared" si="0"/>
        <v>18.832768000000002</v>
      </c>
      <c r="J13" s="39">
        <f t="shared" si="1"/>
        <v>19.278475</v>
      </c>
      <c r="K13" s="31">
        <f t="shared" ref="K13:K39" si="2">-0.6*I13+1259.5</f>
        <v>1248.2003391999999</v>
      </c>
      <c r="L13" s="31">
        <f t="shared" ref="L13:L39" si="3">0.00159*I13^4-0.27101*I13^3+17.72234*I13^2-540.89799*I13+6780.11105</f>
        <v>1268.9486898172772</v>
      </c>
      <c r="M13" s="31">
        <f t="shared" ref="M13:M39" si="4">0.00159*J13^4-0.27101*J13^3+17.72234*J13^2-540.89799*J13+6780.11105</f>
        <v>1216.9336459168926</v>
      </c>
    </row>
    <row r="14" spans="1:14">
      <c r="A14" s="21">
        <v>27662.367188</v>
      </c>
      <c r="B14" s="21">
        <v>18.722935</v>
      </c>
      <c r="C14" s="21">
        <v>18.801109</v>
      </c>
      <c r="D14" s="21">
        <v>19.241799</v>
      </c>
      <c r="E14" s="21">
        <v>19.201979000000001</v>
      </c>
      <c r="F14" s="21">
        <v>3.525579</v>
      </c>
      <c r="G14" s="21">
        <v>4.4487069999999997</v>
      </c>
      <c r="H14" s="21">
        <v>32.591195000000006</v>
      </c>
      <c r="I14" s="39">
        <f t="shared" si="0"/>
        <v>18.762022000000002</v>
      </c>
      <c r="J14" s="39">
        <f t="shared" si="1"/>
        <v>19.221889000000001</v>
      </c>
      <c r="K14" s="31">
        <f t="shared" si="2"/>
        <v>1248.2427868</v>
      </c>
      <c r="L14" s="31">
        <f t="shared" si="3"/>
        <v>1277.4145575741095</v>
      </c>
      <c r="M14" s="31">
        <f t="shared" si="4"/>
        <v>1223.4125415058243</v>
      </c>
    </row>
    <row r="15" spans="1:14">
      <c r="A15" s="21">
        <v>26767.835007999998</v>
      </c>
      <c r="B15" s="21">
        <v>18.837174999999998</v>
      </c>
      <c r="C15" s="21">
        <v>18.772893</v>
      </c>
      <c r="D15" s="21">
        <v>19.263199</v>
      </c>
      <c r="E15" s="21">
        <v>19.231898999999999</v>
      </c>
      <c r="F15" s="21">
        <v>3.2687900000000001</v>
      </c>
      <c r="G15" s="21">
        <v>4.3120640000000003</v>
      </c>
      <c r="H15" s="21">
        <v>32.311213000000002</v>
      </c>
      <c r="I15" s="39">
        <f t="shared" si="0"/>
        <v>18.805033999999999</v>
      </c>
      <c r="J15" s="39">
        <f t="shared" si="1"/>
        <v>19.247548999999999</v>
      </c>
      <c r="K15" s="31">
        <f t="shared" si="2"/>
        <v>1248.2169796000001</v>
      </c>
      <c r="L15" s="31">
        <f t="shared" si="3"/>
        <v>1272.2605678226428</v>
      </c>
      <c r="M15" s="31">
        <f t="shared" si="4"/>
        <v>1220.4701133499302</v>
      </c>
    </row>
    <row r="16" spans="1:14">
      <c r="A16" s="21">
        <v>25278.802022</v>
      </c>
      <c r="B16" s="21">
        <v>18.764963999999999</v>
      </c>
      <c r="C16" s="21">
        <v>18.724328</v>
      </c>
      <c r="D16" s="21">
        <v>19.214220999999998</v>
      </c>
      <c r="E16" s="21">
        <v>19.201031</v>
      </c>
      <c r="F16" s="21">
        <v>2.857361</v>
      </c>
      <c r="G16" s="21">
        <v>4.0794139999999999</v>
      </c>
      <c r="H16" s="21">
        <v>31.960117</v>
      </c>
      <c r="I16" s="39">
        <f t="shared" si="0"/>
        <v>18.744645999999999</v>
      </c>
      <c r="J16" s="39">
        <f t="shared" si="1"/>
        <v>19.207625999999998</v>
      </c>
      <c r="K16" s="31">
        <f t="shared" si="2"/>
        <v>1248.2532123999999</v>
      </c>
      <c r="L16" s="31">
        <f t="shared" si="3"/>
        <v>1279.5027774599766</v>
      </c>
      <c r="M16" s="31">
        <f t="shared" si="4"/>
        <v>1225.0512762070548</v>
      </c>
    </row>
    <row r="17" spans="1:13">
      <c r="A17" s="21">
        <v>24786.889668</v>
      </c>
      <c r="B17" s="21">
        <v>18.711262999999999</v>
      </c>
      <c r="C17" s="21">
        <v>18.709620999999999</v>
      </c>
      <c r="D17" s="21">
        <v>19.295708000000001</v>
      </c>
      <c r="E17" s="21">
        <v>19.27966</v>
      </c>
      <c r="F17" s="21">
        <v>2.6669399999999999</v>
      </c>
      <c r="G17" s="21">
        <v>3.9924080000000002</v>
      </c>
      <c r="H17" s="21">
        <v>31.732716</v>
      </c>
      <c r="I17" s="39">
        <f t="shared" si="0"/>
        <v>18.710442</v>
      </c>
      <c r="J17" s="39">
        <f t="shared" si="1"/>
        <v>19.287683999999999</v>
      </c>
      <c r="K17" s="31">
        <f t="shared" si="2"/>
        <v>1248.2737348000001</v>
      </c>
      <c r="L17" s="31">
        <f t="shared" si="3"/>
        <v>1283.6236572225707</v>
      </c>
      <c r="M17" s="31">
        <f t="shared" si="4"/>
        <v>1215.8826418932476</v>
      </c>
    </row>
    <row r="18" spans="1:13">
      <c r="A18" s="21">
        <v>24000.452319</v>
      </c>
      <c r="B18" s="21">
        <v>18.609010999999999</v>
      </c>
      <c r="C18" s="21">
        <v>18.764097</v>
      </c>
      <c r="D18" s="21">
        <v>19.363526</v>
      </c>
      <c r="E18" s="21">
        <v>19.35464</v>
      </c>
      <c r="F18" s="21">
        <v>2.39588</v>
      </c>
      <c r="G18" s="21">
        <v>3.8245490000000002</v>
      </c>
      <c r="H18" s="21">
        <v>31.491308</v>
      </c>
      <c r="I18" s="39">
        <f t="shared" si="0"/>
        <v>18.686554000000001</v>
      </c>
      <c r="J18" s="39">
        <f t="shared" si="1"/>
        <v>19.359082999999998</v>
      </c>
      <c r="K18" s="31">
        <f t="shared" si="2"/>
        <v>1248.2880676</v>
      </c>
      <c r="L18" s="31">
        <f t="shared" si="3"/>
        <v>1286.5097866049227</v>
      </c>
      <c r="M18" s="31">
        <f t="shared" si="4"/>
        <v>1207.7661411090248</v>
      </c>
    </row>
    <row r="19" spans="1:13">
      <c r="A19" s="21">
        <v>22910.009990999999</v>
      </c>
      <c r="B19" s="21">
        <v>18.685563999999999</v>
      </c>
      <c r="C19" s="21">
        <v>18.821674000000002</v>
      </c>
      <c r="D19" s="21">
        <v>19.402342999999998</v>
      </c>
      <c r="E19" s="21">
        <v>19.38355</v>
      </c>
      <c r="F19" s="21">
        <v>1.9958549999999999</v>
      </c>
      <c r="G19" s="21">
        <v>3.5591379999999999</v>
      </c>
      <c r="H19" s="21">
        <v>31.051993</v>
      </c>
      <c r="I19" s="39">
        <f t="shared" si="0"/>
        <v>18.753619</v>
      </c>
      <c r="J19" s="39">
        <f t="shared" si="1"/>
        <v>19.392946500000001</v>
      </c>
      <c r="K19" s="31">
        <f t="shared" si="2"/>
        <v>1248.2478286</v>
      </c>
      <c r="L19" s="31">
        <f t="shared" si="3"/>
        <v>1278.4239770621143</v>
      </c>
      <c r="M19" s="31">
        <f t="shared" si="4"/>
        <v>1203.9364358792691</v>
      </c>
    </row>
    <row r="20" spans="1:13" ht="14.4" customHeight="1">
      <c r="A20" s="21">
        <v>21469.029516999999</v>
      </c>
      <c r="B20" s="21">
        <v>18.803639</v>
      </c>
      <c r="C20" s="21">
        <v>18.859524</v>
      </c>
      <c r="D20" s="21">
        <v>19.365735999999998</v>
      </c>
      <c r="E20" s="21">
        <v>19.338462</v>
      </c>
      <c r="F20" s="21">
        <v>1.609389</v>
      </c>
      <c r="G20" s="21">
        <v>3.349907</v>
      </c>
      <c r="H20" s="21">
        <v>30.565672000000003</v>
      </c>
      <c r="I20" s="39">
        <f t="shared" si="0"/>
        <v>18.831581499999999</v>
      </c>
      <c r="J20" s="39">
        <f t="shared" si="1"/>
        <v>19.352098999999999</v>
      </c>
      <c r="K20" s="31">
        <f t="shared" si="2"/>
        <v>1248.2010511000001</v>
      </c>
      <c r="L20" s="31">
        <f t="shared" si="3"/>
        <v>1269.0901940221684</v>
      </c>
      <c r="M20" s="31">
        <f t="shared" si="4"/>
        <v>1208.5575630788844</v>
      </c>
    </row>
    <row r="21" spans="1:13">
      <c r="A21" s="21">
        <v>20055.675243999998</v>
      </c>
      <c r="B21" s="21">
        <v>18.762661000000001</v>
      </c>
      <c r="C21" s="21">
        <v>18.769870999999998</v>
      </c>
      <c r="D21" s="21">
        <v>19.344011999999999</v>
      </c>
      <c r="E21" s="21">
        <v>19.307544</v>
      </c>
      <c r="F21" s="21">
        <v>1.2422530000000001</v>
      </c>
      <c r="G21" s="21">
        <v>3.137613</v>
      </c>
      <c r="H21" s="21">
        <v>30.03182</v>
      </c>
      <c r="I21" s="39">
        <f t="shared" si="0"/>
        <v>18.766266000000002</v>
      </c>
      <c r="J21" s="39">
        <f t="shared" si="1"/>
        <v>19.325778</v>
      </c>
      <c r="K21" s="31">
        <f t="shared" si="2"/>
        <v>1248.2402403999999</v>
      </c>
      <c r="L21" s="31">
        <f t="shared" si="3"/>
        <v>1276.9050552341187</v>
      </c>
      <c r="M21" s="31">
        <f t="shared" si="4"/>
        <v>1211.545117926441</v>
      </c>
    </row>
    <row r="22" spans="1:13">
      <c r="A22" s="21">
        <v>19203.991202000001</v>
      </c>
      <c r="B22" s="21">
        <v>18.798437</v>
      </c>
      <c r="C22" s="21">
        <v>18.888572</v>
      </c>
      <c r="D22" s="21">
        <v>19.418859999999999</v>
      </c>
      <c r="E22" s="21">
        <v>19.379142000000002</v>
      </c>
      <c r="F22" s="21">
        <v>1.103394</v>
      </c>
      <c r="G22" s="21">
        <v>3.112695</v>
      </c>
      <c r="H22" s="21">
        <v>29.50787</v>
      </c>
      <c r="I22" s="39">
        <f t="shared" si="0"/>
        <v>18.843504500000002</v>
      </c>
      <c r="J22" s="39">
        <f t="shared" si="1"/>
        <v>19.399000999999998</v>
      </c>
      <c r="K22" s="31">
        <f t="shared" si="2"/>
        <v>1248.1938972999999</v>
      </c>
      <c r="L22" s="31">
        <f t="shared" si="3"/>
        <v>1267.6689763380573</v>
      </c>
      <c r="M22" s="31">
        <f t="shared" si="4"/>
        <v>1203.2530584932974</v>
      </c>
    </row>
    <row r="23" spans="1:13">
      <c r="A23" s="21">
        <v>18520.293306</v>
      </c>
      <c r="B23" s="21">
        <v>18.832512999999999</v>
      </c>
      <c r="C23" s="21">
        <v>18.954124</v>
      </c>
      <c r="D23" s="21">
        <v>19.484525999999999</v>
      </c>
      <c r="E23" s="21">
        <v>19.448193</v>
      </c>
      <c r="F23" s="21">
        <v>1.081634</v>
      </c>
      <c r="G23" s="21">
        <v>3.1473070000000001</v>
      </c>
      <c r="H23" s="21">
        <v>29.086292</v>
      </c>
      <c r="I23" s="39">
        <f t="shared" si="0"/>
        <v>18.893318499999999</v>
      </c>
      <c r="J23" s="39">
        <f t="shared" si="1"/>
        <v>19.466359499999999</v>
      </c>
      <c r="K23" s="31">
        <f t="shared" si="2"/>
        <v>1248.1640089</v>
      </c>
      <c r="L23" s="31">
        <f t="shared" si="3"/>
        <v>1261.7489509653942</v>
      </c>
      <c r="M23" s="31">
        <f t="shared" si="4"/>
        <v>1195.6775910377128</v>
      </c>
    </row>
    <row r="24" spans="1:13">
      <c r="A24" s="21">
        <v>17225.419548000002</v>
      </c>
      <c r="B24" s="21">
        <v>18.933001000000001</v>
      </c>
      <c r="C24" s="21">
        <v>18.976426</v>
      </c>
      <c r="D24" s="21">
        <v>19.544391000000001</v>
      </c>
      <c r="E24" s="21">
        <v>19.510702999999999</v>
      </c>
      <c r="F24" s="21">
        <v>0.81835599999999997</v>
      </c>
      <c r="G24" s="21">
        <v>3.0093749999999999</v>
      </c>
      <c r="H24" s="21">
        <v>28.964862</v>
      </c>
      <c r="I24" s="39">
        <f t="shared" si="0"/>
        <v>18.9547135</v>
      </c>
      <c r="J24" s="39">
        <f t="shared" si="1"/>
        <v>19.527546999999998</v>
      </c>
      <c r="K24" s="31">
        <f t="shared" si="2"/>
        <v>1248.1271718999999</v>
      </c>
      <c r="L24" s="31">
        <f t="shared" si="3"/>
        <v>1254.4919719156478</v>
      </c>
      <c r="M24" s="31">
        <f t="shared" si="4"/>
        <v>1188.839495511641</v>
      </c>
    </row>
    <row r="25" spans="1:13">
      <c r="A25" s="21">
        <v>15797.243447999999</v>
      </c>
      <c r="B25" s="21">
        <v>18.876971000000001</v>
      </c>
      <c r="C25" s="21">
        <v>18.887495000000001</v>
      </c>
      <c r="D25" s="21">
        <v>19.376916999999999</v>
      </c>
      <c r="E25" s="21">
        <v>19.379417</v>
      </c>
      <c r="F25" s="21">
        <v>0.59498499999999999</v>
      </c>
      <c r="G25" s="21">
        <v>2.9004180000000002</v>
      </c>
      <c r="H25" s="21">
        <v>28.455970999999998</v>
      </c>
      <c r="I25" s="39">
        <f t="shared" si="0"/>
        <v>18.882232999999999</v>
      </c>
      <c r="J25" s="39">
        <f t="shared" si="1"/>
        <v>19.378166999999998</v>
      </c>
      <c r="K25" s="31">
        <f t="shared" si="2"/>
        <v>1248.1706601999999</v>
      </c>
      <c r="L25" s="31">
        <f t="shared" si="3"/>
        <v>1263.0639008185481</v>
      </c>
      <c r="M25" s="31">
        <f t="shared" si="4"/>
        <v>1205.6063198438906</v>
      </c>
    </row>
    <row r="26" spans="1:13">
      <c r="A26" s="21">
        <v>14714.457296</v>
      </c>
      <c r="B26" s="21">
        <v>18.835978000000001</v>
      </c>
      <c r="C26" s="21">
        <v>18.835764000000001</v>
      </c>
      <c r="D26" s="21">
        <v>19.375821999999999</v>
      </c>
      <c r="E26" s="21">
        <v>19.384385999999999</v>
      </c>
      <c r="F26" s="21">
        <v>0.91793599999999997</v>
      </c>
      <c r="G26" s="21">
        <v>3.3361589999999999</v>
      </c>
      <c r="H26" s="21">
        <v>28.097138999999999</v>
      </c>
      <c r="I26" s="39">
        <f t="shared" si="0"/>
        <v>18.835871000000001</v>
      </c>
      <c r="J26" s="39">
        <f t="shared" si="1"/>
        <v>19.380103999999999</v>
      </c>
      <c r="K26" s="31">
        <f t="shared" si="2"/>
        <v>1248.1984774</v>
      </c>
      <c r="L26" s="31">
        <f t="shared" si="3"/>
        <v>1268.5786973651157</v>
      </c>
      <c r="M26" s="31">
        <f t="shared" si="4"/>
        <v>1205.3873270023523</v>
      </c>
    </row>
    <row r="27" spans="1:13">
      <c r="A27" s="21">
        <v>13374.259714</v>
      </c>
      <c r="B27" s="21">
        <v>18.705770000000001</v>
      </c>
      <c r="C27" s="21">
        <v>18.754141000000001</v>
      </c>
      <c r="D27" s="21">
        <v>19.309607</v>
      </c>
      <c r="E27" s="21">
        <v>19.336451</v>
      </c>
      <c r="F27" s="21">
        <v>0.94399699999999998</v>
      </c>
      <c r="G27" s="21">
        <v>3.4415789999999999</v>
      </c>
      <c r="H27" s="21">
        <v>27.756640999999998</v>
      </c>
      <c r="I27" s="39">
        <f t="shared" si="0"/>
        <v>18.729955500000003</v>
      </c>
      <c r="J27" s="39">
        <f t="shared" si="1"/>
        <v>19.323028999999998</v>
      </c>
      <c r="K27" s="31">
        <f t="shared" si="2"/>
        <v>1248.2620267</v>
      </c>
      <c r="L27" s="31">
        <f t="shared" si="3"/>
        <v>1281.2710064741059</v>
      </c>
      <c r="M27" s="31">
        <f t="shared" si="4"/>
        <v>1211.8575871752919</v>
      </c>
    </row>
    <row r="28" spans="1:13">
      <c r="A28" s="21">
        <v>12555.042738</v>
      </c>
      <c r="B28" s="21">
        <v>18.870085</v>
      </c>
      <c r="C28" s="21">
        <v>18.920574999999999</v>
      </c>
      <c r="D28" s="21">
        <v>19.506754999999998</v>
      </c>
      <c r="E28" s="21">
        <v>19.516912999999999</v>
      </c>
      <c r="F28" s="21">
        <v>0.95625599999999999</v>
      </c>
      <c r="G28" s="21">
        <v>3.5552069999999998</v>
      </c>
      <c r="H28" s="21">
        <v>27.337976999999999</v>
      </c>
      <c r="I28" s="39">
        <f t="shared" si="0"/>
        <v>18.895330000000001</v>
      </c>
      <c r="J28" s="39">
        <f t="shared" si="1"/>
        <v>19.511834</v>
      </c>
      <c r="K28" s="31">
        <f t="shared" si="2"/>
        <v>1248.1628020000001</v>
      </c>
      <c r="L28" s="31">
        <f t="shared" si="3"/>
        <v>1261.5105010035859</v>
      </c>
      <c r="M28" s="31">
        <f t="shared" si="4"/>
        <v>1190.5915976302986</v>
      </c>
    </row>
    <row r="29" spans="1:13">
      <c r="A29" s="21">
        <v>11369.984181</v>
      </c>
      <c r="B29" s="21">
        <v>18.822565999999998</v>
      </c>
      <c r="C29" s="21">
        <v>18.876541</v>
      </c>
      <c r="D29" s="21">
        <v>19.596112999999999</v>
      </c>
      <c r="E29" s="21">
        <v>19.583041000000001</v>
      </c>
      <c r="F29" s="21">
        <v>0.933921</v>
      </c>
      <c r="G29" s="21">
        <v>3.6618469999999999</v>
      </c>
      <c r="H29" s="21">
        <v>26.830537</v>
      </c>
      <c r="I29" s="39">
        <f t="shared" si="0"/>
        <v>18.849553499999999</v>
      </c>
      <c r="J29" s="39">
        <f t="shared" si="1"/>
        <v>19.589576999999998</v>
      </c>
      <c r="K29" s="31">
        <f t="shared" si="2"/>
        <v>1248.1902679</v>
      </c>
      <c r="L29" s="31">
        <f t="shared" si="3"/>
        <v>1266.9485670072254</v>
      </c>
      <c r="M29" s="31">
        <f t="shared" si="4"/>
        <v>1181.9491572215729</v>
      </c>
    </row>
    <row r="30" spans="1:13">
      <c r="A30" s="21">
        <v>10306.668202000001</v>
      </c>
      <c r="B30" s="21">
        <v>18.783017999999998</v>
      </c>
      <c r="C30" s="21">
        <v>18.852962000000002</v>
      </c>
      <c r="D30" s="21">
        <v>19.755382999999998</v>
      </c>
      <c r="E30" s="21">
        <v>19.724603999999999</v>
      </c>
      <c r="F30" s="21">
        <v>0.49342900000000001</v>
      </c>
      <c r="G30" s="21">
        <v>3.3037390000000002</v>
      </c>
      <c r="H30" s="21">
        <v>26.313558999999998</v>
      </c>
      <c r="I30" s="39">
        <f t="shared" si="0"/>
        <v>18.817990000000002</v>
      </c>
      <c r="J30" s="39">
        <f t="shared" si="1"/>
        <v>19.739993499999997</v>
      </c>
      <c r="K30" s="31">
        <f t="shared" si="2"/>
        <v>1248.209206</v>
      </c>
      <c r="L30" s="31">
        <f t="shared" si="3"/>
        <v>1270.7123059875366</v>
      </c>
      <c r="M30" s="31">
        <f t="shared" si="4"/>
        <v>1165.4147307102985</v>
      </c>
    </row>
    <row r="31" spans="1:13">
      <c r="A31" s="21">
        <v>9645.1136050000005</v>
      </c>
      <c r="B31" s="21">
        <v>18.781654</v>
      </c>
      <c r="C31" s="21">
        <v>18.836444</v>
      </c>
      <c r="D31" s="21">
        <v>20.046215</v>
      </c>
      <c r="E31" s="21">
        <v>20.014707999999999</v>
      </c>
      <c r="F31" s="21">
        <v>0.76717299999999999</v>
      </c>
      <c r="G31" s="21">
        <v>3.670045</v>
      </c>
      <c r="H31" s="21">
        <v>26.006411</v>
      </c>
      <c r="I31" s="39">
        <f t="shared" si="0"/>
        <v>18.809049000000002</v>
      </c>
      <c r="J31" s="39">
        <f t="shared" si="1"/>
        <v>20.030461500000001</v>
      </c>
      <c r="K31" s="31">
        <f t="shared" si="2"/>
        <v>1248.2145705999999</v>
      </c>
      <c r="L31" s="31">
        <f t="shared" si="3"/>
        <v>1271.7805608110639</v>
      </c>
      <c r="M31" s="31">
        <f t="shared" si="4"/>
        <v>1134.1729772232347</v>
      </c>
    </row>
    <row r="32" spans="1:13">
      <c r="A32" s="21">
        <v>8376.8133429999998</v>
      </c>
      <c r="B32" s="21">
        <v>18.972978000000001</v>
      </c>
      <c r="C32" s="21">
        <v>18.999547</v>
      </c>
      <c r="D32" s="21">
        <v>20.327378</v>
      </c>
      <c r="E32" s="21">
        <v>20.300712000000001</v>
      </c>
      <c r="F32" s="21">
        <v>0.71482100000000004</v>
      </c>
      <c r="G32" s="21">
        <v>3.7192639999999999</v>
      </c>
      <c r="H32" s="21">
        <v>25.506923999999998</v>
      </c>
      <c r="I32" s="39">
        <f t="shared" si="0"/>
        <v>18.986262500000002</v>
      </c>
      <c r="J32" s="39">
        <f t="shared" si="1"/>
        <v>20.314045</v>
      </c>
      <c r="K32" s="31">
        <f t="shared" si="2"/>
        <v>1248.1082425</v>
      </c>
      <c r="L32" s="31">
        <f t="shared" si="3"/>
        <v>1250.7796758223212</v>
      </c>
      <c r="M32" s="31">
        <f t="shared" si="4"/>
        <v>1104.5289129316843</v>
      </c>
    </row>
    <row r="33" spans="1:14">
      <c r="A33" s="21">
        <v>7173.2494660000002</v>
      </c>
      <c r="B33" s="21">
        <v>18.659371</v>
      </c>
      <c r="C33" s="21">
        <v>18.687601000000001</v>
      </c>
      <c r="D33" s="21">
        <v>20.278966</v>
      </c>
      <c r="E33" s="21">
        <v>20.300830000000001</v>
      </c>
      <c r="F33" s="21">
        <v>0.31409199999999998</v>
      </c>
      <c r="G33" s="21">
        <v>3.4211809999999998</v>
      </c>
      <c r="H33" s="21">
        <v>25.218942999999999</v>
      </c>
      <c r="I33" s="39">
        <f t="shared" si="0"/>
        <v>18.673486</v>
      </c>
      <c r="J33" s="39">
        <f t="shared" si="1"/>
        <v>20.289898000000001</v>
      </c>
      <c r="K33" s="31">
        <f t="shared" si="2"/>
        <v>1248.2959083999999</v>
      </c>
      <c r="L33" s="31">
        <f t="shared" si="3"/>
        <v>1288.0914817463627</v>
      </c>
      <c r="M33" s="31">
        <f t="shared" si="4"/>
        <v>1107.0205965170462</v>
      </c>
    </row>
    <row r="34" spans="1:14">
      <c r="A34" s="21">
        <v>6141.9157690000002</v>
      </c>
      <c r="B34" s="21">
        <v>18.829234</v>
      </c>
      <c r="C34" s="21">
        <v>18.821721</v>
      </c>
      <c r="D34" s="21">
        <v>20.564934000000001</v>
      </c>
      <c r="E34" s="21">
        <v>20.531137999999999</v>
      </c>
      <c r="F34" s="21">
        <v>0.73642399999999997</v>
      </c>
      <c r="G34" s="21">
        <v>3.9770889999999999</v>
      </c>
      <c r="H34" s="21">
        <v>24.895723</v>
      </c>
      <c r="I34" s="39">
        <f t="shared" si="0"/>
        <v>18.825477499999998</v>
      </c>
      <c r="J34" s="39">
        <f t="shared" si="1"/>
        <v>20.548036</v>
      </c>
      <c r="K34" s="31">
        <f t="shared" si="2"/>
        <v>1248.2047135</v>
      </c>
      <c r="L34" s="31">
        <f t="shared" si="3"/>
        <v>1269.8184263679259</v>
      </c>
      <c r="M34" s="31">
        <f t="shared" si="4"/>
        <v>1080.6926872900467</v>
      </c>
    </row>
    <row r="35" spans="1:14">
      <c r="A35" s="21">
        <v>4843.8615650000002</v>
      </c>
      <c r="B35" s="21">
        <v>18.824231000000001</v>
      </c>
      <c r="C35" s="21">
        <v>18.857006999999999</v>
      </c>
      <c r="D35" s="21">
        <v>21.181183000000001</v>
      </c>
      <c r="E35" s="21">
        <v>21.171821999999999</v>
      </c>
      <c r="F35" s="21">
        <v>0.96412100000000001</v>
      </c>
      <c r="G35" s="21">
        <v>4.3313249999999996</v>
      </c>
      <c r="H35" s="21">
        <v>24.747012999999999</v>
      </c>
      <c r="I35" s="39">
        <f t="shared" si="0"/>
        <v>18.840619</v>
      </c>
      <c r="J35" s="39">
        <f t="shared" si="1"/>
        <v>21.176502499999998</v>
      </c>
      <c r="K35" s="31">
        <f t="shared" si="2"/>
        <v>1248.1956286</v>
      </c>
      <c r="L35" s="31">
        <f t="shared" si="3"/>
        <v>1268.0127759565012</v>
      </c>
      <c r="M35" s="31">
        <f t="shared" si="4"/>
        <v>1019.3763047132888</v>
      </c>
    </row>
    <row r="36" spans="1:14">
      <c r="A36" s="21">
        <v>3406.7436950000001</v>
      </c>
      <c r="B36" s="21">
        <v>18.679244000000001</v>
      </c>
      <c r="C36" s="21">
        <v>18.750014</v>
      </c>
      <c r="D36" s="21">
        <v>21.808335</v>
      </c>
      <c r="E36" s="21">
        <v>21.769824</v>
      </c>
      <c r="F36" s="21">
        <v>1.2377929999999999</v>
      </c>
      <c r="G36" s="21">
        <v>4.8228280000000003</v>
      </c>
      <c r="H36" s="21">
        <v>24.477080999999998</v>
      </c>
      <c r="I36" s="39">
        <f t="shared" si="0"/>
        <v>18.714629000000002</v>
      </c>
      <c r="J36" s="39">
        <f t="shared" si="1"/>
        <v>21.7890795</v>
      </c>
      <c r="K36" s="31">
        <f t="shared" si="2"/>
        <v>1248.2712226000001</v>
      </c>
      <c r="L36" s="31">
        <f t="shared" si="3"/>
        <v>1283.1184751887604</v>
      </c>
      <c r="M36" s="31">
        <f t="shared" si="4"/>
        <v>963.24877603129517</v>
      </c>
    </row>
    <row r="37" spans="1:14">
      <c r="A37" s="21">
        <v>2817.7222619999998</v>
      </c>
      <c r="B37" s="21">
        <v>18.671125</v>
      </c>
      <c r="C37" s="21">
        <v>18.745139000000002</v>
      </c>
      <c r="D37" s="21">
        <v>22.178625</v>
      </c>
      <c r="E37" s="21">
        <v>22.133607000000001</v>
      </c>
      <c r="F37" s="21">
        <v>0.89655200000000002</v>
      </c>
      <c r="G37" s="21">
        <v>4.5479839999999996</v>
      </c>
      <c r="H37" s="21">
        <v>24.261264000000001</v>
      </c>
      <c r="I37" s="39">
        <f t="shared" si="0"/>
        <v>18.708131999999999</v>
      </c>
      <c r="J37" s="39">
        <f t="shared" si="1"/>
        <v>22.156116000000001</v>
      </c>
      <c r="K37" s="31">
        <f t="shared" si="2"/>
        <v>1248.2751208</v>
      </c>
      <c r="L37" s="31">
        <f t="shared" si="3"/>
        <v>1283.9024578159533</v>
      </c>
      <c r="M37" s="31">
        <f t="shared" si="4"/>
        <v>931.26190001573832</v>
      </c>
    </row>
    <row r="38" spans="1:14">
      <c r="A38" s="21">
        <v>1615.74191</v>
      </c>
      <c r="B38" s="21">
        <v>18.893388999999999</v>
      </c>
      <c r="C38" s="21">
        <v>18.942927000000001</v>
      </c>
      <c r="D38" s="21">
        <v>23.678104000000001</v>
      </c>
      <c r="E38" s="21">
        <v>23.497173</v>
      </c>
      <c r="F38" s="21">
        <v>0.997089</v>
      </c>
      <c r="G38" s="21">
        <v>4.8274879999999998</v>
      </c>
      <c r="H38" s="21">
        <v>23.834986999999998</v>
      </c>
      <c r="I38" s="39">
        <f t="shared" si="0"/>
        <v>18.918157999999998</v>
      </c>
      <c r="J38" s="39">
        <f t="shared" si="1"/>
        <v>23.587638500000001</v>
      </c>
      <c r="K38" s="31">
        <f t="shared" si="2"/>
        <v>1248.1491051999999</v>
      </c>
      <c r="L38" s="31">
        <f t="shared" si="3"/>
        <v>1258.8076609918799</v>
      </c>
      <c r="M38" s="31">
        <f t="shared" si="4"/>
        <v>817.46399710087553</v>
      </c>
    </row>
    <row r="39" spans="1:14">
      <c r="A39" s="21">
        <v>0</v>
      </c>
      <c r="B39" s="21">
        <v>19.320609999999999</v>
      </c>
      <c r="C39" s="21">
        <v>19.356466000000001</v>
      </c>
      <c r="D39" s="21">
        <v>24.913011000000001</v>
      </c>
      <c r="E39" s="21">
        <v>24.825409000000001</v>
      </c>
      <c r="F39" s="21">
        <v>1.7123930000000001</v>
      </c>
      <c r="G39" s="21">
        <v>6.071313</v>
      </c>
      <c r="H39" s="21">
        <v>22.262832</v>
      </c>
      <c r="I39" s="39">
        <f t="shared" si="0"/>
        <v>19.338538</v>
      </c>
      <c r="J39" s="39">
        <f t="shared" si="1"/>
        <v>24.869210000000002</v>
      </c>
      <c r="K39" s="31">
        <f t="shared" si="2"/>
        <v>1247.8968772000001</v>
      </c>
      <c r="L39" s="31">
        <f t="shared" si="3"/>
        <v>1210.0958357650643</v>
      </c>
      <c r="M39" s="31">
        <f t="shared" si="4"/>
        <v>729.0556822339795</v>
      </c>
    </row>
    <row r="40" spans="1:14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9">
        <f>AVERAGE(K12:K37)</f>
        <v>1248.2134716653845</v>
      </c>
      <c r="L40" s="29">
        <f>AVERAGE(L12:L37)</f>
        <v>1271.6001969427232</v>
      </c>
      <c r="M40" s="29">
        <f>AVERAGE(M12:M37)</f>
        <v>1162.7537388484322</v>
      </c>
    </row>
    <row r="41" spans="1:14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40"/>
      <c r="L41" s="40"/>
      <c r="M41" s="40"/>
    </row>
    <row r="42" spans="1:14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40"/>
      <c r="L42" s="40"/>
      <c r="M42" s="40"/>
    </row>
    <row r="43" spans="1:14" ht="16.8">
      <c r="A43" s="17" t="s">
        <v>12</v>
      </c>
      <c r="B43" s="17" t="s">
        <v>13</v>
      </c>
      <c r="C43" s="17" t="s">
        <v>14</v>
      </c>
      <c r="D43" s="17" t="s">
        <v>15</v>
      </c>
      <c r="E43" s="17" t="s">
        <v>16</v>
      </c>
      <c r="F43" s="17" t="s">
        <v>17</v>
      </c>
      <c r="G43" s="17" t="s">
        <v>30</v>
      </c>
      <c r="H43" s="17" t="s">
        <v>18</v>
      </c>
      <c r="I43" s="18" t="s">
        <v>19</v>
      </c>
      <c r="J43" s="18" t="s">
        <v>20</v>
      </c>
      <c r="K43" s="19" t="s">
        <v>21</v>
      </c>
      <c r="L43" s="6" t="s">
        <v>28</v>
      </c>
      <c r="M43" s="6" t="s">
        <v>29</v>
      </c>
      <c r="N43" s="24"/>
    </row>
    <row r="44" spans="1:14">
      <c r="A44" s="17" t="s">
        <v>22</v>
      </c>
      <c r="B44" s="17" t="s">
        <v>23</v>
      </c>
      <c r="C44" s="17" t="s">
        <v>23</v>
      </c>
      <c r="D44" s="17" t="s">
        <v>23</v>
      </c>
      <c r="E44" s="17" t="s">
        <v>23</v>
      </c>
      <c r="F44" s="17" t="s">
        <v>24</v>
      </c>
      <c r="G44" s="17" t="s">
        <v>24</v>
      </c>
      <c r="H44" s="17" t="s">
        <v>25</v>
      </c>
      <c r="I44" s="18" t="s">
        <v>23</v>
      </c>
      <c r="J44" s="18" t="s">
        <v>23</v>
      </c>
      <c r="K44" s="19" t="s">
        <v>26</v>
      </c>
      <c r="L44" s="6" t="s">
        <v>27</v>
      </c>
      <c r="M44" s="6" t="s">
        <v>27</v>
      </c>
    </row>
    <row r="45" spans="1:14">
      <c r="A45" s="21">
        <v>34139.803779000002</v>
      </c>
      <c r="B45" s="21">
        <v>20.984579</v>
      </c>
      <c r="C45" s="21">
        <v>21.004877</v>
      </c>
      <c r="D45" s="21">
        <v>21.523544999999999</v>
      </c>
      <c r="E45" s="21">
        <v>21.461123000000001</v>
      </c>
      <c r="F45" s="21">
        <v>4.1690670000000001</v>
      </c>
      <c r="G45" s="21">
        <v>4.62927</v>
      </c>
      <c r="H45" s="21">
        <v>32.099377000000004</v>
      </c>
      <c r="I45" s="39">
        <f t="shared" ref="I45:I68" si="5">(B45+C45)/2</f>
        <v>20.994728000000002</v>
      </c>
      <c r="J45" s="39">
        <f t="shared" ref="J45:J68" si="6">(D45+E45)/2</f>
        <v>21.492334</v>
      </c>
      <c r="K45" s="31">
        <f>-0.6*I45+1259.5</f>
        <v>1246.9031632000001</v>
      </c>
      <c r="L45" s="31">
        <f>0.00159*I45^4-0.27101*I45^3+17.72234*I45^2-540.89799*I45+6780.11105</f>
        <v>1036.7137129101184</v>
      </c>
      <c r="M45" s="31">
        <f>0.00159*J45^4-0.27101*J45^3+17.72234*J45^2-540.89799*J45+6780.11105</f>
        <v>990.00161834657592</v>
      </c>
    </row>
    <row r="46" spans="1:14">
      <c r="A46" s="21">
        <v>32730.372469999998</v>
      </c>
      <c r="B46" s="21">
        <v>20.980808</v>
      </c>
      <c r="C46" s="21">
        <v>21.014897999999999</v>
      </c>
      <c r="D46" s="21">
        <v>21.488783999999999</v>
      </c>
      <c r="E46" s="21">
        <v>21.415879</v>
      </c>
      <c r="F46" s="21">
        <v>3.6824499999999998</v>
      </c>
      <c r="G46" s="21">
        <v>4.3520919999999998</v>
      </c>
      <c r="H46" s="21">
        <v>31.912319999999998</v>
      </c>
      <c r="I46" s="39">
        <f t="shared" si="5"/>
        <v>20.997852999999999</v>
      </c>
      <c r="J46" s="39">
        <f t="shared" si="6"/>
        <v>21.4523315</v>
      </c>
      <c r="K46" s="31">
        <f t="shared" ref="K46:K68" si="7">-0.6*I46+1259.5</f>
        <v>1246.9012882</v>
      </c>
      <c r="L46" s="31">
        <f t="shared" ref="L46:L68" si="8">0.00159*I46^4-0.27101*I46^3+17.72234*I46^2-540.89799*I46+6780.11105</f>
        <v>1036.4129566239908</v>
      </c>
      <c r="M46" s="31">
        <f t="shared" ref="M46:M68" si="9">0.00159*J46^4-0.27101*J46^3+17.72234*J46^2-540.89799*J46+6780.11105</f>
        <v>993.67025578910852</v>
      </c>
    </row>
    <row r="47" spans="1:14">
      <c r="A47" s="21">
        <v>30710.584889999998</v>
      </c>
      <c r="B47" s="21">
        <v>20.918337999999999</v>
      </c>
      <c r="C47" s="21">
        <v>21.021236999999999</v>
      </c>
      <c r="D47" s="21">
        <v>21.379749</v>
      </c>
      <c r="E47" s="21">
        <v>21.297356000000001</v>
      </c>
      <c r="F47" s="21">
        <v>3.0391080000000001</v>
      </c>
      <c r="G47" s="21">
        <v>3.9699450000000001</v>
      </c>
      <c r="H47" s="21">
        <v>31.640291000000001</v>
      </c>
      <c r="I47" s="39">
        <f t="shared" si="5"/>
        <v>20.969787499999999</v>
      </c>
      <c r="J47" s="39">
        <f t="shared" si="6"/>
        <v>21.338552499999999</v>
      </c>
      <c r="K47" s="31">
        <f t="shared" si="7"/>
        <v>1246.9181275000001</v>
      </c>
      <c r="L47" s="31">
        <f t="shared" si="8"/>
        <v>1039.1174393590045</v>
      </c>
      <c r="M47" s="31">
        <f t="shared" si="9"/>
        <v>1004.1868590361564</v>
      </c>
    </row>
    <row r="48" spans="1:14">
      <c r="A48" s="21">
        <v>29445.381337999999</v>
      </c>
      <c r="B48" s="21">
        <v>20.990517000000001</v>
      </c>
      <c r="C48" s="21">
        <v>21.056554999999999</v>
      </c>
      <c r="D48" s="21">
        <v>21.412849000000001</v>
      </c>
      <c r="E48" s="21">
        <v>21.313452999999999</v>
      </c>
      <c r="F48" s="21">
        <v>2.597899</v>
      </c>
      <c r="G48" s="21">
        <v>3.7231320000000001</v>
      </c>
      <c r="H48" s="21">
        <v>31.355568999999999</v>
      </c>
      <c r="I48" s="39">
        <f t="shared" si="5"/>
        <v>21.023536</v>
      </c>
      <c r="J48" s="39">
        <f t="shared" si="6"/>
        <v>21.363151000000002</v>
      </c>
      <c r="K48" s="31">
        <f t="shared" si="7"/>
        <v>1246.8858783999999</v>
      </c>
      <c r="L48" s="31">
        <f t="shared" si="8"/>
        <v>1033.9447641287416</v>
      </c>
      <c r="M48" s="31">
        <f t="shared" si="9"/>
        <v>1001.9029100104481</v>
      </c>
    </row>
    <row r="49" spans="1:13">
      <c r="A49" s="21">
        <v>28357.025148000001</v>
      </c>
      <c r="B49" s="21">
        <v>20.991516000000001</v>
      </c>
      <c r="C49" s="21">
        <v>21.016669</v>
      </c>
      <c r="D49" s="21">
        <v>21.369202000000001</v>
      </c>
      <c r="E49" s="21">
        <v>21.274788999999998</v>
      </c>
      <c r="F49" s="21">
        <v>2.2605240000000002</v>
      </c>
      <c r="G49" s="21">
        <v>3.5296069999999999</v>
      </c>
      <c r="H49" s="21">
        <v>31.173601999999999</v>
      </c>
      <c r="I49" s="39">
        <f t="shared" si="5"/>
        <v>21.004092499999999</v>
      </c>
      <c r="J49" s="39">
        <f t="shared" si="6"/>
        <v>21.3219955</v>
      </c>
      <c r="K49" s="31">
        <f t="shared" si="7"/>
        <v>1246.8975445000001</v>
      </c>
      <c r="L49" s="31">
        <f t="shared" si="8"/>
        <v>1035.8127383459059</v>
      </c>
      <c r="M49" s="31">
        <f t="shared" si="9"/>
        <v>1005.7273755908927</v>
      </c>
    </row>
    <row r="50" spans="1:13">
      <c r="A50" s="21">
        <v>27600.035859</v>
      </c>
      <c r="B50" s="21">
        <v>20.981276000000001</v>
      </c>
      <c r="C50" s="21">
        <v>20.919698</v>
      </c>
      <c r="D50" s="21">
        <v>21.328811000000002</v>
      </c>
      <c r="E50" s="21">
        <v>21.241972000000001</v>
      </c>
      <c r="F50" s="21">
        <v>2.0244430000000002</v>
      </c>
      <c r="G50" s="21">
        <v>3.3959760000000001</v>
      </c>
      <c r="H50" s="21">
        <v>30.954677999999998</v>
      </c>
      <c r="I50" s="39">
        <f t="shared" si="5"/>
        <v>20.950487000000003</v>
      </c>
      <c r="J50" s="39">
        <f t="shared" si="6"/>
        <v>21.285391500000003</v>
      </c>
      <c r="K50" s="31">
        <f t="shared" si="7"/>
        <v>1246.9297078</v>
      </c>
      <c r="L50" s="31">
        <f t="shared" si="8"/>
        <v>1040.9817476781436</v>
      </c>
      <c r="M50" s="31">
        <f t="shared" si="9"/>
        <v>1009.1423273965256</v>
      </c>
    </row>
    <row r="51" spans="1:13">
      <c r="A51" s="21">
        <v>25923.65122</v>
      </c>
      <c r="B51" s="21">
        <v>21.053208000000001</v>
      </c>
      <c r="C51" s="21">
        <v>21.075303000000002</v>
      </c>
      <c r="D51" s="21">
        <v>21.416602000000001</v>
      </c>
      <c r="E51" s="21">
        <v>21.346546</v>
      </c>
      <c r="F51" s="21">
        <v>1.4636800000000001</v>
      </c>
      <c r="G51" s="21">
        <v>3.056489</v>
      </c>
      <c r="H51" s="21">
        <v>30.518249999999998</v>
      </c>
      <c r="I51" s="39">
        <f t="shared" si="5"/>
        <v>21.064255500000002</v>
      </c>
      <c r="J51" s="39">
        <f t="shared" si="6"/>
        <v>21.381574000000001</v>
      </c>
      <c r="K51" s="31">
        <f t="shared" si="7"/>
        <v>1246.8614467</v>
      </c>
      <c r="L51" s="31">
        <f t="shared" si="8"/>
        <v>1030.0446288985704</v>
      </c>
      <c r="M51" s="31">
        <f t="shared" si="9"/>
        <v>1000.1960823597683</v>
      </c>
    </row>
    <row r="52" spans="1:13">
      <c r="A52" s="21">
        <v>24438.359237000001</v>
      </c>
      <c r="B52" s="21">
        <v>20.906167</v>
      </c>
      <c r="C52" s="21">
        <v>20.945308000000001</v>
      </c>
      <c r="D52" s="21">
        <v>21.390326000000002</v>
      </c>
      <c r="E52" s="21">
        <v>21.345099999999999</v>
      </c>
      <c r="F52" s="21">
        <v>1.0306770000000001</v>
      </c>
      <c r="G52" s="21">
        <v>2.8037679999999998</v>
      </c>
      <c r="H52" s="21">
        <v>30.106415999999999</v>
      </c>
      <c r="I52" s="39">
        <f t="shared" si="5"/>
        <v>20.9257375</v>
      </c>
      <c r="J52" s="39">
        <f t="shared" si="6"/>
        <v>21.367713000000002</v>
      </c>
      <c r="K52" s="31">
        <f t="shared" si="7"/>
        <v>1246.9445575</v>
      </c>
      <c r="L52" s="31">
        <f t="shared" si="8"/>
        <v>1043.3777125499555</v>
      </c>
      <c r="M52" s="31">
        <f t="shared" si="9"/>
        <v>1001.4799589165077</v>
      </c>
    </row>
    <row r="53" spans="1:13" ht="14.4" customHeight="1">
      <c r="A53" s="21">
        <v>23179.159456000001</v>
      </c>
      <c r="B53" s="21">
        <v>20.909267</v>
      </c>
      <c r="C53" s="21">
        <v>20.974817999999999</v>
      </c>
      <c r="D53" s="21">
        <v>21.523374</v>
      </c>
      <c r="E53" s="21">
        <v>21.492215999999999</v>
      </c>
      <c r="F53" s="21">
        <v>1.069688</v>
      </c>
      <c r="G53" s="21">
        <v>2.9983339999999998</v>
      </c>
      <c r="H53" s="21">
        <v>29.918365999999999</v>
      </c>
      <c r="I53" s="39">
        <f t="shared" si="5"/>
        <v>20.942042499999999</v>
      </c>
      <c r="J53" s="39">
        <f t="shared" si="6"/>
        <v>21.507795000000002</v>
      </c>
      <c r="K53" s="31">
        <f t="shared" si="7"/>
        <v>1246.9347745</v>
      </c>
      <c r="L53" s="31">
        <f t="shared" si="8"/>
        <v>1041.7985760118545</v>
      </c>
      <c r="M53" s="31">
        <f t="shared" si="9"/>
        <v>988.58768159660849</v>
      </c>
    </row>
    <row r="54" spans="1:13">
      <c r="A54" s="21">
        <v>21752.983791999999</v>
      </c>
      <c r="B54" s="21">
        <v>20.926342000000002</v>
      </c>
      <c r="C54" s="21">
        <v>21.005061999999999</v>
      </c>
      <c r="D54" s="21">
        <v>21.626586</v>
      </c>
      <c r="E54" s="21">
        <v>21.604783000000001</v>
      </c>
      <c r="F54" s="21">
        <v>0.73222900000000002</v>
      </c>
      <c r="G54" s="21">
        <v>2.8340879999999999</v>
      </c>
      <c r="H54" s="21">
        <v>29.344078</v>
      </c>
      <c r="I54" s="39">
        <f t="shared" si="5"/>
        <v>20.965702</v>
      </c>
      <c r="J54" s="39">
        <f t="shared" si="6"/>
        <v>21.6156845</v>
      </c>
      <c r="K54" s="31">
        <f t="shared" si="7"/>
        <v>1246.9205787999999</v>
      </c>
      <c r="L54" s="31">
        <f t="shared" si="8"/>
        <v>1039.5117704426357</v>
      </c>
      <c r="M54" s="31">
        <f t="shared" si="9"/>
        <v>978.78269333323715</v>
      </c>
    </row>
    <row r="55" spans="1:13">
      <c r="A55" s="21">
        <v>20350.177276999999</v>
      </c>
      <c r="B55" s="21">
        <v>20.909770999999999</v>
      </c>
      <c r="C55" s="21">
        <v>20.984373999999999</v>
      </c>
      <c r="D55" s="21">
        <v>21.593505</v>
      </c>
      <c r="E55" s="21">
        <v>21.562494000000001</v>
      </c>
      <c r="F55" s="21">
        <v>0.84580599999999995</v>
      </c>
      <c r="G55" s="21">
        <v>3.0532910000000002</v>
      </c>
      <c r="H55" s="21">
        <v>28.686266</v>
      </c>
      <c r="I55" s="39">
        <f t="shared" si="5"/>
        <v>20.947072499999997</v>
      </c>
      <c r="J55" s="39">
        <f t="shared" si="6"/>
        <v>21.577999500000001</v>
      </c>
      <c r="K55" s="31">
        <f t="shared" si="7"/>
        <v>1246.9317564999999</v>
      </c>
      <c r="L55" s="31">
        <f t="shared" si="8"/>
        <v>1041.3119451891753</v>
      </c>
      <c r="M55" s="31">
        <f t="shared" si="9"/>
        <v>982.19526650837088</v>
      </c>
    </row>
    <row r="56" spans="1:13">
      <c r="A56" s="21">
        <v>18929.574726999999</v>
      </c>
      <c r="B56" s="21">
        <v>20.998235000000001</v>
      </c>
      <c r="C56" s="21">
        <v>21.057285</v>
      </c>
      <c r="D56" s="21">
        <v>21.663495000000001</v>
      </c>
      <c r="E56" s="21">
        <v>21.631913999999998</v>
      </c>
      <c r="F56" s="21">
        <v>0.65720500000000004</v>
      </c>
      <c r="G56" s="21">
        <v>2.9991789999999998</v>
      </c>
      <c r="H56" s="21">
        <v>28.673839999999998</v>
      </c>
      <c r="I56" s="39">
        <f t="shared" si="5"/>
        <v>21.027760000000001</v>
      </c>
      <c r="J56" s="39">
        <f t="shared" si="6"/>
        <v>21.6477045</v>
      </c>
      <c r="K56" s="31">
        <f t="shared" si="7"/>
        <v>1246.8833440000001</v>
      </c>
      <c r="L56" s="31">
        <f t="shared" si="8"/>
        <v>1033.5394410592371</v>
      </c>
      <c r="M56" s="31">
        <f t="shared" si="9"/>
        <v>975.89339659133384</v>
      </c>
    </row>
    <row r="57" spans="1:13">
      <c r="A57" s="21">
        <v>17585.165301000001</v>
      </c>
      <c r="B57" s="21">
        <v>21.016677000000001</v>
      </c>
      <c r="C57" s="21">
        <v>21.079941999999999</v>
      </c>
      <c r="D57" s="21">
        <v>21.663155</v>
      </c>
      <c r="E57" s="21">
        <v>21.626909000000001</v>
      </c>
      <c r="F57" s="21">
        <v>0.80167200000000005</v>
      </c>
      <c r="G57" s="21">
        <v>3.2561469999999999</v>
      </c>
      <c r="H57" s="21">
        <v>28.230180999999998</v>
      </c>
      <c r="I57" s="39">
        <f t="shared" si="5"/>
        <v>21.048309500000002</v>
      </c>
      <c r="J57" s="39">
        <f t="shared" si="6"/>
        <v>21.645032</v>
      </c>
      <c r="K57" s="31">
        <f t="shared" si="7"/>
        <v>1246.8710143000001</v>
      </c>
      <c r="L57" s="31">
        <f t="shared" si="8"/>
        <v>1031.5700343415947</v>
      </c>
      <c r="M57" s="31">
        <f t="shared" si="9"/>
        <v>976.13418671589261</v>
      </c>
    </row>
    <row r="58" spans="1:13">
      <c r="A58" s="21">
        <v>15960.976436999999</v>
      </c>
      <c r="B58" s="21">
        <v>21.034741</v>
      </c>
      <c r="C58" s="21">
        <v>21.084181000000001</v>
      </c>
      <c r="D58" s="21">
        <v>21.643425000000001</v>
      </c>
      <c r="E58" s="21">
        <v>21.604576999999999</v>
      </c>
      <c r="F58" s="21">
        <v>1.2017169999999999</v>
      </c>
      <c r="G58" s="21">
        <v>3.7837179999999999</v>
      </c>
      <c r="H58" s="21">
        <v>27.751086999999998</v>
      </c>
      <c r="I58" s="39">
        <f t="shared" si="5"/>
        <v>21.059460999999999</v>
      </c>
      <c r="J58" s="39">
        <f t="shared" si="6"/>
        <v>21.624001</v>
      </c>
      <c r="K58" s="31">
        <f t="shared" si="7"/>
        <v>1246.8643234000001</v>
      </c>
      <c r="L58" s="31">
        <f t="shared" si="8"/>
        <v>1030.5030157412011</v>
      </c>
      <c r="M58" s="31">
        <f t="shared" si="9"/>
        <v>978.03135437817673</v>
      </c>
    </row>
    <row r="59" spans="1:13">
      <c r="A59" s="21">
        <v>14755.840729</v>
      </c>
      <c r="B59" s="21">
        <v>21.022883</v>
      </c>
      <c r="C59" s="21">
        <v>21.062359000000001</v>
      </c>
      <c r="D59" s="21">
        <v>21.735336</v>
      </c>
      <c r="E59" s="21">
        <v>21.690514</v>
      </c>
      <c r="F59" s="21">
        <v>1.065061</v>
      </c>
      <c r="G59" s="21">
        <v>3.752589</v>
      </c>
      <c r="H59" s="21">
        <v>27.220345999999999</v>
      </c>
      <c r="I59" s="39">
        <f t="shared" si="5"/>
        <v>21.042621</v>
      </c>
      <c r="J59" s="39">
        <f t="shared" si="6"/>
        <v>21.712924999999998</v>
      </c>
      <c r="K59" s="31">
        <f t="shared" si="7"/>
        <v>1246.8744274000001</v>
      </c>
      <c r="L59" s="31">
        <f t="shared" si="8"/>
        <v>1032.1147951824269</v>
      </c>
      <c r="M59" s="31">
        <f t="shared" si="9"/>
        <v>970.03738137432174</v>
      </c>
    </row>
    <row r="60" spans="1:13">
      <c r="A60" s="21">
        <v>13102.887667999999</v>
      </c>
      <c r="B60" s="21">
        <v>21.064153000000001</v>
      </c>
      <c r="C60" s="21">
        <v>21.095499</v>
      </c>
      <c r="D60" s="21">
        <v>21.789861999999999</v>
      </c>
      <c r="E60" s="21">
        <v>21.739115999999999</v>
      </c>
      <c r="F60" s="21">
        <v>0.75262200000000001</v>
      </c>
      <c r="G60" s="21">
        <v>3.5527470000000001</v>
      </c>
      <c r="H60" s="21">
        <v>26.569153</v>
      </c>
      <c r="I60" s="39">
        <f t="shared" si="5"/>
        <v>21.079826000000001</v>
      </c>
      <c r="J60" s="39">
        <f t="shared" si="6"/>
        <v>21.764488999999998</v>
      </c>
      <c r="K60" s="31">
        <f t="shared" si="7"/>
        <v>1246.8521043999999</v>
      </c>
      <c r="L60" s="31">
        <f t="shared" si="8"/>
        <v>1028.5575139890261</v>
      </c>
      <c r="M60" s="31">
        <f t="shared" si="9"/>
        <v>965.43506655471992</v>
      </c>
    </row>
    <row r="61" spans="1:13">
      <c r="A61" s="21">
        <v>11641.949162000001</v>
      </c>
      <c r="B61" s="21">
        <v>21.033132999999999</v>
      </c>
      <c r="C61" s="21">
        <v>21.061481000000001</v>
      </c>
      <c r="D61" s="21">
        <v>21.766978999999999</v>
      </c>
      <c r="E61" s="21">
        <v>21.729293999999999</v>
      </c>
      <c r="F61" s="21">
        <v>1.1101300000000001</v>
      </c>
      <c r="G61" s="21">
        <v>4.0136960000000004</v>
      </c>
      <c r="H61" s="21">
        <v>26.159485999999998</v>
      </c>
      <c r="I61" s="39">
        <f t="shared" si="5"/>
        <v>21.047307</v>
      </c>
      <c r="J61" s="39">
        <f t="shared" si="6"/>
        <v>21.748136500000001</v>
      </c>
      <c r="K61" s="31">
        <f t="shared" si="7"/>
        <v>1246.8716158</v>
      </c>
      <c r="L61" s="31">
        <f t="shared" si="8"/>
        <v>1031.6660163205879</v>
      </c>
      <c r="M61" s="31">
        <f t="shared" si="9"/>
        <v>966.89197656232136</v>
      </c>
    </row>
    <row r="62" spans="1:13">
      <c r="A62" s="21">
        <v>10082.617955</v>
      </c>
      <c r="B62" s="21">
        <v>21.090434999999999</v>
      </c>
      <c r="C62" s="21">
        <v>21.113963999999999</v>
      </c>
      <c r="D62" s="21">
        <v>22.03978</v>
      </c>
      <c r="E62" s="21">
        <v>21.982859000000001</v>
      </c>
      <c r="F62" s="21">
        <v>0.51450499999999999</v>
      </c>
      <c r="G62" s="21">
        <v>3.5512730000000001</v>
      </c>
      <c r="H62" s="21">
        <v>25.298705999999999</v>
      </c>
      <c r="I62" s="39">
        <f t="shared" si="5"/>
        <v>21.102199499999998</v>
      </c>
      <c r="J62" s="39">
        <f t="shared" si="6"/>
        <v>22.011319499999999</v>
      </c>
      <c r="K62" s="31">
        <f t="shared" si="7"/>
        <v>1246.8386803000001</v>
      </c>
      <c r="L62" s="31">
        <f t="shared" si="8"/>
        <v>1026.4247484799071</v>
      </c>
      <c r="M62" s="31">
        <f t="shared" si="9"/>
        <v>943.73729277645634</v>
      </c>
    </row>
    <row r="63" spans="1:13">
      <c r="A63" s="21">
        <v>8147.315971</v>
      </c>
      <c r="B63" s="21">
        <v>20.993441000000001</v>
      </c>
      <c r="C63" s="21">
        <v>21.025288</v>
      </c>
      <c r="D63" s="21">
        <v>22.256941000000001</v>
      </c>
      <c r="E63" s="21">
        <v>22.217849000000001</v>
      </c>
      <c r="F63" s="21">
        <v>1.0172319999999999</v>
      </c>
      <c r="G63" s="21">
        <v>4.2200420000000003</v>
      </c>
      <c r="H63" s="21">
        <v>24.947685</v>
      </c>
      <c r="I63" s="39">
        <f t="shared" si="5"/>
        <v>21.0093645</v>
      </c>
      <c r="J63" s="39">
        <f t="shared" si="6"/>
        <v>22.237394999999999</v>
      </c>
      <c r="K63" s="31">
        <f t="shared" si="7"/>
        <v>1246.8943813000001</v>
      </c>
      <c r="L63" s="31">
        <f t="shared" si="8"/>
        <v>1035.305884815657</v>
      </c>
      <c r="M63" s="31">
        <f t="shared" si="9"/>
        <v>924.33990887751588</v>
      </c>
    </row>
    <row r="64" spans="1:13">
      <c r="A64" s="21">
        <v>6166.4010770000004</v>
      </c>
      <c r="B64" s="21">
        <v>20.978293000000001</v>
      </c>
      <c r="C64" s="21">
        <v>20.984459999999999</v>
      </c>
      <c r="D64" s="21">
        <v>22.640868999999999</v>
      </c>
      <c r="E64" s="21">
        <v>22.580729000000002</v>
      </c>
      <c r="F64" s="21">
        <v>0.61976399999999998</v>
      </c>
      <c r="G64" s="21">
        <v>4.0226889999999997</v>
      </c>
      <c r="H64" s="21">
        <v>24.238674</v>
      </c>
      <c r="I64" s="39">
        <f t="shared" si="5"/>
        <v>20.9813765</v>
      </c>
      <c r="J64" s="39">
        <f t="shared" si="6"/>
        <v>22.610799</v>
      </c>
      <c r="K64" s="31">
        <f t="shared" si="7"/>
        <v>1246.9111740999999</v>
      </c>
      <c r="L64" s="31">
        <f t="shared" si="8"/>
        <v>1037.9997571340791</v>
      </c>
      <c r="M64" s="31">
        <f t="shared" si="9"/>
        <v>893.27346103521722</v>
      </c>
    </row>
    <row r="65" spans="1:14">
      <c r="A65" s="21">
        <v>4672.0670469999995</v>
      </c>
      <c r="B65" s="21">
        <v>20.935644</v>
      </c>
      <c r="C65" s="21">
        <v>20.994201</v>
      </c>
      <c r="D65" s="21">
        <v>23.300909000000001</v>
      </c>
      <c r="E65" s="21">
        <v>23.252838000000001</v>
      </c>
      <c r="F65" s="21">
        <v>1.013754</v>
      </c>
      <c r="G65" s="21">
        <v>4.5593849999999998</v>
      </c>
      <c r="H65" s="21">
        <v>24.250522</v>
      </c>
      <c r="I65" s="39">
        <f t="shared" si="5"/>
        <v>20.9649225</v>
      </c>
      <c r="J65" s="39">
        <f t="shared" si="6"/>
        <v>23.276873500000001</v>
      </c>
      <c r="K65" s="31">
        <f t="shared" si="7"/>
        <v>1246.9210465000001</v>
      </c>
      <c r="L65" s="31">
        <f t="shared" si="8"/>
        <v>1039.5870259866624</v>
      </c>
      <c r="M65" s="31">
        <f t="shared" si="9"/>
        <v>840.75132145097359</v>
      </c>
    </row>
    <row r="66" spans="1:14">
      <c r="A66" s="21">
        <v>3105.5367719999999</v>
      </c>
      <c r="B66" s="21">
        <v>21.00573</v>
      </c>
      <c r="C66" s="21">
        <v>21.031030000000001</v>
      </c>
      <c r="D66" s="21">
        <v>24.047207</v>
      </c>
      <c r="E66" s="21">
        <v>23.975255000000001</v>
      </c>
      <c r="F66" s="21">
        <v>1.1151329999999999</v>
      </c>
      <c r="G66" s="21">
        <v>4.828157</v>
      </c>
      <c r="H66" s="21">
        <v>23.940904</v>
      </c>
      <c r="I66" s="39">
        <f t="shared" si="5"/>
        <v>21.018380000000001</v>
      </c>
      <c r="J66" s="39">
        <f t="shared" si="6"/>
        <v>24.011231000000002</v>
      </c>
      <c r="K66" s="31">
        <f t="shared" si="7"/>
        <v>1246.888972</v>
      </c>
      <c r="L66" s="31">
        <f t="shared" si="8"/>
        <v>1034.4397536589386</v>
      </c>
      <c r="M66" s="31">
        <f t="shared" si="9"/>
        <v>786.91617272935673</v>
      </c>
    </row>
    <row r="67" spans="1:14">
      <c r="A67" s="21">
        <v>1920.295582</v>
      </c>
      <c r="B67" s="21">
        <v>20.839689</v>
      </c>
      <c r="C67" s="21">
        <v>20.938534000000001</v>
      </c>
      <c r="D67" s="21">
        <v>26.392195000000001</v>
      </c>
      <c r="E67" s="21">
        <v>26.344892000000002</v>
      </c>
      <c r="F67" s="21">
        <v>0.55409399999999998</v>
      </c>
      <c r="G67" s="21">
        <v>4.4166470000000002</v>
      </c>
      <c r="H67" s="21">
        <v>23.278164</v>
      </c>
      <c r="I67" s="39">
        <f t="shared" si="5"/>
        <v>20.889111499999999</v>
      </c>
      <c r="J67" s="39">
        <f t="shared" si="6"/>
        <v>26.368543500000001</v>
      </c>
      <c r="K67" s="31">
        <f t="shared" si="7"/>
        <v>1246.9665331000001</v>
      </c>
      <c r="L67" s="31">
        <f t="shared" si="8"/>
        <v>1046.9344132599663</v>
      </c>
      <c r="M67" s="31">
        <f t="shared" si="9"/>
        <v>639.72547183122424</v>
      </c>
    </row>
    <row r="68" spans="1:14">
      <c r="A68" s="21">
        <v>0</v>
      </c>
      <c r="B68" s="21">
        <v>20.874548000000001</v>
      </c>
      <c r="C68" s="21">
        <v>20.913159</v>
      </c>
      <c r="D68" s="21">
        <v>36.439385000000001</v>
      </c>
      <c r="E68" s="21">
        <v>36.304603999999998</v>
      </c>
      <c r="F68" s="21">
        <v>0.94316900000000004</v>
      </c>
      <c r="G68" s="21">
        <v>5.3635169999999999</v>
      </c>
      <c r="H68" s="21">
        <v>20.887491999999998</v>
      </c>
      <c r="I68" s="39">
        <f t="shared" si="5"/>
        <v>20.893853499999999</v>
      </c>
      <c r="J68" s="39">
        <f t="shared" si="6"/>
        <v>36.3719945</v>
      </c>
      <c r="K68" s="31">
        <f t="shared" si="7"/>
        <v>1246.9636879</v>
      </c>
      <c r="L68" s="31">
        <f t="shared" si="8"/>
        <v>1046.4731838905691</v>
      </c>
      <c r="M68" s="31">
        <f t="shared" si="9"/>
        <v>294.26793266347613</v>
      </c>
    </row>
    <row r="69" spans="1:14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9">
        <f>AVERAGE(K45:K66)</f>
        <v>1246.8954503227274</v>
      </c>
      <c r="L69" s="29">
        <f>AVERAGE(L45:L66)</f>
        <v>1035.4879990385189</v>
      </c>
      <c r="M69" s="29">
        <f>AVERAGE(M45:M66)</f>
        <v>962.60520672411292</v>
      </c>
    </row>
    <row r="70" spans="1:14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40"/>
      <c r="L70" s="40"/>
      <c r="M70" s="40"/>
    </row>
    <row r="71" spans="1:14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40"/>
      <c r="L71" s="40"/>
      <c r="M71" s="40"/>
    </row>
    <row r="72" spans="1:14" ht="16.8">
      <c r="A72" s="17" t="s">
        <v>12</v>
      </c>
      <c r="B72" s="17" t="s">
        <v>13</v>
      </c>
      <c r="C72" s="17" t="s">
        <v>14</v>
      </c>
      <c r="D72" s="17" t="s">
        <v>15</v>
      </c>
      <c r="E72" s="17" t="s">
        <v>16</v>
      </c>
      <c r="F72" s="17" t="s">
        <v>17</v>
      </c>
      <c r="G72" s="17" t="s">
        <v>30</v>
      </c>
      <c r="H72" s="17" t="s">
        <v>18</v>
      </c>
      <c r="I72" s="18" t="s">
        <v>19</v>
      </c>
      <c r="J72" s="18" t="s">
        <v>20</v>
      </c>
      <c r="K72" s="19" t="s">
        <v>21</v>
      </c>
      <c r="L72" s="6" t="s">
        <v>28</v>
      </c>
      <c r="M72" s="6" t="s">
        <v>29</v>
      </c>
      <c r="N72" s="24"/>
    </row>
    <row r="73" spans="1:14">
      <c r="A73" s="17" t="s">
        <v>22</v>
      </c>
      <c r="B73" s="17" t="s">
        <v>23</v>
      </c>
      <c r="C73" s="17" t="s">
        <v>23</v>
      </c>
      <c r="D73" s="17" t="s">
        <v>23</v>
      </c>
      <c r="E73" s="17" t="s">
        <v>23</v>
      </c>
      <c r="F73" s="17" t="s">
        <v>24</v>
      </c>
      <c r="G73" s="17" t="s">
        <v>24</v>
      </c>
      <c r="H73" s="17" t="s">
        <v>25</v>
      </c>
      <c r="I73" s="18" t="s">
        <v>23</v>
      </c>
      <c r="J73" s="18" t="s">
        <v>23</v>
      </c>
      <c r="K73" s="19" t="s">
        <v>26</v>
      </c>
      <c r="L73" s="6" t="s">
        <v>27</v>
      </c>
      <c r="M73" s="6" t="s">
        <v>27</v>
      </c>
    </row>
    <row r="74" spans="1:14">
      <c r="A74" s="21">
        <v>35745.547907</v>
      </c>
      <c r="B74" s="21">
        <v>23.261382999999999</v>
      </c>
      <c r="C74" s="21">
        <v>23.293274</v>
      </c>
      <c r="D74" s="21">
        <v>23.729066</v>
      </c>
      <c r="E74" s="21">
        <v>23.671347000000001</v>
      </c>
      <c r="F74" s="21">
        <v>3.6276389999999998</v>
      </c>
      <c r="G74" s="21">
        <v>4.2348439999999998</v>
      </c>
      <c r="H74" s="21">
        <v>31.275445999999999</v>
      </c>
      <c r="I74" s="39">
        <f t="shared" ref="I74:I102" si="10">(B74+C74)/2</f>
        <v>23.277328499999999</v>
      </c>
      <c r="J74" s="39">
        <f t="shared" ref="J74:J102" si="11">(D74+E74)/2</f>
        <v>23.7002065</v>
      </c>
      <c r="K74" s="31">
        <f>-0.6*I74+1259.5</f>
        <v>1245.5336029</v>
      </c>
      <c r="L74" s="31">
        <f>0.00159*I74^4-0.27101*I74^3+17.72234*I74^2-540.89799*I74+6780.11105</f>
        <v>840.71667116388926</v>
      </c>
      <c r="M74" s="31">
        <f>0.00159*J74^4-0.27101*J74^3+17.72234*J74^2-540.89799*J74+6780.11105</f>
        <v>809.21340475998386</v>
      </c>
    </row>
    <row r="75" spans="1:14">
      <c r="A75" s="21">
        <v>35795.992556999998</v>
      </c>
      <c r="B75" s="21">
        <v>23.123429999999999</v>
      </c>
      <c r="C75" s="21">
        <v>23.161676</v>
      </c>
      <c r="D75" s="21">
        <v>23.587803000000001</v>
      </c>
      <c r="E75" s="21">
        <v>23.524547999999999</v>
      </c>
      <c r="F75" s="21">
        <v>3.7164280000000001</v>
      </c>
      <c r="G75" s="21">
        <v>4.2958210000000001</v>
      </c>
      <c r="H75" s="21">
        <v>31.273511000000003</v>
      </c>
      <c r="I75" s="39">
        <f t="shared" si="10"/>
        <v>23.142552999999999</v>
      </c>
      <c r="J75" s="39">
        <f t="shared" si="11"/>
        <v>23.556175500000002</v>
      </c>
      <c r="K75" s="31">
        <f t="shared" ref="K75:K102" si="12">-0.6*I75+1259.5</f>
        <v>1245.6144681999999</v>
      </c>
      <c r="L75" s="31">
        <f t="shared" ref="L75:L102" si="13">0.00159*I75^4-0.27101*I75^3+17.72234*I75^2-540.89799*I75+6780.11105</f>
        <v>851.05253228618767</v>
      </c>
      <c r="M75" s="31">
        <f t="shared" ref="M75:M102" si="14">0.00159*J75^4-0.27101*J75^3+17.72234*J75^2-540.89799*J75+6780.11105</f>
        <v>819.78747029712122</v>
      </c>
    </row>
    <row r="76" spans="1:14">
      <c r="A76" s="21">
        <v>35083.780186000004</v>
      </c>
      <c r="B76" s="21">
        <v>23.200838000000001</v>
      </c>
      <c r="C76" s="21">
        <v>23.225086999999998</v>
      </c>
      <c r="D76" s="21">
        <v>23.663667</v>
      </c>
      <c r="E76" s="21">
        <v>23.581251000000002</v>
      </c>
      <c r="F76" s="21">
        <v>3.4243169999999998</v>
      </c>
      <c r="G76" s="21">
        <v>4.13375</v>
      </c>
      <c r="H76" s="21">
        <v>31.284361999999998</v>
      </c>
      <c r="I76" s="39">
        <f t="shared" si="10"/>
        <v>23.2129625</v>
      </c>
      <c r="J76" s="39">
        <f t="shared" si="11"/>
        <v>23.622458999999999</v>
      </c>
      <c r="K76" s="31">
        <f t="shared" si="12"/>
        <v>1245.5722225</v>
      </c>
      <c r="L76" s="31">
        <f t="shared" si="13"/>
        <v>845.63477908165896</v>
      </c>
      <c r="M76" s="31">
        <f t="shared" si="14"/>
        <v>814.90147116012486</v>
      </c>
    </row>
    <row r="77" spans="1:14">
      <c r="A77" s="21">
        <v>34011.087762000003</v>
      </c>
      <c r="B77" s="21">
        <v>23.311409999999999</v>
      </c>
      <c r="C77" s="21">
        <v>23.335639</v>
      </c>
      <c r="D77" s="21">
        <v>23.793499000000001</v>
      </c>
      <c r="E77" s="21">
        <v>23.690850000000001</v>
      </c>
      <c r="F77" s="21">
        <v>3.0118740000000002</v>
      </c>
      <c r="G77" s="21">
        <v>3.9112710000000002</v>
      </c>
      <c r="H77" s="21">
        <v>31.123844000000002</v>
      </c>
      <c r="I77" s="39">
        <f t="shared" si="10"/>
        <v>23.323524499999998</v>
      </c>
      <c r="J77" s="39">
        <f t="shared" si="11"/>
        <v>23.742174500000001</v>
      </c>
      <c r="K77" s="31">
        <f t="shared" si="12"/>
        <v>1245.5058853</v>
      </c>
      <c r="L77" s="31">
        <f t="shared" si="13"/>
        <v>837.20717449271342</v>
      </c>
      <c r="M77" s="31">
        <f t="shared" si="14"/>
        <v>806.1621677394869</v>
      </c>
    </row>
    <row r="78" spans="1:14">
      <c r="A78" s="21">
        <v>32638.862075000001</v>
      </c>
      <c r="B78" s="21">
        <v>23.280427</v>
      </c>
      <c r="C78" s="21">
        <v>23.304811999999998</v>
      </c>
      <c r="D78" s="21">
        <v>23.742456000000001</v>
      </c>
      <c r="E78" s="21">
        <v>23.657298999999998</v>
      </c>
      <c r="F78" s="21">
        <v>2.5846800000000001</v>
      </c>
      <c r="G78" s="21">
        <v>3.6613920000000002</v>
      </c>
      <c r="H78" s="21">
        <v>30.921539999999997</v>
      </c>
      <c r="I78" s="39">
        <f t="shared" si="10"/>
        <v>23.292619500000001</v>
      </c>
      <c r="J78" s="39">
        <f t="shared" si="11"/>
        <v>23.699877499999999</v>
      </c>
      <c r="K78" s="31">
        <f t="shared" si="12"/>
        <v>1245.5244283</v>
      </c>
      <c r="L78" s="31">
        <f t="shared" si="13"/>
        <v>839.55314758240729</v>
      </c>
      <c r="M78" s="31">
        <f t="shared" si="14"/>
        <v>809.23737731781148</v>
      </c>
    </row>
    <row r="79" spans="1:14">
      <c r="A79" s="21">
        <v>31107.315554000001</v>
      </c>
      <c r="B79" s="21">
        <v>23.205124999999999</v>
      </c>
      <c r="C79" s="21">
        <v>23.238287</v>
      </c>
      <c r="D79" s="21">
        <v>23.661099</v>
      </c>
      <c r="E79" s="21">
        <v>23.578914000000001</v>
      </c>
      <c r="F79" s="21">
        <v>2.1765889999999999</v>
      </c>
      <c r="G79" s="21">
        <v>3.454348</v>
      </c>
      <c r="H79" s="21">
        <v>30.783021000000002</v>
      </c>
      <c r="I79" s="39">
        <f t="shared" si="10"/>
        <v>23.221705999999998</v>
      </c>
      <c r="J79" s="39">
        <f t="shared" si="11"/>
        <v>23.620006500000002</v>
      </c>
      <c r="K79" s="31">
        <f t="shared" si="12"/>
        <v>1245.5669763999999</v>
      </c>
      <c r="L79" s="31">
        <f t="shared" si="13"/>
        <v>844.96476545700807</v>
      </c>
      <c r="M79" s="31">
        <f t="shared" si="14"/>
        <v>815.08165145285329</v>
      </c>
    </row>
    <row r="80" spans="1:14">
      <c r="A80" s="21">
        <v>29943.760308000001</v>
      </c>
      <c r="B80" s="21">
        <v>23.134833</v>
      </c>
      <c r="C80" s="21">
        <v>23.167891000000001</v>
      </c>
      <c r="D80" s="21">
        <v>23.629353999999999</v>
      </c>
      <c r="E80" s="21">
        <v>23.551621999999998</v>
      </c>
      <c r="F80" s="21">
        <v>2.1501890000000001</v>
      </c>
      <c r="G80" s="21">
        <v>3.5951170000000001</v>
      </c>
      <c r="H80" s="21">
        <v>30.570552000000003</v>
      </c>
      <c r="I80" s="39">
        <f t="shared" si="10"/>
        <v>23.151361999999999</v>
      </c>
      <c r="J80" s="39">
        <f t="shared" si="11"/>
        <v>23.590488000000001</v>
      </c>
      <c r="K80" s="31">
        <f t="shared" si="12"/>
        <v>1245.6091828000001</v>
      </c>
      <c r="L80" s="31">
        <f t="shared" si="13"/>
        <v>850.37253798495021</v>
      </c>
      <c r="M80" s="31">
        <f t="shared" si="14"/>
        <v>817.25394483904893</v>
      </c>
    </row>
    <row r="81" spans="1:13">
      <c r="A81" s="21">
        <v>28641.297213000002</v>
      </c>
      <c r="B81" s="21">
        <v>23.181871999999998</v>
      </c>
      <c r="C81" s="21">
        <v>23.218024</v>
      </c>
      <c r="D81" s="21">
        <v>23.690702999999999</v>
      </c>
      <c r="E81" s="21">
        <v>23.623099</v>
      </c>
      <c r="F81" s="21">
        <v>1.8022450000000001</v>
      </c>
      <c r="G81" s="21">
        <v>3.4190100000000001</v>
      </c>
      <c r="H81" s="21">
        <v>30.326055999999998</v>
      </c>
      <c r="I81" s="39">
        <f t="shared" si="10"/>
        <v>23.199947999999999</v>
      </c>
      <c r="J81" s="39">
        <f t="shared" si="11"/>
        <v>23.656900999999998</v>
      </c>
      <c r="K81" s="31">
        <f t="shared" si="12"/>
        <v>1245.5800311999999</v>
      </c>
      <c r="L81" s="31">
        <f t="shared" si="13"/>
        <v>846.63320906602257</v>
      </c>
      <c r="M81" s="31">
        <f t="shared" si="14"/>
        <v>812.37596075639431</v>
      </c>
    </row>
    <row r="82" spans="1:13" ht="14.4" customHeight="1">
      <c r="A82" s="21">
        <v>27337.812781000001</v>
      </c>
      <c r="B82" s="21">
        <v>23.148372999999999</v>
      </c>
      <c r="C82" s="21">
        <v>23.230277000000001</v>
      </c>
      <c r="D82" s="21">
        <v>23.700085000000001</v>
      </c>
      <c r="E82" s="21">
        <v>23.633617000000001</v>
      </c>
      <c r="F82" s="21">
        <v>1.4866140000000001</v>
      </c>
      <c r="G82" s="21">
        <v>3.2633380000000001</v>
      </c>
      <c r="H82" s="21">
        <v>30.019673999999998</v>
      </c>
      <c r="I82" s="39">
        <f t="shared" si="10"/>
        <v>23.189325</v>
      </c>
      <c r="J82" s="39">
        <f t="shared" si="11"/>
        <v>23.666851000000001</v>
      </c>
      <c r="K82" s="31">
        <f t="shared" si="12"/>
        <v>1245.586405</v>
      </c>
      <c r="L82" s="31">
        <f t="shared" si="13"/>
        <v>847.44917401502698</v>
      </c>
      <c r="M82" s="31">
        <f t="shared" si="14"/>
        <v>811.6480543105672</v>
      </c>
    </row>
    <row r="83" spans="1:13">
      <c r="A83" s="21">
        <v>26179.948949000001</v>
      </c>
      <c r="B83" s="21">
        <v>23.153386000000001</v>
      </c>
      <c r="C83" s="21">
        <v>23.251525999999998</v>
      </c>
      <c r="D83" s="21">
        <v>23.727768999999999</v>
      </c>
      <c r="E83" s="21">
        <v>23.658460999999999</v>
      </c>
      <c r="F83" s="21">
        <v>1.1290340000000001</v>
      </c>
      <c r="G83" s="21">
        <v>3.0338449999999999</v>
      </c>
      <c r="H83" s="21">
        <v>29.786455</v>
      </c>
      <c r="I83" s="39">
        <f t="shared" si="10"/>
        <v>23.202455999999998</v>
      </c>
      <c r="J83" s="39">
        <f t="shared" si="11"/>
        <v>23.693114999999999</v>
      </c>
      <c r="K83" s="31">
        <f t="shared" si="12"/>
        <v>1245.5785264000001</v>
      </c>
      <c r="L83" s="31">
        <f t="shared" si="13"/>
        <v>846.44069827195108</v>
      </c>
      <c r="M83" s="31">
        <f t="shared" si="14"/>
        <v>809.73030917281267</v>
      </c>
    </row>
    <row r="84" spans="1:13">
      <c r="A84" s="21">
        <v>25157.773754999998</v>
      </c>
      <c r="B84" s="21">
        <v>23.164923999999999</v>
      </c>
      <c r="C84" s="21">
        <v>23.223053</v>
      </c>
      <c r="D84" s="21">
        <v>23.690867999999998</v>
      </c>
      <c r="E84" s="21">
        <v>23.620912000000001</v>
      </c>
      <c r="F84" s="21">
        <v>0.88677600000000001</v>
      </c>
      <c r="G84" s="21">
        <v>2.9017930000000001</v>
      </c>
      <c r="H84" s="21">
        <v>30.048113000000001</v>
      </c>
      <c r="I84" s="39">
        <f t="shared" si="10"/>
        <v>23.1939885</v>
      </c>
      <c r="J84" s="39">
        <f t="shared" si="11"/>
        <v>23.655889999999999</v>
      </c>
      <c r="K84" s="31">
        <f t="shared" si="12"/>
        <v>1245.5836068999999</v>
      </c>
      <c r="L84" s="31">
        <f t="shared" si="13"/>
        <v>847.09085408905594</v>
      </c>
      <c r="M84" s="31">
        <f t="shared" si="14"/>
        <v>812.44996430791616</v>
      </c>
    </row>
    <row r="85" spans="1:13">
      <c r="A85" s="21">
        <v>24071.300112000001</v>
      </c>
      <c r="B85" s="21">
        <v>23.239901</v>
      </c>
      <c r="C85" s="21">
        <v>23.285812</v>
      </c>
      <c r="D85" s="21">
        <v>23.705401999999999</v>
      </c>
      <c r="E85" s="21">
        <v>23.667945</v>
      </c>
      <c r="F85" s="21">
        <v>0.65610000000000002</v>
      </c>
      <c r="G85" s="21">
        <v>2.782295</v>
      </c>
      <c r="H85" s="21">
        <v>29.671502</v>
      </c>
      <c r="I85" s="39">
        <f t="shared" si="10"/>
        <v>23.262856499999998</v>
      </c>
      <c r="J85" s="39">
        <f t="shared" si="11"/>
        <v>23.686673499999998</v>
      </c>
      <c r="K85" s="31">
        <f t="shared" si="12"/>
        <v>1245.5422861</v>
      </c>
      <c r="L85" s="31">
        <f t="shared" si="13"/>
        <v>841.81958370288248</v>
      </c>
      <c r="M85" s="31">
        <f t="shared" si="14"/>
        <v>810.20016714645772</v>
      </c>
    </row>
    <row r="86" spans="1:13">
      <c r="A86" s="21">
        <v>23478.788157999999</v>
      </c>
      <c r="B86" s="21">
        <v>23.221322000000001</v>
      </c>
      <c r="C86" s="21">
        <v>23.269729999999999</v>
      </c>
      <c r="D86" s="21">
        <v>23.617681000000001</v>
      </c>
      <c r="E86" s="21">
        <v>23.582809000000001</v>
      </c>
      <c r="F86" s="21">
        <v>0.62237100000000001</v>
      </c>
      <c r="G86" s="21">
        <v>2.799709</v>
      </c>
      <c r="H86" s="21">
        <v>29.525967999999999</v>
      </c>
      <c r="I86" s="39">
        <f t="shared" si="10"/>
        <v>23.245525999999998</v>
      </c>
      <c r="J86" s="39">
        <f t="shared" si="11"/>
        <v>23.600245000000001</v>
      </c>
      <c r="K86" s="31">
        <f t="shared" si="12"/>
        <v>1245.5526844000001</v>
      </c>
      <c r="L86" s="31">
        <f t="shared" si="13"/>
        <v>843.14253196740447</v>
      </c>
      <c r="M86" s="31">
        <f t="shared" si="14"/>
        <v>816.53517655563974</v>
      </c>
    </row>
    <row r="87" spans="1:13">
      <c r="A87" s="21">
        <v>21947.076283999999</v>
      </c>
      <c r="B87" s="21">
        <v>23.206568999999998</v>
      </c>
      <c r="C87" s="21">
        <v>23.248291999999999</v>
      </c>
      <c r="D87" s="21">
        <v>23.603446999999999</v>
      </c>
      <c r="E87" s="21">
        <v>23.562601000000001</v>
      </c>
      <c r="F87" s="21">
        <v>0.63431999999999999</v>
      </c>
      <c r="G87" s="21">
        <v>2.9431729999999998</v>
      </c>
      <c r="H87" s="21">
        <v>28.701290999999998</v>
      </c>
      <c r="I87" s="39">
        <f t="shared" si="10"/>
        <v>23.227430499999997</v>
      </c>
      <c r="J87" s="39">
        <f t="shared" si="11"/>
        <v>23.583024000000002</v>
      </c>
      <c r="K87" s="31">
        <f t="shared" si="12"/>
        <v>1245.5635417000001</v>
      </c>
      <c r="L87" s="31">
        <f t="shared" si="13"/>
        <v>844.5264277603228</v>
      </c>
      <c r="M87" s="31">
        <f t="shared" si="14"/>
        <v>817.80428989089251</v>
      </c>
    </row>
    <row r="88" spans="1:13">
      <c r="A88" s="21">
        <v>20585.416192000001</v>
      </c>
      <c r="B88" s="21">
        <v>23.171375000000001</v>
      </c>
      <c r="C88" s="21">
        <v>23.215192999999999</v>
      </c>
      <c r="D88" s="21">
        <v>23.665151000000002</v>
      </c>
      <c r="E88" s="21">
        <v>23.629299</v>
      </c>
      <c r="F88" s="21">
        <v>0.61059099999999999</v>
      </c>
      <c r="G88" s="21">
        <v>3.039453</v>
      </c>
      <c r="H88" s="21">
        <v>28.423379000000001</v>
      </c>
      <c r="I88" s="39">
        <f t="shared" si="10"/>
        <v>23.193283999999998</v>
      </c>
      <c r="J88" s="39">
        <f t="shared" si="11"/>
        <v>23.647224999999999</v>
      </c>
      <c r="K88" s="31">
        <f t="shared" si="12"/>
        <v>1245.5840295999999</v>
      </c>
      <c r="L88" s="31">
        <f t="shared" si="13"/>
        <v>847.14497318180474</v>
      </c>
      <c r="M88" s="31">
        <f t="shared" si="14"/>
        <v>813.0845492047647</v>
      </c>
    </row>
    <row r="89" spans="1:13">
      <c r="A89" s="21">
        <v>19599.893357000001</v>
      </c>
      <c r="B89" s="21">
        <v>23.094486</v>
      </c>
      <c r="C89" s="21">
        <v>23.146015999999999</v>
      </c>
      <c r="D89" s="21">
        <v>23.684011000000002</v>
      </c>
      <c r="E89" s="21">
        <v>23.664442999999999</v>
      </c>
      <c r="F89" s="21">
        <v>0.81215700000000002</v>
      </c>
      <c r="G89" s="21">
        <v>3.3207040000000001</v>
      </c>
      <c r="H89" s="21">
        <v>28.144235999999999</v>
      </c>
      <c r="I89" s="39">
        <f t="shared" si="10"/>
        <v>23.120251</v>
      </c>
      <c r="J89" s="39">
        <f t="shared" si="11"/>
        <v>23.674227000000002</v>
      </c>
      <c r="K89" s="31">
        <f t="shared" si="12"/>
        <v>1245.6278494000001</v>
      </c>
      <c r="L89" s="31">
        <f t="shared" si="13"/>
        <v>852.77688124322958</v>
      </c>
      <c r="M89" s="31">
        <f t="shared" si="14"/>
        <v>811.10894124385504</v>
      </c>
    </row>
    <row r="90" spans="1:13">
      <c r="A90" s="21">
        <v>18011.691339000001</v>
      </c>
      <c r="B90" s="21">
        <v>23.107979</v>
      </c>
      <c r="C90" s="21">
        <v>23.169013</v>
      </c>
      <c r="D90" s="21">
        <v>23.854866999999999</v>
      </c>
      <c r="E90" s="21">
        <v>23.837364999999998</v>
      </c>
      <c r="F90" s="21">
        <v>0.52490300000000001</v>
      </c>
      <c r="G90" s="21">
        <v>3.1697139999999999</v>
      </c>
      <c r="H90" s="21">
        <v>27.714715999999999</v>
      </c>
      <c r="I90" s="39">
        <f t="shared" si="10"/>
        <v>23.138496</v>
      </c>
      <c r="J90" s="39">
        <f t="shared" si="11"/>
        <v>23.846115999999999</v>
      </c>
      <c r="K90" s="31">
        <f t="shared" si="12"/>
        <v>1245.6169024000001</v>
      </c>
      <c r="L90" s="31">
        <f t="shared" si="13"/>
        <v>851.3659144257299</v>
      </c>
      <c r="M90" s="31">
        <f t="shared" si="14"/>
        <v>798.66268658425543</v>
      </c>
    </row>
    <row r="91" spans="1:13">
      <c r="A91" s="21">
        <v>16710.181818000001</v>
      </c>
      <c r="B91" s="21">
        <v>23.125112000000001</v>
      </c>
      <c r="C91" s="21">
        <v>23.170974000000001</v>
      </c>
      <c r="D91" s="21">
        <v>23.868264</v>
      </c>
      <c r="E91" s="21">
        <v>23.844643000000001</v>
      </c>
      <c r="F91" s="21">
        <v>0.79959800000000003</v>
      </c>
      <c r="G91" s="21">
        <v>3.5481690000000001</v>
      </c>
      <c r="H91" s="21">
        <v>27.33268</v>
      </c>
      <c r="I91" s="39">
        <f t="shared" si="10"/>
        <v>23.148043000000001</v>
      </c>
      <c r="J91" s="39">
        <f t="shared" si="11"/>
        <v>23.856453500000001</v>
      </c>
      <c r="K91" s="31">
        <f t="shared" si="12"/>
        <v>1245.6111742000001</v>
      </c>
      <c r="L91" s="31">
        <f t="shared" si="13"/>
        <v>850.62866884312916</v>
      </c>
      <c r="M91" s="31">
        <f t="shared" si="14"/>
        <v>797.92128039500585</v>
      </c>
    </row>
    <row r="92" spans="1:13">
      <c r="A92" s="21">
        <v>15077.581566000001</v>
      </c>
      <c r="B92" s="21">
        <v>23.235007</v>
      </c>
      <c r="C92" s="21">
        <v>23.27713</v>
      </c>
      <c r="D92" s="21">
        <v>23.979693999999999</v>
      </c>
      <c r="E92" s="21">
        <v>23.932935000000001</v>
      </c>
      <c r="F92" s="21">
        <v>0.67619300000000004</v>
      </c>
      <c r="G92" s="21">
        <v>3.5280689999999999</v>
      </c>
      <c r="H92" s="21">
        <v>26.715710999999999</v>
      </c>
      <c r="I92" s="39">
        <f t="shared" si="10"/>
        <v>23.256068499999998</v>
      </c>
      <c r="J92" s="39">
        <f t="shared" si="11"/>
        <v>23.956314499999998</v>
      </c>
      <c r="K92" s="31">
        <f t="shared" si="12"/>
        <v>1245.5463589000001</v>
      </c>
      <c r="L92" s="31">
        <f t="shared" si="13"/>
        <v>842.33747086663516</v>
      </c>
      <c r="M92" s="31">
        <f t="shared" si="14"/>
        <v>790.8004566298705</v>
      </c>
    </row>
    <row r="93" spans="1:13">
      <c r="A93" s="21">
        <v>13825.5378</v>
      </c>
      <c r="B93" s="21">
        <v>23.2636</v>
      </c>
      <c r="C93" s="21">
        <v>23.307576999999998</v>
      </c>
      <c r="D93" s="21">
        <v>24.033512999999999</v>
      </c>
      <c r="E93" s="21">
        <v>23.987928</v>
      </c>
      <c r="F93" s="21">
        <v>0.62987199999999999</v>
      </c>
      <c r="G93" s="21">
        <v>3.5790090000000001</v>
      </c>
      <c r="H93" s="21">
        <v>26.241800999999999</v>
      </c>
      <c r="I93" s="39">
        <f t="shared" si="10"/>
        <v>23.285588499999999</v>
      </c>
      <c r="J93" s="39">
        <f t="shared" si="11"/>
        <v>24.010720499999998</v>
      </c>
      <c r="K93" s="31">
        <f t="shared" si="12"/>
        <v>1245.5286469</v>
      </c>
      <c r="L93" s="31">
        <f t="shared" si="13"/>
        <v>840.08792062941848</v>
      </c>
      <c r="M93" s="31">
        <f t="shared" si="14"/>
        <v>786.95217779913582</v>
      </c>
    </row>
    <row r="94" spans="1:13">
      <c r="A94" s="21">
        <v>12363.500151</v>
      </c>
      <c r="B94" s="21">
        <v>23.183785</v>
      </c>
      <c r="C94" s="21">
        <v>23.226082999999999</v>
      </c>
      <c r="D94" s="21">
        <v>24.025433</v>
      </c>
      <c r="E94" s="21">
        <v>23.977121</v>
      </c>
      <c r="F94" s="21">
        <v>0.62607900000000005</v>
      </c>
      <c r="G94" s="21">
        <v>3.651751</v>
      </c>
      <c r="H94" s="21">
        <v>25.748625000000001</v>
      </c>
      <c r="I94" s="39">
        <f t="shared" si="10"/>
        <v>23.204934000000002</v>
      </c>
      <c r="J94" s="39">
        <f t="shared" si="11"/>
        <v>24.001277000000002</v>
      </c>
      <c r="K94" s="31">
        <f t="shared" si="12"/>
        <v>1245.5770396</v>
      </c>
      <c r="L94" s="31">
        <f t="shared" si="13"/>
        <v>846.25053958502849</v>
      </c>
      <c r="M94" s="31">
        <f t="shared" si="14"/>
        <v>787.61856667517895</v>
      </c>
    </row>
    <row r="95" spans="1:13">
      <c r="A95" s="21">
        <v>10405.564447000001</v>
      </c>
      <c r="B95" s="21">
        <v>23.253854</v>
      </c>
      <c r="C95" s="21">
        <v>23.266196000000001</v>
      </c>
      <c r="D95" s="21">
        <v>24.091757999999999</v>
      </c>
      <c r="E95" s="21">
        <v>24.055226999999999</v>
      </c>
      <c r="F95" s="21">
        <v>0.57072299999999998</v>
      </c>
      <c r="G95" s="21">
        <v>3.7213759999999998</v>
      </c>
      <c r="H95" s="21">
        <v>24.801576000000001</v>
      </c>
      <c r="I95" s="39">
        <f t="shared" si="10"/>
        <v>23.260024999999999</v>
      </c>
      <c r="J95" s="39">
        <f t="shared" si="11"/>
        <v>24.0734925</v>
      </c>
      <c r="K95" s="31">
        <f t="shared" si="12"/>
        <v>1245.543985</v>
      </c>
      <c r="L95" s="31">
        <f t="shared" si="13"/>
        <v>842.03556711386318</v>
      </c>
      <c r="M95" s="31">
        <f t="shared" si="14"/>
        <v>782.53936426777182</v>
      </c>
    </row>
    <row r="96" spans="1:13">
      <c r="A96" s="21">
        <v>8911.367886</v>
      </c>
      <c r="B96" s="21">
        <v>23.255140999999998</v>
      </c>
      <c r="C96" s="21">
        <v>23.283906999999999</v>
      </c>
      <c r="D96" s="21">
        <v>24.271704</v>
      </c>
      <c r="E96" s="21">
        <v>24.234197000000002</v>
      </c>
      <c r="F96" s="21">
        <v>0.59976099999999999</v>
      </c>
      <c r="G96" s="21">
        <v>3.8620109999999999</v>
      </c>
      <c r="H96" s="21">
        <v>24.438336</v>
      </c>
      <c r="I96" s="39">
        <f t="shared" si="10"/>
        <v>23.269523999999997</v>
      </c>
      <c r="J96" s="39">
        <f t="shared" si="11"/>
        <v>24.252950500000001</v>
      </c>
      <c r="K96" s="31">
        <f t="shared" si="12"/>
        <v>1245.5382856000001</v>
      </c>
      <c r="L96" s="31">
        <f t="shared" si="13"/>
        <v>841.31124634072239</v>
      </c>
      <c r="M96" s="31">
        <f t="shared" si="14"/>
        <v>770.08294629847569</v>
      </c>
    </row>
    <row r="97" spans="1:14">
      <c r="A97" s="21">
        <v>7912.8479530000004</v>
      </c>
      <c r="B97" s="21">
        <v>23.156274</v>
      </c>
      <c r="C97" s="21">
        <v>23.180523000000001</v>
      </c>
      <c r="D97" s="21">
        <v>24.293364</v>
      </c>
      <c r="E97" s="21">
        <v>24.253019999999999</v>
      </c>
      <c r="F97" s="21">
        <v>0.83041100000000001</v>
      </c>
      <c r="G97" s="21">
        <v>4.1901830000000002</v>
      </c>
      <c r="H97" s="21">
        <v>24.433878</v>
      </c>
      <c r="I97" s="39">
        <f t="shared" si="10"/>
        <v>23.168398500000002</v>
      </c>
      <c r="J97" s="39">
        <f t="shared" si="11"/>
        <v>24.273192000000002</v>
      </c>
      <c r="K97" s="31">
        <f t="shared" si="12"/>
        <v>1245.5989609000001</v>
      </c>
      <c r="L97" s="31">
        <f t="shared" si="13"/>
        <v>849.05920368391799</v>
      </c>
      <c r="M97" s="31">
        <f t="shared" si="14"/>
        <v>768.69264666532035</v>
      </c>
    </row>
    <row r="98" spans="1:14">
      <c r="A98" s="21">
        <v>6934.6759089999996</v>
      </c>
      <c r="B98" s="21">
        <v>23.117315000000001</v>
      </c>
      <c r="C98" s="21">
        <v>23.149096</v>
      </c>
      <c r="D98" s="21">
        <v>24.505925999999999</v>
      </c>
      <c r="E98" s="21">
        <v>24.458794999999999</v>
      </c>
      <c r="F98" s="21">
        <v>0.716669</v>
      </c>
      <c r="G98" s="21">
        <v>4.1613660000000001</v>
      </c>
      <c r="H98" s="21">
        <v>24.269026</v>
      </c>
      <c r="I98" s="39">
        <f t="shared" si="10"/>
        <v>23.133205500000003</v>
      </c>
      <c r="J98" s="39">
        <f t="shared" si="11"/>
        <v>24.482360499999999</v>
      </c>
      <c r="K98" s="31">
        <f t="shared" si="12"/>
        <v>1245.6200767</v>
      </c>
      <c r="L98" s="31">
        <f t="shared" si="13"/>
        <v>851.77477671494398</v>
      </c>
      <c r="M98" s="31">
        <f t="shared" si="14"/>
        <v>754.49787614559773</v>
      </c>
    </row>
    <row r="99" spans="1:14">
      <c r="A99" s="21">
        <v>5841.4742409999999</v>
      </c>
      <c r="B99" s="21">
        <v>23.160658999999999</v>
      </c>
      <c r="C99" s="21">
        <v>23.195744999999999</v>
      </c>
      <c r="D99" s="21">
        <v>24.869392999999999</v>
      </c>
      <c r="E99" s="21">
        <v>24.810952</v>
      </c>
      <c r="F99" s="21">
        <v>0.46518599999999999</v>
      </c>
      <c r="G99" s="21">
        <v>3.9999069999999999</v>
      </c>
      <c r="H99" s="21">
        <v>24.007442999999999</v>
      </c>
      <c r="I99" s="39">
        <f t="shared" si="10"/>
        <v>23.178201999999999</v>
      </c>
      <c r="J99" s="39">
        <f t="shared" si="11"/>
        <v>24.840172500000001</v>
      </c>
      <c r="K99" s="31">
        <f t="shared" si="12"/>
        <v>1245.5930788000001</v>
      </c>
      <c r="L99" s="31">
        <f t="shared" si="13"/>
        <v>848.30451179366082</v>
      </c>
      <c r="M99" s="31">
        <f t="shared" si="14"/>
        <v>730.92956180022247</v>
      </c>
    </row>
    <row r="100" spans="1:14">
      <c r="A100" s="21">
        <v>4140.7938569999997</v>
      </c>
      <c r="B100" s="21">
        <v>23.178602000000001</v>
      </c>
      <c r="C100" s="21">
        <v>23.212520000000001</v>
      </c>
      <c r="D100" s="21">
        <v>25.464842000000001</v>
      </c>
      <c r="E100" s="21">
        <v>25.400998000000001</v>
      </c>
      <c r="F100" s="21">
        <v>0.88080700000000001</v>
      </c>
      <c r="G100" s="21">
        <v>4.5958329999999998</v>
      </c>
      <c r="H100" s="21">
        <v>23.759056000000001</v>
      </c>
      <c r="I100" s="39">
        <f t="shared" si="10"/>
        <v>23.195561000000001</v>
      </c>
      <c r="J100" s="39">
        <f t="shared" si="11"/>
        <v>25.432920000000003</v>
      </c>
      <c r="K100" s="31">
        <f t="shared" si="12"/>
        <v>1245.5826634</v>
      </c>
      <c r="L100" s="31">
        <f t="shared" si="13"/>
        <v>846.97007028365624</v>
      </c>
      <c r="M100" s="31">
        <f t="shared" si="14"/>
        <v>693.79487389938822</v>
      </c>
    </row>
    <row r="101" spans="1:14">
      <c r="A101" s="21">
        <v>3035.9997090000002</v>
      </c>
      <c r="B101" s="21">
        <v>23.246732000000002</v>
      </c>
      <c r="C101" s="21">
        <v>23.255658</v>
      </c>
      <c r="D101" s="21">
        <v>26.138655</v>
      </c>
      <c r="E101" s="21">
        <v>26.056812999999998</v>
      </c>
      <c r="F101" s="21">
        <v>0.75990999999999997</v>
      </c>
      <c r="G101" s="21">
        <v>4.585642</v>
      </c>
      <c r="H101" s="21">
        <v>22.949325999999999</v>
      </c>
      <c r="I101" s="39">
        <f t="shared" si="10"/>
        <v>23.251195000000003</v>
      </c>
      <c r="J101" s="39">
        <f t="shared" si="11"/>
        <v>26.097733999999999</v>
      </c>
      <c r="K101" s="31">
        <f t="shared" si="12"/>
        <v>1245.5492830000001</v>
      </c>
      <c r="L101" s="31">
        <f t="shared" si="13"/>
        <v>842.70951802747823</v>
      </c>
      <c r="M101" s="31">
        <f t="shared" si="14"/>
        <v>654.82750306016169</v>
      </c>
    </row>
    <row r="102" spans="1:14">
      <c r="A102" s="21">
        <v>0</v>
      </c>
      <c r="B102" s="21">
        <v>24.057984000000001</v>
      </c>
      <c r="C102" s="21">
        <v>24.091942</v>
      </c>
      <c r="D102" s="21">
        <v>28.254701000000001</v>
      </c>
      <c r="E102" s="21">
        <v>28.185706</v>
      </c>
      <c r="F102" s="21">
        <v>1.192323</v>
      </c>
      <c r="G102" s="21">
        <v>5.6119139999999996</v>
      </c>
      <c r="H102" s="21">
        <v>21.166323999999999</v>
      </c>
      <c r="I102" s="39">
        <f t="shared" si="10"/>
        <v>24.074963</v>
      </c>
      <c r="J102" s="39">
        <f t="shared" si="11"/>
        <v>28.2202035</v>
      </c>
      <c r="K102" s="31">
        <f t="shared" si="12"/>
        <v>1245.0550221999999</v>
      </c>
      <c r="L102" s="31">
        <f t="shared" si="13"/>
        <v>782.43633767491428</v>
      </c>
      <c r="M102" s="31">
        <f t="shared" si="14"/>
        <v>547.30666737561205</v>
      </c>
    </row>
    <row r="103" spans="1:14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9">
        <f>AVERAGE(K74:K100)</f>
        <v>1245.5734407222221</v>
      </c>
      <c r="L103" s="29">
        <f>AVERAGE(L74:L100)</f>
        <v>845.80191968989732</v>
      </c>
      <c r="M103" s="29">
        <f>AVERAGE(M74:M100)</f>
        <v>795.150642122813</v>
      </c>
    </row>
    <row r="104" spans="1:1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40"/>
      <c r="L104" s="40"/>
      <c r="M104" s="40"/>
    </row>
    <row r="105" spans="1:14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40"/>
      <c r="L105" s="40"/>
      <c r="M105" s="40"/>
    </row>
    <row r="106" spans="1:14" ht="16.8">
      <c r="A106" s="17" t="s">
        <v>12</v>
      </c>
      <c r="B106" s="17" t="s">
        <v>13</v>
      </c>
      <c r="C106" s="17" t="s">
        <v>14</v>
      </c>
      <c r="D106" s="17" t="s">
        <v>15</v>
      </c>
      <c r="E106" s="17" t="s">
        <v>16</v>
      </c>
      <c r="F106" s="17" t="s">
        <v>17</v>
      </c>
      <c r="G106" s="17" t="s">
        <v>30</v>
      </c>
      <c r="H106" s="17" t="s">
        <v>18</v>
      </c>
      <c r="I106" s="18" t="s">
        <v>19</v>
      </c>
      <c r="J106" s="18" t="s">
        <v>20</v>
      </c>
      <c r="K106" s="19" t="s">
        <v>21</v>
      </c>
      <c r="L106" s="6" t="s">
        <v>28</v>
      </c>
      <c r="M106" s="6" t="s">
        <v>29</v>
      </c>
      <c r="N106" s="24"/>
    </row>
    <row r="107" spans="1:14">
      <c r="A107" s="17" t="s">
        <v>22</v>
      </c>
      <c r="B107" s="17" t="s">
        <v>23</v>
      </c>
      <c r="C107" s="17" t="s">
        <v>23</v>
      </c>
      <c r="D107" s="17" t="s">
        <v>23</v>
      </c>
      <c r="E107" s="17" t="s">
        <v>23</v>
      </c>
      <c r="F107" s="17" t="s">
        <v>24</v>
      </c>
      <c r="G107" s="17" t="s">
        <v>24</v>
      </c>
      <c r="H107" s="17" t="s">
        <v>25</v>
      </c>
      <c r="I107" s="18" t="s">
        <v>23</v>
      </c>
      <c r="J107" s="18" t="s">
        <v>23</v>
      </c>
      <c r="K107" s="19" t="s">
        <v>26</v>
      </c>
      <c r="L107" s="6" t="s">
        <v>27</v>
      </c>
      <c r="M107" s="6" t="s">
        <v>27</v>
      </c>
    </row>
    <row r="108" spans="1:14">
      <c r="A108" s="21">
        <v>39499.544680999999</v>
      </c>
      <c r="B108" s="21">
        <v>26.100818</v>
      </c>
      <c r="C108" s="21">
        <v>26.128488000000001</v>
      </c>
      <c r="D108" s="21">
        <v>26.564629</v>
      </c>
      <c r="E108" s="21">
        <v>26.518046999999999</v>
      </c>
      <c r="F108" s="21">
        <v>3.680653</v>
      </c>
      <c r="G108" s="21">
        <v>4.1658710000000001</v>
      </c>
      <c r="H108" s="21">
        <v>29.636212</v>
      </c>
      <c r="I108" s="39">
        <f t="shared" ref="I108:I129" si="15">(B108+C108)/2</f>
        <v>26.114653000000001</v>
      </c>
      <c r="J108" s="39">
        <f t="shared" ref="J108:J129" si="16">(D108+E108)/2</f>
        <v>26.541338</v>
      </c>
      <c r="K108" s="31">
        <f>-0.6*I108+1259.5</f>
        <v>1243.8312082</v>
      </c>
      <c r="L108" s="31">
        <f>0.00159*I108^4-0.27101*I108^3+17.72234*I108^2-540.89799*I108+6780.11105</f>
        <v>653.8712290095873</v>
      </c>
      <c r="M108" s="31">
        <f>0.00159*J108^4-0.27101*J108^3+17.72234*J108^2-540.89799*J108+6780.11105</f>
        <v>630.31375439548083</v>
      </c>
    </row>
    <row r="109" spans="1:14">
      <c r="A109" s="21">
        <v>37576.651985999997</v>
      </c>
      <c r="B109" s="21">
        <v>26.184698999999998</v>
      </c>
      <c r="C109" s="21">
        <v>26.203661</v>
      </c>
      <c r="D109" s="21">
        <v>26.643889000000001</v>
      </c>
      <c r="E109" s="21">
        <v>26.579235000000001</v>
      </c>
      <c r="F109" s="21">
        <v>2.9761310000000001</v>
      </c>
      <c r="G109" s="21">
        <v>3.7847149999999998</v>
      </c>
      <c r="H109" s="21">
        <v>29.547936</v>
      </c>
      <c r="I109" s="39">
        <f t="shared" si="15"/>
        <v>26.194179999999999</v>
      </c>
      <c r="J109" s="39">
        <f t="shared" si="16"/>
        <v>26.611561999999999</v>
      </c>
      <c r="K109" s="31">
        <f t="shared" ref="K109:K129" si="17">-0.6*I109+1259.5</f>
        <v>1243.783492</v>
      </c>
      <c r="L109" s="31">
        <f t="shared" ref="L109:L129" si="18">0.00159*I109^4-0.27101*I109^3+17.72234*I109^2-540.89799*I109+6780.11105</f>
        <v>649.39923790741068</v>
      </c>
      <c r="M109" s="31">
        <f t="shared" ref="M109:M129" si="19">0.00159*J109^4-0.27101*J109^3+17.72234*J109^2-540.89799*J109+6780.11105</f>
        <v>626.53786794160897</v>
      </c>
    </row>
    <row r="110" spans="1:14">
      <c r="A110" s="21">
        <v>35499.307102999999</v>
      </c>
      <c r="B110" s="21">
        <v>26.100570999999999</v>
      </c>
      <c r="C110" s="21">
        <v>26.126857999999999</v>
      </c>
      <c r="D110" s="21">
        <v>26.580897</v>
      </c>
      <c r="E110" s="21">
        <v>26.497913</v>
      </c>
      <c r="F110" s="21">
        <v>2.3274089999999998</v>
      </c>
      <c r="G110" s="21">
        <v>3.4326270000000001</v>
      </c>
      <c r="H110" s="21">
        <v>29.435206000000001</v>
      </c>
      <c r="I110" s="39">
        <f t="shared" si="15"/>
        <v>26.1137145</v>
      </c>
      <c r="J110" s="39">
        <f t="shared" si="16"/>
        <v>26.539405000000002</v>
      </c>
      <c r="K110" s="31">
        <f t="shared" si="17"/>
        <v>1243.8317712999999</v>
      </c>
      <c r="L110" s="31">
        <f t="shared" si="18"/>
        <v>653.92422873768464</v>
      </c>
      <c r="M110" s="31">
        <f t="shared" si="19"/>
        <v>630.41808867969212</v>
      </c>
    </row>
    <row r="111" spans="1:14">
      <c r="A111" s="21">
        <v>33975.649770000004</v>
      </c>
      <c r="B111" s="21">
        <v>26.037731999999998</v>
      </c>
      <c r="C111" s="21">
        <v>26.054879</v>
      </c>
      <c r="D111" s="21">
        <v>26.511596000000001</v>
      </c>
      <c r="E111" s="21">
        <v>26.441371</v>
      </c>
      <c r="F111" s="21">
        <v>1.860914</v>
      </c>
      <c r="G111" s="21">
        <v>3.1841240000000002</v>
      </c>
      <c r="H111" s="21">
        <v>29.329948999999999</v>
      </c>
      <c r="I111" s="39">
        <f t="shared" si="15"/>
        <v>26.046305499999999</v>
      </c>
      <c r="J111" s="39">
        <f t="shared" si="16"/>
        <v>26.476483500000001</v>
      </c>
      <c r="K111" s="31">
        <f t="shared" si="17"/>
        <v>1243.8722167000001</v>
      </c>
      <c r="L111" s="31">
        <f t="shared" si="18"/>
        <v>657.74484268063316</v>
      </c>
      <c r="M111" s="31">
        <f t="shared" si="19"/>
        <v>633.8260108627419</v>
      </c>
    </row>
    <row r="112" spans="1:14">
      <c r="A112" s="21">
        <v>31958.746696999999</v>
      </c>
      <c r="B112" s="21">
        <v>26.045821</v>
      </c>
      <c r="C112" s="21">
        <v>26.070775999999999</v>
      </c>
      <c r="D112" s="21">
        <v>26.515968999999998</v>
      </c>
      <c r="E112" s="21">
        <v>26.446066999999999</v>
      </c>
      <c r="F112" s="21">
        <v>1.2441439999999999</v>
      </c>
      <c r="G112" s="21">
        <v>2.835429</v>
      </c>
      <c r="H112" s="21">
        <v>29.044366999999998</v>
      </c>
      <c r="I112" s="39">
        <f t="shared" si="15"/>
        <v>26.058298499999999</v>
      </c>
      <c r="J112" s="39">
        <f t="shared" si="16"/>
        <v>26.481017999999999</v>
      </c>
      <c r="K112" s="31">
        <f t="shared" si="17"/>
        <v>1243.8650209</v>
      </c>
      <c r="L112" s="31">
        <f t="shared" si="18"/>
        <v>657.06310206113812</v>
      </c>
      <c r="M112" s="31">
        <f t="shared" si="19"/>
        <v>633.5796539297562</v>
      </c>
    </row>
    <row r="113" spans="1:13">
      <c r="A113" s="21">
        <v>30063.639201000002</v>
      </c>
      <c r="B113" s="21">
        <v>26.052783000000002</v>
      </c>
      <c r="C113" s="21">
        <v>26.074635000000001</v>
      </c>
      <c r="D113" s="21">
        <v>26.537479000000001</v>
      </c>
      <c r="E113" s="21">
        <v>26.457846</v>
      </c>
      <c r="F113" s="21">
        <v>0.707422</v>
      </c>
      <c r="G113" s="21">
        <v>2.5434920000000001</v>
      </c>
      <c r="H113" s="21">
        <v>28.686388000000001</v>
      </c>
      <c r="I113" s="39">
        <f t="shared" si="15"/>
        <v>26.063709000000003</v>
      </c>
      <c r="J113" s="39">
        <f t="shared" si="16"/>
        <v>26.497662500000001</v>
      </c>
      <c r="K113" s="31">
        <f t="shared" si="17"/>
        <v>1243.8617746</v>
      </c>
      <c r="L113" s="31">
        <f t="shared" si="18"/>
        <v>656.75582673279769</v>
      </c>
      <c r="M113" s="31">
        <f t="shared" si="19"/>
        <v>632.67638287525915</v>
      </c>
    </row>
    <row r="114" spans="1:13">
      <c r="A114" s="21">
        <v>28039.057913000001</v>
      </c>
      <c r="B114" s="21">
        <v>26.072026000000001</v>
      </c>
      <c r="C114" s="21">
        <v>26.089552999999999</v>
      </c>
      <c r="D114" s="21">
        <v>26.531597999999999</v>
      </c>
      <c r="E114" s="21">
        <v>26.450733</v>
      </c>
      <c r="F114" s="21">
        <v>0.73969399999999996</v>
      </c>
      <c r="G114" s="21">
        <v>2.7937690000000002</v>
      </c>
      <c r="H114" s="21">
        <v>28.354115</v>
      </c>
      <c r="I114" s="39">
        <f t="shared" si="15"/>
        <v>26.080789500000002</v>
      </c>
      <c r="J114" s="39">
        <f t="shared" si="16"/>
        <v>26.491165500000001</v>
      </c>
      <c r="K114" s="31">
        <f t="shared" si="17"/>
        <v>1243.8515262999999</v>
      </c>
      <c r="L114" s="31">
        <f t="shared" si="18"/>
        <v>655.7869407747894</v>
      </c>
      <c r="M114" s="31">
        <f t="shared" si="19"/>
        <v>633.02877508463826</v>
      </c>
    </row>
    <row r="115" spans="1:13">
      <c r="A115" s="21">
        <v>26082.302849</v>
      </c>
      <c r="B115" s="21">
        <v>26.059567000000001</v>
      </c>
      <c r="C115" s="21">
        <v>26.076813999999999</v>
      </c>
      <c r="D115" s="21">
        <v>26.508426</v>
      </c>
      <c r="E115" s="21">
        <v>26.439440000000001</v>
      </c>
      <c r="F115" s="21">
        <v>0.49807299999999999</v>
      </c>
      <c r="G115" s="21">
        <v>2.751512</v>
      </c>
      <c r="H115" s="21">
        <v>27.420351999999998</v>
      </c>
      <c r="I115" s="39">
        <f t="shared" si="15"/>
        <v>26.0681905</v>
      </c>
      <c r="J115" s="39">
        <f t="shared" si="16"/>
        <v>26.473933000000002</v>
      </c>
      <c r="K115" s="31">
        <f t="shared" si="17"/>
        <v>1243.8590856999999</v>
      </c>
      <c r="L115" s="31">
        <f t="shared" si="18"/>
        <v>656.50144510140035</v>
      </c>
      <c r="M115" s="31">
        <f t="shared" si="19"/>
        <v>633.96463025499543</v>
      </c>
    </row>
    <row r="116" spans="1:13" ht="14.4" customHeight="1">
      <c r="A116" s="21">
        <v>24045.279774999999</v>
      </c>
      <c r="B116" s="21">
        <v>26.010961999999999</v>
      </c>
      <c r="C116" s="21">
        <v>26.020733</v>
      </c>
      <c r="D116" s="21">
        <v>26.526226000000001</v>
      </c>
      <c r="E116" s="21">
        <v>26.471789000000001</v>
      </c>
      <c r="F116" s="21">
        <v>0.85484199999999999</v>
      </c>
      <c r="G116" s="21">
        <v>3.2993929999999998</v>
      </c>
      <c r="H116" s="21">
        <v>27.574458</v>
      </c>
      <c r="I116" s="39">
        <f t="shared" si="15"/>
        <v>26.0158475</v>
      </c>
      <c r="J116" s="39">
        <f t="shared" si="16"/>
        <v>26.499007500000001</v>
      </c>
      <c r="K116" s="31">
        <f t="shared" si="17"/>
        <v>1243.8904915000001</v>
      </c>
      <c r="L116" s="31">
        <f t="shared" si="18"/>
        <v>659.48012860422841</v>
      </c>
      <c r="M116" s="31">
        <f t="shared" si="19"/>
        <v>632.60346147807923</v>
      </c>
    </row>
    <row r="117" spans="1:13">
      <c r="A117" s="21">
        <v>22127.613187999999</v>
      </c>
      <c r="B117" s="21">
        <v>26.017419</v>
      </c>
      <c r="C117" s="21">
        <v>26.048382</v>
      </c>
      <c r="D117" s="21">
        <v>26.614699000000002</v>
      </c>
      <c r="E117" s="21">
        <v>26.550331</v>
      </c>
      <c r="F117" s="21">
        <v>0.66663600000000001</v>
      </c>
      <c r="G117" s="21">
        <v>3.2726329999999999</v>
      </c>
      <c r="H117" s="21">
        <v>27.052986999999998</v>
      </c>
      <c r="I117" s="39">
        <f t="shared" si="15"/>
        <v>26.0329005</v>
      </c>
      <c r="J117" s="39">
        <f t="shared" si="16"/>
        <v>26.582515000000001</v>
      </c>
      <c r="K117" s="31">
        <f t="shared" si="17"/>
        <v>1243.8802596999999</v>
      </c>
      <c r="L117" s="31">
        <f t="shared" si="18"/>
        <v>658.50787580808174</v>
      </c>
      <c r="M117" s="31">
        <f t="shared" si="19"/>
        <v>628.09628940767379</v>
      </c>
    </row>
    <row r="118" spans="1:13">
      <c r="A118" s="21">
        <v>18085.328507999999</v>
      </c>
      <c r="B118" s="21">
        <v>26.165627000000001</v>
      </c>
      <c r="C118" s="21">
        <v>26.195792000000001</v>
      </c>
      <c r="D118" s="21">
        <v>26.749168000000001</v>
      </c>
      <c r="E118" s="21">
        <v>26.66724</v>
      </c>
      <c r="F118" s="21">
        <v>0.71374300000000002</v>
      </c>
      <c r="G118" s="21">
        <v>3.6292770000000001</v>
      </c>
      <c r="H118" s="21">
        <v>25.880043000000001</v>
      </c>
      <c r="I118" s="39">
        <f t="shared" si="15"/>
        <v>26.180709499999999</v>
      </c>
      <c r="J118" s="39">
        <f t="shared" si="16"/>
        <v>26.708204000000002</v>
      </c>
      <c r="K118" s="31">
        <f t="shared" si="17"/>
        <v>1243.7915743000001</v>
      </c>
      <c r="L118" s="31">
        <f t="shared" si="18"/>
        <v>650.15406329063717</v>
      </c>
      <c r="M118" s="31">
        <f t="shared" si="19"/>
        <v>621.38730051618495</v>
      </c>
    </row>
    <row r="119" spans="1:13">
      <c r="A119" s="21">
        <v>20097.266881</v>
      </c>
      <c r="B119" s="21">
        <v>26.103711000000001</v>
      </c>
      <c r="C119" s="21">
        <v>26.136952000000001</v>
      </c>
      <c r="D119" s="21">
        <v>26.702670999999999</v>
      </c>
      <c r="E119" s="21">
        <v>26.643523999999999</v>
      </c>
      <c r="F119" s="21">
        <v>1.0090380000000001</v>
      </c>
      <c r="G119" s="21">
        <v>3.7785449999999998</v>
      </c>
      <c r="H119" s="21">
        <v>26.53744</v>
      </c>
      <c r="I119" s="39">
        <f t="shared" si="15"/>
        <v>26.120331499999999</v>
      </c>
      <c r="J119" s="39">
        <f t="shared" si="16"/>
        <v>26.673097499999997</v>
      </c>
      <c r="K119" s="31">
        <f t="shared" si="17"/>
        <v>1243.8278011</v>
      </c>
      <c r="L119" s="31">
        <f t="shared" si="18"/>
        <v>653.55066075215382</v>
      </c>
      <c r="M119" s="31">
        <f t="shared" si="19"/>
        <v>623.25220749636446</v>
      </c>
    </row>
    <row r="120" spans="1:13">
      <c r="A120" s="21">
        <v>16076.68326</v>
      </c>
      <c r="B120" s="21">
        <v>26.139769000000001</v>
      </c>
      <c r="C120" s="21">
        <v>26.178038999999998</v>
      </c>
      <c r="D120" s="21">
        <v>26.787631999999999</v>
      </c>
      <c r="E120" s="21">
        <v>26.700465999999999</v>
      </c>
      <c r="F120" s="21">
        <v>0.673651</v>
      </c>
      <c r="G120" s="21">
        <v>3.698029</v>
      </c>
      <c r="H120" s="21">
        <v>25.173282</v>
      </c>
      <c r="I120" s="39">
        <f t="shared" si="15"/>
        <v>26.158904</v>
      </c>
      <c r="J120" s="39">
        <f t="shared" si="16"/>
        <v>26.744048999999997</v>
      </c>
      <c r="K120" s="31">
        <f t="shared" si="17"/>
        <v>1243.8046575999999</v>
      </c>
      <c r="L120" s="31">
        <f t="shared" si="18"/>
        <v>651.37823362085692</v>
      </c>
      <c r="M120" s="31">
        <f t="shared" si="19"/>
        <v>619.49031716162699</v>
      </c>
    </row>
    <row r="121" spans="1:13">
      <c r="A121" s="21">
        <v>14096.142435</v>
      </c>
      <c r="B121" s="21">
        <v>26.034499</v>
      </c>
      <c r="C121" s="21">
        <v>26.06664</v>
      </c>
      <c r="D121" s="21">
        <v>26.839721000000001</v>
      </c>
      <c r="E121" s="21">
        <v>26.769255000000001</v>
      </c>
      <c r="F121" s="21">
        <v>0.62470300000000001</v>
      </c>
      <c r="G121" s="21">
        <v>3.7692009999999998</v>
      </c>
      <c r="H121" s="21">
        <v>24.613873999999999</v>
      </c>
      <c r="I121" s="39">
        <f t="shared" si="15"/>
        <v>26.050569500000002</v>
      </c>
      <c r="J121" s="39">
        <f t="shared" si="16"/>
        <v>26.804487999999999</v>
      </c>
      <c r="K121" s="31">
        <f t="shared" si="17"/>
        <v>1243.8696583000001</v>
      </c>
      <c r="L121" s="31">
        <f t="shared" si="18"/>
        <v>657.50235671737846</v>
      </c>
      <c r="M121" s="31">
        <f t="shared" si="19"/>
        <v>616.3080656800912</v>
      </c>
    </row>
    <row r="122" spans="1:13">
      <c r="A122" s="21">
        <v>12223.431957999999</v>
      </c>
      <c r="B122" s="21">
        <v>26.044895</v>
      </c>
      <c r="C122" s="21">
        <v>26.075555000000001</v>
      </c>
      <c r="D122" s="21">
        <v>26.907747000000001</v>
      </c>
      <c r="E122" s="21">
        <v>26.850387000000001</v>
      </c>
      <c r="F122" s="21">
        <v>0.94003400000000004</v>
      </c>
      <c r="G122" s="21">
        <v>4.1943330000000003</v>
      </c>
      <c r="H122" s="21">
        <v>23.970071000000001</v>
      </c>
      <c r="I122" s="39">
        <f t="shared" si="15"/>
        <v>26.060225000000003</v>
      </c>
      <c r="J122" s="39">
        <f t="shared" si="16"/>
        <v>26.879066999999999</v>
      </c>
      <c r="K122" s="31">
        <f t="shared" si="17"/>
        <v>1243.863865</v>
      </c>
      <c r="L122" s="31">
        <f t="shared" si="18"/>
        <v>656.95367125979828</v>
      </c>
      <c r="M122" s="31">
        <f t="shared" si="19"/>
        <v>612.40932805558532</v>
      </c>
    </row>
    <row r="123" spans="1:13">
      <c r="A123" s="21">
        <v>10348.481061</v>
      </c>
      <c r="B123" s="21">
        <v>26.162993</v>
      </c>
      <c r="C123" s="21">
        <v>26.190930000000002</v>
      </c>
      <c r="D123" s="21">
        <v>27.059763</v>
      </c>
      <c r="E123" s="21">
        <v>27.004536999999999</v>
      </c>
      <c r="F123" s="21">
        <v>0.50755600000000001</v>
      </c>
      <c r="G123" s="21">
        <v>3.876185</v>
      </c>
      <c r="H123" s="21">
        <v>23.321795999999999</v>
      </c>
      <c r="I123" s="39">
        <f t="shared" si="15"/>
        <v>26.176961500000001</v>
      </c>
      <c r="J123" s="39">
        <f t="shared" si="16"/>
        <v>27.032150000000001</v>
      </c>
      <c r="K123" s="31">
        <f t="shared" si="17"/>
        <v>1243.7938231000001</v>
      </c>
      <c r="L123" s="31">
        <f t="shared" si="18"/>
        <v>650.36427608352551</v>
      </c>
      <c r="M123" s="31">
        <f t="shared" si="19"/>
        <v>604.50263068689583</v>
      </c>
    </row>
    <row r="124" spans="1:13">
      <c r="A124" s="21">
        <v>8319.5908479999998</v>
      </c>
      <c r="B124" s="21">
        <v>26.151596999999999</v>
      </c>
      <c r="C124" s="21">
        <v>26.186022000000001</v>
      </c>
      <c r="D124" s="21">
        <v>27.234051999999998</v>
      </c>
      <c r="E124" s="21">
        <v>27.180081999999999</v>
      </c>
      <c r="F124" s="21">
        <v>0.60502800000000001</v>
      </c>
      <c r="G124" s="21">
        <v>4.1331329999999999</v>
      </c>
      <c r="H124" s="21">
        <v>22.971015999999999</v>
      </c>
      <c r="I124" s="39">
        <f t="shared" si="15"/>
        <v>26.168809500000002</v>
      </c>
      <c r="J124" s="39">
        <f t="shared" si="16"/>
        <v>27.207066999999999</v>
      </c>
      <c r="K124" s="31">
        <f t="shared" si="17"/>
        <v>1243.7987143</v>
      </c>
      <c r="L124" s="31">
        <f t="shared" si="18"/>
        <v>650.82178333822958</v>
      </c>
      <c r="M124" s="31">
        <f t="shared" si="19"/>
        <v>595.62389407719365</v>
      </c>
    </row>
    <row r="125" spans="1:13">
      <c r="A125" s="21">
        <v>6389.0712949999997</v>
      </c>
      <c r="B125" s="21">
        <v>26.155813999999999</v>
      </c>
      <c r="C125" s="21">
        <v>26.189124</v>
      </c>
      <c r="D125" s="21">
        <v>27.580501000000002</v>
      </c>
      <c r="E125" s="21">
        <v>27.517527999999999</v>
      </c>
      <c r="F125" s="21">
        <v>0.56429600000000002</v>
      </c>
      <c r="G125" s="21">
        <v>4.2376120000000004</v>
      </c>
      <c r="H125" s="21">
        <v>22.726171999999998</v>
      </c>
      <c r="I125" s="39">
        <f t="shared" si="15"/>
        <v>26.172469</v>
      </c>
      <c r="J125" s="39">
        <f t="shared" si="16"/>
        <v>27.549014499999998</v>
      </c>
      <c r="K125" s="31">
        <f t="shared" si="17"/>
        <v>1243.7965185999999</v>
      </c>
      <c r="L125" s="31">
        <f t="shared" si="18"/>
        <v>650.61635559878505</v>
      </c>
      <c r="M125" s="31">
        <f t="shared" si="19"/>
        <v>578.73469232483058</v>
      </c>
    </row>
    <row r="126" spans="1:13">
      <c r="A126" s="21">
        <v>4375.5478679999997</v>
      </c>
      <c r="B126" s="21">
        <v>26.063682</v>
      </c>
      <c r="C126" s="21">
        <v>26.088052999999999</v>
      </c>
      <c r="D126" s="21">
        <v>28.206451000000001</v>
      </c>
      <c r="E126" s="21">
        <v>28.143108000000002</v>
      </c>
      <c r="F126" s="21">
        <v>0.53201299999999996</v>
      </c>
      <c r="G126" s="21">
        <v>4.3631869999999999</v>
      </c>
      <c r="H126" s="21">
        <v>22.367573999999998</v>
      </c>
      <c r="I126" s="39">
        <f t="shared" si="15"/>
        <v>26.075867500000001</v>
      </c>
      <c r="J126" s="39">
        <f t="shared" si="16"/>
        <v>28.1747795</v>
      </c>
      <c r="K126" s="31">
        <f t="shared" si="17"/>
        <v>1243.8544795</v>
      </c>
      <c r="L126" s="31">
        <f t="shared" si="18"/>
        <v>656.06595957426089</v>
      </c>
      <c r="M126" s="31">
        <f t="shared" si="19"/>
        <v>549.36419758745342</v>
      </c>
    </row>
    <row r="127" spans="1:13">
      <c r="A127" s="21">
        <v>2297.9419539999999</v>
      </c>
      <c r="B127" s="21">
        <v>25.951619000000001</v>
      </c>
      <c r="C127" s="21">
        <v>25.981109</v>
      </c>
      <c r="D127" s="21">
        <v>29.859518999999999</v>
      </c>
      <c r="E127" s="21">
        <v>29.786975000000002</v>
      </c>
      <c r="F127" s="21">
        <v>0.76826099999999997</v>
      </c>
      <c r="G127" s="21">
        <v>4.7923</v>
      </c>
      <c r="H127" s="21">
        <v>21.959817999999999</v>
      </c>
      <c r="I127" s="39">
        <f t="shared" si="15"/>
        <v>25.966363999999999</v>
      </c>
      <c r="J127" s="39">
        <f t="shared" si="16"/>
        <v>29.823247000000002</v>
      </c>
      <c r="K127" s="31">
        <f t="shared" si="17"/>
        <v>1243.9201816</v>
      </c>
      <c r="L127" s="31">
        <f t="shared" si="18"/>
        <v>662.31134017932891</v>
      </c>
      <c r="M127" s="31">
        <f t="shared" si="19"/>
        <v>480.60735238946927</v>
      </c>
    </row>
    <row r="128" spans="1:13">
      <c r="A128" s="21">
        <v>283.32876700000003</v>
      </c>
      <c r="B128" s="21">
        <v>25.992010000000001</v>
      </c>
      <c r="C128" s="21">
        <v>26.026453</v>
      </c>
      <c r="D128" s="21">
        <v>29.895676999999999</v>
      </c>
      <c r="E128" s="21">
        <v>29.832101000000002</v>
      </c>
      <c r="F128" s="21">
        <v>1.2111909999999999</v>
      </c>
      <c r="G128" s="21">
        <v>5.634296</v>
      </c>
      <c r="H128" s="21">
        <v>20.736704</v>
      </c>
      <c r="I128" s="39">
        <f t="shared" si="15"/>
        <v>26.009231499999999</v>
      </c>
      <c r="J128" s="39">
        <f t="shared" si="16"/>
        <v>29.863889</v>
      </c>
      <c r="K128" s="31">
        <f t="shared" si="17"/>
        <v>1243.8944610999999</v>
      </c>
      <c r="L128" s="31">
        <f t="shared" si="18"/>
        <v>659.8578044621172</v>
      </c>
      <c r="M128" s="31">
        <f t="shared" si="19"/>
        <v>479.05602959957923</v>
      </c>
    </row>
    <row r="129" spans="1:14">
      <c r="A129" s="21">
        <v>0</v>
      </c>
      <c r="B129" s="21">
        <v>26.168354999999998</v>
      </c>
      <c r="C129" s="21">
        <v>26.194306999999998</v>
      </c>
      <c r="D129" s="21">
        <v>31.374099999999999</v>
      </c>
      <c r="E129" s="21">
        <v>31.42548</v>
      </c>
      <c r="F129" s="21">
        <v>1.2010099999999999</v>
      </c>
      <c r="G129" s="21">
        <v>5.6909200000000002</v>
      </c>
      <c r="H129" s="21">
        <v>19.566717000000001</v>
      </c>
      <c r="I129" s="39">
        <f t="shared" si="15"/>
        <v>26.181331</v>
      </c>
      <c r="J129" s="39">
        <f t="shared" si="16"/>
        <v>31.399789999999999</v>
      </c>
      <c r="K129" s="31">
        <f t="shared" si="17"/>
        <v>1243.7912014000001</v>
      </c>
      <c r="L129" s="31">
        <f t="shared" si="18"/>
        <v>650.11921351456203</v>
      </c>
      <c r="M129" s="31">
        <f t="shared" si="19"/>
        <v>424.86797486212981</v>
      </c>
    </row>
    <row r="130" spans="1:14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9">
        <f>AVERAGE(K108:K127)</f>
        <v>1243.8424060149998</v>
      </c>
      <c r="L130" s="29">
        <f>AVERAGE(L108:L127)</f>
        <v>654.9376778916353</v>
      </c>
      <c r="M130" s="29">
        <f>AVERAGE(M108:M127)</f>
        <v>610.83624504428121</v>
      </c>
    </row>
    <row r="131" spans="1:14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40"/>
      <c r="L131" s="40"/>
      <c r="M131" s="40"/>
    </row>
    <row r="132" spans="1:14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40"/>
      <c r="L132" s="40"/>
      <c r="M132" s="40"/>
    </row>
    <row r="133" spans="1:14" ht="16.8">
      <c r="A133" s="17" t="s">
        <v>12</v>
      </c>
      <c r="B133" s="17" t="s">
        <v>13</v>
      </c>
      <c r="C133" s="17" t="s">
        <v>14</v>
      </c>
      <c r="D133" s="17" t="s">
        <v>15</v>
      </c>
      <c r="E133" s="17" t="s">
        <v>16</v>
      </c>
      <c r="F133" s="17" t="s">
        <v>17</v>
      </c>
      <c r="G133" s="17" t="s">
        <v>30</v>
      </c>
      <c r="H133" s="17" t="s">
        <v>18</v>
      </c>
      <c r="I133" s="18" t="s">
        <v>19</v>
      </c>
      <c r="J133" s="18" t="s">
        <v>20</v>
      </c>
      <c r="K133" s="19" t="s">
        <v>21</v>
      </c>
      <c r="L133" s="6" t="s">
        <v>28</v>
      </c>
      <c r="M133" s="6" t="s">
        <v>29</v>
      </c>
      <c r="N133" s="24"/>
    </row>
    <row r="134" spans="1:14">
      <c r="A134" s="17" t="s">
        <v>22</v>
      </c>
      <c r="B134" s="17" t="s">
        <v>23</v>
      </c>
      <c r="C134" s="17" t="s">
        <v>23</v>
      </c>
      <c r="D134" s="17" t="s">
        <v>23</v>
      </c>
      <c r="E134" s="17" t="s">
        <v>23</v>
      </c>
      <c r="F134" s="17" t="s">
        <v>24</v>
      </c>
      <c r="G134" s="17" t="s">
        <v>24</v>
      </c>
      <c r="H134" s="17" t="s">
        <v>25</v>
      </c>
      <c r="I134" s="18" t="s">
        <v>23</v>
      </c>
      <c r="J134" s="18" t="s">
        <v>23</v>
      </c>
      <c r="K134" s="19" t="s">
        <v>26</v>
      </c>
      <c r="L134" s="6" t="s">
        <v>27</v>
      </c>
      <c r="M134" s="6" t="s">
        <v>27</v>
      </c>
    </row>
    <row r="135" spans="1:14">
      <c r="A135" s="21">
        <v>44438.624000000003</v>
      </c>
      <c r="B135" s="21">
        <v>30.029249</v>
      </c>
      <c r="C135" s="21">
        <v>30.043208</v>
      </c>
      <c r="D135" s="21">
        <v>30.477937000000001</v>
      </c>
      <c r="E135" s="21">
        <v>30.403818000000001</v>
      </c>
      <c r="F135" s="21">
        <v>3.9260090000000001</v>
      </c>
      <c r="G135" s="21">
        <v>4.1116900000000003</v>
      </c>
      <c r="H135" s="21">
        <v>28.215942999999999</v>
      </c>
      <c r="I135" s="39">
        <f t="shared" ref="I135:I169" si="20">(B135+C135)/2</f>
        <v>30.0362285</v>
      </c>
      <c r="J135" s="39">
        <f t="shared" ref="J135:J169" si="21">(D135+E135)/2</f>
        <v>30.440877499999999</v>
      </c>
      <c r="K135" s="31">
        <f>-0.6*I135+1259.5</f>
        <v>1241.4782628999999</v>
      </c>
      <c r="L135" s="31">
        <f>0.00159*I135^4-0.27101*I135^3+17.72234*I135^2-540.89799*I135+6780.11105</f>
        <v>472.54895408801076</v>
      </c>
      <c r="M135" s="31">
        <f>0.00159*J135^4-0.27101*J135^3+17.72234*J135^2-540.89799*J135+6780.11105</f>
        <v>457.71185248202983</v>
      </c>
    </row>
    <row r="136" spans="1:14">
      <c r="A136" s="21">
        <v>43687.581587000001</v>
      </c>
      <c r="B136" s="21">
        <v>29.959299000000001</v>
      </c>
      <c r="C136" s="21">
        <v>29.9724</v>
      </c>
      <c r="D136" s="21">
        <v>30.412092000000001</v>
      </c>
      <c r="E136" s="21">
        <v>30.328873999999999</v>
      </c>
      <c r="F136" s="21">
        <v>3.6965940000000002</v>
      </c>
      <c r="G136" s="21">
        <v>3.9971709999999998</v>
      </c>
      <c r="H136" s="21">
        <v>28.257491999999999</v>
      </c>
      <c r="I136" s="39">
        <f t="shared" si="20"/>
        <v>29.965849500000001</v>
      </c>
      <c r="J136" s="39">
        <f t="shared" si="21"/>
        <v>30.370483</v>
      </c>
      <c r="K136" s="31">
        <f t="shared" ref="K136:K169" si="22">-0.6*I136+1259.5</f>
        <v>1241.5204902999999</v>
      </c>
      <c r="L136" s="31">
        <f t="shared" ref="L136:L169" si="23">0.00159*I136^4-0.27101*I136^3+17.72234*I136^2-540.89799*I136+6780.11105</f>
        <v>475.19243895473028</v>
      </c>
      <c r="M136" s="31">
        <f t="shared" ref="M136:M169" si="24">0.00159*J136^4-0.27101*J136^3+17.72234*J136^2-540.89799*J136+6780.11105</f>
        <v>460.24944246380346</v>
      </c>
    </row>
    <row r="137" spans="1:14">
      <c r="A137" s="21">
        <v>42303.167629000003</v>
      </c>
      <c r="B137" s="21">
        <v>30.019590999999998</v>
      </c>
      <c r="C137" s="21">
        <v>30.030293</v>
      </c>
      <c r="D137" s="21">
        <v>30.480498000000001</v>
      </c>
      <c r="E137" s="21">
        <v>30.381257000000002</v>
      </c>
      <c r="F137" s="21">
        <v>3.2086739999999998</v>
      </c>
      <c r="G137" s="21">
        <v>3.7628219999999999</v>
      </c>
      <c r="H137" s="21">
        <v>28.274072</v>
      </c>
      <c r="I137" s="39">
        <f t="shared" si="20"/>
        <v>30.024941999999999</v>
      </c>
      <c r="J137" s="39">
        <f t="shared" si="21"/>
        <v>30.430877500000001</v>
      </c>
      <c r="K137" s="31">
        <f t="shared" si="22"/>
        <v>1241.4850348</v>
      </c>
      <c r="L137" s="31">
        <f t="shared" si="23"/>
        <v>472.97160559813074</v>
      </c>
      <c r="M137" s="31">
        <f t="shared" si="24"/>
        <v>458.07123492647133</v>
      </c>
    </row>
    <row r="138" spans="1:14">
      <c r="A138" s="21">
        <v>41261.879006000003</v>
      </c>
      <c r="B138" s="21">
        <v>30.030740000000002</v>
      </c>
      <c r="C138" s="21">
        <v>30.041914999999999</v>
      </c>
      <c r="D138" s="21">
        <v>30.497102000000002</v>
      </c>
      <c r="E138" s="21">
        <v>30.389486999999999</v>
      </c>
      <c r="F138" s="21">
        <v>2.8627799999999999</v>
      </c>
      <c r="G138" s="21">
        <v>3.5797270000000001</v>
      </c>
      <c r="H138" s="21">
        <v>28.277782999999999</v>
      </c>
      <c r="I138" s="39">
        <f t="shared" si="20"/>
        <v>30.036327499999999</v>
      </c>
      <c r="J138" s="39">
        <f t="shared" si="21"/>
        <v>30.4432945</v>
      </c>
      <c r="K138" s="31">
        <f t="shared" si="22"/>
        <v>1241.4782035000001</v>
      </c>
      <c r="L138" s="31">
        <f t="shared" si="23"/>
        <v>472.54524893533289</v>
      </c>
      <c r="M138" s="31">
        <f t="shared" si="24"/>
        <v>457.62504418056506</v>
      </c>
    </row>
    <row r="139" spans="1:14">
      <c r="A139" s="21">
        <v>40052.116584000003</v>
      </c>
      <c r="B139" s="21">
        <v>29.958587000000001</v>
      </c>
      <c r="C139" s="21">
        <v>29.975572</v>
      </c>
      <c r="D139" s="21">
        <v>30.422841999999999</v>
      </c>
      <c r="E139" s="21">
        <v>30.319996</v>
      </c>
      <c r="F139" s="21">
        <v>2.4954109999999998</v>
      </c>
      <c r="G139" s="21">
        <v>3.3967770000000002</v>
      </c>
      <c r="H139" s="21">
        <v>28.258901999999999</v>
      </c>
      <c r="I139" s="39">
        <f t="shared" si="20"/>
        <v>29.967079500000001</v>
      </c>
      <c r="J139" s="39">
        <f t="shared" si="21"/>
        <v>30.371418999999999</v>
      </c>
      <c r="K139" s="31">
        <f t="shared" si="22"/>
        <v>1241.5197522999999</v>
      </c>
      <c r="L139" s="31">
        <f t="shared" si="23"/>
        <v>475.14607599215651</v>
      </c>
      <c r="M139" s="31">
        <f t="shared" si="24"/>
        <v>460.21558282796559</v>
      </c>
    </row>
    <row r="140" spans="1:14">
      <c r="A140" s="21">
        <v>38810.666706000004</v>
      </c>
      <c r="B140" s="21">
        <v>29.908548</v>
      </c>
      <c r="C140" s="21">
        <v>29.925526999999999</v>
      </c>
      <c r="D140" s="21">
        <v>30.364404</v>
      </c>
      <c r="E140" s="21">
        <v>30.262661000000001</v>
      </c>
      <c r="F140" s="21">
        <v>2.1070039999999999</v>
      </c>
      <c r="G140" s="21">
        <v>3.201085</v>
      </c>
      <c r="H140" s="21">
        <v>28.225794999999998</v>
      </c>
      <c r="I140" s="39">
        <f t="shared" si="20"/>
        <v>29.917037499999999</v>
      </c>
      <c r="J140" s="39">
        <f t="shared" si="21"/>
        <v>30.313532500000001</v>
      </c>
      <c r="K140" s="31">
        <f t="shared" si="22"/>
        <v>1241.5497774999999</v>
      </c>
      <c r="L140" s="31">
        <f t="shared" si="23"/>
        <v>477.03704548488804</v>
      </c>
      <c r="M140" s="31">
        <f t="shared" si="24"/>
        <v>462.31566278480477</v>
      </c>
    </row>
    <row r="141" spans="1:14">
      <c r="A141" s="21">
        <v>37500.115548000002</v>
      </c>
      <c r="B141" s="21">
        <v>29.999141000000002</v>
      </c>
      <c r="C141" s="21">
        <v>30.015484000000001</v>
      </c>
      <c r="D141" s="21">
        <v>30.467406</v>
      </c>
      <c r="E141" s="21">
        <v>30.336224000000001</v>
      </c>
      <c r="F141" s="21">
        <v>1.773855</v>
      </c>
      <c r="G141" s="21">
        <v>3.0672299999999999</v>
      </c>
      <c r="H141" s="21">
        <v>28.095600000000001</v>
      </c>
      <c r="I141" s="39">
        <f t="shared" si="20"/>
        <v>30.007312500000001</v>
      </c>
      <c r="J141" s="39">
        <f t="shared" si="21"/>
        <v>30.401814999999999</v>
      </c>
      <c r="K141" s="31">
        <f t="shared" si="22"/>
        <v>1241.4956125000001</v>
      </c>
      <c r="L141" s="31">
        <f t="shared" si="23"/>
        <v>473.63276143487474</v>
      </c>
      <c r="M141" s="31">
        <f t="shared" si="24"/>
        <v>459.11775291982212</v>
      </c>
    </row>
    <row r="142" spans="1:14">
      <c r="A142" s="21">
        <v>35938.040787999998</v>
      </c>
      <c r="B142" s="21">
        <v>29.985824999999998</v>
      </c>
      <c r="C142" s="21">
        <v>30.005513000000001</v>
      </c>
      <c r="D142" s="21">
        <v>30.463775999999999</v>
      </c>
      <c r="E142" s="21">
        <v>30.338711</v>
      </c>
      <c r="F142" s="21">
        <v>1.475176</v>
      </c>
      <c r="G142" s="21">
        <v>2.9776799999999999</v>
      </c>
      <c r="H142" s="21">
        <v>28.012445</v>
      </c>
      <c r="I142" s="39">
        <f t="shared" si="20"/>
        <v>29.995668999999999</v>
      </c>
      <c r="J142" s="39">
        <f t="shared" si="21"/>
        <v>30.4012435</v>
      </c>
      <c r="K142" s="31">
        <f t="shared" si="22"/>
        <v>1241.5025986000001</v>
      </c>
      <c r="L142" s="31">
        <f t="shared" si="23"/>
        <v>474.07007821230309</v>
      </c>
      <c r="M142" s="31">
        <f t="shared" si="24"/>
        <v>459.1383630143564</v>
      </c>
    </row>
    <row r="143" spans="1:14" ht="14.4" customHeight="1">
      <c r="A143" s="21">
        <v>34701.412399000001</v>
      </c>
      <c r="B143" s="21">
        <v>29.903704999999999</v>
      </c>
      <c r="C143" s="21">
        <v>29.928121000000001</v>
      </c>
      <c r="D143" s="21">
        <v>30.386101</v>
      </c>
      <c r="E143" s="21">
        <v>30.285705</v>
      </c>
      <c r="F143" s="21">
        <v>1.6628069999999999</v>
      </c>
      <c r="G143" s="21">
        <v>3.315159</v>
      </c>
      <c r="H143" s="21">
        <v>27.958542999999999</v>
      </c>
      <c r="I143" s="39">
        <f t="shared" si="20"/>
        <v>29.915913</v>
      </c>
      <c r="J143" s="39">
        <f t="shared" si="21"/>
        <v>30.335903000000002</v>
      </c>
      <c r="K143" s="31">
        <f t="shared" si="22"/>
        <v>1241.5504522000001</v>
      </c>
      <c r="L143" s="31">
        <f t="shared" si="23"/>
        <v>477.07964894393353</v>
      </c>
      <c r="M143" s="31">
        <f t="shared" si="24"/>
        <v>461.50261812900226</v>
      </c>
    </row>
    <row r="144" spans="1:14">
      <c r="A144" s="21">
        <v>33601.798447000001</v>
      </c>
      <c r="B144" s="21">
        <v>29.964853000000002</v>
      </c>
      <c r="C144" s="21">
        <v>29.986591000000001</v>
      </c>
      <c r="D144" s="21">
        <v>30.442101000000001</v>
      </c>
      <c r="E144" s="21">
        <v>30.354001</v>
      </c>
      <c r="F144" s="21">
        <v>1.296144</v>
      </c>
      <c r="G144" s="21">
        <v>3.1005739999999999</v>
      </c>
      <c r="H144" s="21">
        <v>27.816801999999999</v>
      </c>
      <c r="I144" s="39">
        <f t="shared" si="20"/>
        <v>29.975722000000001</v>
      </c>
      <c r="J144" s="39">
        <f t="shared" si="21"/>
        <v>30.398051000000002</v>
      </c>
      <c r="K144" s="31">
        <f t="shared" si="22"/>
        <v>1241.5145668</v>
      </c>
      <c r="L144" s="31">
        <f t="shared" si="23"/>
        <v>474.8204744443201</v>
      </c>
      <c r="M144" s="31">
        <f t="shared" si="24"/>
        <v>459.2535165465406</v>
      </c>
    </row>
    <row r="145" spans="1:13">
      <c r="A145" s="21">
        <v>32380.365751000001</v>
      </c>
      <c r="B145" s="21">
        <v>29.992294000000001</v>
      </c>
      <c r="C145" s="21">
        <v>30.015764999999998</v>
      </c>
      <c r="D145" s="21">
        <v>30.462664</v>
      </c>
      <c r="E145" s="21">
        <v>30.394902999999999</v>
      </c>
      <c r="F145" s="21">
        <v>0.93922000000000005</v>
      </c>
      <c r="G145" s="21">
        <v>2.8805499999999999</v>
      </c>
      <c r="H145" s="21">
        <v>27.653725999999999</v>
      </c>
      <c r="I145" s="39">
        <f t="shared" si="20"/>
        <v>30.004029500000001</v>
      </c>
      <c r="J145" s="39">
        <f t="shared" si="21"/>
        <v>30.428783500000002</v>
      </c>
      <c r="K145" s="31">
        <f t="shared" si="22"/>
        <v>1241.4975823</v>
      </c>
      <c r="L145" s="31">
        <f t="shared" si="23"/>
        <v>473.75601461257338</v>
      </c>
      <c r="M145" s="31">
        <f t="shared" si="24"/>
        <v>458.14653557280781</v>
      </c>
    </row>
    <row r="146" spans="1:13">
      <c r="A146" s="21">
        <v>31425.698787000001</v>
      </c>
      <c r="B146" s="21">
        <v>29.986011000000001</v>
      </c>
      <c r="C146" s="21">
        <v>30.01127</v>
      </c>
      <c r="D146" s="21">
        <v>30.450614999999999</v>
      </c>
      <c r="E146" s="21">
        <v>30.398558000000001</v>
      </c>
      <c r="F146" s="21">
        <v>1.0694239999999999</v>
      </c>
      <c r="G146" s="21">
        <v>3.1275339999999998</v>
      </c>
      <c r="H146" s="21">
        <v>27.611045000000001</v>
      </c>
      <c r="I146" s="39">
        <f t="shared" si="20"/>
        <v>29.9986405</v>
      </c>
      <c r="J146" s="39">
        <f t="shared" si="21"/>
        <v>30.4245865</v>
      </c>
      <c r="K146" s="31">
        <f t="shared" si="22"/>
        <v>1241.5008157</v>
      </c>
      <c r="L146" s="31">
        <f t="shared" si="23"/>
        <v>473.95842260419431</v>
      </c>
      <c r="M146" s="31">
        <f t="shared" si="24"/>
        <v>458.29750846038678</v>
      </c>
    </row>
    <row r="147" spans="1:13">
      <c r="A147" s="21">
        <v>30241.79063</v>
      </c>
      <c r="B147" s="21">
        <v>29.963974</v>
      </c>
      <c r="C147" s="21">
        <v>29.988686999999999</v>
      </c>
      <c r="D147" s="21">
        <v>30.427990000000001</v>
      </c>
      <c r="E147" s="21">
        <v>30.385446000000002</v>
      </c>
      <c r="F147" s="21">
        <v>0.71810700000000005</v>
      </c>
      <c r="G147" s="21">
        <v>2.8883299999999998</v>
      </c>
      <c r="H147" s="21">
        <v>27.364191999999999</v>
      </c>
      <c r="I147" s="39">
        <f t="shared" si="20"/>
        <v>29.9763305</v>
      </c>
      <c r="J147" s="39">
        <f t="shared" si="21"/>
        <v>30.406718000000001</v>
      </c>
      <c r="K147" s="31">
        <f t="shared" si="22"/>
        <v>1241.5142017000001</v>
      </c>
      <c r="L147" s="31">
        <f t="shared" si="23"/>
        <v>474.79756036375966</v>
      </c>
      <c r="M147" s="31">
        <f t="shared" si="24"/>
        <v>458.9409841623683</v>
      </c>
    </row>
    <row r="148" spans="1:13">
      <c r="A148" s="21">
        <v>30191.373863000001</v>
      </c>
      <c r="B148" s="21">
        <v>29.894707</v>
      </c>
      <c r="C148" s="21">
        <v>29.924139</v>
      </c>
      <c r="D148" s="21">
        <v>30.359728</v>
      </c>
      <c r="E148" s="21">
        <v>30.322904000000001</v>
      </c>
      <c r="F148" s="21">
        <v>0.72652399999999995</v>
      </c>
      <c r="G148" s="21">
        <v>2.9003160000000001</v>
      </c>
      <c r="H148" s="21">
        <v>27.415355999999999</v>
      </c>
      <c r="I148" s="39">
        <f t="shared" si="20"/>
        <v>29.909423</v>
      </c>
      <c r="J148" s="39">
        <f t="shared" si="21"/>
        <v>30.341315999999999</v>
      </c>
      <c r="K148" s="31">
        <f t="shared" si="22"/>
        <v>1241.5543462000001</v>
      </c>
      <c r="L148" s="31">
        <f t="shared" si="23"/>
        <v>477.32562862808936</v>
      </c>
      <c r="M148" s="31">
        <f t="shared" si="24"/>
        <v>461.30616191896024</v>
      </c>
    </row>
    <row r="149" spans="1:13">
      <c r="A149" s="21">
        <v>28866.869469000001</v>
      </c>
      <c r="B149" s="21">
        <v>29.904874</v>
      </c>
      <c r="C149" s="21">
        <v>29.923266999999999</v>
      </c>
      <c r="D149" s="21">
        <v>30.375844000000001</v>
      </c>
      <c r="E149" s="21">
        <v>30.329823999999999</v>
      </c>
      <c r="F149" s="21">
        <v>0.91803299999999999</v>
      </c>
      <c r="G149" s="21">
        <v>3.226645</v>
      </c>
      <c r="H149" s="21">
        <v>27.156247</v>
      </c>
      <c r="I149" s="39">
        <f t="shared" si="20"/>
        <v>29.914070500000001</v>
      </c>
      <c r="J149" s="39">
        <f t="shared" si="21"/>
        <v>30.352834000000001</v>
      </c>
      <c r="K149" s="31">
        <f t="shared" si="22"/>
        <v>1241.5515577000001</v>
      </c>
      <c r="L149" s="31">
        <f t="shared" si="23"/>
        <v>477.14946556067207</v>
      </c>
      <c r="M149" s="31">
        <f t="shared" si="24"/>
        <v>460.88849249128998</v>
      </c>
    </row>
    <row r="150" spans="1:13">
      <c r="A150" s="21">
        <v>27475.796989999999</v>
      </c>
      <c r="B150" s="21">
        <v>29.933342</v>
      </c>
      <c r="C150" s="21">
        <v>29.948167000000002</v>
      </c>
      <c r="D150" s="21">
        <v>30.404990000000002</v>
      </c>
      <c r="E150" s="21">
        <v>30.363657</v>
      </c>
      <c r="F150" s="21">
        <v>0.80125100000000005</v>
      </c>
      <c r="G150" s="21">
        <v>3.2391000000000001</v>
      </c>
      <c r="H150" s="21">
        <v>26.448551999999999</v>
      </c>
      <c r="I150" s="39">
        <f t="shared" si="20"/>
        <v>29.940754500000001</v>
      </c>
      <c r="J150" s="39">
        <f t="shared" si="21"/>
        <v>30.384323500000001</v>
      </c>
      <c r="K150" s="31">
        <f t="shared" si="22"/>
        <v>1241.5355473</v>
      </c>
      <c r="L150" s="31">
        <f t="shared" si="23"/>
        <v>476.13962988690309</v>
      </c>
      <c r="M150" s="31">
        <f t="shared" si="24"/>
        <v>459.74909137364102</v>
      </c>
    </row>
    <row r="151" spans="1:13">
      <c r="A151" s="21">
        <v>26004.001138</v>
      </c>
      <c r="B151" s="21">
        <v>29.956620999999998</v>
      </c>
      <c r="C151" s="21">
        <v>29.965221</v>
      </c>
      <c r="D151" s="21">
        <v>30.438227999999999</v>
      </c>
      <c r="E151" s="21">
        <v>30.391946000000001</v>
      </c>
      <c r="F151" s="21">
        <v>0.79014099999999998</v>
      </c>
      <c r="G151" s="21">
        <v>3.3609770000000001</v>
      </c>
      <c r="H151" s="21">
        <v>26.654443000000001</v>
      </c>
      <c r="I151" s="39">
        <f t="shared" si="20"/>
        <v>29.960920999999999</v>
      </c>
      <c r="J151" s="39">
        <f t="shared" si="21"/>
        <v>30.415087</v>
      </c>
      <c r="K151" s="31">
        <f t="shared" si="22"/>
        <v>1241.5234473999999</v>
      </c>
      <c r="L151" s="31">
        <f t="shared" si="23"/>
        <v>475.37826965674049</v>
      </c>
      <c r="M151" s="31">
        <f t="shared" si="24"/>
        <v>458.63945732312914</v>
      </c>
    </row>
    <row r="152" spans="1:13">
      <c r="A152" s="21">
        <v>24716.621996000002</v>
      </c>
      <c r="B152" s="21">
        <v>29.983499999999999</v>
      </c>
      <c r="C152" s="21">
        <v>29.995681000000001</v>
      </c>
      <c r="D152" s="21">
        <v>30.492747999999999</v>
      </c>
      <c r="E152" s="21">
        <v>30.438233</v>
      </c>
      <c r="F152" s="21">
        <v>0.96926800000000002</v>
      </c>
      <c r="G152" s="21">
        <v>3.6551490000000002</v>
      </c>
      <c r="H152" s="21">
        <v>26.359812999999999</v>
      </c>
      <c r="I152" s="39">
        <f t="shared" si="20"/>
        <v>29.989590499999998</v>
      </c>
      <c r="J152" s="39">
        <f t="shared" si="21"/>
        <v>30.465490500000001</v>
      </c>
      <c r="K152" s="31">
        <f t="shared" si="22"/>
        <v>1241.5062456999999</v>
      </c>
      <c r="L152" s="31">
        <f t="shared" si="23"/>
        <v>474.29858645946388</v>
      </c>
      <c r="M152" s="31">
        <f t="shared" si="24"/>
        <v>456.82884823263612</v>
      </c>
    </row>
    <row r="153" spans="1:13">
      <c r="A153" s="21">
        <v>23076.991306</v>
      </c>
      <c r="B153" s="21">
        <v>29.968288000000001</v>
      </c>
      <c r="C153" s="21">
        <v>29.986315999999999</v>
      </c>
      <c r="D153" s="21">
        <v>30.493648</v>
      </c>
      <c r="E153" s="21">
        <v>30.432509</v>
      </c>
      <c r="F153" s="21">
        <v>0.87870099999999995</v>
      </c>
      <c r="G153" s="21">
        <v>3.681819</v>
      </c>
      <c r="H153" s="21">
        <v>26.085473</v>
      </c>
      <c r="I153" s="39">
        <f t="shared" si="20"/>
        <v>29.977302000000002</v>
      </c>
      <c r="J153" s="39">
        <f t="shared" si="21"/>
        <v>30.463078500000002</v>
      </c>
      <c r="K153" s="31">
        <f t="shared" si="22"/>
        <v>1241.5136187999999</v>
      </c>
      <c r="L153" s="31">
        <f t="shared" si="23"/>
        <v>474.76097986577861</v>
      </c>
      <c r="M153" s="31">
        <f t="shared" si="24"/>
        <v>456.91528309316436</v>
      </c>
    </row>
    <row r="154" spans="1:13">
      <c r="A154" s="21">
        <v>21542.411735999998</v>
      </c>
      <c r="B154" s="21">
        <v>29.962045</v>
      </c>
      <c r="C154" s="21">
        <v>29.977001000000001</v>
      </c>
      <c r="D154" s="21">
        <v>30.512013</v>
      </c>
      <c r="E154" s="21">
        <v>30.446999000000002</v>
      </c>
      <c r="F154" s="21">
        <v>0.77637500000000004</v>
      </c>
      <c r="G154" s="21">
        <v>3.7071679999999998</v>
      </c>
      <c r="H154" s="21">
        <v>25.674513999999999</v>
      </c>
      <c r="I154" s="39">
        <f t="shared" si="20"/>
        <v>29.969523000000002</v>
      </c>
      <c r="J154" s="39">
        <f t="shared" si="21"/>
        <v>30.479506000000001</v>
      </c>
      <c r="K154" s="31">
        <f t="shared" si="22"/>
        <v>1241.5182861999999</v>
      </c>
      <c r="L154" s="31">
        <f t="shared" si="23"/>
        <v>475.05398929083003</v>
      </c>
      <c r="M154" s="31">
        <f t="shared" si="24"/>
        <v>456.32701385695964</v>
      </c>
    </row>
    <row r="155" spans="1:13">
      <c r="A155" s="21">
        <v>19611.363422999999</v>
      </c>
      <c r="B155" s="21">
        <v>29.981687000000001</v>
      </c>
      <c r="C155" s="21">
        <v>29.999938</v>
      </c>
      <c r="D155" s="21">
        <v>30.548019</v>
      </c>
      <c r="E155" s="21">
        <v>30.48095</v>
      </c>
      <c r="F155" s="21">
        <v>0.61863800000000002</v>
      </c>
      <c r="G155" s="21">
        <v>3.6644709999999998</v>
      </c>
      <c r="H155" s="21">
        <v>25.104748000000001</v>
      </c>
      <c r="I155" s="39">
        <f t="shared" si="20"/>
        <v>29.990812500000001</v>
      </c>
      <c r="J155" s="39">
        <f t="shared" si="21"/>
        <v>30.514484500000002</v>
      </c>
      <c r="K155" s="31">
        <f t="shared" si="22"/>
        <v>1241.5055124999999</v>
      </c>
      <c r="L155" s="31">
        <f t="shared" si="23"/>
        <v>474.25263658425047</v>
      </c>
      <c r="M155" s="31">
        <f t="shared" si="24"/>
        <v>455.07767444920773</v>
      </c>
    </row>
    <row r="156" spans="1:13">
      <c r="A156" s="21">
        <v>17669.376982999998</v>
      </c>
      <c r="B156" s="21">
        <v>29.984173999999999</v>
      </c>
      <c r="C156" s="21">
        <v>30.007460999999999</v>
      </c>
      <c r="D156" s="21">
        <v>30.614529000000001</v>
      </c>
      <c r="E156" s="21">
        <v>30.541146999999999</v>
      </c>
      <c r="F156" s="21">
        <v>0.88652900000000001</v>
      </c>
      <c r="G156" s="21">
        <v>4.0687550000000003</v>
      </c>
      <c r="H156" s="21">
        <v>24.508545999999999</v>
      </c>
      <c r="I156" s="39">
        <f t="shared" si="20"/>
        <v>29.995817500000001</v>
      </c>
      <c r="J156" s="39">
        <f t="shared" si="21"/>
        <v>30.577838</v>
      </c>
      <c r="K156" s="31">
        <f t="shared" si="22"/>
        <v>1241.5025095000001</v>
      </c>
      <c r="L156" s="31">
        <f t="shared" si="23"/>
        <v>474.06449744590918</v>
      </c>
      <c r="M156" s="31">
        <f t="shared" si="24"/>
        <v>452.82603112479137</v>
      </c>
    </row>
    <row r="157" spans="1:13">
      <c r="A157" s="21">
        <v>15862.409668</v>
      </c>
      <c r="B157" s="21">
        <v>29.928159000000001</v>
      </c>
      <c r="C157" s="21">
        <v>29.956607999999999</v>
      </c>
      <c r="D157" s="21">
        <v>30.614609999999999</v>
      </c>
      <c r="E157" s="21">
        <v>30.546408</v>
      </c>
      <c r="F157" s="21">
        <v>1.1483159999999999</v>
      </c>
      <c r="G157" s="21">
        <v>4.4270990000000001</v>
      </c>
      <c r="H157" s="21">
        <v>23.972528000000001</v>
      </c>
      <c r="I157" s="39">
        <f t="shared" si="20"/>
        <v>29.942383499999998</v>
      </c>
      <c r="J157" s="39">
        <f t="shared" si="21"/>
        <v>30.580508999999999</v>
      </c>
      <c r="K157" s="31">
        <f t="shared" si="22"/>
        <v>1241.5345699</v>
      </c>
      <c r="L157" s="31">
        <f t="shared" si="23"/>
        <v>476.07807080972907</v>
      </c>
      <c r="M157" s="31">
        <f t="shared" si="24"/>
        <v>452.73141626229062</v>
      </c>
    </row>
    <row r="158" spans="1:13">
      <c r="A158" s="21">
        <v>15199.150897</v>
      </c>
      <c r="B158" s="21">
        <v>29.975694000000001</v>
      </c>
      <c r="C158" s="21">
        <v>30.000937</v>
      </c>
      <c r="D158" s="21">
        <v>30.679978999999999</v>
      </c>
      <c r="E158" s="21">
        <v>30.612577999999999</v>
      </c>
      <c r="F158" s="21">
        <v>1.0153289999999999</v>
      </c>
      <c r="G158" s="21">
        <v>4.3276870000000001</v>
      </c>
      <c r="H158" s="21">
        <v>23.728128999999999</v>
      </c>
      <c r="I158" s="39">
        <f t="shared" si="20"/>
        <v>29.988315499999999</v>
      </c>
      <c r="J158" s="39">
        <f t="shared" si="21"/>
        <v>30.646278500000001</v>
      </c>
      <c r="K158" s="31">
        <f t="shared" si="22"/>
        <v>1241.5070106999999</v>
      </c>
      <c r="L158" s="31">
        <f t="shared" si="23"/>
        <v>474.34653536320639</v>
      </c>
      <c r="M158" s="31">
        <f t="shared" si="24"/>
        <v>450.40965749641236</v>
      </c>
    </row>
    <row r="159" spans="1:13">
      <c r="A159" s="21">
        <v>13456.685417000001</v>
      </c>
      <c r="B159" s="21">
        <v>30.016428000000001</v>
      </c>
      <c r="C159" s="21">
        <v>30.041018999999999</v>
      </c>
      <c r="D159" s="21">
        <v>30.736127</v>
      </c>
      <c r="E159" s="21">
        <v>30.674253</v>
      </c>
      <c r="F159" s="21">
        <v>0.93229899999999999</v>
      </c>
      <c r="G159" s="21">
        <v>4.3433460000000004</v>
      </c>
      <c r="H159" s="21">
        <v>23.126792999999999</v>
      </c>
      <c r="I159" s="39">
        <f t="shared" si="20"/>
        <v>30.028723499999998</v>
      </c>
      <c r="J159" s="39">
        <f t="shared" si="21"/>
        <v>30.705190000000002</v>
      </c>
      <c r="K159" s="31">
        <f t="shared" si="22"/>
        <v>1241.4827659</v>
      </c>
      <c r="L159" s="31">
        <f t="shared" si="23"/>
        <v>472.82994356304425</v>
      </c>
      <c r="M159" s="31">
        <f t="shared" si="24"/>
        <v>448.34297082820467</v>
      </c>
    </row>
    <row r="160" spans="1:13">
      <c r="A160" s="21">
        <v>12229.1327</v>
      </c>
      <c r="B160" s="21">
        <v>30.038186</v>
      </c>
      <c r="C160" s="21">
        <v>30.068207999999998</v>
      </c>
      <c r="D160" s="21">
        <v>30.772486000000001</v>
      </c>
      <c r="E160" s="21">
        <v>30.712122000000001</v>
      </c>
      <c r="F160" s="21">
        <v>0.77883999999999998</v>
      </c>
      <c r="G160" s="21">
        <v>4.244281</v>
      </c>
      <c r="H160" s="21">
        <v>22.660171999999999</v>
      </c>
      <c r="I160" s="39">
        <f t="shared" si="20"/>
        <v>30.053196999999997</v>
      </c>
      <c r="J160" s="39">
        <f t="shared" si="21"/>
        <v>30.742304000000001</v>
      </c>
      <c r="K160" s="31">
        <f t="shared" si="22"/>
        <v>1241.4680817999999</v>
      </c>
      <c r="L160" s="31">
        <f t="shared" si="23"/>
        <v>471.91444064678126</v>
      </c>
      <c r="M160" s="31">
        <f t="shared" si="24"/>
        <v>447.04721841746777</v>
      </c>
    </row>
    <row r="161" spans="1:14">
      <c r="A161" s="21">
        <v>11107.155149</v>
      </c>
      <c r="B161" s="21">
        <v>30.02017</v>
      </c>
      <c r="C161" s="21">
        <v>30.052582000000001</v>
      </c>
      <c r="D161" s="21">
        <v>30.810282000000001</v>
      </c>
      <c r="E161" s="21">
        <v>30.753208999999998</v>
      </c>
      <c r="F161" s="21">
        <v>0.72523499999999996</v>
      </c>
      <c r="G161" s="21">
        <v>4.2542859999999996</v>
      </c>
      <c r="H161" s="21">
        <v>22.410954999999998</v>
      </c>
      <c r="I161" s="39">
        <f t="shared" si="20"/>
        <v>30.036376000000001</v>
      </c>
      <c r="J161" s="39">
        <f t="shared" si="21"/>
        <v>30.7817455</v>
      </c>
      <c r="K161" s="31">
        <f t="shared" si="22"/>
        <v>1241.4781743999999</v>
      </c>
      <c r="L161" s="31">
        <f t="shared" si="23"/>
        <v>472.54343379843249</v>
      </c>
      <c r="M161" s="31">
        <f t="shared" si="24"/>
        <v>445.67547219404241</v>
      </c>
    </row>
    <row r="162" spans="1:14">
      <c r="A162" s="21">
        <v>10059.531845</v>
      </c>
      <c r="B162" s="21">
        <v>29.930119999999999</v>
      </c>
      <c r="C162" s="21">
        <v>29.962173</v>
      </c>
      <c r="D162" s="21">
        <v>30.839410000000001</v>
      </c>
      <c r="E162" s="21">
        <v>30.778468</v>
      </c>
      <c r="F162" s="21">
        <v>0.66634499999999997</v>
      </c>
      <c r="G162" s="21">
        <v>4.2485710000000001</v>
      </c>
      <c r="H162" s="21">
        <v>22.207180000000001</v>
      </c>
      <c r="I162" s="39">
        <f t="shared" si="20"/>
        <v>29.946146499999998</v>
      </c>
      <c r="J162" s="39">
        <f t="shared" si="21"/>
        <v>30.808939000000002</v>
      </c>
      <c r="K162" s="31">
        <f t="shared" si="22"/>
        <v>1241.5323120999999</v>
      </c>
      <c r="L162" s="31">
        <f t="shared" si="23"/>
        <v>475.93590814706386</v>
      </c>
      <c r="M162" s="31">
        <f t="shared" si="24"/>
        <v>444.7328482079638</v>
      </c>
    </row>
    <row r="163" spans="1:14">
      <c r="A163" s="21">
        <v>8511.4564520000004</v>
      </c>
      <c r="B163" s="21">
        <v>29.890436999999999</v>
      </c>
      <c r="C163" s="21">
        <v>29.919288000000002</v>
      </c>
      <c r="D163" s="21">
        <v>30.986659</v>
      </c>
      <c r="E163" s="21">
        <v>30.928128000000001</v>
      </c>
      <c r="F163" s="21">
        <v>0.66309300000000004</v>
      </c>
      <c r="G163" s="21">
        <v>4.3521729999999996</v>
      </c>
      <c r="H163" s="21">
        <v>21.981248000000001</v>
      </c>
      <c r="I163" s="39">
        <f t="shared" si="20"/>
        <v>29.9048625</v>
      </c>
      <c r="J163" s="39">
        <f t="shared" si="21"/>
        <v>30.957393500000002</v>
      </c>
      <c r="K163" s="31">
        <f t="shared" si="22"/>
        <v>1241.5570825</v>
      </c>
      <c r="L163" s="31">
        <f t="shared" si="23"/>
        <v>477.49857540584071</v>
      </c>
      <c r="M163" s="31">
        <f t="shared" si="24"/>
        <v>439.63173328547509</v>
      </c>
    </row>
    <row r="164" spans="1:14">
      <c r="A164" s="21">
        <v>7104.0202490000001</v>
      </c>
      <c r="B164" s="21">
        <v>29.921529</v>
      </c>
      <c r="C164" s="21">
        <v>29.951262</v>
      </c>
      <c r="D164" s="21">
        <v>31.139569999999999</v>
      </c>
      <c r="E164" s="21">
        <v>31.078312</v>
      </c>
      <c r="F164" s="21">
        <v>0.74949299999999996</v>
      </c>
      <c r="G164" s="21">
        <v>4.5481480000000003</v>
      </c>
      <c r="H164" s="21">
        <v>21.825184999999998</v>
      </c>
      <c r="I164" s="39">
        <f t="shared" si="20"/>
        <v>29.9363955</v>
      </c>
      <c r="J164" s="39">
        <f t="shared" si="21"/>
        <v>31.108941000000002</v>
      </c>
      <c r="K164" s="31">
        <f t="shared" si="22"/>
        <v>1241.5381626999999</v>
      </c>
      <c r="L164" s="31">
        <f t="shared" si="23"/>
        <v>476.30440469552104</v>
      </c>
      <c r="M164" s="31">
        <f t="shared" si="24"/>
        <v>434.50142863648671</v>
      </c>
    </row>
    <row r="165" spans="1:14">
      <c r="A165" s="21">
        <v>6152.3602950000004</v>
      </c>
      <c r="B165" s="21">
        <v>29.940899000000002</v>
      </c>
      <c r="C165" s="21">
        <v>29.964188</v>
      </c>
      <c r="D165" s="21">
        <v>31.290918999999999</v>
      </c>
      <c r="E165" s="21">
        <v>31.227145</v>
      </c>
      <c r="F165" s="21">
        <v>0.676597</v>
      </c>
      <c r="G165" s="21">
        <v>4.5338099999999999</v>
      </c>
      <c r="H165" s="21">
        <v>21.669404</v>
      </c>
      <c r="I165" s="39">
        <f t="shared" si="20"/>
        <v>29.952543500000001</v>
      </c>
      <c r="J165" s="39">
        <f t="shared" si="21"/>
        <v>31.259031999999998</v>
      </c>
      <c r="K165" s="31">
        <f t="shared" si="22"/>
        <v>1241.5284739000001</v>
      </c>
      <c r="L165" s="31">
        <f t="shared" si="23"/>
        <v>475.69436084986864</v>
      </c>
      <c r="M165" s="31">
        <f t="shared" si="24"/>
        <v>429.49569594598597</v>
      </c>
    </row>
    <row r="166" spans="1:14">
      <c r="A166" s="21">
        <v>4922.0534669999997</v>
      </c>
      <c r="B166" s="21">
        <v>29.90211</v>
      </c>
      <c r="C166" s="21">
        <v>29.923459000000001</v>
      </c>
      <c r="D166" s="21">
        <v>31.585697</v>
      </c>
      <c r="E166" s="21">
        <v>31.518808</v>
      </c>
      <c r="F166" s="21">
        <v>0.64121399999999995</v>
      </c>
      <c r="G166" s="21">
        <v>4.5725189999999998</v>
      </c>
      <c r="H166" s="21">
        <v>21.534230999999998</v>
      </c>
      <c r="I166" s="39">
        <f t="shared" si="20"/>
        <v>29.912784500000001</v>
      </c>
      <c r="J166" s="39">
        <f t="shared" si="21"/>
        <v>31.552252500000002</v>
      </c>
      <c r="K166" s="31">
        <f t="shared" si="22"/>
        <v>1241.5523293000001</v>
      </c>
      <c r="L166" s="31">
        <f t="shared" si="23"/>
        <v>477.19820289379004</v>
      </c>
      <c r="M166" s="31">
        <f t="shared" si="24"/>
        <v>419.92690444012351</v>
      </c>
    </row>
    <row r="167" spans="1:14">
      <c r="A167" s="21">
        <v>3768.8786620000001</v>
      </c>
      <c r="B167" s="21">
        <v>29.940182</v>
      </c>
      <c r="C167" s="21">
        <v>29.967707000000001</v>
      </c>
      <c r="D167" s="21">
        <v>32.093296000000002</v>
      </c>
      <c r="E167" s="21">
        <v>32.011699999999998</v>
      </c>
      <c r="F167" s="21">
        <v>0.69491400000000003</v>
      </c>
      <c r="G167" s="21">
        <v>4.7365120000000003</v>
      </c>
      <c r="H167" s="21">
        <v>21.319240999999998</v>
      </c>
      <c r="I167" s="39">
        <f t="shared" si="20"/>
        <v>29.953944499999999</v>
      </c>
      <c r="J167" s="39">
        <f t="shared" si="21"/>
        <v>32.052498</v>
      </c>
      <c r="K167" s="31">
        <f t="shared" si="22"/>
        <v>1241.5276332999999</v>
      </c>
      <c r="L167" s="31">
        <f t="shared" si="23"/>
        <v>475.64148091690458</v>
      </c>
      <c r="M167" s="31">
        <f t="shared" si="24"/>
        <v>404.21846552513944</v>
      </c>
    </row>
    <row r="168" spans="1:14">
      <c r="A168" s="21">
        <v>2195.2347159999999</v>
      </c>
      <c r="B168" s="21">
        <v>30.024963</v>
      </c>
      <c r="C168" s="21">
        <v>30.047906999999999</v>
      </c>
      <c r="D168" s="21">
        <v>33.134416000000002</v>
      </c>
      <c r="E168" s="21">
        <v>33.003342000000004</v>
      </c>
      <c r="F168" s="21">
        <v>0.70701700000000001</v>
      </c>
      <c r="G168" s="21">
        <v>4.8685039999999997</v>
      </c>
      <c r="H168" s="21">
        <v>21.06007</v>
      </c>
      <c r="I168" s="39">
        <f t="shared" si="20"/>
        <v>30.036434999999997</v>
      </c>
      <c r="J168" s="39">
        <f t="shared" si="21"/>
        <v>33.068879000000003</v>
      </c>
      <c r="K168" s="31">
        <f t="shared" si="22"/>
        <v>1241.4781390000001</v>
      </c>
      <c r="L168" s="31">
        <f t="shared" si="23"/>
        <v>472.54122570585696</v>
      </c>
      <c r="M168" s="31">
        <f t="shared" si="24"/>
        <v>374.50739489618081</v>
      </c>
    </row>
    <row r="169" spans="1:14">
      <c r="A169" s="21">
        <v>0</v>
      </c>
      <c r="B169" s="21">
        <v>30.166709999999998</v>
      </c>
      <c r="C169" s="21">
        <v>30.190332999999999</v>
      </c>
      <c r="D169" s="21">
        <v>33.910809</v>
      </c>
      <c r="E169" s="21">
        <v>33.844993000000002</v>
      </c>
      <c r="F169" s="21">
        <v>0.73548500000000006</v>
      </c>
      <c r="G169" s="21">
        <v>5.204949</v>
      </c>
      <c r="H169" s="21">
        <v>19.352992</v>
      </c>
      <c r="I169" s="39">
        <f t="shared" si="20"/>
        <v>30.178521499999999</v>
      </c>
      <c r="J169" s="39">
        <f t="shared" si="21"/>
        <v>33.877901000000001</v>
      </c>
      <c r="K169" s="31">
        <f t="shared" si="22"/>
        <v>1241.3928871000001</v>
      </c>
      <c r="L169" s="31">
        <f t="shared" si="23"/>
        <v>467.26191697995364</v>
      </c>
      <c r="M169" s="31">
        <f t="shared" si="24"/>
        <v>352.75229230069181</v>
      </c>
    </row>
    <row r="170" spans="1:14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9">
        <f>AVERAGE(K135:K167)</f>
        <v>1241.5159096636362</v>
      </c>
      <c r="L170" s="29">
        <f>AVERAGE(L135:L167)</f>
        <v>474.90804151933423</v>
      </c>
      <c r="M170" s="29">
        <f>AVERAGE(M135:M167)</f>
        <v>451.69266556285737</v>
      </c>
    </row>
    <row r="171" spans="1:14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40"/>
      <c r="L171" s="40"/>
      <c r="M171" s="40"/>
    </row>
    <row r="172" spans="1:14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40"/>
      <c r="L172" s="40"/>
      <c r="M172" s="40"/>
    </row>
    <row r="173" spans="1:14" ht="16.8">
      <c r="A173" s="17" t="s">
        <v>12</v>
      </c>
      <c r="B173" s="17" t="s">
        <v>13</v>
      </c>
      <c r="C173" s="17" t="s">
        <v>14</v>
      </c>
      <c r="D173" s="17" t="s">
        <v>15</v>
      </c>
      <c r="E173" s="17" t="s">
        <v>16</v>
      </c>
      <c r="F173" s="17" t="s">
        <v>17</v>
      </c>
      <c r="G173" s="17" t="s">
        <v>30</v>
      </c>
      <c r="H173" s="17" t="s">
        <v>18</v>
      </c>
      <c r="I173" s="18" t="s">
        <v>19</v>
      </c>
      <c r="J173" s="18" t="s">
        <v>20</v>
      </c>
      <c r="K173" s="19" t="s">
        <v>21</v>
      </c>
      <c r="L173" s="6" t="s">
        <v>28</v>
      </c>
      <c r="M173" s="6" t="s">
        <v>29</v>
      </c>
      <c r="N173" s="24"/>
    </row>
    <row r="174" spans="1:14">
      <c r="A174" s="17" t="s">
        <v>22</v>
      </c>
      <c r="B174" s="17" t="s">
        <v>23</v>
      </c>
      <c r="C174" s="17" t="s">
        <v>23</v>
      </c>
      <c r="D174" s="17" t="s">
        <v>23</v>
      </c>
      <c r="E174" s="17" t="s">
        <v>23</v>
      </c>
      <c r="F174" s="17" t="s">
        <v>24</v>
      </c>
      <c r="G174" s="17" t="s">
        <v>24</v>
      </c>
      <c r="H174" s="17" t="s">
        <v>25</v>
      </c>
      <c r="I174" s="18" t="s">
        <v>23</v>
      </c>
      <c r="J174" s="18" t="s">
        <v>23</v>
      </c>
      <c r="K174" s="19" t="s">
        <v>26</v>
      </c>
      <c r="L174" s="6" t="s">
        <v>27</v>
      </c>
      <c r="M174" s="6" t="s">
        <v>27</v>
      </c>
    </row>
    <row r="175" spans="1:14">
      <c r="A175" s="21">
        <v>48593.464563000001</v>
      </c>
      <c r="B175" s="21">
        <v>34.781959000000001</v>
      </c>
      <c r="C175" s="21">
        <v>34.786354000000003</v>
      </c>
      <c r="D175" s="21">
        <v>35.171787999999999</v>
      </c>
      <c r="E175" s="21">
        <v>35.116301</v>
      </c>
      <c r="F175" s="21">
        <v>3.7968839999999999</v>
      </c>
      <c r="G175" s="21">
        <v>3.835477</v>
      </c>
      <c r="H175" s="21">
        <v>26.031182999999999</v>
      </c>
      <c r="I175" s="39">
        <f t="shared" ref="I175:I208" si="25">(B175+C175)/2</f>
        <v>34.784156500000002</v>
      </c>
      <c r="J175" s="39">
        <f t="shared" ref="J175:J208" si="26">(D175+E175)/2</f>
        <v>35.1440445</v>
      </c>
      <c r="K175" s="31">
        <f>-0.6*I175+1259.5</f>
        <v>1238.6295061000001</v>
      </c>
      <c r="L175" s="31">
        <f>0.00159*I175^4-0.27101*I175^3+17.72234*I175^2-540.89799*I175+6780.11105</f>
        <v>330.12904715791501</v>
      </c>
      <c r="M175" s="31">
        <f>0.00159*J175^4-0.27101*J175^3+17.72234*J175^2-540.89799*J175+6780.11105</f>
        <v>321.60649921842833</v>
      </c>
    </row>
    <row r="176" spans="1:14">
      <c r="A176" s="21">
        <v>47113.490335000002</v>
      </c>
      <c r="B176" s="21">
        <v>34.768169</v>
      </c>
      <c r="C176" s="21">
        <v>34.772208999999997</v>
      </c>
      <c r="D176" s="21">
        <v>35.154091000000001</v>
      </c>
      <c r="E176" s="21">
        <v>35.096558999999999</v>
      </c>
      <c r="F176" s="21">
        <v>3.3174220000000001</v>
      </c>
      <c r="G176" s="21">
        <v>3.6169709999999999</v>
      </c>
      <c r="H176" s="21">
        <v>26.156154000000001</v>
      </c>
      <c r="I176" s="39">
        <f t="shared" si="25"/>
        <v>34.770189000000002</v>
      </c>
      <c r="J176" s="39">
        <f t="shared" si="26"/>
        <v>35.125325000000004</v>
      </c>
      <c r="K176" s="31">
        <f t="shared" ref="K176:K208" si="27">-0.6*I176+1259.5</f>
        <v>1238.6378866</v>
      </c>
      <c r="L176" s="31">
        <f t="shared" ref="L176:L208" si="28">0.00159*I176^4-0.27101*I176^3+17.72234*I176^2-540.89799*I176+6780.11105</f>
        <v>330.46486551030921</v>
      </c>
      <c r="M176" s="31">
        <f t="shared" ref="M176:M208" si="29">0.00159*J176^4-0.27101*J176^3+17.72234*J176^2-540.89799*J176+6780.11105</f>
        <v>322.0437289051124</v>
      </c>
    </row>
    <row r="177" spans="1:13">
      <c r="A177" s="21">
        <v>45434.975169999998</v>
      </c>
      <c r="B177" s="21">
        <v>34.709381999999998</v>
      </c>
      <c r="C177" s="21">
        <v>34.711567000000002</v>
      </c>
      <c r="D177" s="21">
        <v>35.097597999999998</v>
      </c>
      <c r="E177" s="21">
        <v>35.035896000000001</v>
      </c>
      <c r="F177" s="21">
        <v>2.8036979999999998</v>
      </c>
      <c r="G177" s="21">
        <v>3.3725800000000001</v>
      </c>
      <c r="H177" s="21">
        <v>26.274902999999998</v>
      </c>
      <c r="I177" s="39">
        <f t="shared" si="25"/>
        <v>34.710474500000004</v>
      </c>
      <c r="J177" s="39">
        <f t="shared" si="26"/>
        <v>35.066746999999999</v>
      </c>
      <c r="K177" s="31">
        <f t="shared" si="27"/>
        <v>1238.6737152999999</v>
      </c>
      <c r="L177" s="31">
        <f t="shared" si="28"/>
        <v>331.90492290299608</v>
      </c>
      <c r="M177" s="31">
        <f t="shared" si="29"/>
        <v>323.41617105757268</v>
      </c>
    </row>
    <row r="178" spans="1:13">
      <c r="A178" s="21">
        <v>44164.616653999998</v>
      </c>
      <c r="B178" s="21">
        <v>34.711683000000001</v>
      </c>
      <c r="C178" s="21">
        <v>34.713915999999998</v>
      </c>
      <c r="D178" s="21">
        <v>35.099587</v>
      </c>
      <c r="E178" s="21">
        <v>35.034478</v>
      </c>
      <c r="F178" s="21">
        <v>2.397713</v>
      </c>
      <c r="G178" s="21">
        <v>3.1822940000000002</v>
      </c>
      <c r="H178" s="21">
        <v>26.303311000000001</v>
      </c>
      <c r="I178" s="39">
        <f t="shared" si="25"/>
        <v>34.712799500000003</v>
      </c>
      <c r="J178" s="39">
        <f t="shared" si="26"/>
        <v>35.067032499999996</v>
      </c>
      <c r="K178" s="31">
        <f t="shared" si="27"/>
        <v>1238.6723202999999</v>
      </c>
      <c r="L178" s="31">
        <f t="shared" si="28"/>
        <v>331.84872145065037</v>
      </c>
      <c r="M178" s="31">
        <f t="shared" si="29"/>
        <v>323.40946634013108</v>
      </c>
    </row>
    <row r="179" spans="1:13">
      <c r="A179" s="21">
        <v>42553.380192999997</v>
      </c>
      <c r="B179" s="21">
        <v>34.738109000000001</v>
      </c>
      <c r="C179" s="21">
        <v>34.740389</v>
      </c>
      <c r="D179" s="21">
        <v>35.132547000000002</v>
      </c>
      <c r="E179" s="21">
        <v>35.063265999999999</v>
      </c>
      <c r="F179" s="21">
        <v>1.907545</v>
      </c>
      <c r="G179" s="21">
        <v>2.9580350000000002</v>
      </c>
      <c r="H179" s="21">
        <v>26.298307999999999</v>
      </c>
      <c r="I179" s="39">
        <f t="shared" si="25"/>
        <v>34.739249000000001</v>
      </c>
      <c r="J179" s="39">
        <f t="shared" si="26"/>
        <v>35.097906500000001</v>
      </c>
      <c r="K179" s="31">
        <f t="shared" si="27"/>
        <v>1238.6564506</v>
      </c>
      <c r="L179" s="31">
        <f t="shared" si="28"/>
        <v>331.21012303955558</v>
      </c>
      <c r="M179" s="31">
        <f t="shared" si="29"/>
        <v>322.68532335883083</v>
      </c>
    </row>
    <row r="180" spans="1:13">
      <c r="A180" s="21">
        <v>41143.480501999999</v>
      </c>
      <c r="B180" s="21">
        <v>34.774009999999997</v>
      </c>
      <c r="C180" s="21">
        <v>34.776128</v>
      </c>
      <c r="D180" s="21">
        <v>35.169395000000002</v>
      </c>
      <c r="E180" s="21">
        <v>35.101174999999998</v>
      </c>
      <c r="F180" s="21">
        <v>1.5137350000000001</v>
      </c>
      <c r="G180" s="21">
        <v>2.7632119999999998</v>
      </c>
      <c r="H180" s="21">
        <v>26.248002</v>
      </c>
      <c r="I180" s="39">
        <f t="shared" si="25"/>
        <v>34.775069000000002</v>
      </c>
      <c r="J180" s="39">
        <f t="shared" si="26"/>
        <v>35.135284999999996</v>
      </c>
      <c r="K180" s="31">
        <f t="shared" si="27"/>
        <v>1238.6349585999999</v>
      </c>
      <c r="L180" s="31">
        <f t="shared" si="28"/>
        <v>330.34749274230217</v>
      </c>
      <c r="M180" s="31">
        <f t="shared" si="29"/>
        <v>321.81101264433073</v>
      </c>
    </row>
    <row r="181" spans="1:13">
      <c r="A181" s="21">
        <v>39557.643866999999</v>
      </c>
      <c r="B181" s="21">
        <v>34.798828999999998</v>
      </c>
      <c r="C181" s="21">
        <v>34.803063999999999</v>
      </c>
      <c r="D181" s="21">
        <v>35.194929999999999</v>
      </c>
      <c r="E181" s="21">
        <v>35.12726</v>
      </c>
      <c r="F181" s="21">
        <v>1.046465</v>
      </c>
      <c r="G181" s="21">
        <v>2.5358239999999999</v>
      </c>
      <c r="H181" s="21">
        <v>26.168673999999999</v>
      </c>
      <c r="I181" s="39">
        <f t="shared" si="25"/>
        <v>34.800946499999995</v>
      </c>
      <c r="J181" s="39">
        <f t="shared" si="26"/>
        <v>35.161095000000003</v>
      </c>
      <c r="K181" s="31">
        <f t="shared" si="27"/>
        <v>1238.6194321</v>
      </c>
      <c r="L181" s="31">
        <f t="shared" si="28"/>
        <v>329.72587627632038</v>
      </c>
      <c r="M181" s="31">
        <f t="shared" si="29"/>
        <v>321.20882072920085</v>
      </c>
    </row>
    <row r="182" spans="1:13">
      <c r="A182" s="21">
        <v>38048.750032000004</v>
      </c>
      <c r="B182" s="21">
        <v>34.828448000000002</v>
      </c>
      <c r="C182" s="21">
        <v>34.833762999999998</v>
      </c>
      <c r="D182" s="21">
        <v>35.226218000000003</v>
      </c>
      <c r="E182" s="21">
        <v>35.159410999999999</v>
      </c>
      <c r="F182" s="21">
        <v>1.2324029999999999</v>
      </c>
      <c r="G182" s="21">
        <v>2.903305</v>
      </c>
      <c r="H182" s="21">
        <v>26.148156999999998</v>
      </c>
      <c r="I182" s="39">
        <f t="shared" si="25"/>
        <v>34.8311055</v>
      </c>
      <c r="J182" s="39">
        <f t="shared" si="26"/>
        <v>35.192814499999997</v>
      </c>
      <c r="K182" s="31">
        <f t="shared" si="27"/>
        <v>1238.6013367</v>
      </c>
      <c r="L182" s="31">
        <f t="shared" si="28"/>
        <v>329.00307109835649</v>
      </c>
      <c r="M182" s="31">
        <f t="shared" si="29"/>
        <v>320.47044587215987</v>
      </c>
    </row>
    <row r="183" spans="1:13" ht="14.4" customHeight="1">
      <c r="A183" s="21">
        <v>36477.337679999997</v>
      </c>
      <c r="B183" s="21">
        <v>34.842136000000004</v>
      </c>
      <c r="C183" s="21">
        <v>34.849631000000002</v>
      </c>
      <c r="D183" s="21">
        <v>35.251175000000003</v>
      </c>
      <c r="E183" s="21">
        <v>35.178316000000002</v>
      </c>
      <c r="F183" s="21">
        <v>0.78337100000000004</v>
      </c>
      <c r="G183" s="21">
        <v>2.6549070000000001</v>
      </c>
      <c r="H183" s="21">
        <v>26.068048999999998</v>
      </c>
      <c r="I183" s="39">
        <f t="shared" si="25"/>
        <v>34.845883499999999</v>
      </c>
      <c r="J183" s="39">
        <f t="shared" si="26"/>
        <v>35.214745500000006</v>
      </c>
      <c r="K183" s="31">
        <f t="shared" si="27"/>
        <v>1238.5924699</v>
      </c>
      <c r="L183" s="31">
        <f t="shared" si="28"/>
        <v>328.6495441077559</v>
      </c>
      <c r="M183" s="31">
        <f t="shared" si="29"/>
        <v>319.96101936625837</v>
      </c>
    </row>
    <row r="184" spans="1:13">
      <c r="A184" s="21">
        <v>35033.641433999997</v>
      </c>
      <c r="B184" s="21">
        <v>34.854255000000002</v>
      </c>
      <c r="C184" s="21">
        <v>34.863199999999999</v>
      </c>
      <c r="D184" s="21">
        <v>35.269289000000001</v>
      </c>
      <c r="E184" s="21">
        <v>35.208238999999999</v>
      </c>
      <c r="F184" s="21">
        <v>0.61138300000000001</v>
      </c>
      <c r="G184" s="21">
        <v>2.626563</v>
      </c>
      <c r="H184" s="21">
        <v>25.987051999999998</v>
      </c>
      <c r="I184" s="39">
        <f t="shared" si="25"/>
        <v>34.858727500000001</v>
      </c>
      <c r="J184" s="39">
        <f t="shared" si="26"/>
        <v>35.238764000000003</v>
      </c>
      <c r="K184" s="31">
        <f t="shared" si="27"/>
        <v>1238.5847635</v>
      </c>
      <c r="L184" s="31">
        <f t="shared" si="28"/>
        <v>328.34262935260904</v>
      </c>
      <c r="M184" s="31">
        <f t="shared" si="29"/>
        <v>319.40412064401517</v>
      </c>
    </row>
    <row r="185" spans="1:13">
      <c r="A185" s="21">
        <v>33621.567958</v>
      </c>
      <c r="B185" s="21">
        <v>34.724387</v>
      </c>
      <c r="C185" s="21">
        <v>34.732601000000003</v>
      </c>
      <c r="D185" s="21">
        <v>35.142176999999997</v>
      </c>
      <c r="E185" s="21">
        <v>35.076127</v>
      </c>
      <c r="F185" s="21">
        <v>0.76302999999999999</v>
      </c>
      <c r="G185" s="21">
        <v>2.9180549999999998</v>
      </c>
      <c r="H185" s="21">
        <v>25.89611</v>
      </c>
      <c r="I185" s="39">
        <f t="shared" si="25"/>
        <v>34.728493999999998</v>
      </c>
      <c r="J185" s="39">
        <f t="shared" si="26"/>
        <v>35.109151999999995</v>
      </c>
      <c r="K185" s="31">
        <f t="shared" si="27"/>
        <v>1238.6629035999999</v>
      </c>
      <c r="L185" s="31">
        <f t="shared" si="28"/>
        <v>331.46962480211641</v>
      </c>
      <c r="M185" s="31">
        <f t="shared" si="29"/>
        <v>322.42200763947494</v>
      </c>
    </row>
    <row r="186" spans="1:13">
      <c r="A186" s="21">
        <v>30374.357338999998</v>
      </c>
      <c r="B186" s="21">
        <v>34.827424000000001</v>
      </c>
      <c r="C186" s="21">
        <v>34.834772999999998</v>
      </c>
      <c r="D186" s="21">
        <v>35.260539999999999</v>
      </c>
      <c r="E186" s="21">
        <v>35.178652</v>
      </c>
      <c r="F186" s="21">
        <v>0.91026799999999997</v>
      </c>
      <c r="G186" s="21">
        <v>3.3760970000000001</v>
      </c>
      <c r="H186" s="21">
        <v>25.859832000000001</v>
      </c>
      <c r="I186" s="39">
        <f t="shared" si="25"/>
        <v>34.831098499999996</v>
      </c>
      <c r="J186" s="39">
        <f t="shared" si="26"/>
        <v>35.219595999999996</v>
      </c>
      <c r="K186" s="31">
        <f t="shared" si="27"/>
        <v>1238.6013409</v>
      </c>
      <c r="L186" s="31">
        <f t="shared" si="28"/>
        <v>329.00323865709015</v>
      </c>
      <c r="M186" s="31">
        <f t="shared" si="29"/>
        <v>319.84846890558129</v>
      </c>
    </row>
    <row r="187" spans="1:13">
      <c r="A187" s="21">
        <v>28979.865645000002</v>
      </c>
      <c r="B187" s="21">
        <v>34.852421</v>
      </c>
      <c r="C187" s="21">
        <v>34.857985999999997</v>
      </c>
      <c r="D187" s="21">
        <v>35.304867999999999</v>
      </c>
      <c r="E187" s="21">
        <v>35.224333999999999</v>
      </c>
      <c r="F187" s="21">
        <v>0.85772999999999999</v>
      </c>
      <c r="G187" s="21">
        <v>3.4375529999999999</v>
      </c>
      <c r="H187" s="21">
        <v>25.560001</v>
      </c>
      <c r="I187" s="39">
        <f t="shared" si="25"/>
        <v>34.855203500000002</v>
      </c>
      <c r="J187" s="39">
        <f t="shared" si="26"/>
        <v>35.264600999999999</v>
      </c>
      <c r="K187" s="31">
        <f t="shared" si="27"/>
        <v>1238.5868779</v>
      </c>
      <c r="L187" s="31">
        <f t="shared" si="28"/>
        <v>328.42680535636555</v>
      </c>
      <c r="M187" s="31">
        <f t="shared" si="29"/>
        <v>318.806240973282</v>
      </c>
    </row>
    <row r="188" spans="1:13">
      <c r="A188" s="21">
        <v>27571.041931</v>
      </c>
      <c r="B188" s="21">
        <v>34.871245999999999</v>
      </c>
      <c r="C188" s="21">
        <v>34.875653</v>
      </c>
      <c r="D188" s="21">
        <v>35.331308999999997</v>
      </c>
      <c r="E188" s="21">
        <v>35.256121</v>
      </c>
      <c r="F188" s="21">
        <v>0.83865299999999998</v>
      </c>
      <c r="G188" s="21">
        <v>3.5272109999999999</v>
      </c>
      <c r="H188" s="21">
        <v>25.321058999999998</v>
      </c>
      <c r="I188" s="39">
        <f t="shared" si="25"/>
        <v>34.8734495</v>
      </c>
      <c r="J188" s="39">
        <f t="shared" si="26"/>
        <v>35.293714999999999</v>
      </c>
      <c r="K188" s="31">
        <f t="shared" si="27"/>
        <v>1238.5759303</v>
      </c>
      <c r="L188" s="31">
        <f t="shared" si="28"/>
        <v>327.99123374282954</v>
      </c>
      <c r="M188" s="31">
        <f t="shared" si="29"/>
        <v>318.13399372670665</v>
      </c>
    </row>
    <row r="189" spans="1:13">
      <c r="A189" s="21">
        <v>25977.182532999999</v>
      </c>
      <c r="B189" s="21">
        <v>34.868572999999998</v>
      </c>
      <c r="C189" s="21">
        <v>34.873739</v>
      </c>
      <c r="D189" s="21">
        <v>35.342281</v>
      </c>
      <c r="E189" s="21">
        <v>35.272812999999999</v>
      </c>
      <c r="F189" s="21">
        <v>1.0228930000000001</v>
      </c>
      <c r="G189" s="21">
        <v>3.8303219999999998</v>
      </c>
      <c r="H189" s="21">
        <v>25.137713999999999</v>
      </c>
      <c r="I189" s="39">
        <f t="shared" si="25"/>
        <v>34.871155999999999</v>
      </c>
      <c r="J189" s="39">
        <f t="shared" si="26"/>
        <v>35.307547</v>
      </c>
      <c r="K189" s="31">
        <f t="shared" si="27"/>
        <v>1238.5773064</v>
      </c>
      <c r="L189" s="31">
        <f t="shared" si="28"/>
        <v>328.04594898987943</v>
      </c>
      <c r="M189" s="31">
        <f t="shared" si="29"/>
        <v>317.81515203550316</v>
      </c>
    </row>
    <row r="190" spans="1:13">
      <c r="A190" s="21">
        <v>24153.945499000001</v>
      </c>
      <c r="B190" s="21">
        <v>34.826552999999997</v>
      </c>
      <c r="C190" s="21">
        <v>34.832369</v>
      </c>
      <c r="D190" s="21">
        <v>35.318390000000001</v>
      </c>
      <c r="E190" s="21">
        <v>35.252889000000003</v>
      </c>
      <c r="F190" s="21">
        <v>0.96518300000000001</v>
      </c>
      <c r="G190" s="21">
        <v>3.898574</v>
      </c>
      <c r="H190" s="21">
        <v>24.828937</v>
      </c>
      <c r="I190" s="39">
        <f t="shared" si="25"/>
        <v>34.829460999999995</v>
      </c>
      <c r="J190" s="39">
        <f t="shared" si="26"/>
        <v>35.285639500000002</v>
      </c>
      <c r="K190" s="31">
        <f t="shared" si="27"/>
        <v>1238.6023233999999</v>
      </c>
      <c r="L190" s="31">
        <f t="shared" si="28"/>
        <v>329.04243806543764</v>
      </c>
      <c r="M190" s="31">
        <f t="shared" si="29"/>
        <v>318.32030334219507</v>
      </c>
    </row>
    <row r="191" spans="1:13">
      <c r="A191" s="21">
        <v>22539.819712</v>
      </c>
      <c r="B191" s="21">
        <v>34.753331000000003</v>
      </c>
      <c r="C191" s="21">
        <v>34.755446999999997</v>
      </c>
      <c r="D191" s="21">
        <v>35.269958000000003</v>
      </c>
      <c r="E191" s="21">
        <v>35.197409999999998</v>
      </c>
      <c r="F191" s="21">
        <v>0.61759900000000001</v>
      </c>
      <c r="G191" s="21">
        <v>3.6601889999999999</v>
      </c>
      <c r="H191" s="21">
        <v>24.358238999999998</v>
      </c>
      <c r="I191" s="39">
        <f t="shared" si="25"/>
        <v>34.754389000000003</v>
      </c>
      <c r="J191" s="39">
        <f t="shared" si="26"/>
        <v>35.233683999999997</v>
      </c>
      <c r="K191" s="31">
        <f t="shared" si="27"/>
        <v>1238.6473665999999</v>
      </c>
      <c r="L191" s="31">
        <f t="shared" si="28"/>
        <v>330.84520646487272</v>
      </c>
      <c r="M191" s="31">
        <f t="shared" si="29"/>
        <v>319.52181823350747</v>
      </c>
    </row>
    <row r="192" spans="1:13">
      <c r="A192" s="21">
        <v>20835.921122</v>
      </c>
      <c r="B192" s="21">
        <v>34.775514000000001</v>
      </c>
      <c r="C192" s="21">
        <v>34.779423999999999</v>
      </c>
      <c r="D192" s="21">
        <v>35.322816000000003</v>
      </c>
      <c r="E192" s="21">
        <v>35.246949999999998</v>
      </c>
      <c r="F192" s="21">
        <v>0.79674299999999998</v>
      </c>
      <c r="G192" s="21">
        <v>3.9480550000000001</v>
      </c>
      <c r="H192" s="21">
        <v>24.071118999999999</v>
      </c>
      <c r="I192" s="39">
        <f t="shared" si="25"/>
        <v>34.777468999999996</v>
      </c>
      <c r="J192" s="39">
        <f t="shared" si="26"/>
        <v>35.284883000000001</v>
      </c>
      <c r="K192" s="31">
        <f t="shared" si="27"/>
        <v>1238.6335186000001</v>
      </c>
      <c r="L192" s="31">
        <f t="shared" si="28"/>
        <v>330.28978565865418</v>
      </c>
      <c r="M192" s="31">
        <f t="shared" si="29"/>
        <v>318.33776262247648</v>
      </c>
    </row>
    <row r="193" spans="1:13">
      <c r="A193" s="21">
        <v>19673.091154999998</v>
      </c>
      <c r="B193" s="21">
        <v>34.810718000000001</v>
      </c>
      <c r="C193" s="21">
        <v>34.813119</v>
      </c>
      <c r="D193" s="21">
        <v>35.373486</v>
      </c>
      <c r="E193" s="21">
        <v>35.295174000000003</v>
      </c>
      <c r="F193" s="21">
        <v>0.66717400000000004</v>
      </c>
      <c r="G193" s="21">
        <v>3.8965640000000001</v>
      </c>
      <c r="H193" s="21">
        <v>23.703965</v>
      </c>
      <c r="I193" s="39">
        <f t="shared" si="25"/>
        <v>34.811918500000004</v>
      </c>
      <c r="J193" s="39">
        <f t="shared" si="26"/>
        <v>35.334330000000001</v>
      </c>
      <c r="K193" s="31">
        <f t="shared" si="27"/>
        <v>1238.6128489</v>
      </c>
      <c r="L193" s="31">
        <f t="shared" si="28"/>
        <v>329.46270970176465</v>
      </c>
      <c r="M193" s="31">
        <f t="shared" si="29"/>
        <v>317.19876477930211</v>
      </c>
    </row>
    <row r="194" spans="1:13">
      <c r="A194" s="21">
        <v>18207.598206999999</v>
      </c>
      <c r="B194" s="21">
        <v>34.843153000000001</v>
      </c>
      <c r="C194" s="21">
        <v>34.854460000000003</v>
      </c>
      <c r="D194" s="21">
        <v>35.434550999999999</v>
      </c>
      <c r="E194" s="21">
        <v>35.361243999999999</v>
      </c>
      <c r="F194" s="21">
        <v>0.69377100000000003</v>
      </c>
      <c r="G194" s="21">
        <v>4.0200509999999996</v>
      </c>
      <c r="H194" s="21">
        <v>23.266233</v>
      </c>
      <c r="I194" s="39">
        <f t="shared" si="25"/>
        <v>34.848806500000002</v>
      </c>
      <c r="J194" s="39">
        <f t="shared" si="26"/>
        <v>35.397897499999999</v>
      </c>
      <c r="K194" s="31">
        <f t="shared" si="27"/>
        <v>1238.5907161</v>
      </c>
      <c r="L194" s="31">
        <f t="shared" si="28"/>
        <v>328.57966908123581</v>
      </c>
      <c r="M194" s="31">
        <f t="shared" si="29"/>
        <v>315.74100423432992</v>
      </c>
    </row>
    <row r="195" spans="1:13">
      <c r="A195" s="21">
        <v>16076.336766</v>
      </c>
      <c r="B195" s="21">
        <v>34.874423</v>
      </c>
      <c r="C195" s="21">
        <v>34.88693</v>
      </c>
      <c r="D195" s="21">
        <v>35.502617999999998</v>
      </c>
      <c r="E195" s="21">
        <v>35.437685000000002</v>
      </c>
      <c r="F195" s="21">
        <v>0.75773699999999999</v>
      </c>
      <c r="G195" s="21">
        <v>4.2207910000000002</v>
      </c>
      <c r="H195" s="21">
        <v>22.551417999999998</v>
      </c>
      <c r="I195" s="39">
        <f t="shared" si="25"/>
        <v>34.8806765</v>
      </c>
      <c r="J195" s="39">
        <f t="shared" si="26"/>
        <v>35.4701515</v>
      </c>
      <c r="K195" s="31">
        <f t="shared" si="27"/>
        <v>1238.5715941000001</v>
      </c>
      <c r="L195" s="31">
        <f t="shared" si="28"/>
        <v>327.81888848415201</v>
      </c>
      <c r="M195" s="31">
        <f t="shared" si="29"/>
        <v>314.09283491597762</v>
      </c>
    </row>
    <row r="196" spans="1:13">
      <c r="A196" s="21">
        <v>14447.671574</v>
      </c>
      <c r="B196" s="21">
        <v>34.870668999999999</v>
      </c>
      <c r="C196" s="21">
        <v>34.888905999999999</v>
      </c>
      <c r="D196" s="21">
        <v>35.544741000000002</v>
      </c>
      <c r="E196" s="21">
        <v>35.480184000000001</v>
      </c>
      <c r="F196" s="21">
        <v>0.93884599999999996</v>
      </c>
      <c r="G196" s="21">
        <v>4.498551</v>
      </c>
      <c r="H196" s="21">
        <v>22.063748999999998</v>
      </c>
      <c r="I196" s="39">
        <f t="shared" si="25"/>
        <v>34.879787499999999</v>
      </c>
      <c r="J196" s="39">
        <f t="shared" si="26"/>
        <v>35.512462499999998</v>
      </c>
      <c r="K196" s="31">
        <f t="shared" si="27"/>
        <v>1238.5721275000001</v>
      </c>
      <c r="L196" s="31">
        <f t="shared" si="28"/>
        <v>327.84008336578063</v>
      </c>
      <c r="M196" s="31">
        <f t="shared" si="29"/>
        <v>313.13199284242455</v>
      </c>
    </row>
    <row r="197" spans="1:13">
      <c r="A197" s="21">
        <v>13139.539207</v>
      </c>
      <c r="B197" s="21">
        <v>34.834620000000001</v>
      </c>
      <c r="C197" s="21">
        <v>34.844397999999998</v>
      </c>
      <c r="D197" s="21">
        <v>35.550944000000001</v>
      </c>
      <c r="E197" s="21">
        <v>35.480021999999998</v>
      </c>
      <c r="F197" s="21">
        <v>0.73470899999999995</v>
      </c>
      <c r="G197" s="21">
        <v>4.3702350000000001</v>
      </c>
      <c r="H197" s="21">
        <v>21.687882999999999</v>
      </c>
      <c r="I197" s="39">
        <f t="shared" si="25"/>
        <v>34.839509</v>
      </c>
      <c r="J197" s="39">
        <f t="shared" si="26"/>
        <v>35.515483000000003</v>
      </c>
      <c r="K197" s="31">
        <f t="shared" si="27"/>
        <v>1238.5962946</v>
      </c>
      <c r="L197" s="31">
        <f t="shared" si="28"/>
        <v>328.80198590092823</v>
      </c>
      <c r="M197" s="31">
        <f t="shared" si="29"/>
        <v>313.063521050909</v>
      </c>
    </row>
    <row r="198" spans="1:13">
      <c r="A198" s="21">
        <v>12228.912503</v>
      </c>
      <c r="B198" s="21">
        <v>34.816021999999997</v>
      </c>
      <c r="C198" s="21">
        <v>34.832366</v>
      </c>
      <c r="D198" s="21">
        <v>35.589329999999997</v>
      </c>
      <c r="E198" s="21">
        <v>35.518566999999997</v>
      </c>
      <c r="F198" s="21">
        <v>0.84080699999999997</v>
      </c>
      <c r="G198" s="21">
        <v>4.5101639999999996</v>
      </c>
      <c r="H198" s="21">
        <v>21.546495999999998</v>
      </c>
      <c r="I198" s="39">
        <f t="shared" si="25"/>
        <v>34.824193999999999</v>
      </c>
      <c r="J198" s="39">
        <f t="shared" si="26"/>
        <v>35.553948499999997</v>
      </c>
      <c r="K198" s="31">
        <f t="shared" si="27"/>
        <v>1238.6054836000001</v>
      </c>
      <c r="L198" s="31">
        <f t="shared" si="28"/>
        <v>329.16855808002492</v>
      </c>
      <c r="M198" s="31">
        <f t="shared" si="29"/>
        <v>312.19294812384851</v>
      </c>
    </row>
    <row r="199" spans="1:13">
      <c r="A199" s="21">
        <v>10822.483592</v>
      </c>
      <c r="B199" s="21">
        <v>34.830494999999999</v>
      </c>
      <c r="C199" s="21">
        <v>34.849755000000002</v>
      </c>
      <c r="D199" s="21">
        <v>35.686855000000001</v>
      </c>
      <c r="E199" s="21">
        <v>35.61703</v>
      </c>
      <c r="F199" s="21">
        <v>0.56210000000000004</v>
      </c>
      <c r="G199" s="21">
        <v>4.3044919999999998</v>
      </c>
      <c r="H199" s="21">
        <v>21.188400999999999</v>
      </c>
      <c r="I199" s="39">
        <f t="shared" si="25"/>
        <v>34.840125</v>
      </c>
      <c r="J199" s="39">
        <f t="shared" si="26"/>
        <v>35.651942500000004</v>
      </c>
      <c r="K199" s="31">
        <f t="shared" si="27"/>
        <v>1238.5959250000001</v>
      </c>
      <c r="L199" s="31">
        <f t="shared" si="28"/>
        <v>328.78725122153901</v>
      </c>
      <c r="M199" s="31">
        <f t="shared" si="29"/>
        <v>309.9867612411681</v>
      </c>
    </row>
    <row r="200" spans="1:13">
      <c r="A200" s="21">
        <v>9857.9137790000004</v>
      </c>
      <c r="B200" s="21">
        <v>34.813535000000002</v>
      </c>
      <c r="C200" s="21">
        <v>34.836055999999999</v>
      </c>
      <c r="D200" s="21">
        <v>35.733217000000003</v>
      </c>
      <c r="E200" s="21">
        <v>35.665295</v>
      </c>
      <c r="F200" s="21">
        <v>0.66289900000000002</v>
      </c>
      <c r="G200" s="21">
        <v>4.4588739999999998</v>
      </c>
      <c r="H200" s="21">
        <v>21.059669</v>
      </c>
      <c r="I200" s="39">
        <f t="shared" si="25"/>
        <v>34.8247955</v>
      </c>
      <c r="J200" s="39">
        <f t="shared" si="26"/>
        <v>35.699256000000005</v>
      </c>
      <c r="K200" s="31">
        <f t="shared" si="27"/>
        <v>1238.6051227</v>
      </c>
      <c r="L200" s="31">
        <f t="shared" si="28"/>
        <v>329.1541522229536</v>
      </c>
      <c r="M200" s="31">
        <f t="shared" si="29"/>
        <v>308.92751213805514</v>
      </c>
    </row>
    <row r="201" spans="1:13">
      <c r="A201" s="21">
        <v>8358.3608160000003</v>
      </c>
      <c r="B201" s="21">
        <v>34.856726999999999</v>
      </c>
      <c r="C201" s="21">
        <v>34.872805999999997</v>
      </c>
      <c r="D201" s="21">
        <v>35.876600000000003</v>
      </c>
      <c r="E201" s="21">
        <v>35.803612000000001</v>
      </c>
      <c r="F201" s="21">
        <v>0.82927700000000004</v>
      </c>
      <c r="G201" s="21">
        <v>4.7008510000000001</v>
      </c>
      <c r="H201" s="21">
        <v>20.748525000000001</v>
      </c>
      <c r="I201" s="39">
        <f t="shared" si="25"/>
        <v>34.864766500000002</v>
      </c>
      <c r="J201" s="39">
        <f t="shared" si="26"/>
        <v>35.840106000000006</v>
      </c>
      <c r="K201" s="31">
        <f t="shared" si="27"/>
        <v>1238.5811401000001</v>
      </c>
      <c r="L201" s="31">
        <f t="shared" si="28"/>
        <v>328.19843503047105</v>
      </c>
      <c r="M201" s="31">
        <f t="shared" si="29"/>
        <v>305.79675429873623</v>
      </c>
    </row>
    <row r="202" spans="1:13">
      <c r="A202" s="21">
        <v>8307.4748479999998</v>
      </c>
      <c r="B202" s="21">
        <v>34.866689999999998</v>
      </c>
      <c r="C202" s="21">
        <v>34.883837999999997</v>
      </c>
      <c r="D202" s="21">
        <v>35.906388999999997</v>
      </c>
      <c r="E202" s="21">
        <v>35.835962000000002</v>
      </c>
      <c r="F202" s="21">
        <v>0.83294999999999997</v>
      </c>
      <c r="G202" s="21">
        <v>4.7135819999999997</v>
      </c>
      <c r="H202" s="21">
        <v>20.724931999999999</v>
      </c>
      <c r="I202" s="39">
        <f t="shared" si="25"/>
        <v>34.875264000000001</v>
      </c>
      <c r="J202" s="39">
        <f t="shared" si="26"/>
        <v>35.8711755</v>
      </c>
      <c r="K202" s="31">
        <f t="shared" si="27"/>
        <v>1238.5748415999999</v>
      </c>
      <c r="L202" s="31">
        <f t="shared" si="28"/>
        <v>327.94795307573895</v>
      </c>
      <c r="M202" s="31">
        <f t="shared" si="29"/>
        <v>305.11065273469558</v>
      </c>
    </row>
    <row r="203" spans="1:13">
      <c r="A203" s="21">
        <v>7033.4707689999996</v>
      </c>
      <c r="B203" s="21">
        <v>34.877245000000002</v>
      </c>
      <c r="C203" s="21">
        <v>34.896484000000001</v>
      </c>
      <c r="D203" s="21">
        <v>36.078744999999998</v>
      </c>
      <c r="E203" s="21">
        <v>36.003646000000003</v>
      </c>
      <c r="F203" s="21">
        <v>0.61943000000000004</v>
      </c>
      <c r="G203" s="21">
        <v>4.5356350000000001</v>
      </c>
      <c r="H203" s="21">
        <v>20.391998999999998</v>
      </c>
      <c r="I203" s="39">
        <f t="shared" si="25"/>
        <v>34.886864500000001</v>
      </c>
      <c r="J203" s="39">
        <f t="shared" si="26"/>
        <v>36.041195500000001</v>
      </c>
      <c r="K203" s="31">
        <f t="shared" si="27"/>
        <v>1238.5678813</v>
      </c>
      <c r="L203" s="31">
        <f t="shared" si="28"/>
        <v>327.67140123537411</v>
      </c>
      <c r="M203" s="31">
        <f t="shared" si="29"/>
        <v>301.38442976309034</v>
      </c>
    </row>
    <row r="204" spans="1:13">
      <c r="A204" s="21">
        <v>5483.7364090000001</v>
      </c>
      <c r="B204" s="21">
        <v>34.830038999999999</v>
      </c>
      <c r="C204" s="21">
        <v>34.850116999999997</v>
      </c>
      <c r="D204" s="21">
        <v>36.289945000000003</v>
      </c>
      <c r="E204" s="21">
        <v>36.207743000000001</v>
      </c>
      <c r="F204" s="21">
        <v>0.79720299999999999</v>
      </c>
      <c r="G204" s="21">
        <v>4.8071089999999996</v>
      </c>
      <c r="H204" s="21">
        <v>20.237682</v>
      </c>
      <c r="I204" s="39">
        <f t="shared" si="25"/>
        <v>34.840077999999998</v>
      </c>
      <c r="J204" s="39">
        <f t="shared" si="26"/>
        <v>36.248844000000005</v>
      </c>
      <c r="K204" s="31">
        <f t="shared" si="27"/>
        <v>1238.5959531999999</v>
      </c>
      <c r="L204" s="31">
        <f t="shared" si="28"/>
        <v>328.78837543233658</v>
      </c>
      <c r="M204" s="31">
        <f t="shared" si="29"/>
        <v>296.89708012586107</v>
      </c>
    </row>
    <row r="205" spans="1:13">
      <c r="A205" s="21">
        <v>3786.4767449999999</v>
      </c>
      <c r="B205" s="21">
        <v>34.732267999999998</v>
      </c>
      <c r="C205" s="21">
        <v>34.751092</v>
      </c>
      <c r="D205" s="21">
        <v>36.737157000000003</v>
      </c>
      <c r="E205" s="21">
        <v>36.650429000000003</v>
      </c>
      <c r="F205" s="21">
        <v>1.0009760000000001</v>
      </c>
      <c r="G205" s="21">
        <v>5.1147470000000004</v>
      </c>
      <c r="H205" s="21">
        <v>20.122864</v>
      </c>
      <c r="I205" s="39">
        <f t="shared" si="25"/>
        <v>34.741680000000002</v>
      </c>
      <c r="J205" s="39">
        <f t="shared" si="26"/>
        <v>36.693792999999999</v>
      </c>
      <c r="K205" s="31">
        <f t="shared" si="27"/>
        <v>1238.654992</v>
      </c>
      <c r="L205" s="31">
        <f t="shared" si="28"/>
        <v>331.15149850356738</v>
      </c>
      <c r="M205" s="31">
        <f t="shared" si="29"/>
        <v>287.50719171224318</v>
      </c>
    </row>
    <row r="206" spans="1:13">
      <c r="A206" s="21">
        <v>2492.735467</v>
      </c>
      <c r="B206" s="21">
        <v>34.781134000000002</v>
      </c>
      <c r="C206" s="21">
        <v>34.797890000000002</v>
      </c>
      <c r="D206" s="21">
        <v>37.609547999999997</v>
      </c>
      <c r="E206" s="21">
        <v>37.519089000000001</v>
      </c>
      <c r="F206" s="21">
        <v>0.53627199999999997</v>
      </c>
      <c r="G206" s="21">
        <v>4.7354039999999999</v>
      </c>
      <c r="H206" s="21">
        <v>19.819448999999999</v>
      </c>
      <c r="I206" s="39">
        <f t="shared" si="25"/>
        <v>34.789512000000002</v>
      </c>
      <c r="J206" s="39">
        <f t="shared" si="26"/>
        <v>37.564318499999999</v>
      </c>
      <c r="K206" s="31">
        <f t="shared" si="27"/>
        <v>1238.6262928000001</v>
      </c>
      <c r="L206" s="31">
        <f t="shared" si="28"/>
        <v>330.00038766729358</v>
      </c>
      <c r="M206" s="31">
        <f t="shared" si="29"/>
        <v>269.95966866299477</v>
      </c>
    </row>
    <row r="207" spans="1:13">
      <c r="A207" s="21">
        <v>1577.9137840000001</v>
      </c>
      <c r="B207" s="21">
        <v>34.743161000000001</v>
      </c>
      <c r="C207" s="21">
        <v>34.761927999999997</v>
      </c>
      <c r="D207" s="21">
        <v>38.498384999999999</v>
      </c>
      <c r="E207" s="21">
        <v>38.363433999999998</v>
      </c>
      <c r="F207" s="21">
        <v>0.63126199999999999</v>
      </c>
      <c r="G207" s="21">
        <v>4.9138510000000002</v>
      </c>
      <c r="H207" s="21">
        <v>19.513567999999999</v>
      </c>
      <c r="I207" s="39">
        <f t="shared" si="25"/>
        <v>34.752544499999999</v>
      </c>
      <c r="J207" s="39">
        <f t="shared" si="26"/>
        <v>38.430909499999999</v>
      </c>
      <c r="K207" s="31">
        <f t="shared" si="27"/>
        <v>1238.6484733</v>
      </c>
      <c r="L207" s="31">
        <f t="shared" si="28"/>
        <v>330.88963982624136</v>
      </c>
      <c r="M207" s="31">
        <f t="shared" si="29"/>
        <v>253.46156359595716</v>
      </c>
    </row>
    <row r="208" spans="1:13">
      <c r="A208" s="21">
        <v>0</v>
      </c>
      <c r="B208" s="21">
        <v>34.789763000000001</v>
      </c>
      <c r="C208" s="21">
        <v>34.804215999999997</v>
      </c>
      <c r="D208" s="21">
        <v>39.408892999999999</v>
      </c>
      <c r="E208" s="21">
        <v>39.248556999999998</v>
      </c>
      <c r="F208" s="21">
        <v>0.85993399999999998</v>
      </c>
      <c r="G208" s="21">
        <v>5.3582910000000004</v>
      </c>
      <c r="H208" s="21">
        <v>18.149363000000001</v>
      </c>
      <c r="I208" s="39">
        <f t="shared" si="25"/>
        <v>34.796989499999995</v>
      </c>
      <c r="J208" s="39">
        <f t="shared" si="26"/>
        <v>39.328724999999999</v>
      </c>
      <c r="K208" s="31">
        <f t="shared" si="27"/>
        <v>1238.6218063000001</v>
      </c>
      <c r="L208" s="31">
        <f t="shared" si="28"/>
        <v>329.82084405365913</v>
      </c>
      <c r="M208" s="31">
        <f t="shared" si="29"/>
        <v>237.26755464757753</v>
      </c>
    </row>
    <row r="209" spans="1:14">
      <c r="A209" s="23"/>
      <c r="B209" s="23"/>
      <c r="C209" s="23"/>
      <c r="D209" s="23"/>
      <c r="E209" s="23"/>
      <c r="F209" s="23"/>
      <c r="G209" s="23"/>
      <c r="H209" s="22"/>
      <c r="I209" s="23"/>
      <c r="J209" s="23"/>
      <c r="K209" s="29">
        <f>AVERAGE(K175:K206)</f>
        <v>1238.6106756531249</v>
      </c>
      <c r="L209" s="29">
        <f>AVERAGE(L175:L206)</f>
        <v>329.37849763684915</v>
      </c>
      <c r="M209" s="29">
        <f>AVERAGE(M175:M206)</f>
        <v>313.75667100745022</v>
      </c>
    </row>
    <row r="210" spans="1:14">
      <c r="A210" s="23"/>
      <c r="B210" s="23"/>
      <c r="C210" s="23"/>
      <c r="D210" s="23"/>
      <c r="E210" s="23"/>
      <c r="F210" s="23"/>
      <c r="G210" s="23"/>
      <c r="H210" s="22"/>
      <c r="I210" s="23"/>
      <c r="J210" s="23"/>
      <c r="K210" s="23"/>
      <c r="L210" s="23"/>
      <c r="M210" s="23"/>
    </row>
    <row r="211" spans="1:14">
      <c r="A211" s="23"/>
      <c r="B211" s="23"/>
      <c r="C211" s="23"/>
      <c r="D211" s="23"/>
      <c r="E211" s="23"/>
      <c r="F211" s="23"/>
      <c r="G211" s="23"/>
      <c r="H211" s="22"/>
      <c r="I211" s="23"/>
      <c r="J211" s="23"/>
      <c r="K211" s="23"/>
      <c r="L211" s="23"/>
      <c r="M211" s="23"/>
    </row>
    <row r="212" spans="1:14" ht="16.8">
      <c r="A212" s="17" t="s">
        <v>12</v>
      </c>
      <c r="B212" s="17" t="s">
        <v>13</v>
      </c>
      <c r="C212" s="17" t="s">
        <v>14</v>
      </c>
      <c r="D212" s="17" t="s">
        <v>15</v>
      </c>
      <c r="E212" s="17" t="s">
        <v>16</v>
      </c>
      <c r="F212" s="17" t="s">
        <v>17</v>
      </c>
      <c r="G212" s="17" t="s">
        <v>30</v>
      </c>
      <c r="H212" s="17" t="s">
        <v>18</v>
      </c>
      <c r="I212" s="18" t="s">
        <v>19</v>
      </c>
      <c r="J212" s="18" t="s">
        <v>20</v>
      </c>
      <c r="K212" s="19" t="s">
        <v>21</v>
      </c>
      <c r="L212" s="6" t="s">
        <v>28</v>
      </c>
      <c r="M212" s="6" t="s">
        <v>29</v>
      </c>
      <c r="N212" s="24"/>
    </row>
    <row r="213" spans="1:14">
      <c r="A213" s="17" t="s">
        <v>22</v>
      </c>
      <c r="B213" s="17" t="s">
        <v>23</v>
      </c>
      <c r="C213" s="17" t="s">
        <v>23</v>
      </c>
      <c r="D213" s="17" t="s">
        <v>23</v>
      </c>
      <c r="E213" s="17" t="s">
        <v>23</v>
      </c>
      <c r="F213" s="17" t="s">
        <v>24</v>
      </c>
      <c r="G213" s="17" t="s">
        <v>24</v>
      </c>
      <c r="H213" s="17" t="s">
        <v>25</v>
      </c>
      <c r="I213" s="18" t="s">
        <v>23</v>
      </c>
      <c r="J213" s="18" t="s">
        <v>23</v>
      </c>
      <c r="K213" s="19" t="s">
        <v>26</v>
      </c>
      <c r="L213" s="6" t="s">
        <v>27</v>
      </c>
      <c r="M213" s="6" t="s">
        <v>27</v>
      </c>
    </row>
    <row r="214" spans="1:14">
      <c r="A214" s="21">
        <v>49883.420366999999</v>
      </c>
      <c r="B214" s="21">
        <v>39.924219999999998</v>
      </c>
      <c r="C214" s="21">
        <v>39.888630999999997</v>
      </c>
      <c r="D214" s="21">
        <v>40.298569000000001</v>
      </c>
      <c r="E214" s="21">
        <v>40.188966000000001</v>
      </c>
      <c r="F214" s="21">
        <v>2.837402</v>
      </c>
      <c r="G214" s="21">
        <v>3.2349130000000001</v>
      </c>
      <c r="H214" s="21">
        <v>23.830417000000001</v>
      </c>
      <c r="I214" s="39">
        <f t="shared" ref="I214:I240" si="30">(B214+C214)/2</f>
        <v>39.906425499999997</v>
      </c>
      <c r="J214" s="39">
        <f t="shared" ref="J214:J240" si="31">(D214+E214)/2</f>
        <v>40.243767500000004</v>
      </c>
      <c r="K214" s="31">
        <f>-0.6*I214+1259.5</f>
        <v>1235.5561447</v>
      </c>
      <c r="L214" s="31">
        <f>0.00159*I214^4-0.27101*I214^3+17.72234*I214^2-540.89799*I214+6780.11105</f>
        <v>227.28270389910631</v>
      </c>
      <c r="M214" s="31">
        <f>0.00159*J214^4-0.27101*J214^3+17.72234*J214^2-540.89799*J214+6780.11105</f>
        <v>221.5986036976492</v>
      </c>
    </row>
    <row r="215" spans="1:14">
      <c r="A215" s="21">
        <v>48330.988484000001</v>
      </c>
      <c r="B215" s="21">
        <v>39.974905999999997</v>
      </c>
      <c r="C215" s="21">
        <v>39.937998999999998</v>
      </c>
      <c r="D215" s="21">
        <v>40.348671000000003</v>
      </c>
      <c r="E215" s="21">
        <v>40.238557999999998</v>
      </c>
      <c r="F215" s="21">
        <v>2.3460369999999999</v>
      </c>
      <c r="G215" s="21">
        <v>2.9947940000000002</v>
      </c>
      <c r="H215" s="21">
        <v>23.986591000000001</v>
      </c>
      <c r="I215" s="39">
        <f t="shared" si="30"/>
        <v>39.956452499999997</v>
      </c>
      <c r="J215" s="39">
        <f t="shared" si="31"/>
        <v>40.293614500000004</v>
      </c>
      <c r="K215" s="31">
        <f t="shared" ref="K215:K240" si="32">-0.6*I215+1259.5</f>
        <v>1235.5261284999999</v>
      </c>
      <c r="L215" s="31">
        <f t="shared" ref="L215:L240" si="33">0.00159*I215^4-0.27101*I215^3+17.72234*I215^2-540.89799*I215+6780.11105</f>
        <v>226.4331044693472</v>
      </c>
      <c r="M215" s="31">
        <f t="shared" ref="M215:M240" si="34">0.00159*J215^4-0.27101*J215^3+17.72234*J215^2-540.89799*J215+6780.11105</f>
        <v>220.76753878740146</v>
      </c>
    </row>
    <row r="216" spans="1:14">
      <c r="A216" s="21">
        <v>46769.403939999997</v>
      </c>
      <c r="B216" s="21">
        <v>39.938434000000001</v>
      </c>
      <c r="C216" s="21">
        <v>39.904806999999998</v>
      </c>
      <c r="D216" s="21">
        <v>40.312688000000001</v>
      </c>
      <c r="E216" s="21">
        <v>40.204137000000003</v>
      </c>
      <c r="F216" s="21">
        <v>1.8858349999999999</v>
      </c>
      <c r="G216" s="21">
        <v>2.7792110000000001</v>
      </c>
      <c r="H216" s="21">
        <v>24.152715000000001</v>
      </c>
      <c r="I216" s="39">
        <f t="shared" si="30"/>
        <v>39.921620500000003</v>
      </c>
      <c r="J216" s="39">
        <f t="shared" si="31"/>
        <v>40.258412500000006</v>
      </c>
      <c r="K216" s="31">
        <f t="shared" si="32"/>
        <v>1235.5470276999999</v>
      </c>
      <c r="L216" s="31">
        <f t="shared" si="33"/>
        <v>227.02440187470074</v>
      </c>
      <c r="M216" s="31">
        <f t="shared" si="34"/>
        <v>221.35420430992326</v>
      </c>
    </row>
    <row r="217" spans="1:14">
      <c r="A217" s="21">
        <v>45078.229047000001</v>
      </c>
      <c r="B217" s="21">
        <v>39.946916000000002</v>
      </c>
      <c r="C217" s="21">
        <v>39.91281</v>
      </c>
      <c r="D217" s="21">
        <v>40.321103000000001</v>
      </c>
      <c r="E217" s="21">
        <v>40.209220000000002</v>
      </c>
      <c r="F217" s="21">
        <v>1.497932</v>
      </c>
      <c r="G217" s="21">
        <v>2.645851</v>
      </c>
      <c r="H217" s="21">
        <v>24.244848000000001</v>
      </c>
      <c r="I217" s="39">
        <f t="shared" si="30"/>
        <v>39.929862999999997</v>
      </c>
      <c r="J217" s="39">
        <f t="shared" si="31"/>
        <v>40.265161500000005</v>
      </c>
      <c r="K217" s="31">
        <f t="shared" si="32"/>
        <v>1235.5420822000001</v>
      </c>
      <c r="L217" s="31">
        <f t="shared" si="33"/>
        <v>226.88437705956403</v>
      </c>
      <c r="M217" s="31">
        <f t="shared" si="34"/>
        <v>221.24164073664451</v>
      </c>
    </row>
    <row r="218" spans="1:14">
      <c r="A218" s="21">
        <v>43501.553681999998</v>
      </c>
      <c r="B218" s="21">
        <v>39.968828999999999</v>
      </c>
      <c r="C218" s="21">
        <v>39.933138</v>
      </c>
      <c r="D218" s="21">
        <v>40.342167000000003</v>
      </c>
      <c r="E218" s="21">
        <v>40.231600999999998</v>
      </c>
      <c r="F218" s="21">
        <v>1.277185</v>
      </c>
      <c r="G218" s="21">
        <v>2.6464789999999998</v>
      </c>
      <c r="H218" s="21">
        <v>24.298558</v>
      </c>
      <c r="I218" s="39">
        <f t="shared" si="30"/>
        <v>39.9509835</v>
      </c>
      <c r="J218" s="39">
        <f t="shared" si="31"/>
        <v>40.286884000000001</v>
      </c>
      <c r="K218" s="31">
        <f t="shared" si="32"/>
        <v>1235.5294099</v>
      </c>
      <c r="L218" s="31">
        <f t="shared" si="33"/>
        <v>226.52586938873446</v>
      </c>
      <c r="M218" s="31">
        <f t="shared" si="34"/>
        <v>220.87962058897483</v>
      </c>
    </row>
    <row r="219" spans="1:14">
      <c r="A219" s="21">
        <v>41734.980859000003</v>
      </c>
      <c r="B219" s="21">
        <v>39.965072999999997</v>
      </c>
      <c r="C219" s="21">
        <v>39.931941999999999</v>
      </c>
      <c r="D219" s="21">
        <v>40.339948999999997</v>
      </c>
      <c r="E219" s="21">
        <v>40.227839000000003</v>
      </c>
      <c r="F219" s="21">
        <v>1.2307239999999999</v>
      </c>
      <c r="G219" s="21">
        <v>2.8409040000000001</v>
      </c>
      <c r="H219" s="21">
        <v>24.342611999999999</v>
      </c>
      <c r="I219" s="39">
        <f t="shared" si="30"/>
        <v>39.948507499999998</v>
      </c>
      <c r="J219" s="39">
        <f t="shared" si="31"/>
        <v>40.283894000000004</v>
      </c>
      <c r="K219" s="31">
        <f t="shared" si="32"/>
        <v>1235.5308955</v>
      </c>
      <c r="L219" s="31">
        <f t="shared" si="33"/>
        <v>226.56787638130572</v>
      </c>
      <c r="M219" s="31">
        <f t="shared" si="34"/>
        <v>220.92942564395071</v>
      </c>
    </row>
    <row r="220" spans="1:14">
      <c r="A220" s="21">
        <v>40007.114035999999</v>
      </c>
      <c r="B220" s="21">
        <v>39.991805999999997</v>
      </c>
      <c r="C220" s="21">
        <v>39.959612</v>
      </c>
      <c r="D220" s="21">
        <v>40.366903000000001</v>
      </c>
      <c r="E220" s="21">
        <v>40.255557000000003</v>
      </c>
      <c r="F220" s="21">
        <v>1.2768459999999999</v>
      </c>
      <c r="G220" s="21">
        <v>3.1031399999999998</v>
      </c>
      <c r="H220" s="21">
        <v>24.321278</v>
      </c>
      <c r="I220" s="39">
        <f t="shared" si="30"/>
        <v>39.975708999999995</v>
      </c>
      <c r="J220" s="39">
        <f t="shared" si="31"/>
        <v>40.311230000000002</v>
      </c>
      <c r="K220" s="31">
        <f t="shared" si="32"/>
        <v>1235.5145746000001</v>
      </c>
      <c r="L220" s="31">
        <f t="shared" si="33"/>
        <v>226.10669902361678</v>
      </c>
      <c r="M220" s="31">
        <f t="shared" si="34"/>
        <v>220.47438453822997</v>
      </c>
    </row>
    <row r="221" spans="1:14">
      <c r="A221" s="21">
        <v>38140.523168</v>
      </c>
      <c r="B221" s="21">
        <v>39.986856000000003</v>
      </c>
      <c r="C221" s="21">
        <v>39.955542000000001</v>
      </c>
      <c r="D221" s="21">
        <v>40.364569000000003</v>
      </c>
      <c r="E221" s="21">
        <v>40.254452999999998</v>
      </c>
      <c r="F221" s="21">
        <v>1.169419</v>
      </c>
      <c r="G221" s="21">
        <v>3.202118</v>
      </c>
      <c r="H221" s="21">
        <v>24.295227000000001</v>
      </c>
      <c r="I221" s="39">
        <f t="shared" si="30"/>
        <v>39.971198999999999</v>
      </c>
      <c r="J221" s="39">
        <f t="shared" si="31"/>
        <v>40.309511000000001</v>
      </c>
      <c r="K221" s="31">
        <f t="shared" si="32"/>
        <v>1235.5172806</v>
      </c>
      <c r="L221" s="31">
        <f t="shared" si="33"/>
        <v>226.18311430121594</v>
      </c>
      <c r="M221" s="31">
        <f t="shared" si="34"/>
        <v>220.50297953339486</v>
      </c>
    </row>
    <row r="222" spans="1:14" ht="14.4" customHeight="1">
      <c r="A222" s="21">
        <v>36341.954325999999</v>
      </c>
      <c r="B222" s="21">
        <v>39.976596000000001</v>
      </c>
      <c r="C222" s="21">
        <v>39.946914999999997</v>
      </c>
      <c r="D222" s="21">
        <v>40.362755</v>
      </c>
      <c r="E222" s="21">
        <v>40.248213999999997</v>
      </c>
      <c r="F222" s="21">
        <v>1.376115</v>
      </c>
      <c r="G222" s="21">
        <v>3.594919</v>
      </c>
      <c r="H222" s="21">
        <v>24.160429999999998</v>
      </c>
      <c r="I222" s="39">
        <f t="shared" si="30"/>
        <v>39.961755499999995</v>
      </c>
      <c r="J222" s="39">
        <f t="shared" si="31"/>
        <v>40.305484499999999</v>
      </c>
      <c r="K222" s="31">
        <f t="shared" si="32"/>
        <v>1235.5229466999999</v>
      </c>
      <c r="L222" s="31">
        <f t="shared" si="33"/>
        <v>226.34318192988667</v>
      </c>
      <c r="M222" s="31">
        <f t="shared" si="34"/>
        <v>220.56996945193441</v>
      </c>
    </row>
    <row r="223" spans="1:14">
      <c r="A223" s="21">
        <v>34386.968531999999</v>
      </c>
      <c r="B223" s="21">
        <v>39.992631000000003</v>
      </c>
      <c r="C223" s="21">
        <v>39.966276999999998</v>
      </c>
      <c r="D223" s="21">
        <v>40.386057000000001</v>
      </c>
      <c r="E223" s="21">
        <v>40.271296999999997</v>
      </c>
      <c r="F223" s="21">
        <v>1.424061</v>
      </c>
      <c r="G223" s="21">
        <v>3.8194699999999999</v>
      </c>
      <c r="H223" s="21">
        <v>24.022987999999998</v>
      </c>
      <c r="I223" s="39">
        <f t="shared" si="30"/>
        <v>39.979454000000004</v>
      </c>
      <c r="J223" s="39">
        <f t="shared" si="31"/>
        <v>40.328676999999999</v>
      </c>
      <c r="K223" s="31">
        <f t="shared" si="32"/>
        <v>1235.5123275999999</v>
      </c>
      <c r="L223" s="31">
        <f t="shared" si="33"/>
        <v>226.04325995700583</v>
      </c>
      <c r="M223" s="31">
        <f t="shared" si="34"/>
        <v>220.18431006087576</v>
      </c>
    </row>
    <row r="224" spans="1:14">
      <c r="A224" s="21">
        <v>32521.260403</v>
      </c>
      <c r="B224" s="21">
        <v>39.995235999999998</v>
      </c>
      <c r="C224" s="21">
        <v>39.969850000000001</v>
      </c>
      <c r="D224" s="21">
        <v>40.403562999999998</v>
      </c>
      <c r="E224" s="21">
        <v>40.286054</v>
      </c>
      <c r="F224" s="21">
        <v>1.5545720000000001</v>
      </c>
      <c r="G224" s="21">
        <v>4.1435120000000003</v>
      </c>
      <c r="H224" s="21">
        <v>24.440265</v>
      </c>
      <c r="I224" s="39">
        <f t="shared" si="30"/>
        <v>39.982543</v>
      </c>
      <c r="J224" s="39">
        <f t="shared" si="31"/>
        <v>40.344808499999999</v>
      </c>
      <c r="K224" s="31">
        <f t="shared" si="32"/>
        <v>1235.5104742000001</v>
      </c>
      <c r="L224" s="31">
        <f t="shared" si="33"/>
        <v>225.99094315548882</v>
      </c>
      <c r="M224" s="31">
        <f t="shared" si="34"/>
        <v>219.91635078639501</v>
      </c>
    </row>
    <row r="225" spans="1:13">
      <c r="A225" s="21">
        <v>30597.375076</v>
      </c>
      <c r="B225" s="21">
        <v>39.988922000000002</v>
      </c>
      <c r="C225" s="21">
        <v>39.964829999999999</v>
      </c>
      <c r="D225" s="21">
        <v>40.409768999999997</v>
      </c>
      <c r="E225" s="21">
        <v>40.295110000000001</v>
      </c>
      <c r="F225" s="21">
        <v>1.4655290000000001</v>
      </c>
      <c r="G225" s="21">
        <v>4.2212630000000004</v>
      </c>
      <c r="H225" s="21">
        <v>24.278030999999999</v>
      </c>
      <c r="I225" s="39">
        <f t="shared" si="30"/>
        <v>39.976876000000004</v>
      </c>
      <c r="J225" s="39">
        <f t="shared" si="31"/>
        <v>40.352439500000003</v>
      </c>
      <c r="K225" s="31">
        <f t="shared" si="32"/>
        <v>1235.5138744000001</v>
      </c>
      <c r="L225" s="31">
        <f t="shared" si="33"/>
        <v>226.08692902516395</v>
      </c>
      <c r="M225" s="31">
        <f t="shared" si="34"/>
        <v>219.78967420946083</v>
      </c>
    </row>
    <row r="226" spans="1:13">
      <c r="A226" s="21">
        <v>28804.713846999999</v>
      </c>
      <c r="B226" s="21">
        <v>39.986173999999998</v>
      </c>
      <c r="C226" s="21">
        <v>39.960506000000002</v>
      </c>
      <c r="D226" s="21">
        <v>40.421871000000003</v>
      </c>
      <c r="E226" s="21">
        <v>40.305509000000001</v>
      </c>
      <c r="F226" s="21">
        <v>1.362236</v>
      </c>
      <c r="G226" s="21">
        <v>4.2435890000000001</v>
      </c>
      <c r="H226" s="21">
        <v>24.070399999999999</v>
      </c>
      <c r="I226" s="39">
        <f t="shared" si="30"/>
        <v>39.97334</v>
      </c>
      <c r="J226" s="39">
        <f t="shared" si="31"/>
        <v>40.363690000000005</v>
      </c>
      <c r="K226" s="31">
        <f t="shared" si="32"/>
        <v>1235.5159960000001</v>
      </c>
      <c r="L226" s="31">
        <f t="shared" si="33"/>
        <v>226.14683585779585</v>
      </c>
      <c r="M226" s="31">
        <f t="shared" si="34"/>
        <v>219.60300831287623</v>
      </c>
    </row>
    <row r="227" spans="1:13">
      <c r="A227" s="21">
        <v>26795.981258</v>
      </c>
      <c r="B227" s="21">
        <v>40.008206000000001</v>
      </c>
      <c r="C227" s="21">
        <v>39.982273999999997</v>
      </c>
      <c r="D227" s="21">
        <v>40.458477999999999</v>
      </c>
      <c r="E227" s="21">
        <v>40.344000999999999</v>
      </c>
      <c r="F227" s="21">
        <v>1.338762</v>
      </c>
      <c r="G227" s="21">
        <v>4.3557550000000003</v>
      </c>
      <c r="H227" s="21">
        <v>23.753108999999998</v>
      </c>
      <c r="I227" s="39">
        <f t="shared" si="30"/>
        <v>39.995239999999995</v>
      </c>
      <c r="J227" s="39">
        <f t="shared" si="31"/>
        <v>40.401239500000003</v>
      </c>
      <c r="K227" s="31">
        <f t="shared" si="32"/>
        <v>1235.5028560000001</v>
      </c>
      <c r="L227" s="31">
        <f t="shared" si="33"/>
        <v>225.77599398114853</v>
      </c>
      <c r="M227" s="31">
        <f t="shared" si="34"/>
        <v>218.98081576517598</v>
      </c>
    </row>
    <row r="228" spans="1:13">
      <c r="A228" s="21">
        <v>24777.274777999999</v>
      </c>
      <c r="B228" s="21">
        <v>40.009431999999997</v>
      </c>
      <c r="C228" s="21">
        <v>39.982118999999997</v>
      </c>
      <c r="D228" s="21">
        <v>40.478242999999999</v>
      </c>
      <c r="E228" s="21">
        <v>40.366427999999999</v>
      </c>
      <c r="F228" s="21">
        <v>1.4073960000000001</v>
      </c>
      <c r="G228" s="21">
        <v>4.5451370000000004</v>
      </c>
      <c r="H228" s="21">
        <v>23.438120999999999</v>
      </c>
      <c r="I228" s="39">
        <f t="shared" si="30"/>
        <v>39.995775499999993</v>
      </c>
      <c r="J228" s="39">
        <f t="shared" si="31"/>
        <v>40.422335500000003</v>
      </c>
      <c r="K228" s="31">
        <f t="shared" si="32"/>
        <v>1235.5025347000001</v>
      </c>
      <c r="L228" s="31">
        <f t="shared" si="33"/>
        <v>225.76693173068179</v>
      </c>
      <c r="M228" s="31">
        <f t="shared" si="34"/>
        <v>218.63180946058947</v>
      </c>
    </row>
    <row r="229" spans="1:13">
      <c r="A229" s="21">
        <v>22860.740753999999</v>
      </c>
      <c r="B229" s="21">
        <v>40.010835</v>
      </c>
      <c r="C229" s="21">
        <v>39.985627000000001</v>
      </c>
      <c r="D229" s="21">
        <v>40.500197999999997</v>
      </c>
      <c r="E229" s="21">
        <v>40.387408999999998</v>
      </c>
      <c r="F229" s="21">
        <v>1.652379</v>
      </c>
      <c r="G229" s="21">
        <v>4.9238</v>
      </c>
      <c r="H229" s="21">
        <v>23.070793999999999</v>
      </c>
      <c r="I229" s="39">
        <f t="shared" si="30"/>
        <v>39.998231000000004</v>
      </c>
      <c r="J229" s="39">
        <f t="shared" si="31"/>
        <v>40.443803500000001</v>
      </c>
      <c r="K229" s="31">
        <f t="shared" si="32"/>
        <v>1235.5010614</v>
      </c>
      <c r="L229" s="31">
        <f t="shared" si="33"/>
        <v>225.72538079519018</v>
      </c>
      <c r="M229" s="31">
        <f t="shared" si="34"/>
        <v>218.27705624121245</v>
      </c>
    </row>
    <row r="230" spans="1:13">
      <c r="A230" s="21">
        <v>20632.112765000002</v>
      </c>
      <c r="B230" s="21">
        <v>40.017294999999997</v>
      </c>
      <c r="C230" s="21">
        <v>39.998863999999998</v>
      </c>
      <c r="D230" s="21">
        <v>40.536599000000002</v>
      </c>
      <c r="E230" s="21">
        <v>40.423873999999998</v>
      </c>
      <c r="F230" s="21">
        <v>2.0419119999999999</v>
      </c>
      <c r="G230" s="21">
        <v>5.4626489999999999</v>
      </c>
      <c r="H230" s="21">
        <v>22.530888999999998</v>
      </c>
      <c r="I230" s="39">
        <f t="shared" si="30"/>
        <v>40.008079499999994</v>
      </c>
      <c r="J230" s="39">
        <f t="shared" si="31"/>
        <v>40.480236500000004</v>
      </c>
      <c r="K230" s="31">
        <f t="shared" si="32"/>
        <v>1235.4951523</v>
      </c>
      <c r="L230" s="31">
        <f t="shared" si="33"/>
        <v>225.55878499100163</v>
      </c>
      <c r="M230" s="31">
        <f t="shared" si="34"/>
        <v>217.675948314175</v>
      </c>
    </row>
    <row r="231" spans="1:13">
      <c r="A231" s="21">
        <v>18557.664076000001</v>
      </c>
      <c r="B231" s="21">
        <v>40.027692000000002</v>
      </c>
      <c r="C231" s="21">
        <v>40.009711000000003</v>
      </c>
      <c r="D231" s="21">
        <v>40.576315000000001</v>
      </c>
      <c r="E231" s="21">
        <v>40.463904999999997</v>
      </c>
      <c r="F231" s="21">
        <v>1.806816</v>
      </c>
      <c r="G231" s="21">
        <v>5.3359019999999999</v>
      </c>
      <c r="H231" s="21">
        <v>21.935562000000001</v>
      </c>
      <c r="I231" s="39">
        <f t="shared" si="30"/>
        <v>40.018701500000006</v>
      </c>
      <c r="J231" s="39">
        <f t="shared" si="31"/>
        <v>40.520110000000003</v>
      </c>
      <c r="K231" s="31">
        <f t="shared" si="32"/>
        <v>1235.4887791000001</v>
      </c>
      <c r="L231" s="31">
        <f t="shared" si="33"/>
        <v>225.37920582126844</v>
      </c>
      <c r="M231" s="31">
        <f t="shared" si="34"/>
        <v>217.01942457850328</v>
      </c>
    </row>
    <row r="232" spans="1:13">
      <c r="A232" s="21">
        <v>16539.580158000001</v>
      </c>
      <c r="B232" s="21">
        <v>40.027101000000002</v>
      </c>
      <c r="C232" s="21">
        <v>40.009220999999997</v>
      </c>
      <c r="D232" s="21">
        <v>40.615408000000002</v>
      </c>
      <c r="E232" s="21">
        <v>40.505245000000002</v>
      </c>
      <c r="F232" s="21">
        <v>1.4734659999999999</v>
      </c>
      <c r="G232" s="21">
        <v>5.1035890000000004</v>
      </c>
      <c r="H232" s="21">
        <v>21.309722000000001</v>
      </c>
      <c r="I232" s="39">
        <f t="shared" si="30"/>
        <v>40.018160999999999</v>
      </c>
      <c r="J232" s="39">
        <f t="shared" si="31"/>
        <v>40.560326500000002</v>
      </c>
      <c r="K232" s="31">
        <f t="shared" si="32"/>
        <v>1235.4891034</v>
      </c>
      <c r="L232" s="31">
        <f t="shared" si="33"/>
        <v>225.38834116885937</v>
      </c>
      <c r="M232" s="31">
        <f t="shared" si="34"/>
        <v>216.3586763076737</v>
      </c>
    </row>
    <row r="233" spans="1:13">
      <c r="A233" s="21">
        <v>14454.099235</v>
      </c>
      <c r="B233" s="21">
        <v>40.020260999999998</v>
      </c>
      <c r="C233" s="21">
        <v>40.004502000000002</v>
      </c>
      <c r="D233" s="21">
        <v>40.662315</v>
      </c>
      <c r="E233" s="21">
        <v>40.548126000000003</v>
      </c>
      <c r="F233" s="21">
        <v>1.245603</v>
      </c>
      <c r="G233" s="21">
        <v>4.9908440000000001</v>
      </c>
      <c r="H233" s="21">
        <v>20.734401999999999</v>
      </c>
      <c r="I233" s="39">
        <f t="shared" si="30"/>
        <v>40.012381500000004</v>
      </c>
      <c r="J233" s="39">
        <f t="shared" si="31"/>
        <v>40.605220500000001</v>
      </c>
      <c r="K233" s="31">
        <f t="shared" si="32"/>
        <v>1235.4925711000001</v>
      </c>
      <c r="L233" s="31">
        <f t="shared" si="33"/>
        <v>225.48604127680392</v>
      </c>
      <c r="M233" s="31">
        <f t="shared" si="34"/>
        <v>215.62275955275527</v>
      </c>
    </row>
    <row r="234" spans="1:13">
      <c r="A234" s="21">
        <v>12501.420495</v>
      </c>
      <c r="B234" s="21">
        <v>39.997190000000003</v>
      </c>
      <c r="C234" s="21">
        <v>39.980567000000001</v>
      </c>
      <c r="D234" s="21">
        <v>40.711792000000003</v>
      </c>
      <c r="E234" s="21">
        <v>40.597572</v>
      </c>
      <c r="F234" s="21">
        <v>0.62328899999999998</v>
      </c>
      <c r="G234" s="21">
        <v>4.4593160000000003</v>
      </c>
      <c r="H234" s="21">
        <v>20.253185999999999</v>
      </c>
      <c r="I234" s="39">
        <f t="shared" si="30"/>
        <v>39.988878499999998</v>
      </c>
      <c r="J234" s="39">
        <f t="shared" si="31"/>
        <v>40.654682000000001</v>
      </c>
      <c r="K234" s="31">
        <f t="shared" si="32"/>
        <v>1235.5066729</v>
      </c>
      <c r="L234" s="31">
        <f t="shared" si="33"/>
        <v>225.88366987798236</v>
      </c>
      <c r="M234" s="31">
        <f t="shared" si="34"/>
        <v>214.81401698017089</v>
      </c>
    </row>
    <row r="235" spans="1:13">
      <c r="A235" s="21">
        <v>10403.045807</v>
      </c>
      <c r="B235" s="21">
        <v>39.988937</v>
      </c>
      <c r="C235" s="21">
        <v>39.976512</v>
      </c>
      <c r="D235" s="21">
        <v>40.814821000000002</v>
      </c>
      <c r="E235" s="21">
        <v>40.699703</v>
      </c>
      <c r="F235" s="21">
        <v>0.78076000000000001</v>
      </c>
      <c r="G235" s="21">
        <v>4.723948</v>
      </c>
      <c r="H235" s="21">
        <v>19.748065</v>
      </c>
      <c r="I235" s="39">
        <f t="shared" si="30"/>
        <v>39.982724500000003</v>
      </c>
      <c r="J235" s="39">
        <f t="shared" si="31"/>
        <v>40.757261999999997</v>
      </c>
      <c r="K235" s="31">
        <f t="shared" si="32"/>
        <v>1235.5103653000001</v>
      </c>
      <c r="L235" s="31">
        <f t="shared" si="33"/>
        <v>225.98786946014934</v>
      </c>
      <c r="M235" s="31">
        <f t="shared" si="34"/>
        <v>213.14353578225109</v>
      </c>
    </row>
    <row r="236" spans="1:13">
      <c r="A236" s="21">
        <v>8263.7909230000005</v>
      </c>
      <c r="B236" s="21">
        <v>39.990268999999998</v>
      </c>
      <c r="C236" s="21">
        <v>39.978915000000001</v>
      </c>
      <c r="D236" s="21">
        <v>40.988529</v>
      </c>
      <c r="E236" s="21">
        <v>40.868586000000001</v>
      </c>
      <c r="F236" s="21">
        <v>1.00461</v>
      </c>
      <c r="G236" s="21">
        <v>5.0416590000000001</v>
      </c>
      <c r="H236" s="21">
        <v>19.293852999999999</v>
      </c>
      <c r="I236" s="39">
        <f t="shared" si="30"/>
        <v>39.984591999999999</v>
      </c>
      <c r="J236" s="39">
        <f t="shared" si="31"/>
        <v>40.928557499999997</v>
      </c>
      <c r="K236" s="31">
        <f t="shared" si="32"/>
        <v>1235.5092448</v>
      </c>
      <c r="L236" s="31">
        <f t="shared" si="33"/>
        <v>225.95624520441106</v>
      </c>
      <c r="M236" s="31">
        <f t="shared" si="34"/>
        <v>210.374316957671</v>
      </c>
    </row>
    <row r="237" spans="1:13">
      <c r="A237" s="21">
        <v>6295.2961850000002</v>
      </c>
      <c r="B237" s="21">
        <v>39.966016000000003</v>
      </c>
      <c r="C237" s="21">
        <v>39.955098</v>
      </c>
      <c r="D237" s="21">
        <v>41.227773999999997</v>
      </c>
      <c r="E237" s="21">
        <v>41.104894000000002</v>
      </c>
      <c r="F237" s="21">
        <v>0.83613700000000002</v>
      </c>
      <c r="G237" s="21">
        <v>4.9422579999999998</v>
      </c>
      <c r="H237" s="21">
        <v>18.928129999999999</v>
      </c>
      <c r="I237" s="39">
        <f t="shared" si="30"/>
        <v>39.960557000000001</v>
      </c>
      <c r="J237" s="39">
        <f t="shared" si="31"/>
        <v>41.166333999999999</v>
      </c>
      <c r="K237" s="31">
        <f t="shared" si="32"/>
        <v>1235.5236657999999</v>
      </c>
      <c r="L237" s="31">
        <f t="shared" si="33"/>
        <v>226.36350249873703</v>
      </c>
      <c r="M237" s="31">
        <f t="shared" si="34"/>
        <v>206.57182501040825</v>
      </c>
    </row>
    <row r="238" spans="1:13">
      <c r="A238" s="21">
        <v>4414.4795000000004</v>
      </c>
      <c r="B238" s="21">
        <v>39.958364000000003</v>
      </c>
      <c r="C238" s="21">
        <v>39.944012000000001</v>
      </c>
      <c r="D238" s="21">
        <v>41.673718999999998</v>
      </c>
      <c r="E238" s="21">
        <v>41.543222</v>
      </c>
      <c r="F238" s="21">
        <v>0.78576999999999997</v>
      </c>
      <c r="G238" s="21">
        <v>4.9830889999999997</v>
      </c>
      <c r="H238" s="21">
        <v>18.581132999999998</v>
      </c>
      <c r="I238" s="39">
        <f t="shared" si="30"/>
        <v>39.951188000000002</v>
      </c>
      <c r="J238" s="39">
        <f t="shared" si="31"/>
        <v>41.608470499999996</v>
      </c>
      <c r="K238" s="31">
        <f t="shared" si="32"/>
        <v>1235.5292872</v>
      </c>
      <c r="L238" s="31">
        <f t="shared" si="33"/>
        <v>226.52240016609085</v>
      </c>
      <c r="M238" s="31">
        <f t="shared" si="34"/>
        <v>199.62699687717486</v>
      </c>
    </row>
    <row r="239" spans="1:13">
      <c r="A239" s="21">
        <v>2111.1377550000002</v>
      </c>
      <c r="B239" s="21">
        <v>40.006163999999998</v>
      </c>
      <c r="C239" s="21">
        <v>39.991556000000003</v>
      </c>
      <c r="D239" s="21">
        <v>43.170530999999997</v>
      </c>
      <c r="E239" s="21">
        <v>43.010713000000003</v>
      </c>
      <c r="F239" s="21">
        <v>0.776115</v>
      </c>
      <c r="G239" s="21">
        <v>5.1192380000000002</v>
      </c>
      <c r="H239" s="21">
        <v>18.095524999999999</v>
      </c>
      <c r="I239" s="39">
        <f t="shared" si="30"/>
        <v>39.998860000000001</v>
      </c>
      <c r="J239" s="39">
        <f t="shared" si="31"/>
        <v>43.090621999999996</v>
      </c>
      <c r="K239" s="31">
        <f t="shared" si="32"/>
        <v>1235.5006840000001</v>
      </c>
      <c r="L239" s="31">
        <f t="shared" si="33"/>
        <v>225.71473802512355</v>
      </c>
      <c r="M239" s="31">
        <f t="shared" si="34"/>
        <v>177.5035765614457</v>
      </c>
    </row>
    <row r="240" spans="1:13">
      <c r="A240" s="21">
        <v>0</v>
      </c>
      <c r="B240" s="21">
        <v>40.030417999999997</v>
      </c>
      <c r="C240" s="21">
        <v>40.012777999999997</v>
      </c>
      <c r="D240" s="21">
        <v>43.454689999999999</v>
      </c>
      <c r="E240" s="21">
        <v>43.282778</v>
      </c>
      <c r="F240" s="21">
        <v>0.69609799999999999</v>
      </c>
      <c r="G240" s="21">
        <v>5.2364170000000003</v>
      </c>
      <c r="H240" s="21">
        <v>17.154067999999999</v>
      </c>
      <c r="I240" s="39">
        <f t="shared" si="30"/>
        <v>40.021597999999997</v>
      </c>
      <c r="J240" s="39">
        <f t="shared" si="31"/>
        <v>43.368734000000003</v>
      </c>
      <c r="K240" s="31">
        <f t="shared" si="32"/>
        <v>1235.4870412</v>
      </c>
      <c r="L240" s="31">
        <f t="shared" si="33"/>
        <v>225.33025478211221</v>
      </c>
      <c r="M240" s="31">
        <f t="shared" si="34"/>
        <v>173.54890178853475</v>
      </c>
    </row>
    <row r="241" spans="1:14">
      <c r="A241" s="23"/>
      <c r="B241" s="23"/>
      <c r="C241" s="23"/>
      <c r="D241" s="23"/>
      <c r="E241" s="23"/>
      <c r="F241" s="23"/>
      <c r="G241" s="23"/>
      <c r="H241" s="22"/>
      <c r="I241" s="23"/>
      <c r="J241" s="23"/>
      <c r="K241" s="29">
        <f>AVERAGE(K214:K240)</f>
        <v>1235.514006733333</v>
      </c>
      <c r="L241" s="29">
        <f>AVERAGE(L214:L240)</f>
        <v>226.09106133712936</v>
      </c>
      <c r="M241" s="29">
        <f>AVERAGE(M214:M240)</f>
        <v>214.29486558649825</v>
      </c>
    </row>
    <row r="242" spans="1:14">
      <c r="A242" s="23"/>
      <c r="B242" s="23"/>
      <c r="C242" s="23"/>
      <c r="D242" s="23"/>
      <c r="E242" s="23"/>
      <c r="F242" s="23"/>
      <c r="G242" s="23"/>
      <c r="H242" s="22"/>
      <c r="I242" s="23"/>
      <c r="J242" s="23"/>
      <c r="K242" s="23"/>
      <c r="L242" s="23"/>
      <c r="M242" s="23"/>
    </row>
    <row r="243" spans="1:14">
      <c r="A243" s="23"/>
      <c r="B243" s="23"/>
      <c r="C243" s="23"/>
      <c r="D243" s="23"/>
      <c r="E243" s="23"/>
      <c r="F243" s="23"/>
      <c r="G243" s="23"/>
      <c r="H243" s="22"/>
      <c r="I243" s="23"/>
      <c r="J243" s="23"/>
      <c r="K243" s="23"/>
      <c r="L243" s="23"/>
      <c r="M243" s="23"/>
    </row>
    <row r="244" spans="1:14" ht="16.8">
      <c r="A244" s="17" t="s">
        <v>12</v>
      </c>
      <c r="B244" s="17" t="s">
        <v>13</v>
      </c>
      <c r="C244" s="17" t="s">
        <v>14</v>
      </c>
      <c r="D244" s="17" t="s">
        <v>15</v>
      </c>
      <c r="E244" s="17" t="s">
        <v>16</v>
      </c>
      <c r="F244" s="17" t="s">
        <v>17</v>
      </c>
      <c r="G244" s="17" t="s">
        <v>30</v>
      </c>
      <c r="H244" s="17" t="s">
        <v>18</v>
      </c>
      <c r="I244" s="18" t="s">
        <v>19</v>
      </c>
      <c r="J244" s="18" t="s">
        <v>20</v>
      </c>
      <c r="K244" s="19" t="s">
        <v>21</v>
      </c>
      <c r="L244" s="6" t="s">
        <v>28</v>
      </c>
      <c r="M244" s="6" t="s">
        <v>29</v>
      </c>
      <c r="N244" s="24"/>
    </row>
    <row r="245" spans="1:14">
      <c r="A245" s="17" t="s">
        <v>22</v>
      </c>
      <c r="B245" s="17" t="s">
        <v>23</v>
      </c>
      <c r="C245" s="17" t="s">
        <v>23</v>
      </c>
      <c r="D245" s="17" t="s">
        <v>23</v>
      </c>
      <c r="E245" s="17" t="s">
        <v>23</v>
      </c>
      <c r="F245" s="17" t="s">
        <v>24</v>
      </c>
      <c r="G245" s="17" t="s">
        <v>24</v>
      </c>
      <c r="H245" s="17" t="s">
        <v>25</v>
      </c>
      <c r="I245" s="18" t="s">
        <v>23</v>
      </c>
      <c r="J245" s="18" t="s">
        <v>23</v>
      </c>
      <c r="K245" s="19" t="s">
        <v>26</v>
      </c>
      <c r="L245" s="6" t="s">
        <v>27</v>
      </c>
      <c r="M245" s="6" t="s">
        <v>27</v>
      </c>
    </row>
    <row r="246" spans="1:14">
      <c r="A246" s="21">
        <v>54726.394457000002</v>
      </c>
      <c r="B246" s="21">
        <v>47.114555000000003</v>
      </c>
      <c r="C246" s="21">
        <v>47.043199000000001</v>
      </c>
      <c r="D246" s="21">
        <v>47.464221999999999</v>
      </c>
      <c r="E246" s="21">
        <v>47.326537000000002</v>
      </c>
      <c r="F246" s="21">
        <v>3.7391809999999999</v>
      </c>
      <c r="G246" s="21">
        <v>4.0033580000000004</v>
      </c>
      <c r="H246" s="21">
        <v>22.656648999999998</v>
      </c>
      <c r="I246" s="39">
        <f t="shared" ref="I246:I281" si="35">(B246+C246)/2</f>
        <v>47.078877000000006</v>
      </c>
      <c r="J246" s="39">
        <f t="shared" ref="J246:J281" si="36">(D246+E246)/2</f>
        <v>47.395379500000004</v>
      </c>
      <c r="K246" s="31">
        <f>-0.6*I246+1259.5</f>
        <v>1231.2526737999999</v>
      </c>
      <c r="L246" s="31">
        <f>0.00159*I246^4-0.27101*I246^3+17.72234*I246^2-540.89799*I246+6780.11105</f>
        <v>127.33840331839838</v>
      </c>
      <c r="M246" s="31">
        <f>0.00159*J246^4-0.27101*J246^3+17.72234*J246^2-540.89799*J246+6780.11105</f>
        <v>124.05164381585655</v>
      </c>
    </row>
    <row r="247" spans="1:14">
      <c r="A247" s="21">
        <v>52363.336895</v>
      </c>
      <c r="B247" s="21">
        <v>47.116802</v>
      </c>
      <c r="C247" s="21">
        <v>47.045287999999999</v>
      </c>
      <c r="D247" s="21">
        <v>47.462749000000002</v>
      </c>
      <c r="E247" s="21">
        <v>47.327244999999998</v>
      </c>
      <c r="F247" s="21">
        <v>2.9998589999999998</v>
      </c>
      <c r="G247" s="21">
        <v>3.6309079999999998</v>
      </c>
      <c r="H247" s="21">
        <v>22.940386</v>
      </c>
      <c r="I247" s="39">
        <f t="shared" si="35"/>
        <v>47.081045000000003</v>
      </c>
      <c r="J247" s="39">
        <f t="shared" si="36"/>
        <v>47.394997000000004</v>
      </c>
      <c r="K247" s="31">
        <f t="shared" ref="K247:K281" si="37">-0.6*I247+1259.5</f>
        <v>1231.2513730000001</v>
      </c>
      <c r="L247" s="31">
        <f t="shared" ref="L247:L281" si="38">0.00159*I247^4-0.27101*I247^3+17.72234*I247^2-540.89799*I247+6780.11105</f>
        <v>127.31548079315053</v>
      </c>
      <c r="M247" s="31">
        <f t="shared" ref="M247:M281" si="39">0.00159*J247^4-0.27101*J247^3+17.72234*J247^2-540.89799*J247+6780.11105</f>
        <v>124.05554230832149</v>
      </c>
    </row>
    <row r="248" spans="1:14">
      <c r="A248" s="21">
        <v>51275.222020000001</v>
      </c>
      <c r="B248" s="21">
        <v>47.115485999999997</v>
      </c>
      <c r="C248" s="21">
        <v>47.042558</v>
      </c>
      <c r="D248" s="21">
        <v>47.459575000000001</v>
      </c>
      <c r="E248" s="21">
        <v>47.324480999999999</v>
      </c>
      <c r="F248" s="21">
        <v>2.6647349999999999</v>
      </c>
      <c r="G248" s="21">
        <v>3.4800369999999998</v>
      </c>
      <c r="H248" s="21">
        <v>23.038152999999998</v>
      </c>
      <c r="I248" s="39">
        <f t="shared" si="35"/>
        <v>47.079021999999995</v>
      </c>
      <c r="J248" s="39">
        <f t="shared" si="36"/>
        <v>47.392027999999996</v>
      </c>
      <c r="K248" s="31">
        <f t="shared" si="37"/>
        <v>1231.2525868</v>
      </c>
      <c r="L248" s="31">
        <f t="shared" si="38"/>
        <v>127.33687004270269</v>
      </c>
      <c r="M248" s="31">
        <f t="shared" si="39"/>
        <v>124.08580891569818</v>
      </c>
    </row>
    <row r="249" spans="1:14">
      <c r="A249" s="21">
        <v>50187.996854999998</v>
      </c>
      <c r="B249" s="21">
        <v>47.120474999999999</v>
      </c>
      <c r="C249" s="21">
        <v>47.047701000000004</v>
      </c>
      <c r="D249" s="21">
        <v>47.463025999999999</v>
      </c>
      <c r="E249" s="21">
        <v>47.327350000000003</v>
      </c>
      <c r="F249" s="21">
        <v>2.325059</v>
      </c>
      <c r="G249" s="21">
        <v>3.3029700000000002</v>
      </c>
      <c r="H249" s="21">
        <v>23.131385999999999</v>
      </c>
      <c r="I249" s="39">
        <f t="shared" si="35"/>
        <v>47.084088000000001</v>
      </c>
      <c r="J249" s="39">
        <f t="shared" si="36"/>
        <v>47.395188000000005</v>
      </c>
      <c r="K249" s="31">
        <f t="shared" si="37"/>
        <v>1231.2495472000001</v>
      </c>
      <c r="L249" s="31">
        <f t="shared" si="38"/>
        <v>127.28331615366278</v>
      </c>
      <c r="M249" s="31">
        <f t="shared" si="39"/>
        <v>124.05359558751388</v>
      </c>
    </row>
    <row r="250" spans="1:14">
      <c r="A250" s="21">
        <v>49041.509904999999</v>
      </c>
      <c r="B250" s="21">
        <v>47.132221000000001</v>
      </c>
      <c r="C250" s="21">
        <v>47.059358000000003</v>
      </c>
      <c r="D250" s="21">
        <v>47.475831999999997</v>
      </c>
      <c r="E250" s="21">
        <v>47.337873000000002</v>
      </c>
      <c r="F250" s="21">
        <v>1.992597</v>
      </c>
      <c r="G250" s="21">
        <v>3.1202399999999999</v>
      </c>
      <c r="H250" s="21">
        <v>23.225897</v>
      </c>
      <c r="I250" s="39">
        <f t="shared" si="35"/>
        <v>47.095789500000002</v>
      </c>
      <c r="J250" s="39">
        <f t="shared" si="36"/>
        <v>47.406852499999999</v>
      </c>
      <c r="K250" s="31">
        <f t="shared" si="37"/>
        <v>1231.2425263</v>
      </c>
      <c r="L250" s="31">
        <f t="shared" si="38"/>
        <v>127.15973279253103</v>
      </c>
      <c r="M250" s="31">
        <f t="shared" si="39"/>
        <v>123.93479358407876</v>
      </c>
    </row>
    <row r="251" spans="1:14">
      <c r="A251" s="21">
        <v>47671.610337999999</v>
      </c>
      <c r="B251" s="21">
        <v>47.141835999999998</v>
      </c>
      <c r="C251" s="21">
        <v>47.070050000000002</v>
      </c>
      <c r="D251" s="21">
        <v>47.484383999999999</v>
      </c>
      <c r="E251" s="21">
        <v>47.349024</v>
      </c>
      <c r="F251" s="21">
        <v>1.686706</v>
      </c>
      <c r="G251" s="21">
        <v>3.0191599999999998</v>
      </c>
      <c r="H251" s="21">
        <v>23.293579999999999</v>
      </c>
      <c r="I251" s="39">
        <f t="shared" si="35"/>
        <v>47.105942999999996</v>
      </c>
      <c r="J251" s="39">
        <f t="shared" si="36"/>
        <v>47.416703999999996</v>
      </c>
      <c r="K251" s="31">
        <f t="shared" si="37"/>
        <v>1231.2364342000001</v>
      </c>
      <c r="L251" s="31">
        <f t="shared" si="38"/>
        <v>127.05262969992418</v>
      </c>
      <c r="M251" s="31">
        <f t="shared" si="39"/>
        <v>123.834588128012</v>
      </c>
    </row>
    <row r="252" spans="1:14">
      <c r="A252" s="21">
        <v>46567.822060999999</v>
      </c>
      <c r="B252" s="21">
        <v>47.15936</v>
      </c>
      <c r="C252" s="21">
        <v>47.088042999999999</v>
      </c>
      <c r="D252" s="21">
        <v>47.501542000000001</v>
      </c>
      <c r="E252" s="21">
        <v>47.365366999999999</v>
      </c>
      <c r="F252" s="21">
        <v>1.3596919999999999</v>
      </c>
      <c r="G252" s="21">
        <v>2.8221949999999998</v>
      </c>
      <c r="H252" s="21">
        <v>23.224460000000001</v>
      </c>
      <c r="I252" s="39">
        <f t="shared" si="35"/>
        <v>47.123701499999996</v>
      </c>
      <c r="J252" s="39">
        <f t="shared" si="36"/>
        <v>47.433454499999996</v>
      </c>
      <c r="K252" s="31">
        <f t="shared" si="37"/>
        <v>1231.2257791</v>
      </c>
      <c r="L252" s="31">
        <f t="shared" si="38"/>
        <v>126.86560001852285</v>
      </c>
      <c r="M252" s="31">
        <f t="shared" si="39"/>
        <v>123.66448536084954</v>
      </c>
    </row>
    <row r="253" spans="1:14">
      <c r="A253" s="21">
        <v>45290.045813999997</v>
      </c>
      <c r="B253" s="21">
        <v>47.169302999999999</v>
      </c>
      <c r="C253" s="21">
        <v>47.098590999999999</v>
      </c>
      <c r="D253" s="21">
        <v>47.511088999999998</v>
      </c>
      <c r="E253" s="21">
        <v>47.375787000000003</v>
      </c>
      <c r="F253" s="21">
        <v>1.072249</v>
      </c>
      <c r="G253" s="21">
        <v>2.7063990000000002</v>
      </c>
      <c r="H253" s="21">
        <v>23.295891999999998</v>
      </c>
      <c r="I253" s="39">
        <f t="shared" si="35"/>
        <v>47.133946999999999</v>
      </c>
      <c r="J253" s="39">
        <f t="shared" si="36"/>
        <v>47.443438</v>
      </c>
      <c r="K253" s="31">
        <f t="shared" si="37"/>
        <v>1231.2196318000001</v>
      </c>
      <c r="L253" s="31">
        <f t="shared" si="38"/>
        <v>126.7578665013325</v>
      </c>
      <c r="M253" s="31">
        <f t="shared" si="39"/>
        <v>123.56326798288592</v>
      </c>
    </row>
    <row r="254" spans="1:14" ht="14.4" customHeight="1">
      <c r="A254" s="21">
        <v>43740.230572</v>
      </c>
      <c r="B254" s="21">
        <v>46.940448000000004</v>
      </c>
      <c r="C254" s="21">
        <v>46.869506000000001</v>
      </c>
      <c r="D254" s="21">
        <v>47.285950999999997</v>
      </c>
      <c r="E254" s="21">
        <v>47.153148999999999</v>
      </c>
      <c r="F254" s="21">
        <v>0.83030000000000004</v>
      </c>
      <c r="G254" s="21">
        <v>2.6338569999999999</v>
      </c>
      <c r="H254" s="21">
        <v>23.374713</v>
      </c>
      <c r="I254" s="39">
        <f t="shared" si="35"/>
        <v>46.904977000000002</v>
      </c>
      <c r="J254" s="39">
        <f t="shared" si="36"/>
        <v>47.219549999999998</v>
      </c>
      <c r="K254" s="31">
        <f t="shared" si="37"/>
        <v>1231.3570138</v>
      </c>
      <c r="L254" s="31">
        <f t="shared" si="38"/>
        <v>129.19499968059699</v>
      </c>
      <c r="M254" s="31">
        <f t="shared" si="39"/>
        <v>125.86263478284764</v>
      </c>
    </row>
    <row r="255" spans="1:14">
      <c r="A255" s="21">
        <v>42362.928344</v>
      </c>
      <c r="B255" s="21">
        <v>46.991760999999997</v>
      </c>
      <c r="C255" s="21">
        <v>46.921712999999997</v>
      </c>
      <c r="D255" s="21">
        <v>47.338034</v>
      </c>
      <c r="E255" s="21">
        <v>47.204498000000001</v>
      </c>
      <c r="F255" s="21">
        <v>0.74028300000000002</v>
      </c>
      <c r="G255" s="21">
        <v>2.6936469999999999</v>
      </c>
      <c r="H255" s="21">
        <v>23.37154</v>
      </c>
      <c r="I255" s="39">
        <f t="shared" si="35"/>
        <v>46.956736999999997</v>
      </c>
      <c r="J255" s="39">
        <f t="shared" si="36"/>
        <v>47.271265999999997</v>
      </c>
      <c r="K255" s="31">
        <f t="shared" si="37"/>
        <v>1231.3259578</v>
      </c>
      <c r="L255" s="31">
        <f t="shared" si="38"/>
        <v>128.6387177040715</v>
      </c>
      <c r="M255" s="31">
        <f t="shared" si="39"/>
        <v>125.32606420744651</v>
      </c>
    </row>
    <row r="256" spans="1:14">
      <c r="A256" s="21">
        <v>40886.139601000003</v>
      </c>
      <c r="B256" s="21">
        <v>47.017003000000003</v>
      </c>
      <c r="C256" s="21">
        <v>46.947606</v>
      </c>
      <c r="D256" s="21">
        <v>47.366627999999999</v>
      </c>
      <c r="E256" s="21">
        <v>47.229990999999998</v>
      </c>
      <c r="F256" s="21">
        <v>0.722522</v>
      </c>
      <c r="G256" s="21">
        <v>2.8517260000000002</v>
      </c>
      <c r="H256" s="21">
        <v>23.386461999999998</v>
      </c>
      <c r="I256" s="39">
        <f t="shared" si="35"/>
        <v>46.982304499999998</v>
      </c>
      <c r="J256" s="39">
        <f t="shared" si="36"/>
        <v>47.298309500000002</v>
      </c>
      <c r="K256" s="31">
        <f t="shared" si="37"/>
        <v>1231.3106173000001</v>
      </c>
      <c r="L256" s="31">
        <f t="shared" si="38"/>
        <v>128.36508090050211</v>
      </c>
      <c r="M256" s="31">
        <f t="shared" si="39"/>
        <v>125.04677072116556</v>
      </c>
    </row>
    <row r="257" spans="1:13">
      <c r="A257" s="21">
        <v>39098.863579999997</v>
      </c>
      <c r="B257" s="21">
        <v>47.036324999999998</v>
      </c>
      <c r="C257" s="21">
        <v>46.967201000000003</v>
      </c>
      <c r="D257" s="21">
        <v>47.391241000000001</v>
      </c>
      <c r="E257" s="21">
        <v>47.253715</v>
      </c>
      <c r="F257" s="21">
        <v>0.87146599999999996</v>
      </c>
      <c r="G257" s="21">
        <v>3.2017660000000001</v>
      </c>
      <c r="H257" s="21">
        <v>23.351481</v>
      </c>
      <c r="I257" s="39">
        <f t="shared" si="35"/>
        <v>47.001762999999997</v>
      </c>
      <c r="J257" s="39">
        <f t="shared" si="36"/>
        <v>47.322478000000004</v>
      </c>
      <c r="K257" s="31">
        <f t="shared" si="37"/>
        <v>1231.2989422000001</v>
      </c>
      <c r="L257" s="31">
        <f t="shared" si="38"/>
        <v>128.15733585840735</v>
      </c>
      <c r="M257" s="31">
        <f t="shared" si="39"/>
        <v>124.7979234103268</v>
      </c>
    </row>
    <row r="258" spans="1:13">
      <c r="A258" s="21">
        <v>36113.486387999998</v>
      </c>
      <c r="B258" s="21">
        <v>47.025117000000002</v>
      </c>
      <c r="C258" s="21">
        <v>46.961077000000003</v>
      </c>
      <c r="D258" s="21">
        <v>47.384168000000003</v>
      </c>
      <c r="E258" s="21">
        <v>47.245421999999998</v>
      </c>
      <c r="F258" s="21">
        <v>0.93005199999999999</v>
      </c>
      <c r="G258" s="21">
        <v>3.5111650000000001</v>
      </c>
      <c r="H258" s="21">
        <v>23.009475999999999</v>
      </c>
      <c r="I258" s="39">
        <f t="shared" si="35"/>
        <v>46.993097000000006</v>
      </c>
      <c r="J258" s="39">
        <f t="shared" si="36"/>
        <v>47.314795000000004</v>
      </c>
      <c r="K258" s="31">
        <f t="shared" si="37"/>
        <v>1231.3041418</v>
      </c>
      <c r="L258" s="31">
        <f t="shared" si="38"/>
        <v>128.24980224829869</v>
      </c>
      <c r="M258" s="31">
        <f t="shared" si="39"/>
        <v>124.87695289311978</v>
      </c>
    </row>
    <row r="259" spans="1:13">
      <c r="A259" s="21">
        <v>34694.316046</v>
      </c>
      <c r="B259" s="21">
        <v>47.019122000000003</v>
      </c>
      <c r="C259" s="21">
        <v>46.954393000000003</v>
      </c>
      <c r="D259" s="21">
        <v>47.38608</v>
      </c>
      <c r="E259" s="21">
        <v>47.247205000000001</v>
      </c>
      <c r="F259" s="21">
        <v>0.98847099999999999</v>
      </c>
      <c r="G259" s="21">
        <v>3.693419</v>
      </c>
      <c r="H259" s="21">
        <v>22.902273999999998</v>
      </c>
      <c r="I259" s="39">
        <f t="shared" si="35"/>
        <v>46.986757500000003</v>
      </c>
      <c r="J259" s="39">
        <f t="shared" si="36"/>
        <v>47.3166425</v>
      </c>
      <c r="K259" s="31">
        <f t="shared" si="37"/>
        <v>1231.3079455</v>
      </c>
      <c r="L259" s="31">
        <f t="shared" si="38"/>
        <v>128.31750032321816</v>
      </c>
      <c r="M259" s="31">
        <f t="shared" si="39"/>
        <v>124.85794240104315</v>
      </c>
    </row>
    <row r="260" spans="1:13">
      <c r="A260" s="21">
        <v>33150.148444999999</v>
      </c>
      <c r="B260" s="21">
        <v>47.017218999999997</v>
      </c>
      <c r="C260" s="21">
        <v>46.953282000000002</v>
      </c>
      <c r="D260" s="21">
        <v>47.392042000000004</v>
      </c>
      <c r="E260" s="21">
        <v>47.25132</v>
      </c>
      <c r="F260" s="21">
        <v>0.75171500000000002</v>
      </c>
      <c r="G260" s="21">
        <v>3.573534</v>
      </c>
      <c r="H260" s="21">
        <v>22.695506999999999</v>
      </c>
      <c r="I260" s="39">
        <f t="shared" si="35"/>
        <v>46.985250499999999</v>
      </c>
      <c r="J260" s="39">
        <f t="shared" si="36"/>
        <v>47.321680999999998</v>
      </c>
      <c r="K260" s="31">
        <f t="shared" si="37"/>
        <v>1231.3088497000001</v>
      </c>
      <c r="L260" s="31">
        <f t="shared" si="38"/>
        <v>128.3336001242069</v>
      </c>
      <c r="M260" s="31">
        <f t="shared" si="39"/>
        <v>124.80611821865114</v>
      </c>
    </row>
    <row r="261" spans="1:13">
      <c r="A261" s="21">
        <v>31578.476427000001</v>
      </c>
      <c r="B261" s="21">
        <v>47.011246</v>
      </c>
      <c r="C261" s="21">
        <v>46.947799000000003</v>
      </c>
      <c r="D261" s="21">
        <v>47.394452999999999</v>
      </c>
      <c r="E261" s="21">
        <v>47.250540000000001</v>
      </c>
      <c r="F261" s="21">
        <v>0.81891199999999997</v>
      </c>
      <c r="G261" s="21">
        <v>3.7715529999999999</v>
      </c>
      <c r="H261" s="21">
        <v>22.54317</v>
      </c>
      <c r="I261" s="39">
        <f t="shared" si="35"/>
        <v>46.979522500000002</v>
      </c>
      <c r="J261" s="39">
        <f t="shared" si="36"/>
        <v>47.3224965</v>
      </c>
      <c r="K261" s="31">
        <f t="shared" si="37"/>
        <v>1231.3122865</v>
      </c>
      <c r="L261" s="31">
        <f t="shared" si="38"/>
        <v>128.39481846217041</v>
      </c>
      <c r="M261" s="31">
        <f t="shared" si="39"/>
        <v>124.79773320129334</v>
      </c>
    </row>
    <row r="262" spans="1:13">
      <c r="A262" s="21">
        <v>30131.37501</v>
      </c>
      <c r="B262" s="21">
        <v>47.012884</v>
      </c>
      <c r="C262" s="21">
        <v>46.949474000000002</v>
      </c>
      <c r="D262" s="21">
        <v>47.405481999999999</v>
      </c>
      <c r="E262" s="21">
        <v>47.261063</v>
      </c>
      <c r="F262" s="21">
        <v>0.96275500000000003</v>
      </c>
      <c r="G262" s="21">
        <v>4.0177170000000002</v>
      </c>
      <c r="H262" s="21">
        <v>22.397102999999998</v>
      </c>
      <c r="I262" s="39">
        <f t="shared" si="35"/>
        <v>46.981178999999997</v>
      </c>
      <c r="J262" s="39">
        <f t="shared" si="36"/>
        <v>47.3332725</v>
      </c>
      <c r="K262" s="31">
        <f t="shared" si="37"/>
        <v>1231.3112925999999</v>
      </c>
      <c r="L262" s="31">
        <f t="shared" si="38"/>
        <v>128.37711059349476</v>
      </c>
      <c r="M262" s="31">
        <f t="shared" si="39"/>
        <v>124.68701021199468</v>
      </c>
    </row>
    <row r="263" spans="1:13">
      <c r="A263" s="21">
        <v>28639.719847</v>
      </c>
      <c r="B263" s="21">
        <v>47.011173999999997</v>
      </c>
      <c r="C263" s="21">
        <v>46.947792999999997</v>
      </c>
      <c r="D263" s="21">
        <v>47.413795</v>
      </c>
      <c r="E263" s="21">
        <v>47.269086000000001</v>
      </c>
      <c r="F263" s="21">
        <v>0.79513599999999995</v>
      </c>
      <c r="G263" s="21">
        <v>3.9381819999999998</v>
      </c>
      <c r="H263" s="21">
        <v>22.141507000000001</v>
      </c>
      <c r="I263" s="39">
        <f t="shared" si="35"/>
        <v>46.979483500000001</v>
      </c>
      <c r="J263" s="39">
        <f t="shared" si="36"/>
        <v>47.341440500000004</v>
      </c>
      <c r="K263" s="31">
        <f t="shared" si="37"/>
        <v>1231.3123098999999</v>
      </c>
      <c r="L263" s="31">
        <f t="shared" si="38"/>
        <v>128.39523540792379</v>
      </c>
      <c r="M263" s="31">
        <f t="shared" si="39"/>
        <v>124.60317912552364</v>
      </c>
    </row>
    <row r="264" spans="1:13">
      <c r="A264" s="21">
        <v>27201.235971999999</v>
      </c>
      <c r="B264" s="21">
        <v>47.001482000000003</v>
      </c>
      <c r="C264" s="21">
        <v>46.940052999999999</v>
      </c>
      <c r="D264" s="21">
        <v>47.416508</v>
      </c>
      <c r="E264" s="21">
        <v>47.273375000000001</v>
      </c>
      <c r="F264" s="21">
        <v>0.93882399999999999</v>
      </c>
      <c r="G264" s="21">
        <v>4.1772879999999999</v>
      </c>
      <c r="H264" s="21">
        <v>21.9117</v>
      </c>
      <c r="I264" s="39">
        <f t="shared" si="35"/>
        <v>46.970767500000001</v>
      </c>
      <c r="J264" s="39">
        <f t="shared" si="36"/>
        <v>47.344941500000004</v>
      </c>
      <c r="K264" s="31">
        <f t="shared" si="37"/>
        <v>1231.3175395000001</v>
      </c>
      <c r="L264" s="31">
        <f t="shared" si="38"/>
        <v>128.48846183746082</v>
      </c>
      <c r="M264" s="31">
        <f t="shared" si="39"/>
        <v>124.56727217577736</v>
      </c>
    </row>
    <row r="265" spans="1:13">
      <c r="A265" s="21">
        <v>25393.725646999999</v>
      </c>
      <c r="B265" s="21">
        <v>46.998196999999998</v>
      </c>
      <c r="C265" s="21">
        <v>46.936062</v>
      </c>
      <c r="D265" s="21">
        <v>47.424208999999998</v>
      </c>
      <c r="E265" s="21">
        <v>47.281491000000003</v>
      </c>
      <c r="F265" s="21">
        <v>0.64061199999999996</v>
      </c>
      <c r="G265" s="21">
        <v>3.9937849999999999</v>
      </c>
      <c r="H265" s="21">
        <v>21.520061999999999</v>
      </c>
      <c r="I265" s="39">
        <f t="shared" si="35"/>
        <v>46.967129499999999</v>
      </c>
      <c r="J265" s="39">
        <f t="shared" si="36"/>
        <v>47.352850000000004</v>
      </c>
      <c r="K265" s="31">
        <f t="shared" si="37"/>
        <v>1231.3197223</v>
      </c>
      <c r="L265" s="31">
        <f t="shared" si="38"/>
        <v>128.52740005897158</v>
      </c>
      <c r="M265" s="31">
        <f t="shared" si="39"/>
        <v>124.48621642967646</v>
      </c>
    </row>
    <row r="266" spans="1:13">
      <c r="A266" s="21">
        <v>24065.237293999999</v>
      </c>
      <c r="B266" s="21">
        <v>46.992465000000003</v>
      </c>
      <c r="C266" s="21">
        <v>46.931806000000002</v>
      </c>
      <c r="D266" s="21">
        <v>47.434139000000002</v>
      </c>
      <c r="E266" s="21">
        <v>47.292988999999999</v>
      </c>
      <c r="F266" s="21">
        <v>0.75601399999999996</v>
      </c>
      <c r="G266" s="21">
        <v>4.1944270000000001</v>
      </c>
      <c r="H266" s="21">
        <v>21.322467</v>
      </c>
      <c r="I266" s="39">
        <f t="shared" si="35"/>
        <v>46.962135500000002</v>
      </c>
      <c r="J266" s="39">
        <f t="shared" si="36"/>
        <v>47.363563999999997</v>
      </c>
      <c r="K266" s="31">
        <f t="shared" si="37"/>
        <v>1231.3227187</v>
      </c>
      <c r="L266" s="31">
        <f t="shared" si="38"/>
        <v>128.5808768585166</v>
      </c>
      <c r="M266" s="31">
        <f t="shared" si="39"/>
        <v>124.37652919869743</v>
      </c>
    </row>
    <row r="267" spans="1:13">
      <c r="A267" s="21">
        <v>22402.03038</v>
      </c>
      <c r="B267" s="21">
        <v>46.988686000000001</v>
      </c>
      <c r="C267" s="21">
        <v>46.929822999999999</v>
      </c>
      <c r="D267" s="21">
        <v>47.446044000000001</v>
      </c>
      <c r="E267" s="21">
        <v>47.304769999999998</v>
      </c>
      <c r="F267" s="21">
        <v>0.92142800000000002</v>
      </c>
      <c r="G267" s="21">
        <v>4.447082</v>
      </c>
      <c r="H267" s="21">
        <v>20.898288000000001</v>
      </c>
      <c r="I267" s="39">
        <f t="shared" si="35"/>
        <v>46.9592545</v>
      </c>
      <c r="J267" s="39">
        <f t="shared" si="36"/>
        <v>47.375406999999996</v>
      </c>
      <c r="K267" s="31">
        <f t="shared" si="37"/>
        <v>1231.3244473</v>
      </c>
      <c r="L267" s="31">
        <f t="shared" si="38"/>
        <v>128.61174038549598</v>
      </c>
      <c r="M267" s="31">
        <f t="shared" si="39"/>
        <v>124.25544798365172</v>
      </c>
    </row>
    <row r="268" spans="1:13">
      <c r="A268" s="21">
        <v>20674.363560000002</v>
      </c>
      <c r="B268" s="21">
        <v>46.990910999999997</v>
      </c>
      <c r="C268" s="21">
        <v>46.931311000000001</v>
      </c>
      <c r="D268" s="21">
        <v>47.466382000000003</v>
      </c>
      <c r="E268" s="21">
        <v>47.324033</v>
      </c>
      <c r="F268" s="21">
        <v>1.0253680000000001</v>
      </c>
      <c r="G268" s="21">
        <v>4.6514790000000001</v>
      </c>
      <c r="H268" s="21">
        <v>20.433769999999999</v>
      </c>
      <c r="I268" s="39">
        <f t="shared" si="35"/>
        <v>46.961111000000002</v>
      </c>
      <c r="J268" s="39">
        <f t="shared" si="36"/>
        <v>47.395207499999998</v>
      </c>
      <c r="K268" s="31">
        <f t="shared" si="37"/>
        <v>1231.3233333999999</v>
      </c>
      <c r="L268" s="31">
        <f t="shared" si="38"/>
        <v>128.59185100024933</v>
      </c>
      <c r="M268" s="31">
        <f t="shared" si="39"/>
        <v>124.05339684105365</v>
      </c>
    </row>
    <row r="269" spans="1:13">
      <c r="A269" s="21">
        <v>19083.656946999999</v>
      </c>
      <c r="B269" s="21">
        <v>46.979227999999999</v>
      </c>
      <c r="C269" s="21">
        <v>46.920495000000003</v>
      </c>
      <c r="D269" s="21">
        <v>47.476061000000001</v>
      </c>
      <c r="E269" s="21">
        <v>47.333373000000002</v>
      </c>
      <c r="F269" s="21">
        <v>0.68724099999999999</v>
      </c>
      <c r="G269" s="21">
        <v>4.3649589999999998</v>
      </c>
      <c r="H269" s="21">
        <v>19.97128</v>
      </c>
      <c r="I269" s="39">
        <f t="shared" si="35"/>
        <v>46.949861499999997</v>
      </c>
      <c r="J269" s="39">
        <f t="shared" si="36"/>
        <v>47.404717000000005</v>
      </c>
      <c r="K269" s="31">
        <f t="shared" si="37"/>
        <v>1231.3300830999999</v>
      </c>
      <c r="L269" s="31">
        <f t="shared" si="38"/>
        <v>128.71243244618836</v>
      </c>
      <c r="M269" s="31">
        <f t="shared" si="39"/>
        <v>123.95653088505878</v>
      </c>
    </row>
    <row r="270" spans="1:13">
      <c r="A270" s="21">
        <v>17720.368027</v>
      </c>
      <c r="B270" s="21">
        <v>46.960543999999999</v>
      </c>
      <c r="C270" s="21">
        <v>46.902749999999997</v>
      </c>
      <c r="D270" s="21">
        <v>47.481256999999999</v>
      </c>
      <c r="E270" s="21">
        <v>47.338749</v>
      </c>
      <c r="F270" s="21">
        <v>0.81482200000000005</v>
      </c>
      <c r="G270" s="21">
        <v>4.5620440000000002</v>
      </c>
      <c r="H270" s="21">
        <v>19.612280999999999</v>
      </c>
      <c r="I270" s="39">
        <f t="shared" si="35"/>
        <v>46.931646999999998</v>
      </c>
      <c r="J270" s="39">
        <f t="shared" si="36"/>
        <v>47.410003000000003</v>
      </c>
      <c r="K270" s="31">
        <f t="shared" si="37"/>
        <v>1231.3410117999999</v>
      </c>
      <c r="L270" s="31">
        <f t="shared" si="38"/>
        <v>128.90798148388512</v>
      </c>
      <c r="M270" s="31">
        <f t="shared" si="39"/>
        <v>123.90273489232004</v>
      </c>
    </row>
    <row r="271" spans="1:13">
      <c r="A271" s="21">
        <v>16215.361481</v>
      </c>
      <c r="B271" s="21">
        <v>46.951712000000001</v>
      </c>
      <c r="C271" s="21">
        <v>46.895508</v>
      </c>
      <c r="D271" s="21">
        <v>47.504609000000002</v>
      </c>
      <c r="E271" s="21">
        <v>47.363039999999998</v>
      </c>
      <c r="F271" s="21">
        <v>0.80349800000000005</v>
      </c>
      <c r="G271" s="21">
        <v>4.6386500000000002</v>
      </c>
      <c r="H271" s="21">
        <v>19.384544999999999</v>
      </c>
      <c r="I271" s="39">
        <f t="shared" si="35"/>
        <v>46.923609999999996</v>
      </c>
      <c r="J271" s="39">
        <f t="shared" si="36"/>
        <v>47.4338245</v>
      </c>
      <c r="K271" s="31">
        <f t="shared" si="37"/>
        <v>1231.345834</v>
      </c>
      <c r="L271" s="31">
        <f t="shared" si="38"/>
        <v>128.99438793743775</v>
      </c>
      <c r="M271" s="31">
        <f t="shared" si="39"/>
        <v>123.66073191519263</v>
      </c>
    </row>
    <row r="272" spans="1:13">
      <c r="A272" s="21">
        <v>14765.863415</v>
      </c>
      <c r="B272" s="21">
        <v>46.946435999999999</v>
      </c>
      <c r="C272" s="21">
        <v>46.88917</v>
      </c>
      <c r="D272" s="21">
        <v>47.533299</v>
      </c>
      <c r="E272" s="21">
        <v>47.390369</v>
      </c>
      <c r="F272" s="21">
        <v>0.63988500000000004</v>
      </c>
      <c r="G272" s="21">
        <v>4.5388409999999997</v>
      </c>
      <c r="H272" s="21">
        <v>19.017716</v>
      </c>
      <c r="I272" s="39">
        <f t="shared" si="35"/>
        <v>46.917802999999999</v>
      </c>
      <c r="J272" s="39">
        <f t="shared" si="36"/>
        <v>47.461833999999996</v>
      </c>
      <c r="K272" s="31">
        <f t="shared" si="37"/>
        <v>1231.3493182</v>
      </c>
      <c r="L272" s="31">
        <f t="shared" si="38"/>
        <v>129.05686590336791</v>
      </c>
      <c r="M272" s="31">
        <f t="shared" si="39"/>
        <v>123.37708603477677</v>
      </c>
    </row>
    <row r="273" spans="1:14">
      <c r="A273" s="21">
        <v>13237.211448</v>
      </c>
      <c r="B273" s="21">
        <v>46.940773</v>
      </c>
      <c r="C273" s="21">
        <v>46.884475000000002</v>
      </c>
      <c r="D273" s="21">
        <v>47.575200000000002</v>
      </c>
      <c r="E273" s="21">
        <v>47.430100000000003</v>
      </c>
      <c r="F273" s="21">
        <v>0.77920299999999998</v>
      </c>
      <c r="G273" s="21">
        <v>4.7567909999999998</v>
      </c>
      <c r="H273" s="21">
        <v>18.715979999999998</v>
      </c>
      <c r="I273" s="39">
        <f t="shared" si="35"/>
        <v>46.912624000000001</v>
      </c>
      <c r="J273" s="39">
        <f t="shared" si="36"/>
        <v>47.502650000000003</v>
      </c>
      <c r="K273" s="31">
        <f t="shared" si="37"/>
        <v>1231.3524256000001</v>
      </c>
      <c r="L273" s="31">
        <f t="shared" si="38"/>
        <v>129.11261999697399</v>
      </c>
      <c r="M273" s="31">
        <f t="shared" si="39"/>
        <v>122.96550705436766</v>
      </c>
    </row>
    <row r="274" spans="1:14">
      <c r="A274" s="21">
        <v>11550.459577</v>
      </c>
      <c r="B274" s="21">
        <v>46.928752000000003</v>
      </c>
      <c r="C274" s="21">
        <v>46.873289</v>
      </c>
      <c r="D274" s="21">
        <v>47.635548</v>
      </c>
      <c r="E274" s="21">
        <v>47.489722999999998</v>
      </c>
      <c r="F274" s="21">
        <v>0.94916599999999995</v>
      </c>
      <c r="G274" s="21">
        <v>4.9962949999999999</v>
      </c>
      <c r="H274" s="21">
        <v>18.287507999999999</v>
      </c>
      <c r="I274" s="39">
        <f t="shared" si="35"/>
        <v>46.901020500000001</v>
      </c>
      <c r="J274" s="39">
        <f t="shared" si="36"/>
        <v>47.562635499999999</v>
      </c>
      <c r="K274" s="31">
        <f t="shared" si="37"/>
        <v>1231.3593877000001</v>
      </c>
      <c r="L274" s="31">
        <f t="shared" si="38"/>
        <v>129.23764875090001</v>
      </c>
      <c r="M274" s="31">
        <f t="shared" si="39"/>
        <v>122.36442997964423</v>
      </c>
    </row>
    <row r="275" spans="1:14">
      <c r="A275" s="21">
        <v>10112.336547000001</v>
      </c>
      <c r="B275" s="21">
        <v>46.948999000000001</v>
      </c>
      <c r="C275" s="21">
        <v>46.890495999999999</v>
      </c>
      <c r="D275" s="21">
        <v>47.736235999999998</v>
      </c>
      <c r="E275" s="21">
        <v>47.586796</v>
      </c>
      <c r="F275" s="21">
        <v>0.69869199999999998</v>
      </c>
      <c r="G275" s="21">
        <v>4.7952579999999996</v>
      </c>
      <c r="H275" s="21">
        <v>17.821573000000001</v>
      </c>
      <c r="I275" s="39">
        <f t="shared" si="35"/>
        <v>46.9197475</v>
      </c>
      <c r="J275" s="39">
        <f t="shared" si="36"/>
        <v>47.661515999999999</v>
      </c>
      <c r="K275" s="31">
        <f t="shared" si="37"/>
        <v>1231.3481515000001</v>
      </c>
      <c r="L275" s="31">
        <f t="shared" si="38"/>
        <v>129.0359405411773</v>
      </c>
      <c r="M275" s="31">
        <f t="shared" si="39"/>
        <v>121.38358801026061</v>
      </c>
    </row>
    <row r="276" spans="1:14">
      <c r="A276" s="21">
        <v>8261.5765420000007</v>
      </c>
      <c r="B276" s="21">
        <v>46.944944999999997</v>
      </c>
      <c r="C276" s="21">
        <v>46.884425</v>
      </c>
      <c r="D276" s="21">
        <v>47.859977999999998</v>
      </c>
      <c r="E276" s="21">
        <v>47.704335</v>
      </c>
      <c r="F276" s="21">
        <v>0.87121800000000005</v>
      </c>
      <c r="G276" s="21">
        <v>5.0528230000000001</v>
      </c>
      <c r="H276" s="21">
        <v>17.50366</v>
      </c>
      <c r="I276" s="39">
        <f t="shared" si="35"/>
        <v>46.914684999999999</v>
      </c>
      <c r="J276" s="39">
        <f t="shared" si="36"/>
        <v>47.782156499999999</v>
      </c>
      <c r="K276" s="31">
        <f t="shared" si="37"/>
        <v>1231.351189</v>
      </c>
      <c r="L276" s="31">
        <f t="shared" si="38"/>
        <v>129.09042876667172</v>
      </c>
      <c r="M276" s="31">
        <f t="shared" si="39"/>
        <v>120.20395545394877</v>
      </c>
    </row>
    <row r="277" spans="1:14">
      <c r="A277" s="21">
        <v>6927.5961630000002</v>
      </c>
      <c r="B277" s="21">
        <v>46.931621</v>
      </c>
      <c r="C277" s="21">
        <v>46.871074999999998</v>
      </c>
      <c r="D277" s="21">
        <v>48.002062000000002</v>
      </c>
      <c r="E277" s="21">
        <v>47.846705999999998</v>
      </c>
      <c r="F277" s="21">
        <v>0.69373600000000002</v>
      </c>
      <c r="G277" s="21">
        <v>4.9100960000000002</v>
      </c>
      <c r="H277" s="21">
        <v>17.172937999999998</v>
      </c>
      <c r="I277" s="39">
        <f t="shared" si="35"/>
        <v>46.901347999999999</v>
      </c>
      <c r="J277" s="39">
        <f t="shared" si="36"/>
        <v>47.924384000000003</v>
      </c>
      <c r="K277" s="31">
        <f t="shared" si="37"/>
        <v>1231.3591911999999</v>
      </c>
      <c r="L277" s="31">
        <f t="shared" si="38"/>
        <v>129.23411778219543</v>
      </c>
      <c r="M277" s="31">
        <f t="shared" si="39"/>
        <v>118.83776392451273</v>
      </c>
    </row>
    <row r="278" spans="1:14">
      <c r="A278" s="21">
        <v>5148.9077500000003</v>
      </c>
      <c r="B278" s="21">
        <v>46.924326999999998</v>
      </c>
      <c r="C278" s="21">
        <v>46.864139000000002</v>
      </c>
      <c r="D278" s="21">
        <v>48.27684</v>
      </c>
      <c r="E278" s="21">
        <v>48.107824000000001</v>
      </c>
      <c r="F278" s="21">
        <v>0.86257700000000004</v>
      </c>
      <c r="G278" s="21">
        <v>5.1598499999999996</v>
      </c>
      <c r="H278" s="21">
        <v>16.882978999999999</v>
      </c>
      <c r="I278" s="39">
        <f t="shared" si="35"/>
        <v>46.894233</v>
      </c>
      <c r="J278" s="39">
        <f t="shared" si="36"/>
        <v>48.192332</v>
      </c>
      <c r="K278" s="31">
        <f t="shared" si="37"/>
        <v>1231.3634602</v>
      </c>
      <c r="L278" s="31">
        <f t="shared" si="38"/>
        <v>129.31085654001527</v>
      </c>
      <c r="M278" s="31">
        <f t="shared" si="39"/>
        <v>116.33798242268767</v>
      </c>
    </row>
    <row r="279" spans="1:14">
      <c r="A279" s="21">
        <v>3824.8648870000002</v>
      </c>
      <c r="B279" s="21">
        <v>46.921132999999998</v>
      </c>
      <c r="C279" s="21">
        <v>46.864581000000001</v>
      </c>
      <c r="D279" s="21">
        <v>48.725566000000001</v>
      </c>
      <c r="E279" s="21">
        <v>48.555615000000003</v>
      </c>
      <c r="F279" s="21">
        <v>0.60811400000000004</v>
      </c>
      <c r="G279" s="21">
        <v>4.9565400000000004</v>
      </c>
      <c r="H279" s="21">
        <v>16.633782999999998</v>
      </c>
      <c r="I279" s="39">
        <f t="shared" si="35"/>
        <v>46.892856999999999</v>
      </c>
      <c r="J279" s="39">
        <f t="shared" si="36"/>
        <v>48.640590500000002</v>
      </c>
      <c r="K279" s="31">
        <f t="shared" si="37"/>
        <v>1231.3642858000001</v>
      </c>
      <c r="L279" s="31">
        <f t="shared" si="38"/>
        <v>129.32570409396521</v>
      </c>
      <c r="M279" s="31">
        <f t="shared" si="39"/>
        <v>112.38198184789962</v>
      </c>
    </row>
    <row r="280" spans="1:14">
      <c r="A280" s="21">
        <v>2245.2109700000001</v>
      </c>
      <c r="B280" s="21">
        <v>46.937528</v>
      </c>
      <c r="C280" s="21">
        <v>46.875701999999997</v>
      </c>
      <c r="D280" s="21">
        <v>49.582483000000003</v>
      </c>
      <c r="E280" s="21">
        <v>49.356890999999997</v>
      </c>
      <c r="F280" s="21">
        <v>0.74919500000000006</v>
      </c>
      <c r="G280" s="21">
        <v>5.1813010000000004</v>
      </c>
      <c r="H280" s="21">
        <v>16.297397999999998</v>
      </c>
      <c r="I280" s="39">
        <f t="shared" si="35"/>
        <v>46.906615000000002</v>
      </c>
      <c r="J280" s="39">
        <f t="shared" si="36"/>
        <v>49.469687</v>
      </c>
      <c r="K280" s="31">
        <f t="shared" si="37"/>
        <v>1231.356031</v>
      </c>
      <c r="L280" s="31">
        <f t="shared" si="38"/>
        <v>129.17734814549203</v>
      </c>
      <c r="M280" s="31">
        <f t="shared" si="39"/>
        <v>105.87225468978522</v>
      </c>
    </row>
    <row r="281" spans="1:14">
      <c r="A281" s="21">
        <v>0</v>
      </c>
      <c r="B281" s="21">
        <v>46.963151000000003</v>
      </c>
      <c r="C281" s="21">
        <v>46.900632999999999</v>
      </c>
      <c r="D281" s="21">
        <v>49.861562999999997</v>
      </c>
      <c r="E281" s="21">
        <v>49.663620000000002</v>
      </c>
      <c r="F281" s="21">
        <v>0.99082099999999995</v>
      </c>
      <c r="G281" s="21">
        <v>5.5836870000000003</v>
      </c>
      <c r="H281" s="21">
        <v>15.871200999999999</v>
      </c>
      <c r="I281" s="39">
        <f t="shared" si="35"/>
        <v>46.931892000000005</v>
      </c>
      <c r="J281" s="39">
        <f t="shared" si="36"/>
        <v>49.762591499999999</v>
      </c>
      <c r="K281" s="31">
        <f t="shared" si="37"/>
        <v>1231.3408648</v>
      </c>
      <c r="L281" s="31">
        <f t="shared" si="38"/>
        <v>128.90534864117308</v>
      </c>
      <c r="M281" s="31">
        <f t="shared" si="39"/>
        <v>103.84401665190762</v>
      </c>
    </row>
    <row r="282" spans="1:14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7">
        <f>AVERAGE(K246:K279)</f>
        <v>1231.3103531941179</v>
      </c>
      <c r="L282" s="27">
        <f>AVERAGE(L246:L279)</f>
        <v>128.36333573548788</v>
      </c>
      <c r="M282" s="27">
        <f>AVERAGE(M246:M279)</f>
        <v>123.29462382076926</v>
      </c>
    </row>
    <row r="283" spans="1:14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1:14">
      <c r="A284" s="38" t="s">
        <v>10</v>
      </c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1:14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1:14" ht="16.8">
      <c r="A286" s="17" t="s">
        <v>12</v>
      </c>
      <c r="B286" s="17" t="s">
        <v>13</v>
      </c>
      <c r="C286" s="17" t="s">
        <v>14</v>
      </c>
      <c r="D286" s="17" t="s">
        <v>15</v>
      </c>
      <c r="E286" s="17" t="s">
        <v>16</v>
      </c>
      <c r="F286" s="17" t="s">
        <v>17</v>
      </c>
      <c r="G286" s="17" t="s">
        <v>30</v>
      </c>
      <c r="H286" s="17" t="s">
        <v>18</v>
      </c>
      <c r="I286" s="18" t="s">
        <v>19</v>
      </c>
      <c r="J286" s="18" t="s">
        <v>20</v>
      </c>
      <c r="K286" s="19" t="s">
        <v>21</v>
      </c>
      <c r="L286" s="6" t="s">
        <v>28</v>
      </c>
      <c r="M286" s="6" t="s">
        <v>29</v>
      </c>
      <c r="N286" s="24"/>
    </row>
    <row r="287" spans="1:14">
      <c r="A287" s="17" t="s">
        <v>22</v>
      </c>
      <c r="B287" s="17" t="s">
        <v>23</v>
      </c>
      <c r="C287" s="17" t="s">
        <v>23</v>
      </c>
      <c r="D287" s="17" t="s">
        <v>23</v>
      </c>
      <c r="E287" s="17" t="s">
        <v>23</v>
      </c>
      <c r="F287" s="17" t="s">
        <v>24</v>
      </c>
      <c r="G287" s="17" t="s">
        <v>24</v>
      </c>
      <c r="H287" s="17" t="s">
        <v>25</v>
      </c>
      <c r="I287" s="18" t="s">
        <v>23</v>
      </c>
      <c r="J287" s="18" t="s">
        <v>23</v>
      </c>
      <c r="K287" s="19" t="s">
        <v>26</v>
      </c>
      <c r="L287" s="6" t="s">
        <v>27</v>
      </c>
      <c r="M287" s="6" t="s">
        <v>27</v>
      </c>
    </row>
    <row r="288" spans="1:14">
      <c r="A288" s="21">
        <v>60124.538331999996</v>
      </c>
      <c r="B288" s="21">
        <v>24.975508000000001</v>
      </c>
      <c r="C288" s="21">
        <v>25.010114000000002</v>
      </c>
      <c r="D288" s="21">
        <v>25.273408</v>
      </c>
      <c r="E288" s="21">
        <v>25.302551999999999</v>
      </c>
      <c r="F288" s="21">
        <v>1.528654</v>
      </c>
      <c r="G288" s="21">
        <v>1.530205</v>
      </c>
      <c r="H288" s="21">
        <v>16.700175999999999</v>
      </c>
      <c r="I288" s="39">
        <f t="shared" ref="I288:I325" si="40">(B288+C288)/2</f>
        <v>24.992811000000003</v>
      </c>
      <c r="J288" s="39">
        <f t="shared" ref="J288:J325" si="41">(D288+E288)/2</f>
        <v>25.287979999999997</v>
      </c>
      <c r="K288" s="31">
        <f>-0.1657*I288 + 1223.6</f>
        <v>1219.4586912172999</v>
      </c>
      <c r="L288" s="31">
        <f>0.0001079829*I288^4 - 0.0183178852*I288^3 + 1.2075396235*I288^2 - 38.3125480287*I288 + 535.330907391</f>
        <v>88.233122126488183</v>
      </c>
      <c r="M288" s="31">
        <f>0.0001079829*J288^4 - 0.0183178852*J288^3 + 1.2075396235*J288^2 - 38.3125480287*J288 + 535.330907391</f>
        <v>86.619648686543883</v>
      </c>
    </row>
    <row r="289" spans="1:13">
      <c r="A289" s="21">
        <v>58602.929411999998</v>
      </c>
      <c r="B289" s="21">
        <v>24.926812999999999</v>
      </c>
      <c r="C289" s="21">
        <v>24.967009999999998</v>
      </c>
      <c r="D289" s="21">
        <v>25.225695000000002</v>
      </c>
      <c r="E289" s="21">
        <v>25.253481000000001</v>
      </c>
      <c r="F289" s="21">
        <v>1.2309460000000001</v>
      </c>
      <c r="G289" s="21">
        <v>1.472526</v>
      </c>
      <c r="H289" s="21">
        <v>16.848851</v>
      </c>
      <c r="I289" s="39">
        <f t="shared" si="40"/>
        <v>24.946911499999999</v>
      </c>
      <c r="J289" s="39">
        <f t="shared" si="41"/>
        <v>25.239588000000001</v>
      </c>
      <c r="K289" s="31">
        <f t="shared" ref="K289:K325" si="42">-0.1657*I289 + 1223.6</f>
        <v>1219.4662967644499</v>
      </c>
      <c r="L289" s="31">
        <f t="shared" ref="L289:M322" si="43">0.0001079829*I289^4 - 0.0183178852*I289^3 + 1.2075396235*I289^2 - 38.3125480287*I289 + 535.330907391</f>
        <v>88.487730283248595</v>
      </c>
      <c r="M289" s="31">
        <f t="shared" si="43"/>
        <v>86.88136911102481</v>
      </c>
    </row>
    <row r="290" spans="1:13">
      <c r="A290" s="21">
        <v>57093.753972999999</v>
      </c>
      <c r="B290" s="21">
        <v>24.940161</v>
      </c>
      <c r="C290" s="21">
        <v>24.978573999999998</v>
      </c>
      <c r="D290" s="21">
        <v>25.219227</v>
      </c>
      <c r="E290" s="21">
        <v>25.262257000000002</v>
      </c>
      <c r="F290" s="21">
        <v>0.94576199999999999</v>
      </c>
      <c r="G290" s="21">
        <v>1.426423</v>
      </c>
      <c r="H290" s="21">
        <v>17.017541999999999</v>
      </c>
      <c r="I290" s="39">
        <f t="shared" si="40"/>
        <v>24.959367499999999</v>
      </c>
      <c r="J290" s="39">
        <f t="shared" si="41"/>
        <v>25.240742000000001</v>
      </c>
      <c r="K290" s="31">
        <f t="shared" si="42"/>
        <v>1219.4642328052498</v>
      </c>
      <c r="L290" s="31">
        <f t="shared" si="43"/>
        <v>88.418536141314007</v>
      </c>
      <c r="M290" s="31">
        <f t="shared" si="43"/>
        <v>86.875115189866619</v>
      </c>
    </row>
    <row r="291" spans="1:13">
      <c r="A291" s="21">
        <v>55448.049189999998</v>
      </c>
      <c r="B291" s="21">
        <v>24.994781</v>
      </c>
      <c r="C291" s="21">
        <v>25.034088000000001</v>
      </c>
      <c r="D291" s="21">
        <v>25.270692</v>
      </c>
      <c r="E291" s="21">
        <v>25.309014000000001</v>
      </c>
      <c r="F291" s="21">
        <v>0.64566900000000005</v>
      </c>
      <c r="G291" s="21">
        <v>1.3795809999999999</v>
      </c>
      <c r="H291" s="21">
        <v>17.153224999999999</v>
      </c>
      <c r="I291" s="39">
        <f t="shared" si="40"/>
        <v>25.0144345</v>
      </c>
      <c r="J291" s="39">
        <f t="shared" si="41"/>
        <v>25.289853000000001</v>
      </c>
      <c r="K291" s="31">
        <f t="shared" si="42"/>
        <v>1219.4551082033499</v>
      </c>
      <c r="L291" s="31">
        <f t="shared" si="43"/>
        <v>88.113523791228658</v>
      </c>
      <c r="M291" s="31">
        <f t="shared" si="43"/>
        <v>86.60954075674033</v>
      </c>
    </row>
    <row r="292" spans="1:13">
      <c r="A292" s="21">
        <v>53740.351165</v>
      </c>
      <c r="B292" s="21">
        <v>25.019974000000001</v>
      </c>
      <c r="C292" s="21">
        <v>25.059161</v>
      </c>
      <c r="D292" s="21">
        <v>25.294156000000001</v>
      </c>
      <c r="E292" s="21">
        <v>25.331835999999999</v>
      </c>
      <c r="F292" s="21">
        <v>0.73922100000000002</v>
      </c>
      <c r="G292" s="21">
        <v>1.70442</v>
      </c>
      <c r="H292" s="21">
        <v>17.455019999999998</v>
      </c>
      <c r="I292" s="39">
        <f t="shared" si="40"/>
        <v>25.0395675</v>
      </c>
      <c r="J292" s="39">
        <f t="shared" si="41"/>
        <v>25.312995999999998</v>
      </c>
      <c r="K292" s="31">
        <f>-0.1657*I292 + 1223.6</f>
        <v>1219.45094366525</v>
      </c>
      <c r="L292" s="31">
        <f>0.0001079829*I292^4 - 0.0183178852*I292^3 + 1.2075396235*I292^2 - 38.3125480287*I292 + 535.330907391</f>
        <v>87.974794626204471</v>
      </c>
      <c r="M292" s="31">
        <f>0.0001079829*J292^4 - 0.0183178852*J292^3 + 1.2075396235*J292^2 - 38.3125480287*J292 + 535.330907391</f>
        <v>86.484780343011266</v>
      </c>
    </row>
    <row r="293" spans="1:13">
      <c r="A293" s="21">
        <v>52844.152023000002</v>
      </c>
      <c r="B293" s="21">
        <v>24.960535</v>
      </c>
      <c r="C293" s="21">
        <v>24.99718</v>
      </c>
      <c r="D293" s="21">
        <v>25.233511</v>
      </c>
      <c r="E293" s="21">
        <v>25.269715000000001</v>
      </c>
      <c r="F293" s="21">
        <v>0.86131199999999997</v>
      </c>
      <c r="G293" s="21">
        <v>1.9459649999999999</v>
      </c>
      <c r="H293" s="21">
        <v>17.385636999999999</v>
      </c>
      <c r="I293" s="39">
        <f t="shared" si="40"/>
        <v>24.9788575</v>
      </c>
      <c r="J293" s="39">
        <f t="shared" si="41"/>
        <v>25.251612999999999</v>
      </c>
      <c r="K293" s="31">
        <f t="shared" si="42"/>
        <v>1219.4610033122499</v>
      </c>
      <c r="L293" s="31">
        <f t="shared" si="43"/>
        <v>88.310416648253749</v>
      </c>
      <c r="M293" s="31">
        <f t="shared" si="43"/>
        <v>86.816231999067782</v>
      </c>
    </row>
    <row r="294" spans="1:13">
      <c r="A294" s="21">
        <v>51514.826138999997</v>
      </c>
      <c r="B294" s="21">
        <v>24.938182000000001</v>
      </c>
      <c r="C294" s="21">
        <v>24.974599999999999</v>
      </c>
      <c r="D294" s="21">
        <v>25.212066</v>
      </c>
      <c r="E294" s="21">
        <v>25.252654</v>
      </c>
      <c r="F294" s="21">
        <v>0.83454099999999998</v>
      </c>
      <c r="G294" s="21">
        <v>2.0791970000000002</v>
      </c>
      <c r="H294" s="21">
        <v>17.969348</v>
      </c>
      <c r="I294" s="39">
        <f t="shared" si="40"/>
        <v>24.956391</v>
      </c>
      <c r="J294" s="39">
        <f t="shared" si="41"/>
        <v>25.23236</v>
      </c>
      <c r="K294" s="31">
        <f t="shared" si="42"/>
        <v>1219.4647260112999</v>
      </c>
      <c r="L294" s="31">
        <f t="shared" si="43"/>
        <v>88.435064090163223</v>
      </c>
      <c r="M294" s="31">
        <f t="shared" si="43"/>
        <v>86.920554253273167</v>
      </c>
    </row>
    <row r="295" spans="1:13">
      <c r="A295" s="21">
        <v>49987.795414</v>
      </c>
      <c r="B295" s="21">
        <v>24.987234999999998</v>
      </c>
      <c r="C295" s="21">
        <v>25.023897000000002</v>
      </c>
      <c r="D295" s="21">
        <v>25.259965000000001</v>
      </c>
      <c r="E295" s="21">
        <v>25.299814999999999</v>
      </c>
      <c r="F295" s="21">
        <v>0.84149600000000002</v>
      </c>
      <c r="G295" s="21">
        <v>2.283722</v>
      </c>
      <c r="H295" s="21">
        <v>18.319053999999998</v>
      </c>
      <c r="I295" s="39">
        <f t="shared" si="40"/>
        <v>25.005566000000002</v>
      </c>
      <c r="J295" s="39">
        <f t="shared" si="41"/>
        <v>25.279890000000002</v>
      </c>
      <c r="K295" s="31">
        <f t="shared" si="42"/>
        <v>1219.4565777138</v>
      </c>
      <c r="L295" s="31">
        <f t="shared" si="43"/>
        <v>88.162547971984282</v>
      </c>
      <c r="M295" s="31">
        <f t="shared" si="43"/>
        <v>86.663326322333432</v>
      </c>
    </row>
    <row r="296" spans="1:13" ht="14.4" customHeight="1">
      <c r="A296" s="21">
        <v>48123.017384999999</v>
      </c>
      <c r="B296" s="21">
        <v>25.007853000000001</v>
      </c>
      <c r="C296" s="21">
        <v>25.047205000000002</v>
      </c>
      <c r="D296" s="21">
        <v>25.285388999999999</v>
      </c>
      <c r="E296" s="21">
        <v>25.321784999999998</v>
      </c>
      <c r="F296" s="21">
        <v>0.74284700000000004</v>
      </c>
      <c r="G296" s="21">
        <v>2.4266809999999999</v>
      </c>
      <c r="H296" s="21">
        <v>18.73677</v>
      </c>
      <c r="I296" s="39">
        <f t="shared" si="40"/>
        <v>25.027529000000001</v>
      </c>
      <c r="J296" s="39">
        <f t="shared" si="41"/>
        <v>25.303587</v>
      </c>
      <c r="K296" s="31">
        <f t="shared" si="42"/>
        <v>1219.4529384446998</v>
      </c>
      <c r="L296" s="31">
        <f t="shared" si="43"/>
        <v>88.041207232382249</v>
      </c>
      <c r="M296" s="31">
        <f t="shared" si="43"/>
        <v>86.535472875430173</v>
      </c>
    </row>
    <row r="297" spans="1:13">
      <c r="A297" s="21">
        <v>47210.703522999996</v>
      </c>
      <c r="B297" s="21">
        <v>25.037423</v>
      </c>
      <c r="C297" s="21">
        <v>25.076857</v>
      </c>
      <c r="D297" s="21">
        <v>25.315825</v>
      </c>
      <c r="E297" s="21">
        <v>25.352429000000001</v>
      </c>
      <c r="F297" s="21">
        <v>0.87285100000000004</v>
      </c>
      <c r="G297" s="21">
        <v>2.6715</v>
      </c>
      <c r="H297" s="21">
        <v>18.916611</v>
      </c>
      <c r="I297" s="39">
        <f t="shared" si="40"/>
        <v>25.05714</v>
      </c>
      <c r="J297" s="39">
        <f t="shared" si="41"/>
        <v>25.334127000000002</v>
      </c>
      <c r="K297" s="31">
        <f t="shared" si="42"/>
        <v>1219.4480319019999</v>
      </c>
      <c r="L297" s="31">
        <f t="shared" si="43"/>
        <v>87.877976373274123</v>
      </c>
      <c r="M297" s="31">
        <f t="shared" si="43"/>
        <v>86.371083039696487</v>
      </c>
    </row>
    <row r="298" spans="1:13">
      <c r="A298" s="21">
        <v>46004.937156</v>
      </c>
      <c r="B298" s="21">
        <v>24.984940999999999</v>
      </c>
      <c r="C298" s="21">
        <v>25.019383000000001</v>
      </c>
      <c r="D298" s="21">
        <v>25.263567999999999</v>
      </c>
      <c r="E298" s="21">
        <v>25.306132999999999</v>
      </c>
      <c r="F298" s="21">
        <v>0.96413599999999999</v>
      </c>
      <c r="G298" s="21">
        <v>2.8949060000000002</v>
      </c>
      <c r="H298" s="21">
        <v>19.164617</v>
      </c>
      <c r="I298" s="39">
        <f t="shared" si="40"/>
        <v>25.002161999999998</v>
      </c>
      <c r="J298" s="39">
        <f t="shared" si="41"/>
        <v>25.284850499999997</v>
      </c>
      <c r="K298" s="31">
        <f t="shared" si="42"/>
        <v>1219.4571417565999</v>
      </c>
      <c r="L298" s="31">
        <f t="shared" si="43"/>
        <v>88.181374905553298</v>
      </c>
      <c r="M298" s="31">
        <f t="shared" si="43"/>
        <v>86.636541145169417</v>
      </c>
    </row>
    <row r="299" spans="1:13">
      <c r="A299" s="21">
        <v>44022.571908999998</v>
      </c>
      <c r="B299" s="21">
        <v>25.022447</v>
      </c>
      <c r="C299" s="21">
        <v>25.062552</v>
      </c>
      <c r="D299" s="21">
        <v>25.307109000000001</v>
      </c>
      <c r="E299" s="21">
        <v>25.341707</v>
      </c>
      <c r="F299" s="21">
        <v>0.91591500000000003</v>
      </c>
      <c r="G299" s="21">
        <v>3.0773220000000001</v>
      </c>
      <c r="H299" s="21">
        <v>19.390318999999998</v>
      </c>
      <c r="I299" s="39">
        <f t="shared" si="40"/>
        <v>25.042499499999998</v>
      </c>
      <c r="J299" s="39">
        <f t="shared" si="41"/>
        <v>25.324407999999998</v>
      </c>
      <c r="K299" s="31">
        <f t="shared" si="42"/>
        <v>1219.4504578328499</v>
      </c>
      <c r="L299" s="31">
        <f t="shared" si="43"/>
        <v>87.958630145645543</v>
      </c>
      <c r="M299" s="31">
        <f t="shared" si="43"/>
        <v>86.423351354736496</v>
      </c>
    </row>
    <row r="300" spans="1:13">
      <c r="A300" s="21">
        <v>42504.581898999997</v>
      </c>
      <c r="B300" s="21">
        <v>25.023523000000001</v>
      </c>
      <c r="C300" s="21">
        <v>25.065252000000001</v>
      </c>
      <c r="D300" s="21">
        <v>25.312702999999999</v>
      </c>
      <c r="E300" s="21">
        <v>25.345343</v>
      </c>
      <c r="F300" s="21">
        <v>0.98360400000000003</v>
      </c>
      <c r="G300" s="21">
        <v>3.30742</v>
      </c>
      <c r="H300" s="21">
        <v>19.584779999999999</v>
      </c>
      <c r="I300" s="39">
        <f t="shared" si="40"/>
        <v>25.044387499999999</v>
      </c>
      <c r="J300" s="39">
        <f t="shared" si="41"/>
        <v>25.329022999999999</v>
      </c>
      <c r="K300" s="31">
        <f t="shared" si="42"/>
        <v>1219.45014499125</v>
      </c>
      <c r="L300" s="31">
        <f t="shared" si="43"/>
        <v>87.94822352986148</v>
      </c>
      <c r="M300" s="31">
        <f t="shared" si="43"/>
        <v>86.398526658718538</v>
      </c>
    </row>
    <row r="301" spans="1:13">
      <c r="A301" s="21">
        <v>40872.196821999998</v>
      </c>
      <c r="B301" s="21">
        <v>24.924219999999998</v>
      </c>
      <c r="C301" s="21">
        <v>24.967003999999999</v>
      </c>
      <c r="D301" s="21">
        <v>25.221771</v>
      </c>
      <c r="E301" s="21">
        <v>25.256732</v>
      </c>
      <c r="F301" s="21">
        <v>1.251077</v>
      </c>
      <c r="G301" s="21">
        <v>3.7352059999999998</v>
      </c>
      <c r="H301" s="21">
        <v>19.695288999999999</v>
      </c>
      <c r="I301" s="39">
        <f t="shared" si="40"/>
        <v>24.945611999999997</v>
      </c>
      <c r="J301" s="39">
        <f t="shared" si="41"/>
        <v>25.239251500000002</v>
      </c>
      <c r="K301" s="31">
        <f t="shared" si="42"/>
        <v>1219.4665120916</v>
      </c>
      <c r="L301" s="31">
        <f t="shared" si="43"/>
        <v>88.494953402123315</v>
      </c>
      <c r="M301" s="31">
        <f t="shared" si="43"/>
        <v>86.883192836743206</v>
      </c>
    </row>
    <row r="302" spans="1:13">
      <c r="A302" s="21">
        <v>39099.655184000003</v>
      </c>
      <c r="B302" s="21">
        <v>24.965879999999999</v>
      </c>
      <c r="C302" s="21">
        <v>25.011147000000001</v>
      </c>
      <c r="D302" s="21">
        <v>25.264810000000001</v>
      </c>
      <c r="E302" s="21">
        <v>25.300059000000001</v>
      </c>
      <c r="F302" s="21">
        <v>1.4877130000000001</v>
      </c>
      <c r="G302" s="21">
        <v>4.1345400000000003</v>
      </c>
      <c r="H302" s="21">
        <v>19.761099999999999</v>
      </c>
      <c r="I302" s="39">
        <f t="shared" si="40"/>
        <v>24.9885135</v>
      </c>
      <c r="J302" s="39">
        <f t="shared" si="41"/>
        <v>25.282434500000001</v>
      </c>
      <c r="K302" s="31">
        <f t="shared" si="42"/>
        <v>1219.45940331305</v>
      </c>
      <c r="L302" s="31">
        <f t="shared" si="43"/>
        <v>88.256917938224149</v>
      </c>
      <c r="M302" s="31">
        <f t="shared" si="43"/>
        <v>86.649585375314018</v>
      </c>
    </row>
    <row r="303" spans="1:13">
      <c r="A303" s="21">
        <v>37364.934964</v>
      </c>
      <c r="B303" s="21">
        <v>24.99738</v>
      </c>
      <c r="C303" s="21">
        <v>25.045477000000002</v>
      </c>
      <c r="D303" s="21">
        <v>25.300651999999999</v>
      </c>
      <c r="E303" s="21">
        <v>25.334906</v>
      </c>
      <c r="F303" s="21">
        <v>1.3070820000000001</v>
      </c>
      <c r="G303" s="21">
        <v>4.1179209999999999</v>
      </c>
      <c r="H303" s="21">
        <v>19.760939</v>
      </c>
      <c r="I303" s="39">
        <f t="shared" si="40"/>
        <v>25.021428499999999</v>
      </c>
      <c r="J303" s="39">
        <f t="shared" si="41"/>
        <v>25.317779000000002</v>
      </c>
      <c r="K303" s="31">
        <f t="shared" si="42"/>
        <v>1219.4539492975498</v>
      </c>
      <c r="L303" s="31">
        <f t="shared" si="43"/>
        <v>88.074888099015027</v>
      </c>
      <c r="M303" s="31">
        <f t="shared" si="43"/>
        <v>86.459026871063543</v>
      </c>
    </row>
    <row r="304" spans="1:13">
      <c r="A304" s="21">
        <v>36151.498273999998</v>
      </c>
      <c r="B304" s="21">
        <v>24.917349000000002</v>
      </c>
      <c r="C304" s="21">
        <v>24.964825999999999</v>
      </c>
      <c r="D304" s="21">
        <v>25.229714999999999</v>
      </c>
      <c r="E304" s="21">
        <v>25.260656999999998</v>
      </c>
      <c r="F304" s="21">
        <v>1.150515</v>
      </c>
      <c r="G304" s="21">
        <v>4.0579989999999997</v>
      </c>
      <c r="H304" s="21">
        <v>19.736915</v>
      </c>
      <c r="I304" s="39">
        <f t="shared" si="40"/>
        <v>24.941087500000002</v>
      </c>
      <c r="J304" s="39">
        <f t="shared" si="41"/>
        <v>25.245185999999997</v>
      </c>
      <c r="K304" s="31">
        <f t="shared" si="42"/>
        <v>1219.4672618012498</v>
      </c>
      <c r="L304" s="31">
        <f t="shared" si="43"/>
        <v>88.520108627780473</v>
      </c>
      <c r="M304" s="31">
        <f t="shared" si="43"/>
        <v>86.851037433974852</v>
      </c>
    </row>
    <row r="305" spans="1:13">
      <c r="A305" s="21">
        <v>34421.891908999998</v>
      </c>
      <c r="B305" s="21">
        <v>24.958738</v>
      </c>
      <c r="C305" s="21">
        <v>25.008139</v>
      </c>
      <c r="D305" s="21">
        <v>25.274719000000001</v>
      </c>
      <c r="E305" s="21">
        <v>25.304704000000001</v>
      </c>
      <c r="F305" s="21">
        <v>1.107815</v>
      </c>
      <c r="G305" s="21">
        <v>4.1538760000000003</v>
      </c>
      <c r="H305" s="21">
        <v>19.679448000000001</v>
      </c>
      <c r="I305" s="39">
        <f t="shared" si="40"/>
        <v>24.983438499999998</v>
      </c>
      <c r="J305" s="39">
        <f t="shared" si="41"/>
        <v>25.289711500000003</v>
      </c>
      <c r="K305" s="31">
        <f t="shared" si="42"/>
        <v>1219.4602442405499</v>
      </c>
      <c r="L305" s="31">
        <f t="shared" si="43"/>
        <v>88.285030231075439</v>
      </c>
      <c r="M305" s="31">
        <f t="shared" si="43"/>
        <v>86.610304326162122</v>
      </c>
    </row>
    <row r="306" spans="1:13">
      <c r="A306" s="21">
        <v>32873.387192000002</v>
      </c>
      <c r="B306" s="21">
        <v>24.988616</v>
      </c>
      <c r="C306" s="21">
        <v>25.038864</v>
      </c>
      <c r="D306" s="21">
        <v>25.310271</v>
      </c>
      <c r="E306" s="21">
        <v>25.339780000000001</v>
      </c>
      <c r="F306" s="21">
        <v>1.0301880000000001</v>
      </c>
      <c r="G306" s="21">
        <v>4.1893609999999999</v>
      </c>
      <c r="H306" s="21">
        <v>19.463459999999998</v>
      </c>
      <c r="I306" s="39">
        <f t="shared" si="40"/>
        <v>25.013739999999999</v>
      </c>
      <c r="J306" s="39">
        <f t="shared" si="41"/>
        <v>25.325025500000002</v>
      </c>
      <c r="K306" s="31">
        <f t="shared" si="42"/>
        <v>1219.4552232819999</v>
      </c>
      <c r="L306" s="31">
        <f t="shared" si="43"/>
        <v>88.11736156449922</v>
      </c>
      <c r="M306" s="31">
        <f t="shared" si="43"/>
        <v>86.420029169414533</v>
      </c>
    </row>
    <row r="307" spans="1:13">
      <c r="A307" s="21">
        <v>31434.513563</v>
      </c>
      <c r="B307" s="21">
        <v>24.994140000000002</v>
      </c>
      <c r="C307" s="21">
        <v>25.044881</v>
      </c>
      <c r="D307" s="21">
        <v>25.322222</v>
      </c>
      <c r="E307" s="21">
        <v>25.351151000000002</v>
      </c>
      <c r="F307" s="21">
        <v>0.93670500000000001</v>
      </c>
      <c r="G307" s="21">
        <v>4.1796709999999999</v>
      </c>
      <c r="H307" s="21">
        <v>19.320058</v>
      </c>
      <c r="I307" s="39">
        <f t="shared" si="40"/>
        <v>25.019510500000003</v>
      </c>
      <c r="J307" s="39">
        <f t="shared" si="41"/>
        <v>25.336686499999999</v>
      </c>
      <c r="K307" s="31">
        <f t="shared" si="42"/>
        <v>1219.4542671101499</v>
      </c>
      <c r="L307" s="31">
        <f t="shared" si="43"/>
        <v>88.085481041099513</v>
      </c>
      <c r="M307" s="31">
        <f t="shared" si="43"/>
        <v>86.35732543823508</v>
      </c>
    </row>
    <row r="308" spans="1:13">
      <c r="A308" s="21">
        <v>30070.928790999998</v>
      </c>
      <c r="B308" s="21">
        <v>24.996502</v>
      </c>
      <c r="C308" s="21">
        <v>25.04796</v>
      </c>
      <c r="D308" s="21">
        <v>25.335902999999998</v>
      </c>
      <c r="E308" s="21">
        <v>25.362020000000001</v>
      </c>
      <c r="F308" s="21">
        <v>0.859842</v>
      </c>
      <c r="G308" s="21">
        <v>4.1831519999999998</v>
      </c>
      <c r="H308" s="21">
        <v>19.123930999999999</v>
      </c>
      <c r="I308" s="39">
        <f t="shared" si="40"/>
        <v>25.022230999999998</v>
      </c>
      <c r="J308" s="39">
        <f t="shared" si="41"/>
        <v>25.348961500000001</v>
      </c>
      <c r="K308" s="31">
        <f t="shared" si="42"/>
        <v>1219.4538163232999</v>
      </c>
      <c r="L308" s="31">
        <f t="shared" si="43"/>
        <v>88.070456483395162</v>
      </c>
      <c r="M308" s="31">
        <f t="shared" si="43"/>
        <v>86.291387998420873</v>
      </c>
    </row>
    <row r="309" spans="1:13">
      <c r="A309" s="21">
        <v>28161.898301000001</v>
      </c>
      <c r="B309" s="21">
        <v>24.981142999999999</v>
      </c>
      <c r="C309" s="21">
        <v>25.037423</v>
      </c>
      <c r="D309" s="21">
        <v>25.336527</v>
      </c>
      <c r="E309" s="21">
        <v>25.357665999999998</v>
      </c>
      <c r="F309" s="21">
        <v>1.1395189999999999</v>
      </c>
      <c r="G309" s="21">
        <v>4.5822240000000001</v>
      </c>
      <c r="H309" s="21">
        <v>18.961662</v>
      </c>
      <c r="I309" s="39">
        <f t="shared" si="40"/>
        <v>25.009283</v>
      </c>
      <c r="J309" s="39">
        <f t="shared" si="41"/>
        <v>25.347096499999999</v>
      </c>
      <c r="K309" s="31">
        <f t="shared" si="42"/>
        <v>1219.4559618068999</v>
      </c>
      <c r="L309" s="31">
        <f t="shared" si="43"/>
        <v>88.141996202668906</v>
      </c>
      <c r="M309" s="31">
        <f t="shared" si="43"/>
        <v>86.301401708206413</v>
      </c>
    </row>
    <row r="310" spans="1:13">
      <c r="A310" s="21">
        <v>27163.07821</v>
      </c>
      <c r="B310" s="21">
        <v>24.916658999999999</v>
      </c>
      <c r="C310" s="21">
        <v>24.969009</v>
      </c>
      <c r="D310" s="21">
        <v>25.274425000000001</v>
      </c>
      <c r="E310" s="21">
        <v>25.301137000000001</v>
      </c>
      <c r="F310" s="21">
        <v>0.80634300000000003</v>
      </c>
      <c r="G310" s="21">
        <v>4.2954759999999998</v>
      </c>
      <c r="H310" s="21">
        <v>18.727974</v>
      </c>
      <c r="I310" s="39">
        <f t="shared" si="40"/>
        <v>24.942833999999998</v>
      </c>
      <c r="J310" s="39">
        <f t="shared" si="41"/>
        <v>25.287781000000003</v>
      </c>
      <c r="K310" s="31">
        <f t="shared" si="42"/>
        <v>1219.4669724061998</v>
      </c>
      <c r="L310" s="31">
        <f t="shared" si="43"/>
        <v>88.510397307577648</v>
      </c>
      <c r="M310" s="31">
        <f t="shared" si="43"/>
        <v>86.620722716090313</v>
      </c>
    </row>
    <row r="311" spans="1:13">
      <c r="A311" s="21">
        <v>24570.483808000001</v>
      </c>
      <c r="B311" s="21">
        <v>24.946524</v>
      </c>
      <c r="C311" s="21">
        <v>24.998042999999999</v>
      </c>
      <c r="D311" s="21">
        <v>25.314080000000001</v>
      </c>
      <c r="E311" s="21">
        <v>25.344811</v>
      </c>
      <c r="F311" s="21">
        <v>0.93337499999999995</v>
      </c>
      <c r="G311" s="21">
        <v>4.5413069999999998</v>
      </c>
      <c r="H311" s="21">
        <v>18.183281999999998</v>
      </c>
      <c r="I311" s="39">
        <f t="shared" si="40"/>
        <v>24.9722835</v>
      </c>
      <c r="J311" s="39">
        <f t="shared" si="41"/>
        <v>25.329445499999999</v>
      </c>
      <c r="K311" s="31">
        <f t="shared" si="42"/>
        <v>1219.46209262405</v>
      </c>
      <c r="L311" s="31">
        <f t="shared" si="43"/>
        <v>88.346865161294318</v>
      </c>
      <c r="M311" s="31">
        <f t="shared" si="43"/>
        <v>86.396254467593508</v>
      </c>
    </row>
    <row r="312" spans="1:13">
      <c r="A312" s="21">
        <v>22920.196903</v>
      </c>
      <c r="B312" s="21">
        <v>24.924994000000002</v>
      </c>
      <c r="C312" s="21">
        <v>24.975242000000001</v>
      </c>
      <c r="D312" s="21">
        <v>25.308529</v>
      </c>
      <c r="E312" s="21">
        <v>25.341208000000002</v>
      </c>
      <c r="F312" s="21">
        <v>1.176844</v>
      </c>
      <c r="G312" s="21">
        <v>4.8512829999999996</v>
      </c>
      <c r="H312" s="21">
        <v>17.880848</v>
      </c>
      <c r="I312" s="39">
        <f t="shared" si="40"/>
        <v>24.950118000000003</v>
      </c>
      <c r="J312" s="39">
        <f t="shared" si="41"/>
        <v>25.324868500000001</v>
      </c>
      <c r="K312" s="31">
        <f t="shared" si="42"/>
        <v>1219.4657654473999</v>
      </c>
      <c r="L312" s="31">
        <f t="shared" si="43"/>
        <v>88.469910792773533</v>
      </c>
      <c r="M312" s="31">
        <f t="shared" si="43"/>
        <v>86.42087382166676</v>
      </c>
    </row>
    <row r="313" spans="1:13">
      <c r="A313" s="21">
        <v>21169.486207999998</v>
      </c>
      <c r="B313" s="21">
        <v>24.992585999999999</v>
      </c>
      <c r="C313" s="21">
        <v>25.042899999999999</v>
      </c>
      <c r="D313" s="21">
        <v>25.386139</v>
      </c>
      <c r="E313" s="21">
        <v>25.421583999999999</v>
      </c>
      <c r="F313" s="21">
        <v>1.4151499999999999</v>
      </c>
      <c r="G313" s="21">
        <v>5.1662509999999999</v>
      </c>
      <c r="H313" s="21">
        <v>17.451487999999998</v>
      </c>
      <c r="I313" s="39">
        <f t="shared" si="40"/>
        <v>25.017742999999999</v>
      </c>
      <c r="J313" s="39">
        <f t="shared" si="41"/>
        <v>25.403861499999998</v>
      </c>
      <c r="K313" s="31">
        <f t="shared" si="42"/>
        <v>1219.4545599849</v>
      </c>
      <c r="L313" s="31">
        <f t="shared" si="43"/>
        <v>88.095244336792348</v>
      </c>
      <c r="M313" s="31">
        <f t="shared" si="43"/>
        <v>85.99733262548034</v>
      </c>
    </row>
    <row r="314" spans="1:13">
      <c r="A314" s="21">
        <v>19725.631580000001</v>
      </c>
      <c r="B314" s="21">
        <v>25.007033</v>
      </c>
      <c r="C314" s="21">
        <v>25.059559</v>
      </c>
      <c r="D314" s="21">
        <v>25.415102000000001</v>
      </c>
      <c r="E314" s="21">
        <v>25.448955000000002</v>
      </c>
      <c r="F314" s="21">
        <v>1.606641</v>
      </c>
      <c r="G314" s="21">
        <v>5.4156659999999999</v>
      </c>
      <c r="H314" s="21">
        <v>17.209115999999998</v>
      </c>
      <c r="I314" s="39">
        <f t="shared" si="40"/>
        <v>25.033296</v>
      </c>
      <c r="J314" s="39">
        <f t="shared" si="41"/>
        <v>25.432028500000001</v>
      </c>
      <c r="K314" s="31">
        <f t="shared" si="42"/>
        <v>1219.4519828527998</v>
      </c>
      <c r="L314" s="31">
        <f t="shared" si="43"/>
        <v>88.009383909375288</v>
      </c>
      <c r="M314" s="31">
        <f t="shared" si="43"/>
        <v>85.84700227810913</v>
      </c>
    </row>
    <row r="315" spans="1:13">
      <c r="A315" s="21">
        <v>18361.007019000001</v>
      </c>
      <c r="B315" s="21">
        <v>24.990977000000001</v>
      </c>
      <c r="C315" s="21">
        <v>25.049985</v>
      </c>
      <c r="D315" s="21">
        <v>25.432575</v>
      </c>
      <c r="E315" s="21">
        <v>25.461238999999999</v>
      </c>
      <c r="F315" s="21">
        <v>1.3453900000000001</v>
      </c>
      <c r="G315" s="21">
        <v>5.2102740000000001</v>
      </c>
      <c r="H315" s="21">
        <v>16.925895999999998</v>
      </c>
      <c r="I315" s="39">
        <f t="shared" si="40"/>
        <v>25.020481</v>
      </c>
      <c r="J315" s="39">
        <f t="shared" si="41"/>
        <v>25.446906999999999</v>
      </c>
      <c r="K315" s="31">
        <f t="shared" si="42"/>
        <v>1219.4541062982998</v>
      </c>
      <c r="L315" s="31">
        <f t="shared" si="43"/>
        <v>88.080120837576828</v>
      </c>
      <c r="M315" s="31">
        <f t="shared" si="43"/>
        <v>85.767740834649544</v>
      </c>
    </row>
    <row r="316" spans="1:13">
      <c r="A316" s="21">
        <v>17051.023884999999</v>
      </c>
      <c r="B316" s="21">
        <v>24.979959000000001</v>
      </c>
      <c r="C316" s="21">
        <v>25.033933999999999</v>
      </c>
      <c r="D316" s="21">
        <v>25.433357999999998</v>
      </c>
      <c r="E316" s="21">
        <v>25.465765999999999</v>
      </c>
      <c r="F316" s="21">
        <v>1.013139</v>
      </c>
      <c r="G316" s="21">
        <v>4.9320659999999998</v>
      </c>
      <c r="H316" s="21">
        <v>16.692053999999999</v>
      </c>
      <c r="I316" s="39">
        <f t="shared" si="40"/>
        <v>25.006946499999998</v>
      </c>
      <c r="J316" s="39">
        <f t="shared" si="41"/>
        <v>25.449562</v>
      </c>
      <c r="K316" s="31">
        <f t="shared" si="42"/>
        <v>1219.4563489649499</v>
      </c>
      <c r="L316" s="31">
        <f t="shared" si="43"/>
        <v>88.1549142413852</v>
      </c>
      <c r="M316" s="31">
        <f>0.0001079829*J316^4 - 0.0183178852*J316^3 + 1.2075396235*J316^2 - 38.3125480287*J316 + 535.330907391</f>
        <v>85.753607643687474</v>
      </c>
    </row>
    <row r="317" spans="1:13">
      <c r="A317" s="21">
        <v>15765.139073</v>
      </c>
      <c r="B317" s="21">
        <v>24.988824999999999</v>
      </c>
      <c r="C317" s="21">
        <v>25.049410999999999</v>
      </c>
      <c r="D317" s="21">
        <v>25.480103</v>
      </c>
      <c r="E317" s="21">
        <v>25.510117000000001</v>
      </c>
      <c r="F317" s="21">
        <v>1.027968</v>
      </c>
      <c r="G317" s="21">
        <v>4.9931070000000002</v>
      </c>
      <c r="H317" s="21">
        <v>16.389762999999999</v>
      </c>
      <c r="I317" s="39">
        <f t="shared" si="40"/>
        <v>25.019117999999999</v>
      </c>
      <c r="J317" s="39">
        <f t="shared" si="41"/>
        <v>25.49511</v>
      </c>
      <c r="K317" s="31">
        <f t="shared" si="42"/>
        <v>1219.4543321474</v>
      </c>
      <c r="L317" s="31">
        <f t="shared" si="43"/>
        <v>88.087648999419741</v>
      </c>
      <c r="M317" s="31">
        <f t="shared" si="43"/>
        <v>85.511646165898355</v>
      </c>
    </row>
    <row r="318" spans="1:13">
      <c r="A318" s="21">
        <v>14267.709973000001</v>
      </c>
      <c r="B318" s="21">
        <v>24.936485999999999</v>
      </c>
      <c r="C318" s="21">
        <v>24.992878000000001</v>
      </c>
      <c r="D318" s="21">
        <v>25.456161999999999</v>
      </c>
      <c r="E318" s="21">
        <v>25.487549999999999</v>
      </c>
      <c r="F318" s="21">
        <v>0.96642700000000004</v>
      </c>
      <c r="G318" s="21">
        <v>4.9956750000000003</v>
      </c>
      <c r="H318" s="21">
        <v>16.169622999999998</v>
      </c>
      <c r="I318" s="39">
        <f t="shared" si="40"/>
        <v>24.964682</v>
      </c>
      <c r="J318" s="39">
        <f t="shared" si="41"/>
        <v>25.471855999999999</v>
      </c>
      <c r="K318" s="31">
        <f t="shared" si="42"/>
        <v>1219.4633521925998</v>
      </c>
      <c r="L318" s="31">
        <f t="shared" si="43"/>
        <v>88.389036269400265</v>
      </c>
      <c r="M318" s="31">
        <f t="shared" si="43"/>
        <v>85.635058508852012</v>
      </c>
    </row>
    <row r="319" spans="1:13">
      <c r="A319" s="21">
        <v>12492.556511999999</v>
      </c>
      <c r="B319" s="21">
        <v>24.976858</v>
      </c>
      <c r="C319" s="21">
        <v>25.032267999999998</v>
      </c>
      <c r="D319" s="21">
        <v>25.542086000000001</v>
      </c>
      <c r="E319" s="21">
        <v>25.578375000000001</v>
      </c>
      <c r="F319" s="21">
        <v>1.1167609999999999</v>
      </c>
      <c r="G319" s="21">
        <v>5.2245030000000003</v>
      </c>
      <c r="H319" s="21">
        <v>15.859040999999998</v>
      </c>
      <c r="I319" s="39">
        <f t="shared" si="40"/>
        <v>25.004562999999997</v>
      </c>
      <c r="J319" s="39">
        <f t="shared" si="41"/>
        <v>25.560230500000003</v>
      </c>
      <c r="K319" s="31">
        <f t="shared" si="42"/>
        <v>1219.4567439108998</v>
      </c>
      <c r="L319" s="31">
        <f t="shared" si="43"/>
        <v>88.168094816555026</v>
      </c>
      <c r="M319" s="31">
        <f t="shared" si="43"/>
        <v>85.167350464306992</v>
      </c>
    </row>
    <row r="320" spans="1:13">
      <c r="A320" s="21">
        <v>10538.090049</v>
      </c>
      <c r="B320" s="21">
        <v>24.986473</v>
      </c>
      <c r="C320" s="21">
        <v>25.029240999999999</v>
      </c>
      <c r="D320" s="21">
        <v>25.62435</v>
      </c>
      <c r="E320" s="21">
        <v>25.670323</v>
      </c>
      <c r="F320" s="21">
        <v>1.28653</v>
      </c>
      <c r="G320" s="21">
        <v>5.4741759999999999</v>
      </c>
      <c r="H320" s="21">
        <v>15.520146999999998</v>
      </c>
      <c r="I320" s="39">
        <f t="shared" si="40"/>
        <v>25.007857000000001</v>
      </c>
      <c r="J320" s="39">
        <f t="shared" si="41"/>
        <v>25.647336500000002</v>
      </c>
      <c r="K320" s="31">
        <f t="shared" si="42"/>
        <v>1219.4561980950998</v>
      </c>
      <c r="L320" s="31">
        <f t="shared" si="43"/>
        <v>88.149879960351939</v>
      </c>
      <c r="M320" s="31">
        <f t="shared" si="43"/>
        <v>84.709813457269661</v>
      </c>
    </row>
    <row r="321" spans="1:14">
      <c r="A321" s="21">
        <v>8967.8530069999997</v>
      </c>
      <c r="B321" s="21">
        <v>25.016712999999999</v>
      </c>
      <c r="C321" s="21">
        <v>25.073526999999999</v>
      </c>
      <c r="D321" s="21">
        <v>25.743110999999999</v>
      </c>
      <c r="E321" s="21">
        <v>25.786359000000001</v>
      </c>
      <c r="F321" s="21">
        <v>1.10528</v>
      </c>
      <c r="G321" s="21">
        <v>5.3709550000000004</v>
      </c>
      <c r="H321" s="21">
        <v>15.302640999999998</v>
      </c>
      <c r="I321" s="39">
        <f t="shared" si="40"/>
        <v>25.045119999999997</v>
      </c>
      <c r="J321" s="39">
        <f t="shared" si="41"/>
        <v>25.764735000000002</v>
      </c>
      <c r="K321" s="31">
        <f t="shared" si="42"/>
        <v>1219.450023616</v>
      </c>
      <c r="L321" s="31">
        <f t="shared" si="43"/>
        <v>87.944186461623417</v>
      </c>
      <c r="M321" s="31">
        <f t="shared" si="43"/>
        <v>84.098540597088004</v>
      </c>
    </row>
    <row r="322" spans="1:14">
      <c r="A322" s="21">
        <v>7591.4545319999997</v>
      </c>
      <c r="B322" s="21">
        <v>25.023361999999999</v>
      </c>
      <c r="C322" s="21">
        <v>25.081257000000001</v>
      </c>
      <c r="D322" s="21">
        <v>25.848265000000001</v>
      </c>
      <c r="E322" s="21">
        <v>25.895178000000001</v>
      </c>
      <c r="F322" s="21">
        <v>0.92857199999999995</v>
      </c>
      <c r="G322" s="21">
        <v>5.248227</v>
      </c>
      <c r="H322" s="21">
        <v>15.042392</v>
      </c>
      <c r="I322" s="39">
        <f t="shared" si="40"/>
        <v>25.0523095</v>
      </c>
      <c r="J322" s="39">
        <f t="shared" si="41"/>
        <v>25.8717215</v>
      </c>
      <c r="K322" s="31">
        <f t="shared" si="42"/>
        <v>1219.4488323158498</v>
      </c>
      <c r="L322" s="31">
        <f t="shared" si="43"/>
        <v>87.904576098777511</v>
      </c>
      <c r="M322" s="31">
        <f t="shared" si="43"/>
        <v>83.54680662056353</v>
      </c>
    </row>
    <row r="323" spans="1:14">
      <c r="A323" s="21">
        <v>6021.054392</v>
      </c>
      <c r="B323" s="21">
        <v>25.036375</v>
      </c>
      <c r="C323" s="21">
        <v>25.094083000000001</v>
      </c>
      <c r="D323" s="21">
        <v>26.029948000000001</v>
      </c>
      <c r="E323" s="21">
        <v>26.084326000000001</v>
      </c>
      <c r="F323" s="21">
        <v>0.60648400000000002</v>
      </c>
      <c r="G323" s="21">
        <v>4.9800490000000002</v>
      </c>
      <c r="H323" s="21">
        <v>14.785081999999999</v>
      </c>
      <c r="I323" s="39">
        <f t="shared" si="40"/>
        <v>25.065229000000002</v>
      </c>
      <c r="J323" s="39">
        <f t="shared" si="41"/>
        <v>26.057137000000001</v>
      </c>
      <c r="K323" s="31">
        <f t="shared" si="42"/>
        <v>1219.4466915547</v>
      </c>
      <c r="L323" s="31">
        <f t="shared" ref="L323:M325" si="44">0.0001079829*I323^4 - 0.0183178852*I323^3 + 1.2075396235*I323^2 - 38.3125480287*I323 + 535.330907391</f>
        <v>87.833458129741302</v>
      </c>
      <c r="M323" s="31">
        <f t="shared" si="44"/>
        <v>82.60247899372996</v>
      </c>
    </row>
    <row r="324" spans="1:14">
      <c r="A324" s="21">
        <v>4039.0242619999999</v>
      </c>
      <c r="B324" s="21">
        <v>24.966494000000001</v>
      </c>
      <c r="C324" s="21">
        <v>25.031351000000001</v>
      </c>
      <c r="D324" s="21">
        <v>26.348949999999999</v>
      </c>
      <c r="E324" s="21">
        <v>26.418476999999999</v>
      </c>
      <c r="F324" s="21">
        <v>0.32428200000000001</v>
      </c>
      <c r="G324" s="21">
        <v>4.7571289999999999</v>
      </c>
      <c r="H324" s="21">
        <v>14.425688999999998</v>
      </c>
      <c r="I324" s="39">
        <f t="shared" si="40"/>
        <v>24.998922499999999</v>
      </c>
      <c r="J324" s="39">
        <f t="shared" si="41"/>
        <v>26.383713499999999</v>
      </c>
      <c r="K324" s="31">
        <f t="shared" si="42"/>
        <v>1219.4576785417498</v>
      </c>
      <c r="L324" s="31">
        <f t="shared" si="44"/>
        <v>88.199297152871054</v>
      </c>
      <c r="M324" s="31">
        <f t="shared" si="44"/>
        <v>80.97508252954367</v>
      </c>
    </row>
    <row r="325" spans="1:14">
      <c r="A325" s="21">
        <v>317.02785799999998</v>
      </c>
      <c r="B325" s="21">
        <v>24.990503</v>
      </c>
      <c r="C325" s="21">
        <v>25.043479999999999</v>
      </c>
      <c r="D325" s="21">
        <v>26.588304999999998</v>
      </c>
      <c r="E325" s="21">
        <v>26.670376000000001</v>
      </c>
      <c r="F325" s="21">
        <v>0.31568400000000002</v>
      </c>
      <c r="G325" s="21">
        <v>4.9260659999999996</v>
      </c>
      <c r="H325" s="21">
        <v>13.555432999999999</v>
      </c>
      <c r="I325" s="39">
        <f t="shared" si="40"/>
        <v>25.0169915</v>
      </c>
      <c r="J325" s="39">
        <f t="shared" si="41"/>
        <v>26.629340499999998</v>
      </c>
      <c r="K325" s="31">
        <f t="shared" si="42"/>
        <v>1219.4546845084499</v>
      </c>
      <c r="L325" s="31">
        <f t="shared" si="44"/>
        <v>88.099395914615002</v>
      </c>
      <c r="M325" s="31">
        <f t="shared" si="44"/>
        <v>79.780480632381796</v>
      </c>
    </row>
    <row r="326" spans="1:14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7">
        <f>AVERAGE(K288:K322)</f>
        <v>1219.4572641355185</v>
      </c>
      <c r="L326" s="27">
        <f>AVERAGE(L288:L322)</f>
        <v>88.185731447096728</v>
      </c>
      <c r="M326" s="27">
        <f>AVERAGE(M288:M322)</f>
        <v>86.18661665984007</v>
      </c>
    </row>
    <row r="327" spans="1:14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1:14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1:14" ht="16.8">
      <c r="A329" s="17" t="s">
        <v>12</v>
      </c>
      <c r="B329" s="17" t="s">
        <v>13</v>
      </c>
      <c r="C329" s="17" t="s">
        <v>14</v>
      </c>
      <c r="D329" s="17" t="s">
        <v>15</v>
      </c>
      <c r="E329" s="17" t="s">
        <v>16</v>
      </c>
      <c r="F329" s="17" t="s">
        <v>17</v>
      </c>
      <c r="G329" s="17" t="s">
        <v>30</v>
      </c>
      <c r="H329" s="17" t="s">
        <v>18</v>
      </c>
      <c r="I329" s="18" t="s">
        <v>19</v>
      </c>
      <c r="J329" s="18" t="s">
        <v>20</v>
      </c>
      <c r="K329" s="19" t="s">
        <v>21</v>
      </c>
      <c r="L329" s="6" t="s">
        <v>28</v>
      </c>
      <c r="M329" s="6" t="s">
        <v>29</v>
      </c>
      <c r="N329" s="24"/>
    </row>
    <row r="330" spans="1:14">
      <c r="A330" s="17" t="s">
        <v>22</v>
      </c>
      <c r="B330" s="17" t="s">
        <v>23</v>
      </c>
      <c r="C330" s="17" t="s">
        <v>23</v>
      </c>
      <c r="D330" s="17" t="s">
        <v>23</v>
      </c>
      <c r="E330" s="17" t="s">
        <v>23</v>
      </c>
      <c r="F330" s="17" t="s">
        <v>24</v>
      </c>
      <c r="G330" s="17" t="s">
        <v>24</v>
      </c>
      <c r="H330" s="17" t="s">
        <v>25</v>
      </c>
      <c r="I330" s="18" t="s">
        <v>23</v>
      </c>
      <c r="J330" s="18" t="s">
        <v>23</v>
      </c>
      <c r="K330" s="19" t="s">
        <v>26</v>
      </c>
      <c r="L330" s="6" t="s">
        <v>27</v>
      </c>
      <c r="M330" s="6" t="s">
        <v>27</v>
      </c>
    </row>
    <row r="331" spans="1:14">
      <c r="A331" s="21">
        <v>62886.066715000001</v>
      </c>
      <c r="B331" s="21">
        <v>34.977823000000001</v>
      </c>
      <c r="C331" s="21">
        <v>35.005355000000002</v>
      </c>
      <c r="D331" s="21">
        <v>35.274230000000003</v>
      </c>
      <c r="E331" s="21">
        <v>35.371046</v>
      </c>
      <c r="F331" s="21">
        <v>1.425834</v>
      </c>
      <c r="G331" s="21">
        <v>1.454642</v>
      </c>
      <c r="H331" s="21">
        <v>15.164124999999999</v>
      </c>
      <c r="I331" s="39">
        <f t="shared" ref="I331:I373" si="45">(B331+C331)/2</f>
        <v>34.991589000000005</v>
      </c>
      <c r="J331" s="39">
        <f t="shared" ref="J331:J373" si="46">(D331+E331)/2</f>
        <v>35.322637999999998</v>
      </c>
      <c r="K331" s="31">
        <f>-0.1657*I331 + 1223.6</f>
        <v>1217.8018937027</v>
      </c>
      <c r="L331" s="31">
        <f>0.0001079829*I331^4 - 0.0183178852*I331^3 + 1.2075396235*I331^2 - 38.3125480287*I331 + 535.330907391</f>
        <v>50.312015523399623</v>
      </c>
      <c r="M331" s="31">
        <f>0.0001079829*J331^4 - 0.0183178852*J331^3 + 1.2075396235*J331^2 - 38.3125480287*J331 + 535.330907391</f>
        <v>49.464596917376412</v>
      </c>
    </row>
    <row r="332" spans="1:14">
      <c r="A332" s="21">
        <v>61519.053911000003</v>
      </c>
      <c r="B332" s="21">
        <v>35.020895000000003</v>
      </c>
      <c r="C332" s="21">
        <v>35.04889</v>
      </c>
      <c r="D332" s="21">
        <v>35.314098000000001</v>
      </c>
      <c r="E332" s="21">
        <v>35.409961000000003</v>
      </c>
      <c r="F332" s="21">
        <v>1.171654</v>
      </c>
      <c r="G332" s="21">
        <v>1.4105890000000001</v>
      </c>
      <c r="H332" s="21">
        <v>15.308724999999999</v>
      </c>
      <c r="I332" s="39">
        <f t="shared" si="45"/>
        <v>35.034892499999998</v>
      </c>
      <c r="J332" s="39">
        <f t="shared" si="46"/>
        <v>35.362029500000006</v>
      </c>
      <c r="K332" s="31">
        <f t="shared" ref="K332:K373" si="47">-0.1657*I332 + 1223.6</f>
        <v>1217.7947183127499</v>
      </c>
      <c r="L332" s="31">
        <f t="shared" ref="L332:M367" si="48">0.0001079829*I332^4 - 0.0183178852*I332^3 + 1.2075396235*I332^2 - 38.3125480287*I332 + 535.330907391</f>
        <v>50.200211207981511</v>
      </c>
      <c r="M332" s="31">
        <f t="shared" si="48"/>
        <v>49.364867393895906</v>
      </c>
    </row>
    <row r="333" spans="1:14">
      <c r="A333" s="21">
        <v>60495.599457999997</v>
      </c>
      <c r="B333" s="21">
        <v>35.031402</v>
      </c>
      <c r="C333" s="21">
        <v>35.057026</v>
      </c>
      <c r="D333" s="21">
        <v>35.319847000000003</v>
      </c>
      <c r="E333" s="21">
        <v>35.409779999999998</v>
      </c>
      <c r="F333" s="21">
        <v>0.98639500000000002</v>
      </c>
      <c r="G333" s="21">
        <v>1.3803259999999999</v>
      </c>
      <c r="H333" s="21">
        <v>15.434552</v>
      </c>
      <c r="I333" s="39">
        <f t="shared" si="45"/>
        <v>35.044213999999997</v>
      </c>
      <c r="J333" s="39">
        <f t="shared" si="46"/>
        <v>35.364813499999997</v>
      </c>
      <c r="K333" s="31">
        <f t="shared" si="47"/>
        <v>1217.7931737402</v>
      </c>
      <c r="L333" s="31">
        <f t="shared" si="48"/>
        <v>50.176182311713092</v>
      </c>
      <c r="M333" s="31">
        <f t="shared" si="48"/>
        <v>49.357827749492571</v>
      </c>
    </row>
    <row r="334" spans="1:14">
      <c r="A334" s="21">
        <v>59239.895366999997</v>
      </c>
      <c r="B334" s="21">
        <v>34.915757999999997</v>
      </c>
      <c r="C334" s="21">
        <v>34.945017</v>
      </c>
      <c r="D334" s="21">
        <v>35.208277000000002</v>
      </c>
      <c r="E334" s="21">
        <v>35.299629000000003</v>
      </c>
      <c r="F334" s="21">
        <v>0.76038600000000001</v>
      </c>
      <c r="G334" s="21">
        <v>1.3518079999999999</v>
      </c>
      <c r="H334" s="21">
        <v>15.565576</v>
      </c>
      <c r="I334" s="39">
        <f t="shared" si="45"/>
        <v>34.930387499999995</v>
      </c>
      <c r="J334" s="39">
        <f t="shared" si="46"/>
        <v>35.253953000000003</v>
      </c>
      <c r="K334" s="31">
        <f t="shared" si="47"/>
        <v>1217.81203479125</v>
      </c>
      <c r="L334" s="31">
        <f t="shared" si="48"/>
        <v>50.470528989241529</v>
      </c>
      <c r="M334" s="31">
        <f t="shared" si="48"/>
        <v>49.639046298656581</v>
      </c>
    </row>
    <row r="335" spans="1:14">
      <c r="A335" s="21">
        <v>57276.112736000003</v>
      </c>
      <c r="B335" s="21">
        <v>34.996896999999997</v>
      </c>
      <c r="C335" s="21">
        <v>35.022874999999999</v>
      </c>
      <c r="D335" s="21">
        <v>35.281246000000003</v>
      </c>
      <c r="E335" s="21">
        <v>35.376775000000002</v>
      </c>
      <c r="F335" s="21">
        <v>0.84320700000000004</v>
      </c>
      <c r="G335" s="21">
        <v>1.7019070000000001</v>
      </c>
      <c r="H335" s="21">
        <v>15.914154</v>
      </c>
      <c r="I335" s="39">
        <f t="shared" si="45"/>
        <v>35.009885999999995</v>
      </c>
      <c r="J335" s="39">
        <f t="shared" si="46"/>
        <v>35.329010500000003</v>
      </c>
      <c r="K335" s="31">
        <f t="shared" si="47"/>
        <v>1217.7988618897998</v>
      </c>
      <c r="L335" s="31">
        <f t="shared" si="48"/>
        <v>50.264739357723101</v>
      </c>
      <c r="M335" s="31">
        <f t="shared" si="48"/>
        <v>49.448447614667202</v>
      </c>
    </row>
    <row r="336" spans="1:14">
      <c r="A336" s="21">
        <v>56368.500012999997</v>
      </c>
      <c r="B336" s="21">
        <v>35.048662</v>
      </c>
      <c r="C336" s="21">
        <v>35.072882</v>
      </c>
      <c r="D336" s="21">
        <v>35.330314000000001</v>
      </c>
      <c r="E336" s="21">
        <v>35.425963000000003</v>
      </c>
      <c r="F336" s="21">
        <v>1.12399</v>
      </c>
      <c r="G336" s="21">
        <v>2.1086830000000001</v>
      </c>
      <c r="H336" s="21">
        <v>16.14415</v>
      </c>
      <c r="I336" s="39">
        <f t="shared" si="45"/>
        <v>35.060772</v>
      </c>
      <c r="J336" s="39">
        <f t="shared" si="46"/>
        <v>35.378138500000006</v>
      </c>
      <c r="K336" s="31">
        <f t="shared" ref="K336:K344" si="49">-0.1657*I336 + 1223.6</f>
        <v>1217.7904300795999</v>
      </c>
      <c r="L336" s="31">
        <f t="shared" ref="L336:L344" si="50">0.0001079829*I336^4 - 0.0183178852*I336^3 + 1.2075396235*I336^2 - 38.3125480287*I336 + 535.330907391</f>
        <v>50.133532379820622</v>
      </c>
      <c r="M336" s="31">
        <f t="shared" ref="M336:M344" si="51">0.0001079829*J336^4 - 0.0183178852*J336^3 + 1.2075396235*J336^2 - 38.3125480287*J336 + 535.330907391</f>
        <v>49.324150016668227</v>
      </c>
    </row>
    <row r="337" spans="1:13">
      <c r="A337" s="21">
        <v>54951.557277</v>
      </c>
      <c r="B337" s="21">
        <v>34.960228000000001</v>
      </c>
      <c r="C337" s="21">
        <v>34.984076999999999</v>
      </c>
      <c r="D337" s="21">
        <v>35.242735000000003</v>
      </c>
      <c r="E337" s="21">
        <v>35.340839000000003</v>
      </c>
      <c r="F337" s="21">
        <v>1.1545460000000001</v>
      </c>
      <c r="G337" s="21">
        <v>2.3248950000000002</v>
      </c>
      <c r="H337" s="21">
        <v>16.344442999999998</v>
      </c>
      <c r="I337" s="39">
        <f t="shared" si="45"/>
        <v>34.9721525</v>
      </c>
      <c r="J337" s="39">
        <f t="shared" si="46"/>
        <v>35.291786999999999</v>
      </c>
      <c r="K337" s="31">
        <f t="shared" si="49"/>
        <v>1217.8051143307498</v>
      </c>
      <c r="L337" s="31">
        <f t="shared" si="50"/>
        <v>50.362293100098782</v>
      </c>
      <c r="M337" s="31">
        <f t="shared" si="51"/>
        <v>49.542866061491168</v>
      </c>
    </row>
    <row r="338" spans="1:13">
      <c r="A338" s="21">
        <v>53455.035415999999</v>
      </c>
      <c r="B338" s="21">
        <v>34.993456999999999</v>
      </c>
      <c r="C338" s="21">
        <v>35.0182</v>
      </c>
      <c r="D338" s="21">
        <v>35.275936000000002</v>
      </c>
      <c r="E338" s="21">
        <v>35.372616999999998</v>
      </c>
      <c r="F338" s="21">
        <v>1.108724</v>
      </c>
      <c r="G338" s="21">
        <v>2.4574590000000001</v>
      </c>
      <c r="H338" s="21">
        <v>16.513176999999999</v>
      </c>
      <c r="I338" s="39">
        <f t="shared" si="45"/>
        <v>35.0058285</v>
      </c>
      <c r="J338" s="39">
        <f t="shared" si="46"/>
        <v>35.324276499999996</v>
      </c>
      <c r="K338" s="31">
        <f t="shared" si="49"/>
        <v>1217.79953421755</v>
      </c>
      <c r="L338" s="31">
        <f t="shared" si="50"/>
        <v>50.275218714079983</v>
      </c>
      <c r="M338" s="31">
        <f t="shared" si="51"/>
        <v>49.460444021514832</v>
      </c>
    </row>
    <row r="339" spans="1:13" ht="14.4" customHeight="1">
      <c r="A339" s="21">
        <v>52294.806406000003</v>
      </c>
      <c r="B339" s="21">
        <v>34.909829999999999</v>
      </c>
      <c r="C339" s="21">
        <v>34.928829999999998</v>
      </c>
      <c r="D339" s="21">
        <v>35.186214999999997</v>
      </c>
      <c r="E339" s="21">
        <v>35.287244999999999</v>
      </c>
      <c r="F339" s="21">
        <v>1.152574</v>
      </c>
      <c r="G339" s="21">
        <v>2.6556470000000001</v>
      </c>
      <c r="H339" s="21">
        <v>16.644801999999999</v>
      </c>
      <c r="I339" s="39">
        <f t="shared" si="45"/>
        <v>34.919330000000002</v>
      </c>
      <c r="J339" s="39">
        <f t="shared" si="46"/>
        <v>35.236729999999994</v>
      </c>
      <c r="K339" s="31">
        <f t="shared" si="49"/>
        <v>1217.8138670189999</v>
      </c>
      <c r="L339" s="31">
        <f t="shared" si="50"/>
        <v>50.499230798483268</v>
      </c>
      <c r="M339" s="31">
        <f t="shared" si="51"/>
        <v>49.682901466300564</v>
      </c>
    </row>
    <row r="340" spans="1:13">
      <c r="A340" s="21">
        <v>50639.111638000002</v>
      </c>
      <c r="B340" s="21">
        <v>34.947367</v>
      </c>
      <c r="C340" s="21">
        <v>34.970235000000002</v>
      </c>
      <c r="D340" s="21">
        <v>35.225347999999997</v>
      </c>
      <c r="E340" s="21">
        <v>35.323712</v>
      </c>
      <c r="F340" s="21">
        <v>0.97511300000000001</v>
      </c>
      <c r="G340" s="21">
        <v>2.6833749999999998</v>
      </c>
      <c r="H340" s="21">
        <v>16.735289999999999</v>
      </c>
      <c r="I340" s="39">
        <f t="shared" si="45"/>
        <v>34.958801000000001</v>
      </c>
      <c r="J340" s="39">
        <f t="shared" si="46"/>
        <v>35.274529999999999</v>
      </c>
      <c r="K340" s="31">
        <f t="shared" si="49"/>
        <v>1217.8073266742999</v>
      </c>
      <c r="L340" s="31">
        <f t="shared" si="50"/>
        <v>50.396864420103384</v>
      </c>
      <c r="M340" s="31">
        <f t="shared" si="51"/>
        <v>49.586709463241277</v>
      </c>
    </row>
    <row r="341" spans="1:13">
      <c r="A341" s="21">
        <v>48798.42209</v>
      </c>
      <c r="B341" s="21">
        <v>34.952863999999998</v>
      </c>
      <c r="C341" s="21">
        <v>34.976939000000002</v>
      </c>
      <c r="D341" s="21">
        <v>35.232002999999999</v>
      </c>
      <c r="E341" s="21">
        <v>35.328524000000002</v>
      </c>
      <c r="F341" s="21">
        <v>1.0337289999999999</v>
      </c>
      <c r="G341" s="21">
        <v>2.9600399999999998</v>
      </c>
      <c r="H341" s="21">
        <v>16.891199999999998</v>
      </c>
      <c r="I341" s="39">
        <f t="shared" si="45"/>
        <v>34.964901499999996</v>
      </c>
      <c r="J341" s="39">
        <f t="shared" si="46"/>
        <v>35.280263500000004</v>
      </c>
      <c r="K341" s="31">
        <f t="shared" si="49"/>
        <v>1217.80631582145</v>
      </c>
      <c r="L341" s="31">
        <f t="shared" si="50"/>
        <v>50.381064809203735</v>
      </c>
      <c r="M341" s="31">
        <f t="shared" si="51"/>
        <v>49.572137877220598</v>
      </c>
    </row>
    <row r="342" spans="1:13">
      <c r="A342" s="21">
        <v>47840.210742000003</v>
      </c>
      <c r="B342" s="21">
        <v>34.97804</v>
      </c>
      <c r="C342" s="21">
        <v>34.999896</v>
      </c>
      <c r="D342" s="21">
        <v>35.254458999999997</v>
      </c>
      <c r="E342" s="21">
        <v>35.350538</v>
      </c>
      <c r="F342" s="21">
        <v>1.055361</v>
      </c>
      <c r="G342" s="21">
        <v>3.0900370000000001</v>
      </c>
      <c r="H342" s="21">
        <v>16.918524999999999</v>
      </c>
      <c r="I342" s="39">
        <f t="shared" si="45"/>
        <v>34.988968</v>
      </c>
      <c r="J342" s="39">
        <f t="shared" si="46"/>
        <v>35.302498499999999</v>
      </c>
      <c r="K342" s="31">
        <f t="shared" si="49"/>
        <v>1217.8023280023999</v>
      </c>
      <c r="L342" s="31">
        <f t="shared" si="50"/>
        <v>50.318791986334986</v>
      </c>
      <c r="M342" s="31">
        <f t="shared" si="51"/>
        <v>49.515674760290949</v>
      </c>
    </row>
    <row r="343" spans="1:13">
      <c r="A343" s="21">
        <v>46405.201438999997</v>
      </c>
      <c r="B343" s="21">
        <v>35.002707000000001</v>
      </c>
      <c r="C343" s="21">
        <v>35.022629999999999</v>
      </c>
      <c r="D343" s="21">
        <v>35.277033000000003</v>
      </c>
      <c r="E343" s="21">
        <v>35.374397999999999</v>
      </c>
      <c r="F343" s="21">
        <v>0.96434200000000003</v>
      </c>
      <c r="G343" s="21">
        <v>3.1645029999999998</v>
      </c>
      <c r="H343" s="21">
        <v>16.93843</v>
      </c>
      <c r="I343" s="39">
        <f t="shared" si="45"/>
        <v>35.012668500000004</v>
      </c>
      <c r="J343" s="39">
        <f t="shared" si="46"/>
        <v>35.325715500000001</v>
      </c>
      <c r="K343" s="31">
        <f t="shared" si="49"/>
        <v>1217.79840082955</v>
      </c>
      <c r="L343" s="31">
        <f t="shared" si="50"/>
        <v>50.257554439595651</v>
      </c>
      <c r="M343" s="31">
        <f t="shared" si="51"/>
        <v>49.456797103938698</v>
      </c>
    </row>
    <row r="344" spans="1:13">
      <c r="A344" s="21">
        <v>44931.810179</v>
      </c>
      <c r="B344" s="21">
        <v>35.013818999999998</v>
      </c>
      <c r="C344" s="21">
        <v>35.032798</v>
      </c>
      <c r="D344" s="21">
        <v>35.287863000000002</v>
      </c>
      <c r="E344" s="21">
        <v>35.386336</v>
      </c>
      <c r="F344" s="21">
        <v>0.85895900000000003</v>
      </c>
      <c r="G344" s="21">
        <v>3.2153049999999999</v>
      </c>
      <c r="H344" s="21">
        <v>16.964570999999999</v>
      </c>
      <c r="I344" s="39">
        <f t="shared" si="45"/>
        <v>35.023308499999999</v>
      </c>
      <c r="J344" s="39">
        <f t="shared" si="46"/>
        <v>35.337099500000001</v>
      </c>
      <c r="K344" s="31">
        <f t="shared" si="49"/>
        <v>1217.7966377815499</v>
      </c>
      <c r="L344" s="31">
        <f t="shared" si="50"/>
        <v>50.230091130927462</v>
      </c>
      <c r="M344" s="31">
        <f t="shared" si="51"/>
        <v>49.427957070426373</v>
      </c>
    </row>
    <row r="345" spans="1:13">
      <c r="A345" s="21">
        <v>43641.627103999999</v>
      </c>
      <c r="B345" s="21">
        <v>35.029074999999999</v>
      </c>
      <c r="C345" s="21">
        <v>35.047055999999998</v>
      </c>
      <c r="D345" s="21">
        <v>35.302836999999997</v>
      </c>
      <c r="E345" s="21">
        <v>35.400905000000002</v>
      </c>
      <c r="F345" s="21">
        <v>0.781667</v>
      </c>
      <c r="G345" s="21">
        <v>3.2755459999999998</v>
      </c>
      <c r="H345" s="21">
        <v>17.049668999999998</v>
      </c>
      <c r="I345" s="39">
        <f t="shared" si="45"/>
        <v>35.038065500000002</v>
      </c>
      <c r="J345" s="39">
        <f t="shared" si="46"/>
        <v>35.351871000000003</v>
      </c>
      <c r="K345" s="31">
        <f t="shared" si="47"/>
        <v>1217.7941925466498</v>
      </c>
      <c r="L345" s="31">
        <f t="shared" si="48"/>
        <v>50.192030359973387</v>
      </c>
      <c r="M345" s="31">
        <f t="shared" si="48"/>
        <v>49.390564048011242</v>
      </c>
    </row>
    <row r="346" spans="1:13">
      <c r="A346" s="21">
        <v>42390.996376000003</v>
      </c>
      <c r="B346" s="21">
        <v>34.930970000000002</v>
      </c>
      <c r="C346" s="21">
        <v>34.945649000000003</v>
      </c>
      <c r="D346" s="21">
        <v>35.210135999999999</v>
      </c>
      <c r="E346" s="21">
        <v>35.314259999999997</v>
      </c>
      <c r="F346" s="21">
        <v>0.61224000000000001</v>
      </c>
      <c r="G346" s="21">
        <v>3.2170879999999999</v>
      </c>
      <c r="H346" s="21">
        <v>17.729431999999999</v>
      </c>
      <c r="I346" s="39">
        <f t="shared" si="45"/>
        <v>34.938309500000003</v>
      </c>
      <c r="J346" s="39">
        <f t="shared" si="46"/>
        <v>35.262197999999998</v>
      </c>
      <c r="K346" s="31">
        <f t="shared" si="47"/>
        <v>1217.81072211585</v>
      </c>
      <c r="L346" s="31">
        <f t="shared" si="48"/>
        <v>50.449977762218509</v>
      </c>
      <c r="M346" s="31">
        <f t="shared" si="48"/>
        <v>49.61806778586822</v>
      </c>
    </row>
    <row r="347" spans="1:13">
      <c r="A347" s="21">
        <v>41152.954949999999</v>
      </c>
      <c r="B347" s="21">
        <v>34.957811999999997</v>
      </c>
      <c r="C347" s="21">
        <v>34.973274000000004</v>
      </c>
      <c r="D347" s="21">
        <v>35.239910000000002</v>
      </c>
      <c r="E347" s="21">
        <v>35.341529999999999</v>
      </c>
      <c r="F347" s="21">
        <v>0.93510899999999997</v>
      </c>
      <c r="G347" s="21">
        <v>3.6716850000000001</v>
      </c>
      <c r="H347" s="21">
        <v>17.827960999999998</v>
      </c>
      <c r="I347" s="39">
        <f t="shared" si="45"/>
        <v>34.965542999999997</v>
      </c>
      <c r="J347" s="39">
        <f t="shared" si="46"/>
        <v>35.29072</v>
      </c>
      <c r="K347" s="31">
        <f t="shared" si="47"/>
        <v>1217.8062095248999</v>
      </c>
      <c r="L347" s="31">
        <f t="shared" si="48"/>
        <v>50.379403734317521</v>
      </c>
      <c r="M347" s="31">
        <f t="shared" si="48"/>
        <v>49.545575600104939</v>
      </c>
    </row>
    <row r="348" spans="1:13">
      <c r="A348" s="21">
        <v>39779.030009000002</v>
      </c>
      <c r="B348" s="21">
        <v>34.985993000000001</v>
      </c>
      <c r="C348" s="21">
        <v>35.002150999999998</v>
      </c>
      <c r="D348" s="21">
        <v>35.268521999999997</v>
      </c>
      <c r="E348" s="21">
        <v>35.370235999999998</v>
      </c>
      <c r="F348" s="21">
        <v>0.88615100000000002</v>
      </c>
      <c r="G348" s="21">
        <v>3.7483390000000001</v>
      </c>
      <c r="H348" s="21">
        <v>17.809457999999999</v>
      </c>
      <c r="I348" s="39">
        <f t="shared" si="45"/>
        <v>34.994072000000003</v>
      </c>
      <c r="J348" s="39">
        <f t="shared" si="46"/>
        <v>35.319378999999998</v>
      </c>
      <c r="K348" s="31">
        <f t="shared" si="47"/>
        <v>1217.8014822696</v>
      </c>
      <c r="L348" s="31">
        <f t="shared" si="48"/>
        <v>50.305596839947384</v>
      </c>
      <c r="M348" s="31">
        <f t="shared" si="48"/>
        <v>49.4728582808591</v>
      </c>
    </row>
    <row r="349" spans="1:13">
      <c r="A349" s="21">
        <v>38637.288380999998</v>
      </c>
      <c r="B349" s="21">
        <v>34.988140000000001</v>
      </c>
      <c r="C349" s="21">
        <v>35.003908000000003</v>
      </c>
      <c r="D349" s="21">
        <v>35.274374999999999</v>
      </c>
      <c r="E349" s="21">
        <v>35.375737000000001</v>
      </c>
      <c r="F349" s="21">
        <v>1.1650370000000001</v>
      </c>
      <c r="G349" s="21">
        <v>4.1217899999999998</v>
      </c>
      <c r="H349" s="21">
        <v>17.867197000000001</v>
      </c>
      <c r="I349" s="39">
        <f t="shared" si="45"/>
        <v>34.996024000000006</v>
      </c>
      <c r="J349" s="39">
        <f t="shared" si="46"/>
        <v>35.325056000000004</v>
      </c>
      <c r="K349" s="31">
        <f t="shared" si="47"/>
        <v>1217.8011588232</v>
      </c>
      <c r="L349" s="31">
        <f t="shared" si="48"/>
        <v>50.300551493308603</v>
      </c>
      <c r="M349" s="31">
        <f t="shared" si="48"/>
        <v>49.458468463785266</v>
      </c>
    </row>
    <row r="350" spans="1:13">
      <c r="A350" s="21">
        <v>37044.434328000003</v>
      </c>
      <c r="B350" s="21">
        <v>35.005580000000002</v>
      </c>
      <c r="C350" s="21">
        <v>35.021155</v>
      </c>
      <c r="D350" s="21">
        <v>35.295251999999998</v>
      </c>
      <c r="E350" s="21">
        <v>35.394347000000003</v>
      </c>
      <c r="F350" s="21">
        <v>1.096703</v>
      </c>
      <c r="G350" s="21">
        <v>4.1714859999999998</v>
      </c>
      <c r="H350" s="21">
        <v>17.878343999999998</v>
      </c>
      <c r="I350" s="39">
        <f t="shared" si="45"/>
        <v>35.013367500000001</v>
      </c>
      <c r="J350" s="39">
        <f t="shared" si="46"/>
        <v>35.344799500000001</v>
      </c>
      <c r="K350" s="31">
        <f t="shared" si="47"/>
        <v>1217.7982850052499</v>
      </c>
      <c r="L350" s="31">
        <f t="shared" si="48"/>
        <v>50.255749684343414</v>
      </c>
      <c r="M350" s="31">
        <f t="shared" si="48"/>
        <v>49.408460994992197</v>
      </c>
    </row>
    <row r="351" spans="1:13">
      <c r="A351" s="21">
        <v>35593.434243000003</v>
      </c>
      <c r="B351" s="21">
        <v>35.019992000000002</v>
      </c>
      <c r="C351" s="21">
        <v>35.036602000000002</v>
      </c>
      <c r="D351" s="21">
        <v>35.315902000000001</v>
      </c>
      <c r="E351" s="21">
        <v>35.413139000000001</v>
      </c>
      <c r="F351" s="21">
        <v>1.0101070000000001</v>
      </c>
      <c r="G351" s="21">
        <v>4.2046869999999998</v>
      </c>
      <c r="H351" s="21">
        <v>17.920583000000001</v>
      </c>
      <c r="I351" s="39">
        <f t="shared" si="45"/>
        <v>35.028297000000002</v>
      </c>
      <c r="J351" s="39">
        <f t="shared" si="46"/>
        <v>35.364520499999998</v>
      </c>
      <c r="K351" s="31">
        <f t="shared" si="47"/>
        <v>1217.7958111870998</v>
      </c>
      <c r="L351" s="31">
        <f t="shared" si="48"/>
        <v>50.217221176148087</v>
      </c>
      <c r="M351" s="31">
        <f t="shared" si="48"/>
        <v>49.358568577285382</v>
      </c>
    </row>
    <row r="352" spans="1:13">
      <c r="A352" s="21">
        <v>34039.564308000001</v>
      </c>
      <c r="B352" s="21">
        <v>35.023262000000003</v>
      </c>
      <c r="C352" s="21">
        <v>35.040985999999997</v>
      </c>
      <c r="D352" s="21">
        <v>35.325130999999999</v>
      </c>
      <c r="E352" s="21">
        <v>35.418754</v>
      </c>
      <c r="F352" s="21">
        <v>0.93255200000000005</v>
      </c>
      <c r="G352" s="21">
        <v>4.2275450000000001</v>
      </c>
      <c r="H352" s="21">
        <v>17.823945999999999</v>
      </c>
      <c r="I352" s="39">
        <f t="shared" si="45"/>
        <v>35.032123999999996</v>
      </c>
      <c r="J352" s="39">
        <f t="shared" si="46"/>
        <v>35.371942500000003</v>
      </c>
      <c r="K352" s="31">
        <f t="shared" si="47"/>
        <v>1217.7951770532</v>
      </c>
      <c r="L352" s="31">
        <f t="shared" si="48"/>
        <v>50.207350420927696</v>
      </c>
      <c r="M352" s="31">
        <f t="shared" si="48"/>
        <v>49.339806562038802</v>
      </c>
    </row>
    <row r="353" spans="1:13">
      <c r="A353" s="21">
        <v>32532.776703</v>
      </c>
      <c r="B353" s="21">
        <v>35.023355000000002</v>
      </c>
      <c r="C353" s="21">
        <v>35.041504000000003</v>
      </c>
      <c r="D353" s="21">
        <v>35.330680999999998</v>
      </c>
      <c r="E353" s="21">
        <v>35.422801</v>
      </c>
      <c r="F353" s="21">
        <v>0.86217699999999997</v>
      </c>
      <c r="G353" s="21">
        <v>4.2518099999999999</v>
      </c>
      <c r="H353" s="21">
        <v>17.688309</v>
      </c>
      <c r="I353" s="39">
        <f t="shared" si="45"/>
        <v>35.032429500000006</v>
      </c>
      <c r="J353" s="39">
        <f t="shared" si="46"/>
        <v>35.376740999999996</v>
      </c>
      <c r="K353" s="31">
        <f t="shared" si="47"/>
        <v>1217.7951264318499</v>
      </c>
      <c r="L353" s="31">
        <f t="shared" si="48"/>
        <v>50.206562560700945</v>
      </c>
      <c r="M353" s="31">
        <f t="shared" si="48"/>
        <v>49.327680832375563</v>
      </c>
    </row>
    <row r="354" spans="1:13">
      <c r="A354" s="21">
        <v>31289.928754</v>
      </c>
      <c r="B354" s="21">
        <v>34.957864000000001</v>
      </c>
      <c r="C354" s="21">
        <v>34.975898000000001</v>
      </c>
      <c r="D354" s="21">
        <v>35.272024000000002</v>
      </c>
      <c r="E354" s="21">
        <v>35.364224999999998</v>
      </c>
      <c r="F354" s="21">
        <v>0.78439899999999996</v>
      </c>
      <c r="G354" s="21">
        <v>4.2355309999999999</v>
      </c>
      <c r="H354" s="21">
        <v>17.575416999999998</v>
      </c>
      <c r="I354" s="39">
        <f t="shared" si="45"/>
        <v>34.966881000000001</v>
      </c>
      <c r="J354" s="39">
        <f t="shared" si="46"/>
        <v>35.318124499999996</v>
      </c>
      <c r="K354" s="31">
        <f t="shared" si="47"/>
        <v>1217.8059878182999</v>
      </c>
      <c r="L354" s="31">
        <f t="shared" si="48"/>
        <v>50.375939376732958</v>
      </c>
      <c r="M354" s="31">
        <f t="shared" si="48"/>
        <v>49.476038784487855</v>
      </c>
    </row>
    <row r="355" spans="1:13">
      <c r="A355" s="21">
        <v>29513.806239000001</v>
      </c>
      <c r="B355" s="21">
        <v>34.973461</v>
      </c>
      <c r="C355" s="21">
        <v>34.990757000000002</v>
      </c>
      <c r="D355" s="21">
        <v>35.292881999999999</v>
      </c>
      <c r="E355" s="21">
        <v>35.385593</v>
      </c>
      <c r="F355" s="21">
        <v>1.1221319999999999</v>
      </c>
      <c r="G355" s="21">
        <v>4.6635650000000002</v>
      </c>
      <c r="H355" s="21">
        <v>17.3796</v>
      </c>
      <c r="I355" s="39">
        <f t="shared" si="45"/>
        <v>34.982109000000001</v>
      </c>
      <c r="J355" s="39">
        <f t="shared" si="46"/>
        <v>35.339237499999996</v>
      </c>
      <c r="K355" s="31">
        <f t="shared" si="47"/>
        <v>1217.8034645386999</v>
      </c>
      <c r="L355" s="31">
        <f t="shared" si="48"/>
        <v>50.336530652851707</v>
      </c>
      <c r="M355" s="31">
        <f t="shared" si="48"/>
        <v>49.422542856923087</v>
      </c>
    </row>
    <row r="356" spans="1:13">
      <c r="A356" s="21">
        <v>27247.621829</v>
      </c>
      <c r="B356" s="21">
        <v>34.977505999999998</v>
      </c>
      <c r="C356" s="21">
        <v>34.997079999999997</v>
      </c>
      <c r="D356" s="21">
        <v>35.306705999999998</v>
      </c>
      <c r="E356" s="21">
        <v>35.399194000000001</v>
      </c>
      <c r="F356" s="21">
        <v>1.505892</v>
      </c>
      <c r="G356" s="21">
        <v>5.1467739999999997</v>
      </c>
      <c r="H356" s="21">
        <v>16.961804000000001</v>
      </c>
      <c r="I356" s="39">
        <f t="shared" si="45"/>
        <v>34.987292999999994</v>
      </c>
      <c r="J356" s="39">
        <f t="shared" si="46"/>
        <v>35.35295</v>
      </c>
      <c r="K356" s="31">
        <f t="shared" si="47"/>
        <v>1217.8026055498999</v>
      </c>
      <c r="L356" s="31">
        <f t="shared" si="48"/>
        <v>50.323123174950297</v>
      </c>
      <c r="M356" s="31">
        <f t="shared" si="48"/>
        <v>49.387833910250151</v>
      </c>
    </row>
    <row r="357" spans="1:13">
      <c r="A357" s="21">
        <v>25778.667635000002</v>
      </c>
      <c r="B357" s="21">
        <v>34.978544999999997</v>
      </c>
      <c r="C357" s="21">
        <v>34.998972999999999</v>
      </c>
      <c r="D357" s="21">
        <v>35.314366</v>
      </c>
      <c r="E357" s="21">
        <v>35.408295000000003</v>
      </c>
      <c r="F357" s="21">
        <v>1.488348</v>
      </c>
      <c r="G357" s="21">
        <v>5.1891249999999998</v>
      </c>
      <c r="H357" s="21">
        <v>16.622630000000001</v>
      </c>
      <c r="I357" s="39">
        <f t="shared" si="45"/>
        <v>34.988759000000002</v>
      </c>
      <c r="J357" s="39">
        <f t="shared" si="46"/>
        <v>35.361330500000001</v>
      </c>
      <c r="K357" s="31">
        <f t="shared" si="47"/>
        <v>1217.8023626336999</v>
      </c>
      <c r="L357" s="31">
        <f t="shared" si="48"/>
        <v>50.319332391360035</v>
      </c>
      <c r="M357" s="31">
        <f t="shared" si="48"/>
        <v>49.366635072050371</v>
      </c>
    </row>
    <row r="358" spans="1:13">
      <c r="A358" s="21">
        <v>24329.403913999999</v>
      </c>
      <c r="B358" s="21">
        <v>34.980409999999999</v>
      </c>
      <c r="C358" s="21">
        <v>35.001714999999997</v>
      </c>
      <c r="D358" s="21">
        <v>35.323506000000002</v>
      </c>
      <c r="E358" s="21">
        <v>35.420239000000002</v>
      </c>
      <c r="F358" s="21">
        <v>1.4432149999999999</v>
      </c>
      <c r="G358" s="21">
        <v>5.196142</v>
      </c>
      <c r="H358" s="21">
        <v>16.322524999999999</v>
      </c>
      <c r="I358" s="39">
        <f t="shared" si="45"/>
        <v>34.991062499999998</v>
      </c>
      <c r="J358" s="39">
        <f t="shared" si="46"/>
        <v>35.371872500000002</v>
      </c>
      <c r="K358" s="31">
        <f t="shared" si="47"/>
        <v>1217.8019809437499</v>
      </c>
      <c r="L358" s="31">
        <f t="shared" si="48"/>
        <v>50.313376676586017</v>
      </c>
      <c r="M358" s="31">
        <f t="shared" si="48"/>
        <v>49.339983476209113</v>
      </c>
    </row>
    <row r="359" spans="1:13">
      <c r="A359" s="21">
        <v>22932.834488</v>
      </c>
      <c r="B359" s="21">
        <v>34.982146999999998</v>
      </c>
      <c r="C359" s="21">
        <v>35.003749999999997</v>
      </c>
      <c r="D359" s="21">
        <v>35.331122999999998</v>
      </c>
      <c r="E359" s="21">
        <v>35.431797000000003</v>
      </c>
      <c r="F359" s="21">
        <v>1.322298</v>
      </c>
      <c r="G359" s="21">
        <v>5.1235460000000002</v>
      </c>
      <c r="H359" s="21">
        <v>16.029700999999999</v>
      </c>
      <c r="I359" s="39">
        <f t="shared" si="45"/>
        <v>34.992948499999997</v>
      </c>
      <c r="J359" s="39">
        <f t="shared" si="46"/>
        <v>35.381460000000004</v>
      </c>
      <c r="K359" s="31">
        <f t="shared" si="47"/>
        <v>1217.8016684335498</v>
      </c>
      <c r="L359" s="31">
        <f t="shared" si="48"/>
        <v>50.308501026577915</v>
      </c>
      <c r="M359" s="31">
        <f t="shared" si="48"/>
        <v>49.315759335433313</v>
      </c>
    </row>
    <row r="360" spans="1:13">
      <c r="A360" s="21">
        <v>21209.600326</v>
      </c>
      <c r="B360" s="21">
        <v>34.927149</v>
      </c>
      <c r="C360" s="21">
        <v>34.946900999999997</v>
      </c>
      <c r="D360" s="21">
        <v>35.284424999999999</v>
      </c>
      <c r="E360" s="21">
        <v>35.392512000000004</v>
      </c>
      <c r="F360" s="21">
        <v>0.94239099999999998</v>
      </c>
      <c r="G360" s="21">
        <v>4.7970540000000002</v>
      </c>
      <c r="H360" s="21">
        <v>15.685192999999998</v>
      </c>
      <c r="I360" s="39">
        <f t="shared" si="45"/>
        <v>34.937024999999998</v>
      </c>
      <c r="J360" s="39">
        <f t="shared" si="46"/>
        <v>35.338468500000005</v>
      </c>
      <c r="K360" s="31">
        <f t="shared" si="47"/>
        <v>1217.8109349575</v>
      </c>
      <c r="L360" s="31">
        <f t="shared" si="48"/>
        <v>50.45330933906007</v>
      </c>
      <c r="M360" s="31">
        <f t="shared" si="48"/>
        <v>49.42449017316892</v>
      </c>
    </row>
    <row r="361" spans="1:13">
      <c r="A361" s="21">
        <v>19500.111400000002</v>
      </c>
      <c r="B361" s="21">
        <v>34.947349000000003</v>
      </c>
      <c r="C361" s="21">
        <v>34.967452999999999</v>
      </c>
      <c r="D361" s="21">
        <v>35.317008000000001</v>
      </c>
      <c r="E361" s="21">
        <v>35.426613000000003</v>
      </c>
      <c r="F361" s="21">
        <v>1.143988</v>
      </c>
      <c r="G361" s="21">
        <v>5.0592699999999997</v>
      </c>
      <c r="H361" s="21">
        <v>15.325682</v>
      </c>
      <c r="I361" s="39">
        <f t="shared" si="45"/>
        <v>34.957401000000004</v>
      </c>
      <c r="J361" s="39">
        <f t="shared" si="46"/>
        <v>35.371810500000002</v>
      </c>
      <c r="K361" s="31">
        <f t="shared" si="47"/>
        <v>1217.8075586543</v>
      </c>
      <c r="L361" s="31">
        <f t="shared" si="48"/>
        <v>50.400491084448504</v>
      </c>
      <c r="M361" s="31">
        <f t="shared" si="48"/>
        <v>49.340140172225233</v>
      </c>
    </row>
    <row r="362" spans="1:13">
      <c r="A362" s="21">
        <v>18204.274431000002</v>
      </c>
      <c r="B362" s="21">
        <v>34.951058000000003</v>
      </c>
      <c r="C362" s="21">
        <v>34.973519000000003</v>
      </c>
      <c r="D362" s="21">
        <v>35.336855999999997</v>
      </c>
      <c r="E362" s="21">
        <v>35.446475999999997</v>
      </c>
      <c r="F362" s="21">
        <v>1.2870459999999999</v>
      </c>
      <c r="G362" s="21">
        <v>5.2705120000000001</v>
      </c>
      <c r="H362" s="21">
        <v>15.082227</v>
      </c>
      <c r="I362" s="39">
        <f t="shared" si="45"/>
        <v>34.9622885</v>
      </c>
      <c r="J362" s="39">
        <f t="shared" si="46"/>
        <v>35.391666000000001</v>
      </c>
      <c r="K362" s="31">
        <f t="shared" si="47"/>
        <v>1217.80674879555</v>
      </c>
      <c r="L362" s="31">
        <f t="shared" si="48"/>
        <v>50.387831473546044</v>
      </c>
      <c r="M362" s="31">
        <f t="shared" si="48"/>
        <v>49.289987471792983</v>
      </c>
    </row>
    <row r="363" spans="1:13">
      <c r="A363" s="21">
        <v>16710.202116</v>
      </c>
      <c r="B363" s="21">
        <v>34.948636</v>
      </c>
      <c r="C363" s="21">
        <v>34.970827</v>
      </c>
      <c r="D363" s="21">
        <v>35.358353999999999</v>
      </c>
      <c r="E363" s="21">
        <v>35.466824000000003</v>
      </c>
      <c r="F363" s="21">
        <v>1.255579</v>
      </c>
      <c r="G363" s="21">
        <v>5.2789130000000002</v>
      </c>
      <c r="H363" s="21">
        <v>14.849692999999998</v>
      </c>
      <c r="I363" s="39">
        <f t="shared" si="45"/>
        <v>34.959731500000004</v>
      </c>
      <c r="J363" s="39">
        <f t="shared" si="46"/>
        <v>35.412588999999997</v>
      </c>
      <c r="K363" s="31">
        <f t="shared" si="47"/>
        <v>1217.8071724904498</v>
      </c>
      <c r="L363" s="31">
        <f t="shared" si="48"/>
        <v>50.39445415320472</v>
      </c>
      <c r="M363" s="31">
        <f t="shared" si="48"/>
        <v>49.23720167369072</v>
      </c>
    </row>
    <row r="364" spans="1:13">
      <c r="A364" s="21">
        <v>15052.301065</v>
      </c>
      <c r="B364" s="21">
        <v>34.944513000000001</v>
      </c>
      <c r="C364" s="21">
        <v>34.967688000000003</v>
      </c>
      <c r="D364" s="21">
        <v>35.386249999999997</v>
      </c>
      <c r="E364" s="21">
        <v>35.495007000000001</v>
      </c>
      <c r="F364" s="21">
        <v>1.0848599999999999</v>
      </c>
      <c r="G364" s="21">
        <v>5.1733599999999997</v>
      </c>
      <c r="H364" s="21">
        <v>14.581323999999999</v>
      </c>
      <c r="I364" s="39">
        <f t="shared" si="45"/>
        <v>34.956100500000005</v>
      </c>
      <c r="J364" s="39">
        <f t="shared" si="46"/>
        <v>35.440628500000003</v>
      </c>
      <c r="K364" s="31">
        <f t="shared" si="47"/>
        <v>1217.80777414715</v>
      </c>
      <c r="L364" s="31">
        <f t="shared" si="48"/>
        <v>50.403860271376743</v>
      </c>
      <c r="M364" s="31">
        <f t="shared" si="48"/>
        <v>49.166563486476434</v>
      </c>
    </row>
    <row r="365" spans="1:13">
      <c r="A365" s="21">
        <v>13385.693080999999</v>
      </c>
      <c r="B365" s="21">
        <v>34.94697</v>
      </c>
      <c r="C365" s="21">
        <v>34.970039999999997</v>
      </c>
      <c r="D365" s="21">
        <v>35.423288999999997</v>
      </c>
      <c r="E365" s="21">
        <v>35.533757999999999</v>
      </c>
      <c r="F365" s="21">
        <v>0.93786499999999995</v>
      </c>
      <c r="G365" s="21">
        <v>5.0830539999999997</v>
      </c>
      <c r="H365" s="21">
        <v>14.420929000000001</v>
      </c>
      <c r="I365" s="39">
        <f t="shared" si="45"/>
        <v>34.958505000000002</v>
      </c>
      <c r="J365" s="39">
        <f t="shared" si="46"/>
        <v>35.478523499999994</v>
      </c>
      <c r="K365" s="31">
        <f t="shared" si="47"/>
        <v>1217.8073757215</v>
      </c>
      <c r="L365" s="31">
        <f t="shared" si="48"/>
        <v>50.397631174998196</v>
      </c>
      <c r="M365" s="31">
        <f t="shared" si="48"/>
        <v>49.071281095002405</v>
      </c>
    </row>
    <row r="366" spans="1:13">
      <c r="A366" s="21">
        <v>11847.814850999999</v>
      </c>
      <c r="B366" s="21">
        <v>34.948926999999998</v>
      </c>
      <c r="C366" s="21">
        <v>34.971041</v>
      </c>
      <c r="D366" s="21">
        <v>35.467106000000001</v>
      </c>
      <c r="E366" s="21">
        <v>35.579904999999997</v>
      </c>
      <c r="F366" s="21">
        <v>0.78699799999999998</v>
      </c>
      <c r="G366" s="21">
        <v>5.0185370000000002</v>
      </c>
      <c r="H366" s="21">
        <v>14.264143000000001</v>
      </c>
      <c r="I366" s="39">
        <f t="shared" si="45"/>
        <v>34.959983999999999</v>
      </c>
      <c r="J366" s="39">
        <f t="shared" si="46"/>
        <v>35.523505499999999</v>
      </c>
      <c r="K366" s="31">
        <f t="shared" si="47"/>
        <v>1217.8071306511999</v>
      </c>
      <c r="L366" s="31">
        <f t="shared" si="48"/>
        <v>50.393800127788836</v>
      </c>
      <c r="M366" s="31">
        <f t="shared" si="48"/>
        <v>48.958452817726993</v>
      </c>
    </row>
    <row r="367" spans="1:13">
      <c r="A367" s="21">
        <v>10388.656174</v>
      </c>
      <c r="B367" s="21">
        <v>34.949874000000001</v>
      </c>
      <c r="C367" s="21">
        <v>34.974789000000001</v>
      </c>
      <c r="D367" s="21">
        <v>35.535380000000004</v>
      </c>
      <c r="E367" s="21">
        <v>35.648687000000002</v>
      </c>
      <c r="F367" s="21">
        <v>0.64422400000000002</v>
      </c>
      <c r="G367" s="21">
        <v>4.9353910000000001</v>
      </c>
      <c r="H367" s="21">
        <v>14.066789</v>
      </c>
      <c r="I367" s="39">
        <f t="shared" si="45"/>
        <v>34.962331500000005</v>
      </c>
      <c r="J367" s="39">
        <f t="shared" si="46"/>
        <v>35.592033499999999</v>
      </c>
      <c r="K367" s="31">
        <f t="shared" si="47"/>
        <v>1217.8067416704498</v>
      </c>
      <c r="L367" s="31">
        <f t="shared" si="48"/>
        <v>50.3877201114542</v>
      </c>
      <c r="M367" s="31">
        <f>0.0001079829*J367^4 - 0.0183178852*J367^3 + 1.2075396235*J367^2 - 38.3125480287*J367 + 535.330907391</f>
        <v>48.787131346601427</v>
      </c>
    </row>
    <row r="368" spans="1:13">
      <c r="A368" s="21">
        <v>8903.8932609999993</v>
      </c>
      <c r="B368" s="21">
        <v>34.948948999999999</v>
      </c>
      <c r="C368" s="21">
        <v>34.972627000000003</v>
      </c>
      <c r="D368" s="21">
        <v>35.609212999999997</v>
      </c>
      <c r="E368" s="21">
        <v>35.723143999999998</v>
      </c>
      <c r="F368" s="21">
        <v>0.53479500000000002</v>
      </c>
      <c r="G368" s="21">
        <v>4.8913039999999999</v>
      </c>
      <c r="H368" s="21">
        <v>13.918417999999999</v>
      </c>
      <c r="I368" s="39">
        <f t="shared" si="45"/>
        <v>34.960788000000001</v>
      </c>
      <c r="J368" s="39">
        <f t="shared" si="46"/>
        <v>35.666178500000001</v>
      </c>
      <c r="K368" s="31">
        <f t="shared" si="47"/>
        <v>1217.8069974283999</v>
      </c>
      <c r="L368" s="31">
        <f t="shared" ref="L368:M373" si="52">0.0001079829*I368^4 - 0.0183178852*I368^3 + 1.2075396235*I368^2 - 38.3125480287*I368 + 535.330907391</f>
        <v>50.391717673698849</v>
      </c>
      <c r="M368" s="31">
        <f t="shared" si="52"/>
        <v>48.6025327469589</v>
      </c>
    </row>
    <row r="369" spans="1:14">
      <c r="A369" s="21">
        <v>7050.7377340000003</v>
      </c>
      <c r="B369" s="21">
        <v>34.951585999999999</v>
      </c>
      <c r="C369" s="21">
        <v>34.974367999999998</v>
      </c>
      <c r="D369" s="21">
        <v>35.740701000000001</v>
      </c>
      <c r="E369" s="21">
        <v>35.862597000000001</v>
      </c>
      <c r="F369" s="21">
        <v>0.62686299999999995</v>
      </c>
      <c r="G369" s="21">
        <v>5.080031</v>
      </c>
      <c r="H369" s="21">
        <v>13.702973999999999</v>
      </c>
      <c r="I369" s="39">
        <f t="shared" si="45"/>
        <v>34.962976999999995</v>
      </c>
      <c r="J369" s="39">
        <f t="shared" si="46"/>
        <v>35.801648999999998</v>
      </c>
      <c r="K369" s="31">
        <f t="shared" si="47"/>
        <v>1217.8066347110998</v>
      </c>
      <c r="L369" s="31">
        <f t="shared" si="52"/>
        <v>50.386048419926055</v>
      </c>
      <c r="M369" s="31">
        <f t="shared" si="52"/>
        <v>48.267284021231717</v>
      </c>
    </row>
    <row r="370" spans="1:14">
      <c r="A370" s="21">
        <v>5230.9629699999996</v>
      </c>
      <c r="B370" s="21">
        <v>34.954095000000002</v>
      </c>
      <c r="C370" s="21">
        <v>34.977288999999999</v>
      </c>
      <c r="D370" s="21">
        <v>35.965882999999998</v>
      </c>
      <c r="E370" s="21">
        <v>36.095737999999997</v>
      </c>
      <c r="F370" s="21">
        <v>0.68786700000000001</v>
      </c>
      <c r="G370" s="21">
        <v>5.2170189999999996</v>
      </c>
      <c r="H370" s="21">
        <v>13.379353</v>
      </c>
      <c r="I370" s="39">
        <f t="shared" si="45"/>
        <v>34.965692000000004</v>
      </c>
      <c r="J370" s="39">
        <f t="shared" si="46"/>
        <v>36.030810500000001</v>
      </c>
      <c r="K370" s="31">
        <f t="shared" si="47"/>
        <v>1217.8061848355999</v>
      </c>
      <c r="L370" s="31">
        <f t="shared" si="52"/>
        <v>50.379017928780968</v>
      </c>
      <c r="M370" s="31">
        <f t="shared" si="52"/>
        <v>47.706051897279167</v>
      </c>
    </row>
    <row r="371" spans="1:14">
      <c r="A371" s="21">
        <v>3572.3248020000001</v>
      </c>
      <c r="B371" s="21">
        <v>34.959226000000001</v>
      </c>
      <c r="C371" s="21">
        <v>34.982810000000001</v>
      </c>
      <c r="D371" s="21">
        <v>36.272061000000001</v>
      </c>
      <c r="E371" s="21">
        <v>36.419812</v>
      </c>
      <c r="F371" s="21">
        <v>0.71921800000000002</v>
      </c>
      <c r="G371" s="21">
        <v>5.3048270000000004</v>
      </c>
      <c r="H371" s="21">
        <v>13.013389</v>
      </c>
      <c r="I371" s="39">
        <f t="shared" si="45"/>
        <v>34.971018000000001</v>
      </c>
      <c r="J371" s="39">
        <f t="shared" si="46"/>
        <v>36.345936500000001</v>
      </c>
      <c r="K371" s="31">
        <f t="shared" si="47"/>
        <v>1217.8053023174</v>
      </c>
      <c r="L371" s="31">
        <f t="shared" si="52"/>
        <v>50.365229601651322</v>
      </c>
      <c r="M371" s="31">
        <f t="shared" si="52"/>
        <v>46.946018688283971</v>
      </c>
    </row>
    <row r="372" spans="1:14">
      <c r="A372" s="21">
        <v>2391.9916699999999</v>
      </c>
      <c r="B372" s="21">
        <v>34.961579999999998</v>
      </c>
      <c r="C372" s="21">
        <v>34.984963</v>
      </c>
      <c r="D372" s="21">
        <v>36.725479</v>
      </c>
      <c r="E372" s="21">
        <v>36.900283999999999</v>
      </c>
      <c r="F372" s="21">
        <v>0.392098</v>
      </c>
      <c r="G372" s="21">
        <v>5.0064440000000001</v>
      </c>
      <c r="H372" s="21">
        <v>12.853893999999999</v>
      </c>
      <c r="I372" s="39">
        <f t="shared" si="45"/>
        <v>34.973271499999996</v>
      </c>
      <c r="J372" s="39">
        <f t="shared" si="46"/>
        <v>36.812881500000003</v>
      </c>
      <c r="K372" s="31">
        <f t="shared" si="47"/>
        <v>1217.8049289124499</v>
      </c>
      <c r="L372" s="31">
        <f t="shared" si="52"/>
        <v>50.359396915175694</v>
      </c>
      <c r="M372" s="31">
        <f t="shared" si="52"/>
        <v>45.843818124423933</v>
      </c>
    </row>
    <row r="373" spans="1:14">
      <c r="A373" s="21">
        <v>428.41284999999999</v>
      </c>
      <c r="B373" s="21">
        <v>34.977226999999999</v>
      </c>
      <c r="C373" s="21">
        <v>34.997987999999999</v>
      </c>
      <c r="D373" s="21">
        <v>37.167960999999998</v>
      </c>
      <c r="E373" s="21">
        <v>37.348387000000002</v>
      </c>
      <c r="F373" s="21">
        <v>0.35052299999999997</v>
      </c>
      <c r="G373" s="21">
        <v>5.0357450000000004</v>
      </c>
      <c r="H373" s="21">
        <v>12.317812</v>
      </c>
      <c r="I373" s="39">
        <f t="shared" si="45"/>
        <v>34.987607499999996</v>
      </c>
      <c r="J373" s="39">
        <f t="shared" si="46"/>
        <v>37.258173999999997</v>
      </c>
      <c r="K373" s="31">
        <f t="shared" si="47"/>
        <v>1217.8025534372498</v>
      </c>
      <c r="L373" s="31">
        <f t="shared" si="52"/>
        <v>50.322309912450351</v>
      </c>
      <c r="M373" s="31">
        <f t="shared" si="52"/>
        <v>44.818170333967487</v>
      </c>
    </row>
    <row r="374" spans="1:1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7">
        <f>AVERAGE(K331:K370)</f>
        <v>1217.8029531532889</v>
      </c>
      <c r="L374" s="27">
        <f>AVERAGE(L331:L370)</f>
        <v>50.328636206448358</v>
      </c>
      <c r="M374" s="27">
        <f>AVERAGE(M331:M370)</f>
        <v>49.298109632450277</v>
      </c>
    </row>
    <row r="375" spans="1:14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1:14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1:14" ht="16.8">
      <c r="A377" s="17" t="s">
        <v>12</v>
      </c>
      <c r="B377" s="17" t="s">
        <v>13</v>
      </c>
      <c r="C377" s="17" t="s">
        <v>14</v>
      </c>
      <c r="D377" s="17" t="s">
        <v>15</v>
      </c>
      <c r="E377" s="17" t="s">
        <v>16</v>
      </c>
      <c r="F377" s="17" t="s">
        <v>17</v>
      </c>
      <c r="G377" s="17" t="s">
        <v>30</v>
      </c>
      <c r="H377" s="17" t="s">
        <v>18</v>
      </c>
      <c r="I377" s="18" t="s">
        <v>19</v>
      </c>
      <c r="J377" s="18" t="s">
        <v>20</v>
      </c>
      <c r="K377" s="19" t="s">
        <v>21</v>
      </c>
      <c r="L377" s="6" t="s">
        <v>28</v>
      </c>
      <c r="M377" s="6" t="s">
        <v>29</v>
      </c>
      <c r="N377" s="24"/>
    </row>
    <row r="378" spans="1:14">
      <c r="A378" s="17" t="s">
        <v>22</v>
      </c>
      <c r="B378" s="17" t="s">
        <v>23</v>
      </c>
      <c r="C378" s="17" t="s">
        <v>23</v>
      </c>
      <c r="D378" s="17" t="s">
        <v>23</v>
      </c>
      <c r="E378" s="17" t="s">
        <v>23</v>
      </c>
      <c r="F378" s="17" t="s">
        <v>24</v>
      </c>
      <c r="G378" s="17" t="s">
        <v>24</v>
      </c>
      <c r="H378" s="17" t="s">
        <v>25</v>
      </c>
      <c r="I378" s="18" t="s">
        <v>23</v>
      </c>
      <c r="J378" s="18" t="s">
        <v>23</v>
      </c>
      <c r="K378" s="19" t="s">
        <v>26</v>
      </c>
      <c r="L378" s="6" t="s">
        <v>27</v>
      </c>
      <c r="M378" s="6" t="s">
        <v>27</v>
      </c>
    </row>
    <row r="379" spans="1:14">
      <c r="A379" s="21">
        <v>63204.287054</v>
      </c>
      <c r="B379" s="21">
        <v>49.965935999999999</v>
      </c>
      <c r="C379" s="21">
        <v>49.914358999999997</v>
      </c>
      <c r="D379" s="21">
        <v>50.495043000000003</v>
      </c>
      <c r="E379" s="21">
        <v>50.693328000000001</v>
      </c>
      <c r="F379" s="21">
        <v>1.891014</v>
      </c>
      <c r="G379" s="21">
        <v>1.9806600000000001</v>
      </c>
      <c r="H379" s="21">
        <v>14.199344999999999</v>
      </c>
      <c r="I379" s="39">
        <f t="shared" ref="I379:I417" si="53">(B379+C379)/2</f>
        <v>49.940147499999995</v>
      </c>
      <c r="J379" s="39">
        <f t="shared" ref="J379:J417" si="54">(D379+E379)/2</f>
        <v>50.594185500000002</v>
      </c>
      <c r="K379" s="31">
        <f>-0.1657*I379 + 1223.6</f>
        <v>1215.32491755925</v>
      </c>
      <c r="L379" s="31">
        <f>0.0001079829*I379^4 - 0.0183178852*I379^3 + 1.2075396235*I379^2 - 38.3125480287*I379 + 535.330907391</f>
        <v>23.767260326146925</v>
      </c>
      <c r="M379" s="31">
        <f>0.0001079829*J379^4 - 0.0183178852*J379^3 + 1.2075396235*J379^2 - 38.3125480287*J379 + 535.330907391</f>
        <v>23.173610764594059</v>
      </c>
    </row>
    <row r="380" spans="1:14">
      <c r="A380" s="21">
        <v>61496.353660000001</v>
      </c>
      <c r="B380" s="21">
        <v>50.001452999999998</v>
      </c>
      <c r="C380" s="21">
        <v>49.948486000000003</v>
      </c>
      <c r="D380" s="21">
        <v>50.532634999999999</v>
      </c>
      <c r="E380" s="21">
        <v>50.722313999999997</v>
      </c>
      <c r="F380" s="21">
        <v>1.512089</v>
      </c>
      <c r="G380" s="21">
        <v>1.8995219999999999</v>
      </c>
      <c r="H380" s="21">
        <v>14.550107000000001</v>
      </c>
      <c r="I380" s="39">
        <f t="shared" si="53"/>
        <v>49.9749695</v>
      </c>
      <c r="J380" s="39">
        <f t="shared" si="54"/>
        <v>50.627474499999998</v>
      </c>
      <c r="K380" s="31">
        <f t="shared" ref="K380:K417" si="55">-0.1657*I380 + 1223.6</f>
        <v>1215.3191475538499</v>
      </c>
      <c r="L380" s="31">
        <f t="shared" ref="L380:L417" si="56">0.0001079829*I380^4 - 0.0183178852*I380^3 + 1.2075396235*I380^2 - 38.3125480287*I380 + 535.330907391</f>
        <v>23.733900407148894</v>
      </c>
      <c r="M380" s="31">
        <f t="shared" ref="M380:M405" si="57">0.0001079829*J380^4 - 0.0183178852*J380^3 + 1.2075396235*J380^2 - 38.3125480287*J380 + 535.330907391</f>
        <v>23.145306435259045</v>
      </c>
    </row>
    <row r="381" spans="1:14">
      <c r="A381" s="21">
        <v>60811.922079000004</v>
      </c>
      <c r="B381" s="21">
        <v>49.966982000000002</v>
      </c>
      <c r="C381" s="21">
        <v>49.914864000000001</v>
      </c>
      <c r="D381" s="21">
        <v>50.499358000000001</v>
      </c>
      <c r="E381" s="21">
        <v>50.697369000000002</v>
      </c>
      <c r="F381" s="21">
        <v>1.355901</v>
      </c>
      <c r="G381" s="21">
        <v>1.853842</v>
      </c>
      <c r="H381" s="21">
        <v>14.689399999999999</v>
      </c>
      <c r="I381" s="39">
        <f t="shared" si="53"/>
        <v>49.940922999999998</v>
      </c>
      <c r="J381" s="39">
        <f t="shared" si="54"/>
        <v>50.598363500000005</v>
      </c>
      <c r="K381" s="31">
        <f t="shared" si="55"/>
        <v>1215.3247890589</v>
      </c>
      <c r="L381" s="31">
        <f t="shared" si="56"/>
        <v>23.76651529801029</v>
      </c>
      <c r="M381" s="31">
        <f t="shared" si="57"/>
        <v>23.170047939040614</v>
      </c>
    </row>
    <row r="382" spans="1:14">
      <c r="A382" s="21">
        <v>59421.642948000001</v>
      </c>
      <c r="B382" s="21">
        <v>50.013320999999998</v>
      </c>
      <c r="C382" s="21">
        <v>49.961029000000003</v>
      </c>
      <c r="D382" s="21">
        <v>50.545782000000003</v>
      </c>
      <c r="E382" s="21">
        <v>50.740212</v>
      </c>
      <c r="F382" s="21">
        <v>1.0430410000000001</v>
      </c>
      <c r="G382" s="21">
        <v>1.7845409999999999</v>
      </c>
      <c r="H382" s="21">
        <v>14.949631999999998</v>
      </c>
      <c r="I382" s="39">
        <f t="shared" si="53"/>
        <v>49.987175000000001</v>
      </c>
      <c r="J382" s="39">
        <f t="shared" si="54"/>
        <v>50.642997000000001</v>
      </c>
      <c r="K382" s="31">
        <f>-0.1657*I382 + 1223.6</f>
        <v>1215.3171251024999</v>
      </c>
      <c r="L382" s="31">
        <f>0.0001079829*I382^4 - 0.0183178852*I382^3 + 1.2075396235*I382^2 - 38.3125480287*I382 + 535.330907391</f>
        <v>23.722252889554966</v>
      </c>
      <c r="M382" s="31">
        <f>0.0001079829*J382^4 - 0.0183178852*J382^3 + 1.2075396235*J382^2 - 38.3125480287*J382 + 535.330907391</f>
        <v>23.132173396296821</v>
      </c>
    </row>
    <row r="383" spans="1:14">
      <c r="A383" s="21">
        <v>57971.844518999998</v>
      </c>
      <c r="B383" s="21">
        <v>50.043830999999997</v>
      </c>
      <c r="C383" s="21">
        <v>49.991216000000001</v>
      </c>
      <c r="D383" s="21">
        <v>50.574232000000002</v>
      </c>
      <c r="E383" s="21">
        <v>50.766826999999999</v>
      </c>
      <c r="F383" s="21">
        <v>0.76153400000000004</v>
      </c>
      <c r="G383" s="21">
        <v>1.713503</v>
      </c>
      <c r="H383" s="21">
        <v>15.155898999999998</v>
      </c>
      <c r="I383" s="39">
        <f t="shared" si="53"/>
        <v>50.017523499999996</v>
      </c>
      <c r="J383" s="39">
        <f t="shared" si="54"/>
        <v>50.670529500000001</v>
      </c>
      <c r="K383" s="31">
        <f t="shared" si="55"/>
        <v>1215.31209635605</v>
      </c>
      <c r="L383" s="31">
        <f t="shared" si="56"/>
        <v>23.693394504941125</v>
      </c>
      <c r="M383" s="31">
        <f t="shared" si="57"/>
        <v>23.108981345204484</v>
      </c>
    </row>
    <row r="384" spans="1:14">
      <c r="A384" s="21">
        <v>56345.319796000003</v>
      </c>
      <c r="B384" s="21">
        <v>50.032316000000002</v>
      </c>
      <c r="C384" s="21">
        <v>49.979897999999999</v>
      </c>
      <c r="D384" s="21">
        <v>50.562750000000001</v>
      </c>
      <c r="E384" s="21">
        <v>50.750155999999997</v>
      </c>
      <c r="F384" s="21">
        <v>0.48053099999999999</v>
      </c>
      <c r="G384" s="21">
        <v>1.651105</v>
      </c>
      <c r="H384" s="21">
        <v>15.346888</v>
      </c>
      <c r="I384" s="39">
        <f t="shared" si="53"/>
        <v>50.006107</v>
      </c>
      <c r="J384" s="39">
        <f t="shared" si="54"/>
        <v>50.656452999999999</v>
      </c>
      <c r="K384" s="31">
        <f t="shared" si="55"/>
        <v>1215.3139880700999</v>
      </c>
      <c r="L384" s="31">
        <f t="shared" si="56"/>
        <v>23.704233241014208</v>
      </c>
      <c r="M384" s="31">
        <f t="shared" si="57"/>
        <v>23.120822356693452</v>
      </c>
    </row>
    <row r="385" spans="1:13">
      <c r="A385" s="21">
        <v>56184.764810000001</v>
      </c>
      <c r="B385" s="21">
        <v>50.027844999999999</v>
      </c>
      <c r="C385" s="21">
        <v>49.974891</v>
      </c>
      <c r="D385" s="21">
        <v>50.557400000000001</v>
      </c>
      <c r="E385" s="21">
        <v>50.747224000000003</v>
      </c>
      <c r="F385" s="21">
        <v>0.65468199999999999</v>
      </c>
      <c r="G385" s="21">
        <v>1.873507</v>
      </c>
      <c r="H385" s="21">
        <v>15.419982999999998</v>
      </c>
      <c r="I385" s="39">
        <f t="shared" si="53"/>
        <v>50.001367999999999</v>
      </c>
      <c r="J385" s="39">
        <f t="shared" si="54"/>
        <v>50.652312000000002</v>
      </c>
      <c r="K385" s="31">
        <f t="shared" si="55"/>
        <v>1215.3147733224</v>
      </c>
      <c r="L385" s="31">
        <f t="shared" si="56"/>
        <v>23.708738511213596</v>
      </c>
      <c r="M385" s="31">
        <f t="shared" si="57"/>
        <v>23.124312240396193</v>
      </c>
    </row>
    <row r="386" spans="1:13">
      <c r="A386" s="21">
        <v>54995.598663999997</v>
      </c>
      <c r="B386" s="21">
        <v>50.043706</v>
      </c>
      <c r="C386" s="21">
        <v>49.989477000000001</v>
      </c>
      <c r="D386" s="21">
        <v>50.572741000000001</v>
      </c>
      <c r="E386" s="21">
        <v>50.763804</v>
      </c>
      <c r="F386" s="21">
        <v>1.0153479999999999</v>
      </c>
      <c r="G386" s="21">
        <v>2.3788640000000001</v>
      </c>
      <c r="H386" s="21">
        <v>15.644091</v>
      </c>
      <c r="I386" s="39">
        <f t="shared" si="53"/>
        <v>50.016591500000004</v>
      </c>
      <c r="J386" s="39">
        <f t="shared" si="54"/>
        <v>50.6682725</v>
      </c>
      <c r="K386" s="31">
        <f t="shared" si="55"/>
        <v>1215.31225078845</v>
      </c>
      <c r="L386" s="31">
        <f t="shared" si="56"/>
        <v>23.69427855936442</v>
      </c>
      <c r="M386" s="31">
        <f t="shared" si="57"/>
        <v>23.110877605480255</v>
      </c>
    </row>
    <row r="387" spans="1:13" ht="14.4" customHeight="1">
      <c r="A387" s="21">
        <v>53576.657642999999</v>
      </c>
      <c r="B387" s="21">
        <v>50.003456999999997</v>
      </c>
      <c r="C387" s="21">
        <v>49.949950999999999</v>
      </c>
      <c r="D387" s="21">
        <v>50.533450000000002</v>
      </c>
      <c r="E387" s="21">
        <v>50.716448999999997</v>
      </c>
      <c r="F387" s="21">
        <v>1.0020789999999999</v>
      </c>
      <c r="G387" s="21">
        <v>2.5338769999999999</v>
      </c>
      <c r="H387" s="21">
        <v>15.827991000000001</v>
      </c>
      <c r="I387" s="39">
        <f t="shared" si="53"/>
        <v>49.976703999999998</v>
      </c>
      <c r="J387" s="39">
        <f t="shared" si="54"/>
        <v>50.6249495</v>
      </c>
      <c r="K387" s="31">
        <f t="shared" si="55"/>
        <v>1215.3188601472</v>
      </c>
      <c r="L387" s="31">
        <f t="shared" si="56"/>
        <v>23.732243758888899</v>
      </c>
      <c r="M387" s="31">
        <f t="shared" si="57"/>
        <v>23.147446670933959</v>
      </c>
    </row>
    <row r="388" spans="1:13">
      <c r="A388" s="21">
        <v>51976.914621000004</v>
      </c>
      <c r="B388" s="21">
        <v>49.961570999999999</v>
      </c>
      <c r="C388" s="21">
        <v>49.905740000000002</v>
      </c>
      <c r="D388" s="21">
        <v>50.486254000000002</v>
      </c>
      <c r="E388" s="21">
        <v>50.680332999999997</v>
      </c>
      <c r="F388" s="21">
        <v>1.0856680000000001</v>
      </c>
      <c r="G388" s="21">
        <v>2.7670140000000001</v>
      </c>
      <c r="H388" s="21">
        <v>15.961509</v>
      </c>
      <c r="I388" s="39">
        <f t="shared" si="53"/>
        <v>49.9336555</v>
      </c>
      <c r="J388" s="39">
        <f t="shared" si="54"/>
        <v>50.583293499999996</v>
      </c>
      <c r="K388" s="31">
        <f t="shared" si="55"/>
        <v>1215.32599328365</v>
      </c>
      <c r="L388" s="31">
        <f t="shared" si="56"/>
        <v>23.773500961852733</v>
      </c>
      <c r="M388" s="31">
        <f t="shared" si="57"/>
        <v>23.182913070357017</v>
      </c>
    </row>
    <row r="389" spans="1:13">
      <c r="A389" s="21">
        <v>50641.885124</v>
      </c>
      <c r="B389" s="21">
        <v>49.998916000000001</v>
      </c>
      <c r="C389" s="21">
        <v>49.942644000000001</v>
      </c>
      <c r="D389" s="21">
        <v>50.523674999999997</v>
      </c>
      <c r="E389" s="21">
        <v>50.716838000000003</v>
      </c>
      <c r="F389" s="21">
        <v>1.2005520000000001</v>
      </c>
      <c r="G389" s="21">
        <v>3.0587740000000001</v>
      </c>
      <c r="H389" s="21">
        <v>16.118717999999998</v>
      </c>
      <c r="I389" s="39">
        <f t="shared" si="53"/>
        <v>49.970780000000005</v>
      </c>
      <c r="J389" s="39">
        <f t="shared" si="54"/>
        <v>50.620256499999996</v>
      </c>
      <c r="K389" s="31">
        <f t="shared" si="55"/>
        <v>1215.319841754</v>
      </c>
      <c r="L389" s="31">
        <f t="shared" si="56"/>
        <v>23.737903833834025</v>
      </c>
      <c r="M389" s="31">
        <f t="shared" si="57"/>
        <v>23.151427455551357</v>
      </c>
    </row>
    <row r="390" spans="1:13">
      <c r="A390" s="21">
        <v>48956.875665</v>
      </c>
      <c r="B390" s="21">
        <v>50.035980000000002</v>
      </c>
      <c r="C390" s="21">
        <v>49.977668999999999</v>
      </c>
      <c r="D390" s="21">
        <v>50.558504999999997</v>
      </c>
      <c r="E390" s="21">
        <v>50.750791</v>
      </c>
      <c r="F390" s="21">
        <v>1.2683519999999999</v>
      </c>
      <c r="G390" s="21">
        <v>3.3232430000000002</v>
      </c>
      <c r="H390" s="21">
        <v>16.160090999999998</v>
      </c>
      <c r="I390" s="39">
        <f t="shared" si="53"/>
        <v>50.0068245</v>
      </c>
      <c r="J390" s="39">
        <f t="shared" si="54"/>
        <v>50.654647999999995</v>
      </c>
      <c r="K390" s="31">
        <f t="shared" si="55"/>
        <v>1215.3138691803499</v>
      </c>
      <c r="L390" s="31">
        <f t="shared" si="56"/>
        <v>23.703551440288038</v>
      </c>
      <c r="M390" s="31">
        <f t="shared" si="57"/>
        <v>23.122343180885991</v>
      </c>
    </row>
    <row r="391" spans="1:13">
      <c r="A391" s="21">
        <v>47404.772334000001</v>
      </c>
      <c r="B391" s="21">
        <v>50.049906</v>
      </c>
      <c r="C391" s="21">
        <v>49.99241</v>
      </c>
      <c r="D391" s="21">
        <v>50.571739000000001</v>
      </c>
      <c r="E391" s="21">
        <v>50.763798000000001</v>
      </c>
      <c r="F391" s="21">
        <v>1.4894540000000001</v>
      </c>
      <c r="G391" s="21">
        <v>3.6858749999999998</v>
      </c>
      <c r="H391" s="21">
        <v>16.273025999999998</v>
      </c>
      <c r="I391" s="39">
        <f t="shared" si="53"/>
        <v>50.021158</v>
      </c>
      <c r="J391" s="39">
        <f t="shared" si="54"/>
        <v>50.667768500000001</v>
      </c>
      <c r="K391" s="31">
        <f t="shared" si="55"/>
        <v>1215.3114941193999</v>
      </c>
      <c r="L391" s="31">
        <f t="shared" si="56"/>
        <v>23.689948301390359</v>
      </c>
      <c r="M391" s="31">
        <f t="shared" si="57"/>
        <v>23.111301170723436</v>
      </c>
    </row>
    <row r="392" spans="1:13">
      <c r="A392" s="21">
        <v>45609.142332000003</v>
      </c>
      <c r="B392" s="21">
        <v>50.045268</v>
      </c>
      <c r="C392" s="21">
        <v>49.985942000000001</v>
      </c>
      <c r="D392" s="21">
        <v>50.566839999999999</v>
      </c>
      <c r="E392" s="21">
        <v>50.757826000000001</v>
      </c>
      <c r="F392" s="21">
        <v>1.3026850000000001</v>
      </c>
      <c r="G392" s="21">
        <v>3.747233</v>
      </c>
      <c r="H392" s="21">
        <v>16.338856</v>
      </c>
      <c r="I392" s="39">
        <f t="shared" si="53"/>
        <v>50.015605000000001</v>
      </c>
      <c r="J392" s="39">
        <f t="shared" si="54"/>
        <v>50.662333000000004</v>
      </c>
      <c r="K392" s="31">
        <f t="shared" si="55"/>
        <v>1215.3124142514998</v>
      </c>
      <c r="L392" s="31">
        <f t="shared" si="56"/>
        <v>23.695214461063415</v>
      </c>
      <c r="M392" s="31">
        <f t="shared" si="57"/>
        <v>23.115871994853478</v>
      </c>
    </row>
    <row r="393" spans="1:13">
      <c r="A393" s="21">
        <v>43862.450655000001</v>
      </c>
      <c r="B393" s="21">
        <v>49.986359</v>
      </c>
      <c r="C393" s="21">
        <v>49.928055999999998</v>
      </c>
      <c r="D393" s="21">
        <v>50.508138000000002</v>
      </c>
      <c r="E393" s="21">
        <v>50.703197000000003</v>
      </c>
      <c r="F393" s="21">
        <v>1.1589039999999999</v>
      </c>
      <c r="G393" s="21">
        <v>3.740532</v>
      </c>
      <c r="H393" s="21">
        <v>16.277940999999998</v>
      </c>
      <c r="I393" s="39">
        <f t="shared" si="53"/>
        <v>49.957207499999996</v>
      </c>
      <c r="J393" s="39">
        <f t="shared" si="54"/>
        <v>50.605667500000003</v>
      </c>
      <c r="K393" s="31">
        <f t="shared" si="55"/>
        <v>1215.3220907172499</v>
      </c>
      <c r="L393" s="31">
        <f t="shared" si="56"/>
        <v>23.750892635120863</v>
      </c>
      <c r="M393" s="31">
        <f t="shared" si="57"/>
        <v>23.163826579627994</v>
      </c>
    </row>
    <row r="394" spans="1:13">
      <c r="A394" s="21">
        <v>42126.996236999999</v>
      </c>
      <c r="B394" s="21">
        <v>49.968224999999997</v>
      </c>
      <c r="C394" s="21">
        <v>49.904933</v>
      </c>
      <c r="D394" s="21">
        <v>50.482607999999999</v>
      </c>
      <c r="E394" s="21">
        <v>50.678204000000001</v>
      </c>
      <c r="F394" s="21">
        <v>1.2759069999999999</v>
      </c>
      <c r="G394" s="21">
        <v>3.993506</v>
      </c>
      <c r="H394" s="21">
        <v>16.258438999999999</v>
      </c>
      <c r="I394" s="39">
        <f t="shared" si="53"/>
        <v>49.936578999999995</v>
      </c>
      <c r="J394" s="39">
        <f t="shared" si="54"/>
        <v>50.580405999999996</v>
      </c>
      <c r="K394" s="31">
        <f t="shared" si="55"/>
        <v>1215.3255088597</v>
      </c>
      <c r="L394" s="31">
        <f t="shared" si="56"/>
        <v>23.770689833122333</v>
      </c>
      <c r="M394" s="31">
        <f t="shared" si="57"/>
        <v>23.185382543255855</v>
      </c>
    </row>
    <row r="395" spans="1:13">
      <c r="A395" s="21">
        <v>40371.090905999998</v>
      </c>
      <c r="B395" s="21">
        <v>49.996160000000003</v>
      </c>
      <c r="C395" s="21">
        <v>49.932805999999999</v>
      </c>
      <c r="D395" s="21">
        <v>50.512776000000002</v>
      </c>
      <c r="E395" s="21">
        <v>50.708672999999997</v>
      </c>
      <c r="F395" s="21">
        <v>1.701927</v>
      </c>
      <c r="G395" s="21">
        <v>4.5662609999999999</v>
      </c>
      <c r="H395" s="21">
        <v>16.387445</v>
      </c>
      <c r="I395" s="39">
        <f t="shared" si="53"/>
        <v>49.964483000000001</v>
      </c>
      <c r="J395" s="39">
        <f t="shared" si="54"/>
        <v>50.610724500000003</v>
      </c>
      <c r="K395" s="31">
        <f t="shared" si="55"/>
        <v>1215.3208851668999</v>
      </c>
      <c r="L395" s="31">
        <f t="shared" si="56"/>
        <v>23.743926394472965</v>
      </c>
      <c r="M395" s="31">
        <f t="shared" si="57"/>
        <v>23.159524519581964</v>
      </c>
    </row>
    <row r="396" spans="1:13">
      <c r="A396" s="21">
        <v>38754.310547000001</v>
      </c>
      <c r="B396" s="21">
        <v>50.010357999999997</v>
      </c>
      <c r="C396" s="21">
        <v>49.947102000000001</v>
      </c>
      <c r="D396" s="21">
        <v>50.529736</v>
      </c>
      <c r="E396" s="21">
        <v>50.731768000000002</v>
      </c>
      <c r="F396" s="21">
        <v>1.5284740000000001</v>
      </c>
      <c r="G396" s="21">
        <v>4.5536019999999997</v>
      </c>
      <c r="H396" s="21">
        <v>16.753305999999998</v>
      </c>
      <c r="I396" s="39">
        <f t="shared" si="53"/>
        <v>49.978729999999999</v>
      </c>
      <c r="J396" s="39">
        <f t="shared" si="54"/>
        <v>50.630752000000001</v>
      </c>
      <c r="K396" s="31">
        <f t="shared" si="55"/>
        <v>1215.3185244389999</v>
      </c>
      <c r="L396" s="31">
        <f t="shared" si="56"/>
        <v>23.730309299110104</v>
      </c>
      <c r="M396" s="31">
        <f t="shared" si="57"/>
        <v>23.142530003063939</v>
      </c>
    </row>
    <row r="397" spans="1:13">
      <c r="A397" s="21">
        <v>36762.021129000001</v>
      </c>
      <c r="B397" s="21">
        <v>50.033186999999998</v>
      </c>
      <c r="C397" s="21">
        <v>49.966963999999997</v>
      </c>
      <c r="D397" s="21">
        <v>50.555759999999999</v>
      </c>
      <c r="E397" s="21">
        <v>50.761701000000002</v>
      </c>
      <c r="F397" s="21">
        <v>1.3718060000000001</v>
      </c>
      <c r="G397" s="21">
        <v>4.5317400000000001</v>
      </c>
      <c r="H397" s="21">
        <v>16.703326999999998</v>
      </c>
      <c r="I397" s="39">
        <f t="shared" si="53"/>
        <v>50.000075499999994</v>
      </c>
      <c r="J397" s="39">
        <f t="shared" si="54"/>
        <v>50.658730500000004</v>
      </c>
      <c r="K397" s="31">
        <f t="shared" si="55"/>
        <v>1215.3149874896499</v>
      </c>
      <c r="L397" s="31">
        <f t="shared" si="56"/>
        <v>23.709967885215292</v>
      </c>
      <c r="M397" s="31">
        <f t="shared" si="57"/>
        <v>23.118904224775861</v>
      </c>
    </row>
    <row r="398" spans="1:13">
      <c r="A398" s="21">
        <v>34656.501805</v>
      </c>
      <c r="B398" s="21">
        <v>50.059441999999997</v>
      </c>
      <c r="C398" s="21">
        <v>49.991092000000002</v>
      </c>
      <c r="D398" s="21">
        <v>50.586784000000002</v>
      </c>
      <c r="E398" s="21">
        <v>50.789821000000003</v>
      </c>
      <c r="F398" s="21">
        <v>1.2144999999999999</v>
      </c>
      <c r="G398" s="21">
        <v>4.5141859999999996</v>
      </c>
      <c r="H398" s="21">
        <v>16.602136999999999</v>
      </c>
      <c r="I398" s="39">
        <f t="shared" si="53"/>
        <v>50.025266999999999</v>
      </c>
      <c r="J398" s="39">
        <f t="shared" si="54"/>
        <v>50.688302500000006</v>
      </c>
      <c r="K398" s="31">
        <f t="shared" si="55"/>
        <v>1215.3108132580999</v>
      </c>
      <c r="L398" s="31">
        <f t="shared" si="56"/>
        <v>23.686054720179072</v>
      </c>
      <c r="M398" s="31">
        <f t="shared" si="57"/>
        <v>23.094079839192773</v>
      </c>
    </row>
    <row r="399" spans="1:13">
      <c r="A399" s="21">
        <v>33191.463706000002</v>
      </c>
      <c r="B399" s="21">
        <v>50.083247999999998</v>
      </c>
      <c r="C399" s="21">
        <v>50.014536</v>
      </c>
      <c r="D399" s="21">
        <v>50.614904000000003</v>
      </c>
      <c r="E399" s="21">
        <v>50.81532</v>
      </c>
      <c r="F399" s="21">
        <v>1.49939</v>
      </c>
      <c r="G399" s="21">
        <v>4.8980759999999997</v>
      </c>
      <c r="H399" s="21">
        <v>16.537811999999999</v>
      </c>
      <c r="I399" s="39">
        <f t="shared" si="53"/>
        <v>50.048891999999995</v>
      </c>
      <c r="J399" s="39">
        <f t="shared" si="54"/>
        <v>50.715112000000005</v>
      </c>
      <c r="K399" s="31">
        <f t="shared" si="55"/>
        <v>1215.3068985955999</v>
      </c>
      <c r="L399" s="31">
        <f t="shared" si="56"/>
        <v>23.66372064707889</v>
      </c>
      <c r="M399" s="31">
        <f t="shared" si="57"/>
        <v>23.071705453547111</v>
      </c>
    </row>
    <row r="400" spans="1:13">
      <c r="A400" s="21">
        <v>31238.426888000002</v>
      </c>
      <c r="B400" s="21">
        <v>50.010095</v>
      </c>
      <c r="C400" s="21">
        <v>49.944527000000001</v>
      </c>
      <c r="D400" s="21">
        <v>50.55368</v>
      </c>
      <c r="E400" s="21">
        <v>50.742662000000003</v>
      </c>
      <c r="F400" s="21">
        <v>0.86501600000000001</v>
      </c>
      <c r="G400" s="21">
        <v>4.3485769999999997</v>
      </c>
      <c r="H400" s="21">
        <v>16.227468999999999</v>
      </c>
      <c r="I400" s="39">
        <f t="shared" si="53"/>
        <v>49.977311</v>
      </c>
      <c r="J400" s="39">
        <f t="shared" si="54"/>
        <v>50.648171000000005</v>
      </c>
      <c r="K400" s="31">
        <f t="shared" si="55"/>
        <v>1215.3187595672998</v>
      </c>
      <c r="L400" s="31">
        <f t="shared" si="56"/>
        <v>23.731664116436377</v>
      </c>
      <c r="M400" s="31">
        <f t="shared" si="57"/>
        <v>23.127805083556723</v>
      </c>
    </row>
    <row r="401" spans="1:13">
      <c r="A401" s="21">
        <v>29431.727029999998</v>
      </c>
      <c r="B401" s="21">
        <v>49.979444999999998</v>
      </c>
      <c r="C401" s="21">
        <v>49.915092000000001</v>
      </c>
      <c r="D401" s="21">
        <v>50.527453000000001</v>
      </c>
      <c r="E401" s="21">
        <v>50.717041999999999</v>
      </c>
      <c r="F401" s="21">
        <v>1.242159</v>
      </c>
      <c r="G401" s="21">
        <v>4.8333199999999996</v>
      </c>
      <c r="H401" s="21">
        <v>16.065932</v>
      </c>
      <c r="I401" s="39">
        <f t="shared" si="53"/>
        <v>49.9472685</v>
      </c>
      <c r="J401" s="39">
        <f t="shared" si="54"/>
        <v>50.6222475</v>
      </c>
      <c r="K401" s="31">
        <f t="shared" si="55"/>
        <v>1215.3237376095499</v>
      </c>
      <c r="L401" s="31">
        <f t="shared" si="56"/>
        <v>23.76042270441144</v>
      </c>
      <c r="M401" s="31">
        <f t="shared" si="57"/>
        <v>23.149738149616496</v>
      </c>
    </row>
    <row r="402" spans="1:13">
      <c r="A402" s="21">
        <v>27534.401257000001</v>
      </c>
      <c r="B402" s="21">
        <v>49.976886999999998</v>
      </c>
      <c r="C402" s="21">
        <v>49.907083999999998</v>
      </c>
      <c r="D402" s="21">
        <v>50.524583</v>
      </c>
      <c r="E402" s="21">
        <v>50.724781999999998</v>
      </c>
      <c r="F402" s="21">
        <v>1.651726</v>
      </c>
      <c r="G402" s="21">
        <v>5.3256779999999999</v>
      </c>
      <c r="H402" s="21">
        <v>15.795179999999998</v>
      </c>
      <c r="I402" s="39">
        <f t="shared" si="53"/>
        <v>49.941985500000001</v>
      </c>
      <c r="J402" s="39">
        <f t="shared" si="54"/>
        <v>50.624682499999999</v>
      </c>
      <c r="K402" s="31">
        <f t="shared" si="55"/>
        <v>1215.3246130026498</v>
      </c>
      <c r="L402" s="31">
        <f t="shared" si="56"/>
        <v>23.76549470133773</v>
      </c>
      <c r="M402" s="31">
        <f t="shared" si="57"/>
        <v>23.14767304908014</v>
      </c>
    </row>
    <row r="403" spans="1:13">
      <c r="A403" s="21">
        <v>25179.669178</v>
      </c>
      <c r="B403" s="21">
        <v>49.992935000000003</v>
      </c>
      <c r="C403" s="21">
        <v>49.926129000000003</v>
      </c>
      <c r="D403" s="21">
        <v>50.549788999999997</v>
      </c>
      <c r="E403" s="21">
        <v>50.748007999999999</v>
      </c>
      <c r="F403" s="21">
        <v>1.5102679999999999</v>
      </c>
      <c r="G403" s="21">
        <v>5.273091</v>
      </c>
      <c r="H403" s="21">
        <v>15.419267999999999</v>
      </c>
      <c r="I403" s="39">
        <f t="shared" si="53"/>
        <v>49.959532000000003</v>
      </c>
      <c r="J403" s="39">
        <f t="shared" si="54"/>
        <v>50.648898500000001</v>
      </c>
      <c r="K403" s="31">
        <f t="shared" si="55"/>
        <v>1215.3217055476</v>
      </c>
      <c r="L403" s="31">
        <f t="shared" si="56"/>
        <v>23.748666030919594</v>
      </c>
      <c r="M403" s="31">
        <f t="shared" si="57"/>
        <v>23.127191238953401</v>
      </c>
    </row>
    <row r="404" spans="1:13">
      <c r="A404" s="21">
        <v>23623.760671</v>
      </c>
      <c r="B404" s="21">
        <v>49.977196999999997</v>
      </c>
      <c r="C404" s="21">
        <v>49.913111999999998</v>
      </c>
      <c r="D404" s="21">
        <v>50.543475999999998</v>
      </c>
      <c r="E404" s="21">
        <v>50.736789999999999</v>
      </c>
      <c r="F404" s="21">
        <v>1.5092939999999999</v>
      </c>
      <c r="G404" s="21">
        <v>5.3085930000000001</v>
      </c>
      <c r="H404" s="21">
        <v>15.144833999999999</v>
      </c>
      <c r="I404" s="39">
        <f t="shared" si="53"/>
        <v>49.945154500000001</v>
      </c>
      <c r="J404" s="39">
        <f t="shared" si="54"/>
        <v>50.640132999999999</v>
      </c>
      <c r="K404" s="31">
        <f t="shared" si="55"/>
        <v>1215.3240878993499</v>
      </c>
      <c r="L404" s="31">
        <f t="shared" si="56"/>
        <v>23.762451741590212</v>
      </c>
      <c r="M404" s="31">
        <f t="shared" si="57"/>
        <v>23.134593403075542</v>
      </c>
    </row>
    <row r="405" spans="1:13">
      <c r="A405" s="21">
        <v>22370.587316000001</v>
      </c>
      <c r="B405" s="21">
        <v>49.971485000000001</v>
      </c>
      <c r="C405" s="21">
        <v>49.908186999999998</v>
      </c>
      <c r="D405" s="21">
        <v>50.544420000000002</v>
      </c>
      <c r="E405" s="21">
        <v>50.732844</v>
      </c>
      <c r="F405" s="21">
        <v>1.5194989999999999</v>
      </c>
      <c r="G405" s="21">
        <v>5.3500319999999997</v>
      </c>
      <c r="H405" s="21">
        <v>14.926121999999999</v>
      </c>
      <c r="I405" s="39">
        <f t="shared" si="53"/>
        <v>49.939836</v>
      </c>
      <c r="J405" s="39">
        <f t="shared" si="54"/>
        <v>50.638632000000001</v>
      </c>
      <c r="K405" s="31">
        <f t="shared" si="55"/>
        <v>1215.3249691747999</v>
      </c>
      <c r="L405" s="31">
        <f t="shared" si="56"/>
        <v>23.767559613075036</v>
      </c>
      <c r="M405" s="31">
        <f t="shared" si="57"/>
        <v>23.13586227425526</v>
      </c>
    </row>
    <row r="406" spans="1:13">
      <c r="A406" s="21">
        <v>20979.162090000002</v>
      </c>
      <c r="B406" s="21">
        <v>49.973680000000002</v>
      </c>
      <c r="C406" s="21">
        <v>49.906861999999997</v>
      </c>
      <c r="D406" s="21">
        <v>50.544879999999999</v>
      </c>
      <c r="E406" s="21">
        <v>50.737552000000001</v>
      </c>
      <c r="F406" s="21">
        <v>1.363815</v>
      </c>
      <c r="G406" s="21">
        <v>5.2224820000000003</v>
      </c>
      <c r="H406" s="21">
        <v>14.685746999999999</v>
      </c>
      <c r="I406" s="39">
        <f t="shared" si="53"/>
        <v>49.940270999999996</v>
      </c>
      <c r="J406" s="39">
        <f t="shared" si="54"/>
        <v>50.641216</v>
      </c>
      <c r="K406" s="31">
        <f t="shared" si="55"/>
        <v>1215.3248970953</v>
      </c>
      <c r="L406" s="31">
        <f t="shared" si="56"/>
        <v>23.767141672492698</v>
      </c>
      <c r="M406" s="31">
        <f>0.0001079829*J406^4 - 0.0183178852*J406^3 + 1.2075396235*J406^2 - 38.3125480287*J406 + 535.330907391</f>
        <v>23.133678129544478</v>
      </c>
    </row>
    <row r="407" spans="1:13">
      <c r="A407" s="21">
        <v>19271.472984</v>
      </c>
      <c r="B407" s="21">
        <v>50.002392</v>
      </c>
      <c r="C407" s="21">
        <v>49.935536999999997</v>
      </c>
      <c r="D407" s="21">
        <v>50.581533999999998</v>
      </c>
      <c r="E407" s="21">
        <v>50.773518000000003</v>
      </c>
      <c r="F407" s="21">
        <v>1.177821</v>
      </c>
      <c r="G407" s="21">
        <v>5.0956939999999999</v>
      </c>
      <c r="H407" s="21">
        <v>14.315124000000001</v>
      </c>
      <c r="I407" s="39">
        <f t="shared" si="53"/>
        <v>49.968964499999998</v>
      </c>
      <c r="J407" s="39">
        <f t="shared" si="54"/>
        <v>50.677526</v>
      </c>
      <c r="K407" s="31">
        <f t="shared" si="55"/>
        <v>1215.3201425823499</v>
      </c>
      <c r="L407" s="31">
        <f t="shared" si="56"/>
        <v>23.739639564609433</v>
      </c>
      <c r="M407" s="31">
        <f t="shared" ref="M407:M417" si="58">0.0001079829*J407^4 - 0.0183178852*J407^3 + 1.2075396235*J407^2 - 38.3125480287*J407 + 535.330907391</f>
        <v>23.103108706830653</v>
      </c>
    </row>
    <row r="408" spans="1:13">
      <c r="A408" s="21">
        <v>17922.814806999999</v>
      </c>
      <c r="B408" s="21">
        <v>50.020741999999998</v>
      </c>
      <c r="C408" s="21">
        <v>49.955699000000003</v>
      </c>
      <c r="D408" s="21">
        <v>50.612243999999997</v>
      </c>
      <c r="E408" s="21">
        <v>50.803113000000003</v>
      </c>
      <c r="F408" s="21">
        <v>0.975665</v>
      </c>
      <c r="G408" s="21">
        <v>4.9291309999999999</v>
      </c>
      <c r="H408" s="21">
        <v>13.953845999999999</v>
      </c>
      <c r="I408" s="39">
        <f t="shared" si="53"/>
        <v>49.988220499999997</v>
      </c>
      <c r="J408" s="39">
        <f t="shared" si="54"/>
        <v>50.7076785</v>
      </c>
      <c r="K408" s="31">
        <f t="shared" si="55"/>
        <v>1215.3169518631498</v>
      </c>
      <c r="L408" s="31">
        <f t="shared" si="56"/>
        <v>23.721256285795107</v>
      </c>
      <c r="M408" s="31">
        <f t="shared" si="58"/>
        <v>23.077896716335545</v>
      </c>
    </row>
    <row r="409" spans="1:13">
      <c r="A409" s="21">
        <v>16603.893778000001</v>
      </c>
      <c r="B409" s="21">
        <v>50.025790000000001</v>
      </c>
      <c r="C409" s="21">
        <v>49.962269999999997</v>
      </c>
      <c r="D409" s="21">
        <v>50.627273000000002</v>
      </c>
      <c r="E409" s="21">
        <v>50.81776</v>
      </c>
      <c r="F409" s="21">
        <v>1.1294930000000001</v>
      </c>
      <c r="G409" s="21">
        <v>5.130528</v>
      </c>
      <c r="H409" s="21">
        <v>13.791796</v>
      </c>
      <c r="I409" s="39">
        <f t="shared" si="53"/>
        <v>49.994029999999995</v>
      </c>
      <c r="J409" s="39">
        <f t="shared" si="54"/>
        <v>50.722516499999998</v>
      </c>
      <c r="K409" s="31">
        <f t="shared" si="55"/>
        <v>1215.315989229</v>
      </c>
      <c r="L409" s="31">
        <f t="shared" si="56"/>
        <v>23.715721652161847</v>
      </c>
      <c r="M409" s="31">
        <f t="shared" si="58"/>
        <v>23.06554789919096</v>
      </c>
    </row>
    <row r="410" spans="1:13">
      <c r="A410" s="21">
        <v>13947.624513999999</v>
      </c>
      <c r="B410" s="21">
        <v>49.967438999999999</v>
      </c>
      <c r="C410" s="21">
        <v>49.904079000000003</v>
      </c>
      <c r="D410" s="21">
        <v>50.590083</v>
      </c>
      <c r="E410" s="21">
        <v>50.770690000000002</v>
      </c>
      <c r="F410" s="21">
        <v>0.96825099999999997</v>
      </c>
      <c r="G410" s="21">
        <v>5.0322709999999997</v>
      </c>
      <c r="H410" s="21">
        <v>13.508429</v>
      </c>
      <c r="I410" s="39">
        <f t="shared" si="53"/>
        <v>49.935759000000004</v>
      </c>
      <c r="J410" s="39">
        <f t="shared" si="54"/>
        <v>50.680386499999997</v>
      </c>
      <c r="K410" s="31">
        <f t="shared" si="55"/>
        <v>1215.3256447336998</v>
      </c>
      <c r="L410" s="31">
        <f t="shared" si="56"/>
        <v>23.771478178378402</v>
      </c>
      <c r="M410" s="31">
        <f t="shared" si="58"/>
        <v>23.100710134881183</v>
      </c>
    </row>
    <row r="411" spans="1:13">
      <c r="A411" s="21">
        <v>11763.739511</v>
      </c>
      <c r="B411" s="21">
        <v>49.964947000000002</v>
      </c>
      <c r="C411" s="21">
        <v>49.905070000000002</v>
      </c>
      <c r="D411" s="21">
        <v>50.611508999999998</v>
      </c>
      <c r="E411" s="21">
        <v>50.793728999999999</v>
      </c>
      <c r="F411" s="21">
        <v>0.59253699999999998</v>
      </c>
      <c r="G411" s="21">
        <v>4.7232289999999999</v>
      </c>
      <c r="H411" s="21">
        <v>13.165042</v>
      </c>
      <c r="I411" s="39">
        <f t="shared" si="53"/>
        <v>49.935008500000002</v>
      </c>
      <c r="J411" s="39">
        <f t="shared" si="54"/>
        <v>50.702618999999999</v>
      </c>
      <c r="K411" s="31">
        <f t="shared" si="55"/>
        <v>1215.32576909155</v>
      </c>
      <c r="L411" s="31">
        <f t="shared" si="56"/>
        <v>23.772199799647751</v>
      </c>
      <c r="M411" s="31">
        <f t="shared" si="58"/>
        <v>23.082116198688709</v>
      </c>
    </row>
    <row r="412" spans="1:13">
      <c r="A412" s="21">
        <v>10832.152301</v>
      </c>
      <c r="B412" s="21">
        <v>49.958246000000003</v>
      </c>
      <c r="C412" s="21">
        <v>49.898437000000001</v>
      </c>
      <c r="D412" s="21">
        <v>50.625166999999998</v>
      </c>
      <c r="E412" s="21">
        <v>50.809328000000001</v>
      </c>
      <c r="F412" s="21">
        <v>0.690307</v>
      </c>
      <c r="G412" s="21">
        <v>4.872166</v>
      </c>
      <c r="H412" s="21">
        <v>13.079362</v>
      </c>
      <c r="I412" s="39">
        <f t="shared" si="53"/>
        <v>49.928341500000002</v>
      </c>
      <c r="J412" s="39">
        <f t="shared" si="54"/>
        <v>50.717247499999999</v>
      </c>
      <c r="K412" s="31">
        <f t="shared" si="55"/>
        <v>1215.32687381345</v>
      </c>
      <c r="L412" s="31">
        <f t="shared" si="56"/>
        <v>23.778614162012445</v>
      </c>
      <c r="M412" s="31">
        <f t="shared" si="58"/>
        <v>23.069928600859384</v>
      </c>
    </row>
    <row r="413" spans="1:13">
      <c r="A413" s="21">
        <v>8299.1694580000003</v>
      </c>
      <c r="B413" s="21">
        <v>49.991061999999999</v>
      </c>
      <c r="C413" s="21">
        <v>49.925606000000002</v>
      </c>
      <c r="D413" s="21">
        <v>50.760047999999998</v>
      </c>
      <c r="E413" s="21">
        <v>50.965722999999997</v>
      </c>
      <c r="F413" s="21">
        <v>0.95499000000000001</v>
      </c>
      <c r="G413" s="21">
        <v>5.3198540000000003</v>
      </c>
      <c r="H413" s="21">
        <v>12.803554999999999</v>
      </c>
      <c r="I413" s="39">
        <f t="shared" si="53"/>
        <v>49.958334000000001</v>
      </c>
      <c r="J413" s="39">
        <f t="shared" si="54"/>
        <v>50.862885499999997</v>
      </c>
      <c r="K413" s="31">
        <f t="shared" si="55"/>
        <v>1215.3219040561999</v>
      </c>
      <c r="L413" s="31">
        <f t="shared" si="56"/>
        <v>23.749813470544041</v>
      </c>
      <c r="M413" s="31">
        <f t="shared" si="58"/>
        <v>22.95063307694727</v>
      </c>
    </row>
    <row r="414" spans="1:13">
      <c r="A414" s="21">
        <v>7102.9540290000004</v>
      </c>
      <c r="B414" s="21">
        <v>49.980162</v>
      </c>
      <c r="C414" s="21">
        <v>49.920409999999997</v>
      </c>
      <c r="D414" s="21">
        <v>50.813564999999997</v>
      </c>
      <c r="E414" s="21">
        <v>51.017949999999999</v>
      </c>
      <c r="F414" s="21">
        <v>1.0102580000000001</v>
      </c>
      <c r="G414" s="21">
        <v>5.4313979999999997</v>
      </c>
      <c r="H414" s="21">
        <v>12.70332</v>
      </c>
      <c r="I414" s="39">
        <f t="shared" si="53"/>
        <v>49.950285999999998</v>
      </c>
      <c r="J414" s="39">
        <f t="shared" si="54"/>
        <v>50.915757499999998</v>
      </c>
      <c r="K414" s="31">
        <f t="shared" si="55"/>
        <v>1215.3232376097999</v>
      </c>
      <c r="L414" s="31">
        <f t="shared" si="56"/>
        <v>23.757527703992537</v>
      </c>
      <c r="M414" s="31">
        <f t="shared" si="58"/>
        <v>22.90825043577297</v>
      </c>
    </row>
    <row r="415" spans="1:13">
      <c r="A415" s="21">
        <v>4977.1680079999996</v>
      </c>
      <c r="B415" s="21">
        <v>49.960721999999997</v>
      </c>
      <c r="C415" s="21">
        <v>49.901676000000002</v>
      </c>
      <c r="D415" s="21">
        <v>50.894936000000001</v>
      </c>
      <c r="E415" s="21">
        <v>51.109223</v>
      </c>
      <c r="F415" s="21">
        <v>1.0762160000000001</v>
      </c>
      <c r="G415" s="21">
        <v>5.5964960000000001</v>
      </c>
      <c r="H415" s="21">
        <v>12.535375</v>
      </c>
      <c r="I415" s="39">
        <f t="shared" si="53"/>
        <v>49.931198999999999</v>
      </c>
      <c r="J415" s="39">
        <f t="shared" si="54"/>
        <v>51.002079500000001</v>
      </c>
      <c r="K415" s="31">
        <f t="shared" si="55"/>
        <v>1215.3264003257</v>
      </c>
      <c r="L415" s="31">
        <f t="shared" si="56"/>
        <v>23.775864084202794</v>
      </c>
      <c r="M415" s="31">
        <f t="shared" si="58"/>
        <v>22.840126672560245</v>
      </c>
    </row>
    <row r="416" spans="1:13">
      <c r="A416" s="21">
        <v>2664.324079</v>
      </c>
      <c r="B416" s="21">
        <v>50.088653000000001</v>
      </c>
      <c r="C416" s="21">
        <v>50.033591999999999</v>
      </c>
      <c r="D416" s="21">
        <v>51.328305999999998</v>
      </c>
      <c r="E416" s="21">
        <v>51.516736999999999</v>
      </c>
      <c r="F416" s="21">
        <v>0.71393799999999996</v>
      </c>
      <c r="G416" s="21">
        <v>5.2796859999999999</v>
      </c>
      <c r="H416" s="21">
        <v>12.21388</v>
      </c>
      <c r="I416" s="39">
        <f t="shared" si="53"/>
        <v>50.061122499999996</v>
      </c>
      <c r="J416" s="39">
        <f t="shared" si="54"/>
        <v>51.422521500000002</v>
      </c>
      <c r="K416" s="31">
        <f t="shared" si="55"/>
        <v>1215.3048720017498</v>
      </c>
      <c r="L416" s="31">
        <f t="shared" si="56"/>
        <v>23.652193553351935</v>
      </c>
      <c r="M416" s="31">
        <f t="shared" si="58"/>
        <v>22.527787802250714</v>
      </c>
    </row>
    <row r="417" spans="1:13">
      <c r="A417" s="21">
        <v>28.141549000000001</v>
      </c>
      <c r="B417" s="21">
        <v>50.053441999999997</v>
      </c>
      <c r="C417" s="21">
        <v>49.994259</v>
      </c>
      <c r="D417" s="21">
        <v>51.377997999999998</v>
      </c>
      <c r="E417" s="21">
        <v>51.58249</v>
      </c>
      <c r="F417" s="21">
        <v>0.34670400000000001</v>
      </c>
      <c r="G417" s="21">
        <v>5.0487599999999997</v>
      </c>
      <c r="H417" s="21">
        <v>11.173121</v>
      </c>
      <c r="I417" s="39">
        <f t="shared" si="53"/>
        <v>50.023850499999995</v>
      </c>
      <c r="J417" s="39">
        <f t="shared" si="54"/>
        <v>51.480243999999999</v>
      </c>
      <c r="K417" s="31">
        <f t="shared" si="55"/>
        <v>1215.3110479721499</v>
      </c>
      <c r="L417" s="31">
        <f t="shared" si="56"/>
        <v>23.687396654158192</v>
      </c>
      <c r="M417" s="31">
        <f t="shared" si="58"/>
        <v>22.48748769033682</v>
      </c>
    </row>
    <row r="418" spans="1:1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7">
        <f>AVERAGE(K379:K414)</f>
        <v>1215.3194597763763</v>
      </c>
      <c r="L418" s="27">
        <f>AVERAGE(L379:L414)</f>
        <v>23.735781925178223</v>
      </c>
      <c r="M418" s="27">
        <f>AVERAGE(M379:M414)</f>
        <v>23.115781163525121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6"/>
  <sheetViews>
    <sheetView tabSelected="1" zoomScaleNormal="100" workbookViewId="0">
      <selection activeCell="H376" sqref="H376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3.55468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3</v>
      </c>
      <c r="B1" s="2" t="s">
        <v>1</v>
      </c>
      <c r="D1" s="34"/>
      <c r="E1" s="7"/>
      <c r="F1" s="7"/>
      <c r="G1" s="7"/>
      <c r="H1" s="7"/>
      <c r="I1" s="7"/>
      <c r="J1" s="7"/>
      <c r="K1" s="7"/>
      <c r="L1" s="7"/>
      <c r="M1" s="7"/>
    </row>
    <row r="2" spans="1:14">
      <c r="A2" s="1" t="s">
        <v>4</v>
      </c>
      <c r="B2" s="2">
        <v>3</v>
      </c>
      <c r="D2" s="34"/>
      <c r="E2" s="9"/>
      <c r="F2" s="9"/>
      <c r="G2" s="7"/>
      <c r="H2" s="7"/>
      <c r="I2" s="7"/>
      <c r="J2" s="7"/>
      <c r="K2" s="7"/>
      <c r="L2" s="7"/>
      <c r="M2" s="7"/>
    </row>
    <row r="3" spans="1:14">
      <c r="A3" s="1" t="s">
        <v>5</v>
      </c>
      <c r="B3" s="3" t="s">
        <v>11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>
      <c r="A4" s="1" t="s">
        <v>6</v>
      </c>
      <c r="B4" s="4">
        <v>3500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4">
      <c r="A5" s="1" t="s">
        <v>7</v>
      </c>
      <c r="B5" s="5">
        <f>B4*2*PI()/60</f>
        <v>366.51914291880917</v>
      </c>
      <c r="D5" s="34"/>
      <c r="E5" s="34"/>
      <c r="F5" s="7"/>
      <c r="G5" s="7"/>
      <c r="H5" s="7"/>
      <c r="I5" s="7"/>
      <c r="J5" s="7"/>
      <c r="K5" s="7"/>
      <c r="L5" s="7"/>
      <c r="M5" s="7"/>
    </row>
    <row r="6" spans="1:14">
      <c r="A6" s="1" t="s">
        <v>8</v>
      </c>
      <c r="B6" s="30">
        <v>0.108</v>
      </c>
      <c r="D6" s="34"/>
      <c r="E6" s="34"/>
      <c r="F6" s="7"/>
      <c r="G6" s="7"/>
      <c r="H6" s="7"/>
      <c r="I6" s="7"/>
      <c r="J6" s="7"/>
      <c r="K6" s="7"/>
      <c r="L6" s="7"/>
      <c r="M6" s="7"/>
    </row>
    <row r="7" spans="1:14">
      <c r="A7" s="1" t="s">
        <v>0</v>
      </c>
      <c r="B7" s="28" t="s">
        <v>2</v>
      </c>
      <c r="D7" s="7"/>
      <c r="E7" s="7"/>
      <c r="F7" s="7"/>
      <c r="G7" s="7"/>
      <c r="H7" s="7"/>
      <c r="I7" s="7"/>
      <c r="J7" s="7"/>
      <c r="K7" s="7"/>
      <c r="L7" s="7"/>
      <c r="M7" s="7"/>
    </row>
    <row r="9" spans="1:14">
      <c r="A9" s="35" t="s">
        <v>9</v>
      </c>
    </row>
    <row r="10" spans="1:14" ht="16.8">
      <c r="A10" s="17" t="s">
        <v>12</v>
      </c>
      <c r="B10" s="17" t="s">
        <v>13</v>
      </c>
      <c r="C10" s="17" t="s">
        <v>14</v>
      </c>
      <c r="D10" s="17" t="s">
        <v>15</v>
      </c>
      <c r="E10" s="17" t="s">
        <v>16</v>
      </c>
      <c r="F10" s="17" t="s">
        <v>17</v>
      </c>
      <c r="G10" s="17" t="s">
        <v>30</v>
      </c>
      <c r="H10" s="17" t="s">
        <v>18</v>
      </c>
      <c r="I10" s="18" t="s">
        <v>19</v>
      </c>
      <c r="J10" s="18" t="s">
        <v>20</v>
      </c>
      <c r="K10" s="19" t="s">
        <v>21</v>
      </c>
      <c r="L10" s="6" t="s">
        <v>28</v>
      </c>
      <c r="M10" s="6" t="s">
        <v>29</v>
      </c>
      <c r="N10" s="24"/>
    </row>
    <row r="11" spans="1:14">
      <c r="A11" s="17" t="s">
        <v>22</v>
      </c>
      <c r="B11" s="17" t="s">
        <v>23</v>
      </c>
      <c r="C11" s="17" t="s">
        <v>23</v>
      </c>
      <c r="D11" s="17" t="s">
        <v>23</v>
      </c>
      <c r="E11" s="17" t="s">
        <v>23</v>
      </c>
      <c r="F11" s="17" t="s">
        <v>24</v>
      </c>
      <c r="G11" s="17" t="s">
        <v>24</v>
      </c>
      <c r="H11" s="17" t="s">
        <v>25</v>
      </c>
      <c r="I11" s="18" t="s">
        <v>23</v>
      </c>
      <c r="J11" s="18" t="s">
        <v>23</v>
      </c>
      <c r="K11" s="19" t="s">
        <v>26</v>
      </c>
      <c r="L11" s="6" t="s">
        <v>27</v>
      </c>
      <c r="M11" s="6" t="s">
        <v>27</v>
      </c>
    </row>
    <row r="12" spans="1:14">
      <c r="A12" s="21">
        <v>35632.737176000002</v>
      </c>
      <c r="B12" s="21">
        <v>18.733074999999999</v>
      </c>
      <c r="C12" s="21">
        <v>18.759456</v>
      </c>
      <c r="D12" s="21">
        <v>19.309874000000001</v>
      </c>
      <c r="E12" s="21">
        <v>19.222073000000002</v>
      </c>
      <c r="F12" s="21">
        <v>4.246664</v>
      </c>
      <c r="G12" s="21">
        <v>5.4270209999999999</v>
      </c>
      <c r="H12" s="43">
        <v>40.454506000000002</v>
      </c>
      <c r="I12" s="39">
        <f t="shared" ref="I12:I41" si="0">(B12+C12)/2</f>
        <v>18.7462655</v>
      </c>
      <c r="J12" s="39">
        <f t="shared" ref="J12:J41" si="1">(D12+E12)/2</f>
        <v>19.265973500000001</v>
      </c>
      <c r="K12" s="31">
        <f>-0.6*I12+1259.5</f>
        <v>1248.2522406999999</v>
      </c>
      <c r="L12" s="31">
        <f>0.00159*I12^4-0.27101*I12^3+17.72234*I12^2-540.89799*I12+6780.11105</f>
        <v>1279.3079997345822</v>
      </c>
      <c r="M12" s="31">
        <f>0.00159*J12^4-0.27101*J12^3+17.72234*J12^2-540.89799*J12+6780.11105</f>
        <v>1218.3619345400648</v>
      </c>
      <c r="N12" s="24"/>
    </row>
    <row r="13" spans="1:14">
      <c r="A13" s="21">
        <v>33630.530865000001</v>
      </c>
      <c r="B13" s="21">
        <v>18.736128000000001</v>
      </c>
      <c r="C13" s="21">
        <v>18.772110999999999</v>
      </c>
      <c r="D13" s="21">
        <v>19.320993000000001</v>
      </c>
      <c r="E13" s="21">
        <v>19.235994999999999</v>
      </c>
      <c r="F13" s="21">
        <v>3.469967</v>
      </c>
      <c r="G13" s="21">
        <v>4.9623799999999996</v>
      </c>
      <c r="H13" s="43">
        <v>40.000855000000001</v>
      </c>
      <c r="I13" s="39">
        <f t="shared" si="0"/>
        <v>18.754119500000002</v>
      </c>
      <c r="J13" s="39">
        <f t="shared" si="1"/>
        <v>19.278494000000002</v>
      </c>
      <c r="K13" s="31">
        <f t="shared" ref="K13:K41" si="2">-0.6*I13+1259.5</f>
        <v>1248.2475282999999</v>
      </c>
      <c r="L13" s="31">
        <f t="shared" ref="L13:L41" si="3">0.00159*I13^4-0.27101*I13^3+17.72234*I13^2-540.89799*I13+6780.11105</f>
        <v>1278.3638309022135</v>
      </c>
      <c r="M13" s="31">
        <f t="shared" ref="M13:M41" si="4">0.00159*J13^4-0.27101*J13^3+17.72234*J13^2-540.89799*J13+6780.11105</f>
        <v>1216.931476509867</v>
      </c>
      <c r="N13" s="24"/>
    </row>
    <row r="14" spans="1:14">
      <c r="A14" s="21">
        <v>32318.223558999998</v>
      </c>
      <c r="B14" s="21">
        <v>18.682745000000001</v>
      </c>
      <c r="C14" s="21">
        <v>18.718240999999999</v>
      </c>
      <c r="D14" s="21">
        <v>19.272061000000001</v>
      </c>
      <c r="E14" s="21">
        <v>19.187390000000001</v>
      </c>
      <c r="F14" s="21">
        <v>3.3030590000000002</v>
      </c>
      <c r="G14" s="21">
        <v>4.993455</v>
      </c>
      <c r="H14" s="43">
        <v>39.659739999999999</v>
      </c>
      <c r="I14" s="39">
        <f t="shared" si="0"/>
        <v>18.700493000000002</v>
      </c>
      <c r="J14" s="39">
        <f t="shared" si="1"/>
        <v>19.229725500000001</v>
      </c>
      <c r="K14" s="31">
        <f t="shared" si="2"/>
        <v>1248.2797042</v>
      </c>
      <c r="L14" s="31">
        <f t="shared" si="3"/>
        <v>1284.82487560138</v>
      </c>
      <c r="M14" s="31">
        <f t="shared" si="4"/>
        <v>1222.5131471240156</v>
      </c>
      <c r="N14" s="24"/>
    </row>
    <row r="15" spans="1:14">
      <c r="A15" s="21">
        <v>31076.81079</v>
      </c>
      <c r="B15" s="21">
        <v>18.691828000000001</v>
      </c>
      <c r="C15" s="21">
        <v>18.728840000000002</v>
      </c>
      <c r="D15" s="21">
        <v>19.280702000000002</v>
      </c>
      <c r="E15" s="21">
        <v>19.214245999999999</v>
      </c>
      <c r="F15" s="21">
        <v>2.876903</v>
      </c>
      <c r="G15" s="21">
        <v>4.7522950000000002</v>
      </c>
      <c r="H15" s="43">
        <v>39.309874000000001</v>
      </c>
      <c r="I15" s="39">
        <f t="shared" si="0"/>
        <v>18.710334000000003</v>
      </c>
      <c r="J15" s="39">
        <f t="shared" si="1"/>
        <v>19.247474</v>
      </c>
      <c r="K15" s="31">
        <f t="shared" si="2"/>
        <v>1248.2737996000001</v>
      </c>
      <c r="L15" s="31">
        <f t="shared" si="3"/>
        <v>1283.6366906642061</v>
      </c>
      <c r="M15" s="31">
        <f t="shared" si="4"/>
        <v>1220.4787028201563</v>
      </c>
      <c r="N15" s="24"/>
    </row>
    <row r="16" spans="1:14">
      <c r="A16" s="21">
        <v>29993.934427</v>
      </c>
      <c r="B16" s="21">
        <v>18.693904</v>
      </c>
      <c r="C16" s="21">
        <v>18.711925999999998</v>
      </c>
      <c r="D16" s="21">
        <v>19.271650000000001</v>
      </c>
      <c r="E16" s="21">
        <v>19.219968999999999</v>
      </c>
      <c r="F16" s="21">
        <v>2.4770750000000001</v>
      </c>
      <c r="G16" s="21">
        <v>4.5144320000000002</v>
      </c>
      <c r="H16" s="43">
        <v>38.978856999999998</v>
      </c>
      <c r="I16" s="39">
        <f t="shared" si="0"/>
        <v>18.702914999999997</v>
      </c>
      <c r="J16" s="39">
        <f t="shared" si="1"/>
        <v>19.2458095</v>
      </c>
      <c r="K16" s="31">
        <f t="shared" si="2"/>
        <v>1248.278251</v>
      </c>
      <c r="L16" s="31">
        <f t="shared" si="3"/>
        <v>1284.5323424395674</v>
      </c>
      <c r="M16" s="31">
        <f t="shared" si="4"/>
        <v>1220.6693480335844</v>
      </c>
      <c r="N16" s="24"/>
    </row>
    <row r="17" spans="1:14">
      <c r="A17" s="21">
        <v>28487.667485000002</v>
      </c>
      <c r="B17" s="21">
        <v>18.638884999999998</v>
      </c>
      <c r="C17" s="21">
        <v>18.629922000000001</v>
      </c>
      <c r="D17" s="21">
        <v>19.180893999999999</v>
      </c>
      <c r="E17" s="21">
        <v>19.158975000000002</v>
      </c>
      <c r="F17" s="21">
        <v>2.0891510000000002</v>
      </c>
      <c r="G17" s="21">
        <v>4.3262590000000003</v>
      </c>
      <c r="H17" s="43">
        <v>38.588600999999997</v>
      </c>
      <c r="I17" s="39">
        <f t="shared" si="0"/>
        <v>18.634403499999998</v>
      </c>
      <c r="J17" s="39">
        <f t="shared" si="1"/>
        <v>19.1699345</v>
      </c>
      <c r="K17" s="31">
        <f t="shared" si="2"/>
        <v>1248.3193579000001</v>
      </c>
      <c r="L17" s="31">
        <f t="shared" si="3"/>
        <v>1292.8338270014365</v>
      </c>
      <c r="M17" s="31">
        <f t="shared" si="4"/>
        <v>1229.3928306737862</v>
      </c>
      <c r="N17" s="24"/>
    </row>
    <row r="18" spans="1:14">
      <c r="A18" s="21">
        <v>27777.288454000001</v>
      </c>
      <c r="B18" s="21">
        <v>18.697735999999999</v>
      </c>
      <c r="C18" s="21">
        <v>18.730516999999999</v>
      </c>
      <c r="D18" s="21">
        <v>19.442975000000001</v>
      </c>
      <c r="E18" s="21">
        <v>19.430948000000001</v>
      </c>
      <c r="F18" s="21">
        <v>1.6499520000000001</v>
      </c>
      <c r="G18" s="21">
        <v>4.0432459999999999</v>
      </c>
      <c r="H18" s="43">
        <v>38.172742</v>
      </c>
      <c r="I18" s="39">
        <f t="shared" si="0"/>
        <v>18.714126499999999</v>
      </c>
      <c r="J18" s="39">
        <f t="shared" si="1"/>
        <v>19.436961500000002</v>
      </c>
      <c r="K18" s="31">
        <f t="shared" si="2"/>
        <v>1248.2715241000001</v>
      </c>
      <c r="L18" s="31">
        <f t="shared" si="3"/>
        <v>1283.1790934433548</v>
      </c>
      <c r="M18" s="31">
        <f t="shared" si="4"/>
        <v>1198.9776687539925</v>
      </c>
      <c r="N18" s="24"/>
    </row>
    <row r="19" spans="1:14">
      <c r="A19" s="21">
        <v>27625.349676999998</v>
      </c>
      <c r="B19" s="21">
        <v>18.738855000000001</v>
      </c>
      <c r="C19" s="21">
        <v>18.781464</v>
      </c>
      <c r="D19" s="21">
        <v>19.501625000000001</v>
      </c>
      <c r="E19" s="21">
        <v>19.489705000000001</v>
      </c>
      <c r="F19" s="21">
        <v>1.7042729999999999</v>
      </c>
      <c r="G19" s="21">
        <v>4.1271079999999998</v>
      </c>
      <c r="H19" s="43">
        <v>38.137327999999997</v>
      </c>
      <c r="I19" s="39">
        <f t="shared" si="0"/>
        <v>18.7601595</v>
      </c>
      <c r="J19" s="39">
        <f t="shared" si="1"/>
        <v>19.495665000000002</v>
      </c>
      <c r="K19" s="31">
        <f t="shared" si="2"/>
        <v>1248.2439042999999</v>
      </c>
      <c r="L19" s="31">
        <f t="shared" si="3"/>
        <v>1277.6382214114119</v>
      </c>
      <c r="M19" s="31">
        <f t="shared" si="4"/>
        <v>1192.3973771781739</v>
      </c>
      <c r="N19" s="24"/>
    </row>
    <row r="20" spans="1:14" ht="14.4" customHeight="1">
      <c r="A20" s="21">
        <v>26020.928376</v>
      </c>
      <c r="B20" s="21">
        <v>18.766763000000001</v>
      </c>
      <c r="C20" s="21">
        <v>18.850173999999999</v>
      </c>
      <c r="D20" s="21">
        <v>19.61731</v>
      </c>
      <c r="E20" s="21">
        <v>19.605360000000001</v>
      </c>
      <c r="F20" s="21">
        <v>1.1808609999999999</v>
      </c>
      <c r="G20" s="21">
        <v>3.8416299999999999</v>
      </c>
      <c r="H20" s="43">
        <v>37.423420999999998</v>
      </c>
      <c r="I20" s="39">
        <f t="shared" si="0"/>
        <v>18.8084685</v>
      </c>
      <c r="J20" s="39">
        <f t="shared" si="1"/>
        <v>19.611335</v>
      </c>
      <c r="K20" s="31">
        <f t="shared" si="2"/>
        <v>1248.2149188999999</v>
      </c>
      <c r="L20" s="31">
        <f t="shared" si="3"/>
        <v>1271.8499500006119</v>
      </c>
      <c r="M20" s="31">
        <f t="shared" si="4"/>
        <v>1179.5422206129952</v>
      </c>
      <c r="N20" s="24"/>
    </row>
    <row r="21" spans="1:14">
      <c r="A21" s="21">
        <v>24284.344982999999</v>
      </c>
      <c r="B21" s="21">
        <v>18.882345000000001</v>
      </c>
      <c r="C21" s="21">
        <v>18.946057</v>
      </c>
      <c r="D21" s="21">
        <v>19.68939</v>
      </c>
      <c r="E21" s="21">
        <v>19.689941999999999</v>
      </c>
      <c r="F21" s="21">
        <v>0.669628</v>
      </c>
      <c r="G21" s="21">
        <v>3.5353780000000001</v>
      </c>
      <c r="H21" s="43">
        <v>36.412025999999997</v>
      </c>
      <c r="I21" s="39">
        <f t="shared" si="0"/>
        <v>18.914200999999998</v>
      </c>
      <c r="J21" s="39">
        <f t="shared" si="1"/>
        <v>19.689665999999999</v>
      </c>
      <c r="K21" s="31">
        <f t="shared" si="2"/>
        <v>1248.1514794</v>
      </c>
      <c r="L21" s="31">
        <f t="shared" si="3"/>
        <v>1259.2757405358298</v>
      </c>
      <c r="M21" s="31">
        <f t="shared" si="4"/>
        <v>1170.9196444252093</v>
      </c>
      <c r="N21" s="24"/>
    </row>
    <row r="22" spans="1:14">
      <c r="A22" s="21">
        <v>23527.087622999999</v>
      </c>
      <c r="B22" s="21">
        <v>18.870861999999999</v>
      </c>
      <c r="C22" s="21">
        <v>18.900504999999999</v>
      </c>
      <c r="D22" s="21">
        <v>19.637830999999998</v>
      </c>
      <c r="E22" s="21">
        <v>19.642987999999999</v>
      </c>
      <c r="F22" s="21">
        <v>0.85816899999999996</v>
      </c>
      <c r="G22" s="21">
        <v>3.7879930000000002</v>
      </c>
      <c r="H22" s="43">
        <v>35.940987999999997</v>
      </c>
      <c r="I22" s="39">
        <f t="shared" si="0"/>
        <v>18.885683499999999</v>
      </c>
      <c r="J22" s="39">
        <f t="shared" si="1"/>
        <v>19.640409499999997</v>
      </c>
      <c r="K22" s="31">
        <f t="shared" si="2"/>
        <v>1248.1685898999999</v>
      </c>
      <c r="L22" s="31">
        <f t="shared" si="3"/>
        <v>1262.6544542921611</v>
      </c>
      <c r="M22" s="31">
        <f t="shared" si="4"/>
        <v>1176.3339588619365</v>
      </c>
      <c r="N22" s="24"/>
    </row>
    <row r="23" spans="1:14">
      <c r="A23" s="21">
        <v>22403.187032999998</v>
      </c>
      <c r="B23" s="21">
        <v>18.826132000000001</v>
      </c>
      <c r="C23" s="21">
        <v>18.910615</v>
      </c>
      <c r="D23" s="21">
        <v>19.638227000000001</v>
      </c>
      <c r="E23" s="21">
        <v>19.632078</v>
      </c>
      <c r="F23" s="21">
        <v>0.75124999999999997</v>
      </c>
      <c r="G23" s="21">
        <v>3.7984369999999998</v>
      </c>
      <c r="H23" s="43">
        <v>35.556497</v>
      </c>
      <c r="I23" s="39">
        <f t="shared" si="0"/>
        <v>18.868373500000001</v>
      </c>
      <c r="J23" s="39">
        <f t="shared" si="1"/>
        <v>19.6351525</v>
      </c>
      <c r="K23" s="31">
        <f t="shared" si="2"/>
        <v>1248.1789759000001</v>
      </c>
      <c r="L23" s="31">
        <f t="shared" si="3"/>
        <v>1264.7098951450225</v>
      </c>
      <c r="M23" s="31">
        <f t="shared" si="4"/>
        <v>1176.9133680192035</v>
      </c>
      <c r="N23" s="24"/>
    </row>
    <row r="24" spans="1:14">
      <c r="A24" s="21">
        <v>21678.593357999998</v>
      </c>
      <c r="B24" s="21">
        <v>18.878990999999999</v>
      </c>
      <c r="C24" s="21">
        <v>18.910744999999999</v>
      </c>
      <c r="D24" s="21">
        <v>19.683586999999999</v>
      </c>
      <c r="E24" s="21">
        <v>19.672042999999999</v>
      </c>
      <c r="F24" s="21">
        <v>0.96353699999999998</v>
      </c>
      <c r="G24" s="21">
        <v>4.1042069999999997</v>
      </c>
      <c r="H24" s="43">
        <v>35.240670000000001</v>
      </c>
      <c r="I24" s="39">
        <f t="shared" si="0"/>
        <v>18.894867999999999</v>
      </c>
      <c r="J24" s="39">
        <f t="shared" si="1"/>
        <v>19.677814999999999</v>
      </c>
      <c r="K24" s="31">
        <f t="shared" si="2"/>
        <v>1248.1630792000001</v>
      </c>
      <c r="L24" s="31">
        <f t="shared" si="3"/>
        <v>1261.565263906391</v>
      </c>
      <c r="M24" s="31">
        <f t="shared" si="4"/>
        <v>1172.2199126658634</v>
      </c>
      <c r="N24" s="24"/>
    </row>
    <row r="25" spans="1:14">
      <c r="A25" s="21">
        <v>19565.501509000002</v>
      </c>
      <c r="B25" s="21">
        <v>18.803823999999999</v>
      </c>
      <c r="C25" s="21">
        <v>18.952708000000001</v>
      </c>
      <c r="D25" s="21">
        <v>19.733871000000001</v>
      </c>
      <c r="E25" s="21">
        <v>19.720984999999999</v>
      </c>
      <c r="F25" s="21">
        <v>0.92044199999999998</v>
      </c>
      <c r="G25" s="21">
        <v>4.2768009999999999</v>
      </c>
      <c r="H25" s="43">
        <v>34.405546999999999</v>
      </c>
      <c r="I25" s="39">
        <f t="shared" si="0"/>
        <v>18.878266</v>
      </c>
      <c r="J25" s="39">
        <f t="shared" si="1"/>
        <v>19.727428</v>
      </c>
      <c r="K25" s="31">
        <f t="shared" si="2"/>
        <v>1248.1730404</v>
      </c>
      <c r="L25" s="31">
        <f t="shared" si="3"/>
        <v>1263.5348066028801</v>
      </c>
      <c r="M25" s="31">
        <f t="shared" si="4"/>
        <v>1166.7866058562076</v>
      </c>
      <c r="N25" s="24"/>
    </row>
    <row r="26" spans="1:14">
      <c r="A26" s="21">
        <v>18406.527871999999</v>
      </c>
      <c r="B26" s="21">
        <v>18.801701999999999</v>
      </c>
      <c r="C26" s="21">
        <v>18.886378000000001</v>
      </c>
      <c r="D26" s="21">
        <v>19.723828000000001</v>
      </c>
      <c r="E26" s="21">
        <v>19.701346999999998</v>
      </c>
      <c r="F26" s="21">
        <v>0.84488099999999999</v>
      </c>
      <c r="G26" s="21">
        <v>4.3019730000000003</v>
      </c>
      <c r="H26" s="43">
        <v>33.907795999999998</v>
      </c>
      <c r="I26" s="39">
        <f t="shared" si="0"/>
        <v>18.84404</v>
      </c>
      <c r="J26" s="39">
        <f t="shared" si="1"/>
        <v>19.712587499999998</v>
      </c>
      <c r="K26" s="31">
        <f t="shared" si="2"/>
        <v>1248.1935759999999</v>
      </c>
      <c r="L26" s="31">
        <f t="shared" si="3"/>
        <v>1267.6051835498647</v>
      </c>
      <c r="M26" s="31">
        <f t="shared" si="4"/>
        <v>1168.4090555759321</v>
      </c>
      <c r="N26" s="24"/>
    </row>
    <row r="27" spans="1:14">
      <c r="A27" s="21">
        <v>17622.769493</v>
      </c>
      <c r="B27" s="21">
        <v>18.901813000000001</v>
      </c>
      <c r="C27" s="21">
        <v>18.968855000000001</v>
      </c>
      <c r="D27" s="21">
        <v>19.806386</v>
      </c>
      <c r="E27" s="21">
        <v>19.779553</v>
      </c>
      <c r="F27" s="21">
        <v>0.45674300000000001</v>
      </c>
      <c r="G27" s="21">
        <v>3.9910890000000001</v>
      </c>
      <c r="H27" s="43">
        <v>33.608074999999999</v>
      </c>
      <c r="I27" s="39">
        <f t="shared" si="0"/>
        <v>18.935334000000001</v>
      </c>
      <c r="J27" s="39">
        <f t="shared" si="1"/>
        <v>19.792969499999998</v>
      </c>
      <c r="K27" s="31">
        <f t="shared" si="2"/>
        <v>1248.1387996000001</v>
      </c>
      <c r="L27" s="31">
        <f t="shared" si="3"/>
        <v>1256.7779743106421</v>
      </c>
      <c r="M27" s="31">
        <f t="shared" si="4"/>
        <v>1159.6496175607635</v>
      </c>
      <c r="N27" s="24"/>
    </row>
    <row r="28" spans="1:14">
      <c r="A28" s="21">
        <v>16309.825991</v>
      </c>
      <c r="B28" s="21">
        <v>18.820001999999999</v>
      </c>
      <c r="C28" s="21">
        <v>18.859152000000002</v>
      </c>
      <c r="D28" s="21">
        <v>19.634491000000001</v>
      </c>
      <c r="E28" s="21">
        <v>19.610683999999999</v>
      </c>
      <c r="F28" s="21">
        <v>0.39270899999999997</v>
      </c>
      <c r="G28" s="21">
        <v>4.0141730000000004</v>
      </c>
      <c r="H28" s="43">
        <v>33.249834999999997</v>
      </c>
      <c r="I28" s="39">
        <f t="shared" si="0"/>
        <v>18.839576999999998</v>
      </c>
      <c r="J28" s="39">
        <f t="shared" si="1"/>
        <v>19.622587500000002</v>
      </c>
      <c r="K28" s="31">
        <f t="shared" si="2"/>
        <v>1248.1962538</v>
      </c>
      <c r="L28" s="31">
        <f t="shared" si="3"/>
        <v>1268.1369511708062</v>
      </c>
      <c r="M28" s="31">
        <f t="shared" si="4"/>
        <v>1178.299458406409</v>
      </c>
      <c r="N28" s="24"/>
    </row>
    <row r="29" spans="1:14">
      <c r="A29" s="21">
        <v>15227.592896</v>
      </c>
      <c r="B29" s="21">
        <v>18.921655999999999</v>
      </c>
      <c r="C29" s="21">
        <v>18.931163000000002</v>
      </c>
      <c r="D29" s="21">
        <v>19.763116</v>
      </c>
      <c r="E29" s="21">
        <v>19.728513</v>
      </c>
      <c r="F29" s="21">
        <v>0.74073999999999995</v>
      </c>
      <c r="G29" s="21">
        <v>4.4962989999999996</v>
      </c>
      <c r="H29" s="43">
        <v>32.794001999999999</v>
      </c>
      <c r="I29" s="39">
        <f t="shared" si="0"/>
        <v>18.926409499999998</v>
      </c>
      <c r="J29" s="39">
        <f t="shared" si="1"/>
        <v>19.745814500000002</v>
      </c>
      <c r="K29" s="31">
        <f t="shared" si="2"/>
        <v>1248.1441543000001</v>
      </c>
      <c r="L29" s="31">
        <f t="shared" si="3"/>
        <v>1257.8321582654889</v>
      </c>
      <c r="M29" s="31">
        <f t="shared" si="4"/>
        <v>1164.7797830864565</v>
      </c>
      <c r="N29" s="24"/>
    </row>
    <row r="30" spans="1:14">
      <c r="A30" s="21">
        <v>13428.139777</v>
      </c>
      <c r="B30" s="21">
        <v>18.717137999999998</v>
      </c>
      <c r="C30" s="21">
        <v>18.755154000000001</v>
      </c>
      <c r="D30" s="21">
        <v>19.700429</v>
      </c>
      <c r="E30" s="21">
        <v>19.675933000000001</v>
      </c>
      <c r="F30" s="21">
        <v>0.58794599999999997</v>
      </c>
      <c r="G30" s="21">
        <v>4.4703520000000001</v>
      </c>
      <c r="H30" s="43">
        <v>32.006245999999997</v>
      </c>
      <c r="I30" s="39">
        <f t="shared" si="0"/>
        <v>18.736145999999998</v>
      </c>
      <c r="J30" s="39">
        <f t="shared" si="1"/>
        <v>19.688181</v>
      </c>
      <c r="K30" s="31">
        <f t="shared" si="2"/>
        <v>1248.2583124</v>
      </c>
      <c r="L30" s="31">
        <f t="shared" si="3"/>
        <v>1280.5255768140632</v>
      </c>
      <c r="M30" s="31">
        <f t="shared" si="4"/>
        <v>1171.0824923350938</v>
      </c>
      <c r="N30" s="24"/>
    </row>
    <row r="31" spans="1:14">
      <c r="A31" s="21">
        <v>11010.417826000001</v>
      </c>
      <c r="B31" s="21">
        <v>18.785281000000001</v>
      </c>
      <c r="C31" s="21">
        <v>18.814976999999999</v>
      </c>
      <c r="D31" s="21">
        <v>19.970303999999999</v>
      </c>
      <c r="E31" s="21">
        <v>19.935495</v>
      </c>
      <c r="F31" s="21">
        <v>0.196574</v>
      </c>
      <c r="G31" s="21">
        <v>4.2880960000000004</v>
      </c>
      <c r="H31" s="43">
        <v>30.966119999999997</v>
      </c>
      <c r="I31" s="39">
        <f t="shared" si="0"/>
        <v>18.800128999999998</v>
      </c>
      <c r="J31" s="39">
        <f t="shared" si="1"/>
        <v>19.952899500000001</v>
      </c>
      <c r="K31" s="31">
        <f t="shared" si="2"/>
        <v>1248.2199226</v>
      </c>
      <c r="L31" s="31">
        <f t="shared" si="3"/>
        <v>1272.8472314578985</v>
      </c>
      <c r="M31" s="31">
        <f t="shared" si="4"/>
        <v>1142.4274706115648</v>
      </c>
      <c r="N31" s="24"/>
    </row>
    <row r="32" spans="1:14">
      <c r="A32" s="21">
        <v>10987.156214000001</v>
      </c>
      <c r="B32" s="21">
        <v>18.696127000000001</v>
      </c>
      <c r="C32" s="21">
        <v>18.750032999999998</v>
      </c>
      <c r="D32" s="21">
        <v>19.898809</v>
      </c>
      <c r="E32" s="21">
        <v>19.875360000000001</v>
      </c>
      <c r="F32" s="21">
        <v>0.19234599999999999</v>
      </c>
      <c r="G32" s="21">
        <v>4.2851270000000001</v>
      </c>
      <c r="H32" s="43">
        <v>31.008877999999996</v>
      </c>
      <c r="I32" s="39">
        <f t="shared" si="0"/>
        <v>18.72308</v>
      </c>
      <c r="J32" s="39">
        <f t="shared" si="1"/>
        <v>19.8870845</v>
      </c>
      <c r="K32" s="31">
        <f t="shared" si="2"/>
        <v>1248.2661519999999</v>
      </c>
      <c r="L32" s="31">
        <f t="shared" si="3"/>
        <v>1282.0994452187651</v>
      </c>
      <c r="M32" s="31">
        <f t="shared" si="4"/>
        <v>1149.4817746521194</v>
      </c>
      <c r="N32" s="24"/>
    </row>
    <row r="33" spans="1:14">
      <c r="A33" s="21">
        <v>9698.4177500000005</v>
      </c>
      <c r="B33" s="21">
        <v>18.653493000000001</v>
      </c>
      <c r="C33" s="21">
        <v>18.706448000000002</v>
      </c>
      <c r="D33" s="21">
        <v>20.144221999999999</v>
      </c>
      <c r="E33" s="21">
        <v>20.128637999999999</v>
      </c>
      <c r="F33" s="21">
        <v>0.663686</v>
      </c>
      <c r="G33" s="21">
        <v>4.9205370000000004</v>
      </c>
      <c r="H33" s="43">
        <v>30.545037999999998</v>
      </c>
      <c r="I33" s="39">
        <f t="shared" si="0"/>
        <v>18.679970500000003</v>
      </c>
      <c r="J33" s="39">
        <f t="shared" si="1"/>
        <v>20.136429999999997</v>
      </c>
      <c r="K33" s="31">
        <f t="shared" si="2"/>
        <v>1248.2920177000001</v>
      </c>
      <c r="L33" s="31">
        <f t="shared" si="3"/>
        <v>1287.3063751132831</v>
      </c>
      <c r="M33" s="31">
        <f t="shared" si="4"/>
        <v>1122.9976470126458</v>
      </c>
      <c r="N33" s="24"/>
    </row>
    <row r="34" spans="1:14">
      <c r="A34" s="21">
        <v>8098.8168109999997</v>
      </c>
      <c r="B34" s="21">
        <v>18.783795000000001</v>
      </c>
      <c r="C34" s="21">
        <v>18.815930999999999</v>
      </c>
      <c r="D34" s="21">
        <v>20.703837</v>
      </c>
      <c r="E34" s="21">
        <v>20.678951000000001</v>
      </c>
      <c r="F34" s="21">
        <v>0.77880000000000005</v>
      </c>
      <c r="G34" s="21">
        <v>5.283093</v>
      </c>
      <c r="H34" s="43">
        <v>29.996319999999997</v>
      </c>
      <c r="I34" s="39">
        <f t="shared" si="0"/>
        <v>18.799863000000002</v>
      </c>
      <c r="J34" s="39">
        <f t="shared" si="1"/>
        <v>20.691394000000003</v>
      </c>
      <c r="K34" s="31">
        <f t="shared" si="2"/>
        <v>1248.2200822</v>
      </c>
      <c r="L34" s="31">
        <f t="shared" si="3"/>
        <v>1272.8790544375252</v>
      </c>
      <c r="M34" s="31">
        <f t="shared" si="4"/>
        <v>1066.3626366737117</v>
      </c>
      <c r="N34" s="24"/>
    </row>
    <row r="35" spans="1:14">
      <c r="A35" s="21">
        <v>7234.8523379999997</v>
      </c>
      <c r="B35" s="21">
        <v>18.768129999999999</v>
      </c>
      <c r="C35" s="21">
        <v>18.811007</v>
      </c>
      <c r="D35" s="21">
        <v>20.918465999999999</v>
      </c>
      <c r="E35" s="21">
        <v>20.891667000000002</v>
      </c>
      <c r="F35" s="21">
        <v>0.26532899999999998</v>
      </c>
      <c r="G35" s="21">
        <v>4.829561</v>
      </c>
      <c r="H35" s="43">
        <v>29.721619999999998</v>
      </c>
      <c r="I35" s="39">
        <f t="shared" si="0"/>
        <v>18.789568500000001</v>
      </c>
      <c r="J35" s="39">
        <f t="shared" si="1"/>
        <v>20.9050665</v>
      </c>
      <c r="K35" s="31">
        <f t="shared" si="2"/>
        <v>1248.2262588999999</v>
      </c>
      <c r="L35" s="31">
        <f t="shared" si="3"/>
        <v>1274.1112713584434</v>
      </c>
      <c r="M35" s="31">
        <f t="shared" si="4"/>
        <v>1045.3834308444211</v>
      </c>
      <c r="N35" s="24"/>
    </row>
    <row r="36" spans="1:14">
      <c r="A36" s="21">
        <v>5613.4824930000004</v>
      </c>
      <c r="B36" s="21">
        <v>18.794789000000002</v>
      </c>
      <c r="C36" s="21">
        <v>18.815487999999998</v>
      </c>
      <c r="D36" s="21">
        <v>21.480449</v>
      </c>
      <c r="E36" s="21">
        <v>21.432096999999999</v>
      </c>
      <c r="F36" s="21">
        <v>0.838472</v>
      </c>
      <c r="G36" s="21">
        <v>5.6513059999999999</v>
      </c>
      <c r="H36" s="43">
        <v>29.538225999999998</v>
      </c>
      <c r="I36" s="39">
        <f t="shared" si="0"/>
        <v>18.805138499999998</v>
      </c>
      <c r="J36" s="39">
        <f t="shared" si="1"/>
        <v>21.456272999999999</v>
      </c>
      <c r="K36" s="31">
        <f t="shared" si="2"/>
        <v>1248.2169168999999</v>
      </c>
      <c r="L36" s="31">
        <f t="shared" si="3"/>
        <v>1272.2480721167431</v>
      </c>
      <c r="M36" s="31">
        <f t="shared" si="4"/>
        <v>993.30811690933024</v>
      </c>
      <c r="N36" s="24"/>
    </row>
    <row r="37" spans="1:14">
      <c r="A37" s="21">
        <v>5033.1929479999999</v>
      </c>
      <c r="B37" s="21">
        <v>18.930765999999998</v>
      </c>
      <c r="C37" s="21">
        <v>18.95365</v>
      </c>
      <c r="D37" s="21">
        <v>21.766593</v>
      </c>
      <c r="E37" s="21">
        <v>21.712683999999999</v>
      </c>
      <c r="F37" s="21">
        <v>0.55831900000000001</v>
      </c>
      <c r="G37" s="21">
        <v>5.4419899999999997</v>
      </c>
      <c r="H37" s="43">
        <v>29.325634999999998</v>
      </c>
      <c r="I37" s="39">
        <f t="shared" si="0"/>
        <v>18.942208000000001</v>
      </c>
      <c r="J37" s="39">
        <f t="shared" si="1"/>
        <v>21.739638499999998</v>
      </c>
      <c r="K37" s="31">
        <f t="shared" si="2"/>
        <v>1248.1346751999999</v>
      </c>
      <c r="L37" s="31">
        <f t="shared" si="3"/>
        <v>1255.9666247211471</v>
      </c>
      <c r="M37" s="31">
        <f t="shared" si="4"/>
        <v>967.65005878411557</v>
      </c>
      <c r="N37" s="24"/>
    </row>
    <row r="38" spans="1:14">
      <c r="A38" s="21">
        <v>3980.6222349999998</v>
      </c>
      <c r="B38" s="21">
        <v>18.833203999999999</v>
      </c>
      <c r="C38" s="21">
        <v>18.896196</v>
      </c>
      <c r="D38" s="21">
        <v>22.580812999999999</v>
      </c>
      <c r="E38" s="21">
        <v>22.537673000000002</v>
      </c>
      <c r="F38" s="21">
        <v>0.98742200000000002</v>
      </c>
      <c r="G38" s="21">
        <v>5.9959850000000001</v>
      </c>
      <c r="H38" s="43">
        <v>29.187594999999998</v>
      </c>
      <c r="I38" s="39">
        <f t="shared" si="0"/>
        <v>18.864699999999999</v>
      </c>
      <c r="J38" s="39">
        <f t="shared" si="1"/>
        <v>22.559243000000002</v>
      </c>
      <c r="K38" s="31">
        <f t="shared" si="2"/>
        <v>1248.18118</v>
      </c>
      <c r="L38" s="31">
        <f t="shared" si="3"/>
        <v>1265.1465426939285</v>
      </c>
      <c r="M38" s="31">
        <f t="shared" si="4"/>
        <v>897.49194999228075</v>
      </c>
      <c r="N38" s="24"/>
    </row>
    <row r="39" spans="1:14">
      <c r="A39" s="21">
        <v>2808.5723549999998</v>
      </c>
      <c r="B39" s="21">
        <v>18.928684000000001</v>
      </c>
      <c r="C39" s="21">
        <v>18.974769999999999</v>
      </c>
      <c r="D39" s="21">
        <v>23.388470000000002</v>
      </c>
      <c r="E39" s="21">
        <v>23.293296999999999</v>
      </c>
      <c r="F39" s="21">
        <v>0.89773999999999998</v>
      </c>
      <c r="G39" s="21">
        <v>6.1155540000000004</v>
      </c>
      <c r="H39" s="43">
        <v>28.748380999999998</v>
      </c>
      <c r="I39" s="39">
        <f t="shared" si="0"/>
        <v>18.951726999999998</v>
      </c>
      <c r="J39" s="39">
        <f t="shared" si="1"/>
        <v>23.3408835</v>
      </c>
      <c r="K39" s="31">
        <f t="shared" si="2"/>
        <v>1248.1289638000001</v>
      </c>
      <c r="L39" s="31">
        <f t="shared" si="3"/>
        <v>1254.8439777883968</v>
      </c>
      <c r="M39" s="31">
        <f t="shared" si="4"/>
        <v>835.89277723574651</v>
      </c>
      <c r="N39" s="24"/>
    </row>
    <row r="40" spans="1:14">
      <c r="A40" s="21">
        <v>2322.9089560000002</v>
      </c>
      <c r="B40" s="21">
        <v>18.701778999999998</v>
      </c>
      <c r="C40" s="21">
        <v>18.807013999999999</v>
      </c>
      <c r="D40" s="21">
        <v>25.220331000000002</v>
      </c>
      <c r="E40" s="21">
        <v>25.166753</v>
      </c>
      <c r="F40" s="21">
        <v>1.002761</v>
      </c>
      <c r="G40" s="21">
        <v>6.2791709999999998</v>
      </c>
      <c r="H40" s="43">
        <v>28.767486999999999</v>
      </c>
      <c r="I40" s="39">
        <f t="shared" si="0"/>
        <v>18.754396499999999</v>
      </c>
      <c r="J40" s="39">
        <f t="shared" si="1"/>
        <v>25.193542000000001</v>
      </c>
      <c r="K40" s="31">
        <f t="shared" si="2"/>
        <v>1248.2473620999999</v>
      </c>
      <c r="L40" s="31">
        <f t="shared" si="3"/>
        <v>1278.3305444729258</v>
      </c>
      <c r="M40" s="31">
        <f t="shared" si="4"/>
        <v>708.51177289459702</v>
      </c>
      <c r="N40" s="24"/>
    </row>
    <row r="41" spans="1:14">
      <c r="A41" s="21">
        <v>0</v>
      </c>
      <c r="B41" s="21">
        <v>17.896056000000002</v>
      </c>
      <c r="C41" s="21">
        <v>17.994899</v>
      </c>
      <c r="D41" s="21">
        <v>24.790512</v>
      </c>
      <c r="E41" s="21">
        <v>24.752392</v>
      </c>
      <c r="F41" s="21">
        <v>1.536581</v>
      </c>
      <c r="G41" s="21">
        <v>7.6061509999999997</v>
      </c>
      <c r="H41" s="43">
        <v>26.288247999999999</v>
      </c>
      <c r="I41" s="39">
        <f t="shared" si="0"/>
        <v>17.945477500000003</v>
      </c>
      <c r="J41" s="39">
        <f t="shared" si="1"/>
        <v>24.771452</v>
      </c>
      <c r="K41" s="31">
        <f t="shared" si="2"/>
        <v>1248.7327135</v>
      </c>
      <c r="L41" s="31">
        <f t="shared" si="3"/>
        <v>1379.4309158166079</v>
      </c>
      <c r="M41" s="31">
        <f t="shared" si="4"/>
        <v>735.38726683281948</v>
      </c>
      <c r="N41" s="24"/>
    </row>
    <row r="42" spans="1:14">
      <c r="A42" s="22"/>
      <c r="B42" s="22"/>
      <c r="C42" s="22"/>
      <c r="D42" s="22"/>
      <c r="E42" s="22"/>
      <c r="F42" s="22"/>
      <c r="G42" s="22"/>
      <c r="H42" s="44"/>
      <c r="I42" s="45"/>
      <c r="J42" s="45"/>
      <c r="K42" s="46">
        <f>AVERAGE(K12:K39)</f>
        <v>1248.2154878285717</v>
      </c>
      <c r="L42" s="46">
        <f>AVERAGE(L12:L39)</f>
        <v>1272.0083368106448</v>
      </c>
      <c r="M42" s="46">
        <f>AVERAGE(M12:M39)</f>
        <v>1136.6305166341303</v>
      </c>
      <c r="N42" s="24"/>
    </row>
    <row r="43" spans="1:14">
      <c r="A43" s="22"/>
      <c r="B43" s="22"/>
      <c r="C43" s="22"/>
      <c r="D43" s="22"/>
      <c r="E43" s="22"/>
      <c r="F43" s="22"/>
      <c r="G43" s="22"/>
      <c r="H43" s="44"/>
      <c r="I43" s="45"/>
      <c r="J43" s="45"/>
      <c r="K43" s="47"/>
      <c r="L43" s="16"/>
      <c r="M43" s="16"/>
      <c r="N43" s="24"/>
    </row>
    <row r="44" spans="1:14">
      <c r="A44" s="23"/>
      <c r="B44" s="23"/>
      <c r="C44" s="23"/>
      <c r="D44" s="23"/>
      <c r="E44" s="23"/>
      <c r="F44" s="23"/>
      <c r="G44" s="23"/>
      <c r="H44" s="44"/>
      <c r="I44" s="23"/>
      <c r="J44" s="23"/>
      <c r="K44" s="23"/>
      <c r="L44" s="23"/>
      <c r="M44" s="23"/>
      <c r="N44" s="24"/>
    </row>
    <row r="45" spans="1:14" ht="16.8">
      <c r="A45" s="17" t="s">
        <v>12</v>
      </c>
      <c r="B45" s="17" t="s">
        <v>13</v>
      </c>
      <c r="C45" s="17" t="s">
        <v>14</v>
      </c>
      <c r="D45" s="17" t="s">
        <v>15</v>
      </c>
      <c r="E45" s="17" t="s">
        <v>16</v>
      </c>
      <c r="F45" s="17" t="s">
        <v>17</v>
      </c>
      <c r="G45" s="17" t="s">
        <v>30</v>
      </c>
      <c r="H45" s="17" t="s">
        <v>18</v>
      </c>
      <c r="I45" s="18" t="s">
        <v>19</v>
      </c>
      <c r="J45" s="18" t="s">
        <v>20</v>
      </c>
      <c r="K45" s="19" t="s">
        <v>21</v>
      </c>
      <c r="L45" s="6" t="s">
        <v>28</v>
      </c>
      <c r="M45" s="6" t="s">
        <v>29</v>
      </c>
      <c r="N45" s="24"/>
    </row>
    <row r="46" spans="1:14">
      <c r="A46" s="17" t="s">
        <v>22</v>
      </c>
      <c r="B46" s="17" t="s">
        <v>23</v>
      </c>
      <c r="C46" s="17" t="s">
        <v>23</v>
      </c>
      <c r="D46" s="17" t="s">
        <v>23</v>
      </c>
      <c r="E46" s="17" t="s">
        <v>23</v>
      </c>
      <c r="F46" s="17" t="s">
        <v>24</v>
      </c>
      <c r="G46" s="17" t="s">
        <v>24</v>
      </c>
      <c r="H46" s="17" t="s">
        <v>25</v>
      </c>
      <c r="I46" s="18" t="s">
        <v>23</v>
      </c>
      <c r="J46" s="18" t="s">
        <v>23</v>
      </c>
      <c r="K46" s="19" t="s">
        <v>26</v>
      </c>
      <c r="L46" s="6" t="s">
        <v>27</v>
      </c>
      <c r="M46" s="6" t="s">
        <v>27</v>
      </c>
    </row>
    <row r="47" spans="1:14">
      <c r="A47" s="21">
        <v>39741.596501</v>
      </c>
      <c r="B47" s="21">
        <v>20.987057</v>
      </c>
      <c r="C47" s="21">
        <v>21.009834000000001</v>
      </c>
      <c r="D47" s="21">
        <v>21.551838</v>
      </c>
      <c r="E47" s="21">
        <v>21.459643</v>
      </c>
      <c r="F47" s="21">
        <v>4.2402139999999999</v>
      </c>
      <c r="G47" s="21">
        <v>5.3958529999999998</v>
      </c>
      <c r="H47" s="43">
        <v>39.550103</v>
      </c>
      <c r="I47" s="39">
        <f t="shared" ref="I47:I79" si="5">(B47+C47)/2</f>
        <v>20.998445500000003</v>
      </c>
      <c r="J47" s="39">
        <f t="shared" ref="J47:J79" si="6">(D47+E47)/2</f>
        <v>21.505740500000002</v>
      </c>
      <c r="K47" s="31">
        <f>-0.6*I47+1259.5</f>
        <v>1246.9009326999999</v>
      </c>
      <c r="L47" s="31">
        <f>0.00159*I47^4-0.27101*I47^3+17.72234*I47^2-540.89799*I47+6780.11105</f>
        <v>1036.3559439304418</v>
      </c>
      <c r="M47" s="31">
        <f>0.00159*J47^4-0.27101*J47^3+17.72234*J47^2-540.89799*J47+6780.11105</f>
        <v>988.77544126915473</v>
      </c>
      <c r="N47" s="24"/>
    </row>
    <row r="48" spans="1:14">
      <c r="A48" s="21">
        <v>38224.491280000002</v>
      </c>
      <c r="B48" s="21">
        <v>21.034219</v>
      </c>
      <c r="C48" s="21">
        <v>21.072913</v>
      </c>
      <c r="D48" s="21">
        <v>21.586154000000001</v>
      </c>
      <c r="E48" s="21">
        <v>21.500775999999998</v>
      </c>
      <c r="F48" s="21">
        <v>3.6290480000000001</v>
      </c>
      <c r="G48" s="21">
        <v>5.0272670000000002</v>
      </c>
      <c r="H48" s="43">
        <v>39.358474999999999</v>
      </c>
      <c r="I48" s="39">
        <f t="shared" si="5"/>
        <v>21.053566</v>
      </c>
      <c r="J48" s="39">
        <f t="shared" si="6"/>
        <v>21.543464999999998</v>
      </c>
      <c r="K48" s="31">
        <f t="shared" ref="K48:K79" si="7">-0.6*I48+1259.5</f>
        <v>1246.8678603999999</v>
      </c>
      <c r="L48" s="31">
        <f t="shared" ref="L48:L79" si="8">0.00159*I48^4-0.27101*I48^3+17.72234*I48^2-540.89799*I48+6780.11105</f>
        <v>1031.0669223324749</v>
      </c>
      <c r="M48" s="31">
        <f t="shared" ref="M48:M79" si="9">0.00159*J48^4-0.27101*J48^3+17.72234*J48^2-540.89799*J48+6780.11105</f>
        <v>985.33406876193021</v>
      </c>
      <c r="N48" s="24"/>
    </row>
    <row r="49" spans="1:14">
      <c r="A49" s="21">
        <v>37334.017996000002</v>
      </c>
      <c r="B49" s="21">
        <v>20.964012</v>
      </c>
      <c r="C49" s="21">
        <v>20.992925</v>
      </c>
      <c r="D49" s="21">
        <v>21.512014000000001</v>
      </c>
      <c r="E49" s="21">
        <v>21.432907</v>
      </c>
      <c r="F49" s="21">
        <v>3.3276979999999998</v>
      </c>
      <c r="G49" s="21">
        <v>4.8777980000000003</v>
      </c>
      <c r="H49" s="43">
        <v>39.255065999999999</v>
      </c>
      <c r="I49" s="39">
        <f t="shared" si="5"/>
        <v>20.978468499999998</v>
      </c>
      <c r="J49" s="39">
        <f t="shared" si="6"/>
        <v>21.4724605</v>
      </c>
      <c r="K49" s="31">
        <f t="shared" si="7"/>
        <v>1246.9129189</v>
      </c>
      <c r="L49" s="31">
        <f t="shared" si="8"/>
        <v>1038.2800916294836</v>
      </c>
      <c r="M49" s="31">
        <f t="shared" si="9"/>
        <v>991.82235565403244</v>
      </c>
      <c r="N49" s="24"/>
    </row>
    <row r="50" spans="1:14">
      <c r="A50" s="21">
        <v>36255.074028000003</v>
      </c>
      <c r="B50" s="21">
        <v>20.937028000000002</v>
      </c>
      <c r="C50" s="21">
        <v>20.917237</v>
      </c>
      <c r="D50" s="21">
        <v>21.546220999999999</v>
      </c>
      <c r="E50" s="21">
        <v>21.464476000000001</v>
      </c>
      <c r="F50" s="21">
        <v>2.9109159999999998</v>
      </c>
      <c r="G50" s="21">
        <v>4.6377439999999996</v>
      </c>
      <c r="H50" s="43">
        <v>39.055448999999996</v>
      </c>
      <c r="I50" s="39">
        <f t="shared" si="5"/>
        <v>20.927132499999999</v>
      </c>
      <c r="J50" s="39">
        <f t="shared" si="6"/>
        <v>21.5053485</v>
      </c>
      <c r="K50" s="31">
        <f t="shared" si="7"/>
        <v>1246.9437204999999</v>
      </c>
      <c r="L50" s="31">
        <f t="shared" si="8"/>
        <v>1043.2425054457153</v>
      </c>
      <c r="M50" s="31">
        <f t="shared" si="9"/>
        <v>988.81127040164847</v>
      </c>
      <c r="N50" s="24"/>
    </row>
    <row r="51" spans="1:14">
      <c r="A51" s="21">
        <v>34890.743474000003</v>
      </c>
      <c r="B51" s="21">
        <v>20.963059000000001</v>
      </c>
      <c r="C51" s="21">
        <v>20.985464</v>
      </c>
      <c r="D51" s="21">
        <v>21.593543</v>
      </c>
      <c r="E51" s="21">
        <v>21.513815999999998</v>
      </c>
      <c r="F51" s="21">
        <v>2.393402</v>
      </c>
      <c r="G51" s="21">
        <v>4.3503670000000003</v>
      </c>
      <c r="H51" s="43">
        <v>38.785643999999998</v>
      </c>
      <c r="I51" s="39">
        <f t="shared" si="5"/>
        <v>20.974261500000001</v>
      </c>
      <c r="J51" s="39">
        <f t="shared" si="6"/>
        <v>21.553679500000001</v>
      </c>
      <c r="K51" s="31">
        <f t="shared" si="7"/>
        <v>1246.9154430999999</v>
      </c>
      <c r="L51" s="31">
        <f t="shared" si="8"/>
        <v>1038.6857968173927</v>
      </c>
      <c r="M51" s="31">
        <f t="shared" si="9"/>
        <v>984.4045344145643</v>
      </c>
      <c r="N51" s="24"/>
    </row>
    <row r="52" spans="1:14">
      <c r="A52" s="21">
        <v>33141.756124</v>
      </c>
      <c r="B52" s="21">
        <v>20.974713999999999</v>
      </c>
      <c r="C52" s="21">
        <v>21.061427999999999</v>
      </c>
      <c r="D52" s="21">
        <v>21.606227000000001</v>
      </c>
      <c r="E52" s="21">
        <v>21.528649999999999</v>
      </c>
      <c r="F52" s="21">
        <v>1.752767</v>
      </c>
      <c r="G52" s="21">
        <v>3.9619599999999999</v>
      </c>
      <c r="H52" s="43">
        <v>38.384881999999998</v>
      </c>
      <c r="I52" s="39">
        <f t="shared" si="5"/>
        <v>21.018070999999999</v>
      </c>
      <c r="J52" s="39">
        <f t="shared" si="6"/>
        <v>21.567438500000002</v>
      </c>
      <c r="K52" s="31">
        <f t="shared" si="7"/>
        <v>1246.8891573999999</v>
      </c>
      <c r="L52" s="31">
        <f t="shared" si="8"/>
        <v>1034.4694266558863</v>
      </c>
      <c r="M52" s="31">
        <f t="shared" si="9"/>
        <v>983.15397262381248</v>
      </c>
      <c r="N52" s="24"/>
    </row>
    <row r="53" spans="1:14">
      <c r="A53" s="21">
        <v>31541.601922000002</v>
      </c>
      <c r="B53" s="21">
        <v>20.989246999999999</v>
      </c>
      <c r="C53" s="21">
        <v>21.098586000000001</v>
      </c>
      <c r="D53" s="21">
        <v>21.668693999999999</v>
      </c>
      <c r="E53" s="21">
        <v>21.588795999999999</v>
      </c>
      <c r="F53" s="21">
        <v>1.1934709999999999</v>
      </c>
      <c r="G53" s="21">
        <v>3.6298460000000001</v>
      </c>
      <c r="H53" s="43">
        <v>38.234899999999996</v>
      </c>
      <c r="I53" s="39">
        <f t="shared" si="5"/>
        <v>21.043916500000002</v>
      </c>
      <c r="J53" s="39">
        <f t="shared" si="6"/>
        <v>21.628744999999999</v>
      </c>
      <c r="K53" s="31">
        <f t="shared" si="7"/>
        <v>1246.8736501000001</v>
      </c>
      <c r="L53" s="31">
        <f t="shared" si="8"/>
        <v>1031.9907037219064</v>
      </c>
      <c r="M53" s="31">
        <f t="shared" si="9"/>
        <v>977.60305157100356</v>
      </c>
      <c r="N53" s="24"/>
    </row>
    <row r="54" spans="1:14">
      <c r="A54" s="21">
        <v>30329.897596999999</v>
      </c>
      <c r="B54" s="21">
        <v>21.020527999999999</v>
      </c>
      <c r="C54" s="21">
        <v>21.095413000000001</v>
      </c>
      <c r="D54" s="21">
        <v>21.642167000000001</v>
      </c>
      <c r="E54" s="21">
        <v>21.568739000000001</v>
      </c>
      <c r="F54" s="21">
        <v>0.81654199999999999</v>
      </c>
      <c r="G54" s="21">
        <v>3.413691</v>
      </c>
      <c r="H54" s="43">
        <v>37.909895999999996</v>
      </c>
      <c r="I54" s="39">
        <f t="shared" si="5"/>
        <v>21.0579705</v>
      </c>
      <c r="J54" s="39">
        <f t="shared" si="6"/>
        <v>21.605453000000001</v>
      </c>
      <c r="K54" s="31">
        <f t="shared" si="7"/>
        <v>1246.8652176999999</v>
      </c>
      <c r="L54" s="31">
        <f t="shared" si="8"/>
        <v>1030.6455629440288</v>
      </c>
      <c r="M54" s="31">
        <f t="shared" si="9"/>
        <v>979.70791352357719</v>
      </c>
      <c r="N54" s="24"/>
    </row>
    <row r="55" spans="1:14" ht="14.4" customHeight="1">
      <c r="A55" s="21">
        <v>28990.348717000001</v>
      </c>
      <c r="B55" s="21">
        <v>21.046531999999999</v>
      </c>
      <c r="C55" s="21">
        <v>21.093256</v>
      </c>
      <c r="D55" s="21">
        <v>21.551117999999999</v>
      </c>
      <c r="E55" s="21">
        <v>21.520970999999999</v>
      </c>
      <c r="F55" s="21">
        <v>1.098274</v>
      </c>
      <c r="G55" s="21">
        <v>3.8473259999999998</v>
      </c>
      <c r="H55" s="43">
        <v>37.579234</v>
      </c>
      <c r="I55" s="39">
        <f t="shared" si="5"/>
        <v>21.069893999999998</v>
      </c>
      <c r="J55" s="39">
        <f t="shared" si="6"/>
        <v>21.536044499999999</v>
      </c>
      <c r="K55" s="31">
        <f t="shared" si="7"/>
        <v>1246.8580635999999</v>
      </c>
      <c r="L55" s="31">
        <f t="shared" si="8"/>
        <v>1029.505833999071</v>
      </c>
      <c r="M55" s="31">
        <f t="shared" si="9"/>
        <v>986.00995148129459</v>
      </c>
      <c r="N55" s="24"/>
    </row>
    <row r="56" spans="1:14">
      <c r="A56" s="21">
        <v>27650.897942</v>
      </c>
      <c r="B56" s="21">
        <v>21.023783999999999</v>
      </c>
      <c r="C56" s="21">
        <v>21.057072999999999</v>
      </c>
      <c r="D56" s="21">
        <v>21.498464999999999</v>
      </c>
      <c r="E56" s="21">
        <v>21.466246000000002</v>
      </c>
      <c r="F56" s="21">
        <v>0.72948299999999999</v>
      </c>
      <c r="G56" s="21">
        <v>3.6254409999999999</v>
      </c>
      <c r="H56" s="43">
        <v>37.130777000000002</v>
      </c>
      <c r="I56" s="39">
        <f t="shared" si="5"/>
        <v>21.040428499999997</v>
      </c>
      <c r="J56" s="39">
        <f t="shared" si="6"/>
        <v>21.482355500000001</v>
      </c>
      <c r="K56" s="31">
        <f t="shared" si="7"/>
        <v>1246.8757429</v>
      </c>
      <c r="L56" s="31">
        <f t="shared" si="8"/>
        <v>1032.3248441694022</v>
      </c>
      <c r="M56" s="31">
        <f t="shared" si="9"/>
        <v>990.91535194983589</v>
      </c>
      <c r="N56" s="24"/>
    </row>
    <row r="57" spans="1:14">
      <c r="A57" s="21">
        <v>26408.578652</v>
      </c>
      <c r="B57" s="21">
        <v>21.003340000000001</v>
      </c>
      <c r="C57" s="21">
        <v>21.041395999999999</v>
      </c>
      <c r="D57" s="21">
        <v>21.496783000000001</v>
      </c>
      <c r="E57" s="21">
        <v>21.470085999999998</v>
      </c>
      <c r="F57" s="21">
        <v>0.68229300000000004</v>
      </c>
      <c r="G57" s="21">
        <v>3.7122109999999999</v>
      </c>
      <c r="H57" s="43">
        <v>36.157693999999999</v>
      </c>
      <c r="I57" s="39">
        <f t="shared" si="5"/>
        <v>21.022368</v>
      </c>
      <c r="J57" s="39">
        <f t="shared" si="6"/>
        <v>21.483434500000001</v>
      </c>
      <c r="K57" s="31">
        <f t="shared" si="7"/>
        <v>1246.8865791999999</v>
      </c>
      <c r="L57" s="31">
        <f t="shared" si="8"/>
        <v>1034.056872616432</v>
      </c>
      <c r="M57" s="31">
        <f t="shared" si="9"/>
        <v>990.81650293913208</v>
      </c>
      <c r="N57" s="24"/>
    </row>
    <row r="58" spans="1:14">
      <c r="A58" s="21">
        <v>26386.719212</v>
      </c>
      <c r="B58" s="21">
        <v>20.977616000000001</v>
      </c>
      <c r="C58" s="21">
        <v>21.000181999999999</v>
      </c>
      <c r="D58" s="21">
        <v>21.469628</v>
      </c>
      <c r="E58" s="21">
        <v>21.444500000000001</v>
      </c>
      <c r="F58" s="21">
        <v>0.68895799999999996</v>
      </c>
      <c r="G58" s="21">
        <v>3.7149549999999998</v>
      </c>
      <c r="H58" s="43">
        <v>36.066694999999996</v>
      </c>
      <c r="I58" s="39">
        <f t="shared" si="5"/>
        <v>20.988899</v>
      </c>
      <c r="J58" s="39">
        <f t="shared" si="6"/>
        <v>21.457064000000003</v>
      </c>
      <c r="K58" s="31">
        <f t="shared" si="7"/>
        <v>1246.9066605999999</v>
      </c>
      <c r="L58" s="31">
        <f t="shared" si="8"/>
        <v>1037.2749611691188</v>
      </c>
      <c r="M58" s="31">
        <f t="shared" si="9"/>
        <v>993.23545854372878</v>
      </c>
      <c r="N58" s="24"/>
    </row>
    <row r="59" spans="1:14">
      <c r="A59" s="21">
        <v>25431.318664999999</v>
      </c>
      <c r="B59" s="21">
        <v>21.043400999999999</v>
      </c>
      <c r="C59" s="21">
        <v>21.063831</v>
      </c>
      <c r="D59" s="21">
        <v>21.556954999999999</v>
      </c>
      <c r="E59" s="21">
        <v>21.522728000000001</v>
      </c>
      <c r="F59" s="21">
        <v>0.75061900000000004</v>
      </c>
      <c r="G59" s="21">
        <v>3.8963220000000001</v>
      </c>
      <c r="H59" s="43">
        <v>35.502403999999999</v>
      </c>
      <c r="I59" s="39">
        <f t="shared" si="5"/>
        <v>21.053615999999998</v>
      </c>
      <c r="J59" s="39">
        <f t="shared" si="6"/>
        <v>21.539841500000001</v>
      </c>
      <c r="K59" s="31">
        <f t="shared" si="7"/>
        <v>1246.8678304</v>
      </c>
      <c r="L59" s="31">
        <f t="shared" si="8"/>
        <v>1031.0621379972963</v>
      </c>
      <c r="M59" s="31">
        <f t="shared" si="9"/>
        <v>985.66404487118871</v>
      </c>
      <c r="N59" s="24"/>
    </row>
    <row r="60" spans="1:14">
      <c r="A60" s="21">
        <v>24262.851616</v>
      </c>
      <c r="B60" s="21">
        <v>20.922483</v>
      </c>
      <c r="C60" s="21">
        <v>20.948046999999999</v>
      </c>
      <c r="D60" s="21">
        <v>21.588623999999999</v>
      </c>
      <c r="E60" s="21">
        <v>21.561774</v>
      </c>
      <c r="F60" s="21">
        <v>0.86707999999999996</v>
      </c>
      <c r="G60" s="21">
        <v>4.1338650000000001</v>
      </c>
      <c r="H60" s="43">
        <v>35.024211000000001</v>
      </c>
      <c r="I60" s="39">
        <f t="shared" si="5"/>
        <v>20.935265000000001</v>
      </c>
      <c r="J60" s="39">
        <f t="shared" si="6"/>
        <v>21.575198999999998</v>
      </c>
      <c r="K60" s="31">
        <f t="shared" si="7"/>
        <v>1246.9388409999999</v>
      </c>
      <c r="L60" s="31">
        <f t="shared" si="8"/>
        <v>1042.45466045385</v>
      </c>
      <c r="M60" s="31">
        <f t="shared" si="9"/>
        <v>982.4493897447328</v>
      </c>
      <c r="N60" s="24"/>
    </row>
    <row r="61" spans="1:14">
      <c r="A61" s="21">
        <v>22933.072421000001</v>
      </c>
      <c r="B61" s="21">
        <v>20.928961999999999</v>
      </c>
      <c r="C61" s="21">
        <v>20.970296000000001</v>
      </c>
      <c r="D61" s="21">
        <v>21.700336</v>
      </c>
      <c r="E61" s="21">
        <v>21.684892000000001</v>
      </c>
      <c r="F61" s="21">
        <v>0.83842899999999998</v>
      </c>
      <c r="G61" s="21">
        <v>4.2495089999999998</v>
      </c>
      <c r="H61" s="43">
        <v>34.473106999999999</v>
      </c>
      <c r="I61" s="39">
        <f t="shared" si="5"/>
        <v>20.949629000000002</v>
      </c>
      <c r="J61" s="39">
        <f t="shared" si="6"/>
        <v>21.692613999999999</v>
      </c>
      <c r="K61" s="31">
        <f t="shared" si="7"/>
        <v>1246.9302226</v>
      </c>
      <c r="L61" s="31">
        <f t="shared" si="8"/>
        <v>1041.0647094407641</v>
      </c>
      <c r="M61" s="31">
        <f t="shared" si="9"/>
        <v>971.85688854923046</v>
      </c>
      <c r="N61" s="24"/>
    </row>
    <row r="62" spans="1:14">
      <c r="A62" s="21">
        <v>21549.294760000001</v>
      </c>
      <c r="B62" s="21">
        <v>20.947725999999999</v>
      </c>
      <c r="C62" s="21">
        <v>21.013718000000001</v>
      </c>
      <c r="D62" s="21">
        <v>21.847389</v>
      </c>
      <c r="E62" s="21">
        <v>21.830286999999998</v>
      </c>
      <c r="F62" s="21">
        <v>0.82377999999999996</v>
      </c>
      <c r="G62" s="21">
        <v>4.3923509999999997</v>
      </c>
      <c r="H62" s="43">
        <v>33.888354999999997</v>
      </c>
      <c r="I62" s="39">
        <f t="shared" si="5"/>
        <v>20.980722</v>
      </c>
      <c r="J62" s="39">
        <f t="shared" si="6"/>
        <v>21.838837999999999</v>
      </c>
      <c r="K62" s="31">
        <f t="shared" si="7"/>
        <v>1246.9115667999999</v>
      </c>
      <c r="L62" s="31">
        <f t="shared" si="8"/>
        <v>1038.0628445017483</v>
      </c>
      <c r="M62" s="31">
        <f t="shared" si="9"/>
        <v>958.84162076993834</v>
      </c>
      <c r="N62" s="24"/>
    </row>
    <row r="63" spans="1:14">
      <c r="A63" s="21">
        <v>20225.738097000001</v>
      </c>
      <c r="B63" s="21">
        <v>20.991226999999999</v>
      </c>
      <c r="C63" s="21">
        <v>21.031048999999999</v>
      </c>
      <c r="D63" s="21">
        <v>21.879636999999999</v>
      </c>
      <c r="E63" s="21">
        <v>21.861343999999999</v>
      </c>
      <c r="F63" s="21">
        <v>0.97571300000000005</v>
      </c>
      <c r="G63" s="21">
        <v>4.648333</v>
      </c>
      <c r="H63" s="43">
        <v>33.360073999999997</v>
      </c>
      <c r="I63" s="39">
        <f t="shared" si="5"/>
        <v>21.011137999999999</v>
      </c>
      <c r="J63" s="39">
        <f t="shared" si="6"/>
        <v>21.870490499999999</v>
      </c>
      <c r="K63" s="31">
        <f t="shared" si="7"/>
        <v>1246.8933172</v>
      </c>
      <c r="L63" s="31">
        <f t="shared" si="8"/>
        <v>1035.1354399975517</v>
      </c>
      <c r="M63" s="31">
        <f t="shared" si="9"/>
        <v>956.049775273058</v>
      </c>
      <c r="N63" s="24"/>
    </row>
    <row r="64" spans="1:14">
      <c r="A64" s="21">
        <v>18406.365594999999</v>
      </c>
      <c r="B64" s="21">
        <v>21.013421000000001</v>
      </c>
      <c r="C64" s="21">
        <v>21.075201</v>
      </c>
      <c r="D64" s="21">
        <v>21.790002999999999</v>
      </c>
      <c r="E64" s="21">
        <v>21.768827000000002</v>
      </c>
      <c r="F64" s="21">
        <v>1.30586</v>
      </c>
      <c r="G64" s="21">
        <v>5.1128030000000004</v>
      </c>
      <c r="H64" s="43">
        <v>33.436181999999995</v>
      </c>
      <c r="I64" s="39">
        <f t="shared" si="5"/>
        <v>21.044311</v>
      </c>
      <c r="J64" s="39">
        <f t="shared" si="6"/>
        <v>21.779415</v>
      </c>
      <c r="K64" s="31">
        <f t="shared" si="7"/>
        <v>1246.8734133999999</v>
      </c>
      <c r="L64" s="31">
        <f t="shared" si="8"/>
        <v>1031.9529191579404</v>
      </c>
      <c r="M64" s="31">
        <f t="shared" si="9"/>
        <v>964.10737170583434</v>
      </c>
      <c r="N64" s="24"/>
    </row>
    <row r="65" spans="1:14">
      <c r="A65" s="21">
        <v>17560.862567</v>
      </c>
      <c r="B65" s="21">
        <v>21.047447999999999</v>
      </c>
      <c r="C65" s="21">
        <v>21.073799999999999</v>
      </c>
      <c r="D65" s="21">
        <v>21.895178999999999</v>
      </c>
      <c r="E65" s="21">
        <v>21.85427</v>
      </c>
      <c r="F65" s="21">
        <v>0.80808199999999997</v>
      </c>
      <c r="G65" s="21">
        <v>4.6947999999999999</v>
      </c>
      <c r="H65" s="43">
        <v>32.958951999999996</v>
      </c>
      <c r="I65" s="39">
        <f t="shared" si="5"/>
        <v>21.060623999999997</v>
      </c>
      <c r="J65" s="39">
        <f t="shared" si="6"/>
        <v>21.874724499999999</v>
      </c>
      <c r="K65" s="31">
        <f t="shared" si="7"/>
        <v>1246.8636256</v>
      </c>
      <c r="L65" s="31">
        <f t="shared" si="8"/>
        <v>1030.3918046215849</v>
      </c>
      <c r="M65" s="31">
        <f t="shared" si="9"/>
        <v>955.67700868891279</v>
      </c>
      <c r="N65" s="24"/>
    </row>
    <row r="66" spans="1:14">
      <c r="A66" s="21">
        <v>16125.673047</v>
      </c>
      <c r="B66" s="21">
        <v>20.957889999999999</v>
      </c>
      <c r="C66" s="21">
        <v>20.995127</v>
      </c>
      <c r="D66" s="21">
        <v>21.763770000000001</v>
      </c>
      <c r="E66" s="21">
        <v>21.721868000000001</v>
      </c>
      <c r="F66" s="21">
        <v>1.1591659999999999</v>
      </c>
      <c r="G66" s="21">
        <v>5.1420669999999999</v>
      </c>
      <c r="H66" s="43">
        <v>32.350501999999999</v>
      </c>
      <c r="I66" s="39">
        <f t="shared" si="5"/>
        <v>20.976508500000001</v>
      </c>
      <c r="J66" s="39">
        <f t="shared" si="6"/>
        <v>21.742819000000001</v>
      </c>
      <c r="K66" s="31">
        <f t="shared" si="7"/>
        <v>1246.9140949</v>
      </c>
      <c r="L66" s="31">
        <f t="shared" si="8"/>
        <v>1038.469084265128</v>
      </c>
      <c r="M66" s="31">
        <f t="shared" si="9"/>
        <v>967.36625846792776</v>
      </c>
      <c r="N66" s="24"/>
    </row>
    <row r="67" spans="1:14">
      <c r="A67" s="21">
        <v>15514.243568</v>
      </c>
      <c r="B67" s="21">
        <v>20.948338</v>
      </c>
      <c r="C67" s="21">
        <v>20.993791000000002</v>
      </c>
      <c r="D67" s="21">
        <v>21.851962</v>
      </c>
      <c r="E67" s="21">
        <v>21.807413</v>
      </c>
      <c r="F67" s="21">
        <v>0.77889200000000003</v>
      </c>
      <c r="G67" s="21">
        <v>4.8169029999999999</v>
      </c>
      <c r="H67" s="43">
        <v>31.980922</v>
      </c>
      <c r="I67" s="39">
        <f t="shared" si="5"/>
        <v>20.971064500000001</v>
      </c>
      <c r="J67" s="39">
        <f t="shared" si="6"/>
        <v>21.829687499999999</v>
      </c>
      <c r="K67" s="31">
        <f t="shared" si="7"/>
        <v>1246.9173613</v>
      </c>
      <c r="L67" s="31">
        <f t="shared" si="8"/>
        <v>1038.9942170896711</v>
      </c>
      <c r="M67" s="31">
        <f t="shared" si="9"/>
        <v>959.65040760193915</v>
      </c>
      <c r="N67" s="24"/>
    </row>
    <row r="68" spans="1:14">
      <c r="A68" s="21">
        <v>14016.959729</v>
      </c>
      <c r="B68" s="21">
        <v>21.038598</v>
      </c>
      <c r="C68" s="21">
        <v>21.055070000000001</v>
      </c>
      <c r="D68" s="21">
        <v>21.899546999999998</v>
      </c>
      <c r="E68" s="21">
        <v>21.849993999999999</v>
      </c>
      <c r="F68" s="21">
        <v>1.132047</v>
      </c>
      <c r="G68" s="21">
        <v>5.2758760000000002</v>
      </c>
      <c r="H68" s="43">
        <v>31.442119999999996</v>
      </c>
      <c r="I68" s="39">
        <f t="shared" si="5"/>
        <v>21.046834</v>
      </c>
      <c r="J68" s="39">
        <f t="shared" si="6"/>
        <v>21.874770499999997</v>
      </c>
      <c r="K68" s="31">
        <f t="shared" si="7"/>
        <v>1246.8718996</v>
      </c>
      <c r="L68" s="31">
        <f t="shared" si="8"/>
        <v>1031.7113059563044</v>
      </c>
      <c r="M68" s="31">
        <f t="shared" si="9"/>
        <v>955.67295967870723</v>
      </c>
      <c r="N68" s="24"/>
    </row>
    <row r="69" spans="1:14">
      <c r="A69" s="21">
        <v>12648.724254000001</v>
      </c>
      <c r="B69" s="21">
        <v>21.000316999999999</v>
      </c>
      <c r="C69" s="21">
        <v>21.002258999999999</v>
      </c>
      <c r="D69" s="21">
        <v>21.91949</v>
      </c>
      <c r="E69" s="21">
        <v>21.876321000000001</v>
      </c>
      <c r="F69" s="21">
        <v>0.75722</v>
      </c>
      <c r="G69" s="21">
        <v>5.0053530000000004</v>
      </c>
      <c r="H69" s="43">
        <v>30.772936999999999</v>
      </c>
      <c r="I69" s="39">
        <f t="shared" si="5"/>
        <v>21.001287999999999</v>
      </c>
      <c r="J69" s="39">
        <f t="shared" si="6"/>
        <v>21.8979055</v>
      </c>
      <c r="K69" s="31">
        <f t="shared" si="7"/>
        <v>1246.8992272</v>
      </c>
      <c r="L69" s="31">
        <f t="shared" si="8"/>
        <v>1036.0824747530487</v>
      </c>
      <c r="M69" s="31">
        <f t="shared" si="9"/>
        <v>953.63898460266137</v>
      </c>
      <c r="N69" s="24"/>
    </row>
    <row r="70" spans="1:14">
      <c r="A70" s="21">
        <v>11362.884958000001</v>
      </c>
      <c r="B70" s="21">
        <v>21.077051000000001</v>
      </c>
      <c r="C70" s="21">
        <v>21.089772</v>
      </c>
      <c r="D70" s="21">
        <v>22.034891999999999</v>
      </c>
      <c r="E70" s="21">
        <v>22.004481999999999</v>
      </c>
      <c r="F70" s="21">
        <v>0.73365400000000003</v>
      </c>
      <c r="G70" s="21">
        <v>5.077007</v>
      </c>
      <c r="H70" s="43">
        <v>30.298147</v>
      </c>
      <c r="I70" s="39">
        <f t="shared" si="5"/>
        <v>21.0834115</v>
      </c>
      <c r="J70" s="39">
        <f t="shared" si="6"/>
        <v>22.019686999999998</v>
      </c>
      <c r="K70" s="31">
        <f t="shared" si="7"/>
        <v>1246.8499531</v>
      </c>
      <c r="L70" s="31">
        <f t="shared" si="8"/>
        <v>1028.2153996804873</v>
      </c>
      <c r="M70" s="31">
        <f t="shared" si="9"/>
        <v>943.01130928469775</v>
      </c>
      <c r="N70" s="24"/>
    </row>
    <row r="71" spans="1:14">
      <c r="A71" s="21">
        <v>11360.978730000001</v>
      </c>
      <c r="B71" s="21">
        <v>21.029083</v>
      </c>
      <c r="C71" s="21">
        <v>21.047122999999999</v>
      </c>
      <c r="D71" s="21">
        <v>21.999490000000002</v>
      </c>
      <c r="E71" s="21">
        <v>21.968487</v>
      </c>
      <c r="F71" s="21">
        <v>0.73682599999999998</v>
      </c>
      <c r="G71" s="21">
        <v>5.076009</v>
      </c>
      <c r="H71" s="43">
        <v>30.336751</v>
      </c>
      <c r="I71" s="39">
        <f t="shared" si="5"/>
        <v>21.038103</v>
      </c>
      <c r="J71" s="39">
        <f t="shared" si="6"/>
        <v>21.983988500000002</v>
      </c>
      <c r="K71" s="31">
        <f t="shared" si="7"/>
        <v>1246.8771382</v>
      </c>
      <c r="L71" s="31">
        <f t="shared" si="8"/>
        <v>1032.547685854267</v>
      </c>
      <c r="M71" s="31">
        <f t="shared" si="9"/>
        <v>946.11293582885901</v>
      </c>
      <c r="N71" s="24"/>
    </row>
    <row r="72" spans="1:14">
      <c r="A72" s="21">
        <v>10634.185539</v>
      </c>
      <c r="B72" s="21">
        <v>21.009727000000002</v>
      </c>
      <c r="C72" s="21">
        <v>21.015294999999998</v>
      </c>
      <c r="D72" s="21">
        <v>22.051932999999998</v>
      </c>
      <c r="E72" s="21">
        <v>22.021369</v>
      </c>
      <c r="F72" s="21">
        <v>0.92905700000000002</v>
      </c>
      <c r="G72" s="21">
        <v>5.3455940000000002</v>
      </c>
      <c r="H72" s="43">
        <v>30.169916999999998</v>
      </c>
      <c r="I72" s="39">
        <f t="shared" si="5"/>
        <v>21.012511</v>
      </c>
      <c r="J72" s="39">
        <f t="shared" si="6"/>
        <v>22.036650999999999</v>
      </c>
      <c r="K72" s="31">
        <f t="shared" si="7"/>
        <v>1246.8924933999999</v>
      </c>
      <c r="L72" s="31">
        <f t="shared" si="8"/>
        <v>1035.0035067775998</v>
      </c>
      <c r="M72" s="31">
        <f t="shared" si="9"/>
        <v>941.54138350306039</v>
      </c>
      <c r="N72" s="24"/>
    </row>
    <row r="73" spans="1:14">
      <c r="A73" s="21">
        <v>9388.6997279999996</v>
      </c>
      <c r="B73" s="21">
        <v>21.038708</v>
      </c>
      <c r="C73" s="21">
        <v>21.050892999999999</v>
      </c>
      <c r="D73" s="21">
        <v>22.330428000000001</v>
      </c>
      <c r="E73" s="21">
        <v>22.293922999999999</v>
      </c>
      <c r="F73" s="21">
        <v>0.52543899999999999</v>
      </c>
      <c r="G73" s="21">
        <v>5.0737199999999998</v>
      </c>
      <c r="H73" s="43">
        <v>29.551784999999999</v>
      </c>
      <c r="I73" s="39">
        <f t="shared" si="5"/>
        <v>21.044800500000001</v>
      </c>
      <c r="J73" s="39">
        <f t="shared" si="6"/>
        <v>22.312175500000002</v>
      </c>
      <c r="K73" s="31">
        <f t="shared" si="7"/>
        <v>1246.8731197</v>
      </c>
      <c r="L73" s="31">
        <f t="shared" si="8"/>
        <v>1031.9060377428577</v>
      </c>
      <c r="M73" s="31">
        <f t="shared" si="9"/>
        <v>918.02224628764179</v>
      </c>
      <c r="N73" s="24"/>
    </row>
    <row r="74" spans="1:14">
      <c r="A74" s="21">
        <v>7940.4177730000001</v>
      </c>
      <c r="B74" s="21">
        <v>21.019469999999998</v>
      </c>
      <c r="C74" s="21">
        <v>21.042415999999999</v>
      </c>
      <c r="D74" s="21">
        <v>22.764144999999999</v>
      </c>
      <c r="E74" s="21">
        <v>22.704547999999999</v>
      </c>
      <c r="F74" s="21">
        <v>0.513347</v>
      </c>
      <c r="G74" s="21">
        <v>5.2364139999999999</v>
      </c>
      <c r="H74" s="43">
        <v>29.157779999999999</v>
      </c>
      <c r="I74" s="39">
        <f t="shared" si="5"/>
        <v>21.030943000000001</v>
      </c>
      <c r="J74" s="39">
        <f t="shared" si="6"/>
        <v>22.734346500000001</v>
      </c>
      <c r="K74" s="31">
        <f t="shared" si="7"/>
        <v>1246.8814342000001</v>
      </c>
      <c r="L74" s="31">
        <f t="shared" si="8"/>
        <v>1033.2341236171424</v>
      </c>
      <c r="M74" s="31">
        <f t="shared" si="9"/>
        <v>883.25539831936294</v>
      </c>
      <c r="N74" s="24"/>
    </row>
    <row r="75" spans="1:14">
      <c r="A75" s="21">
        <v>6518.6364270000004</v>
      </c>
      <c r="B75" s="21">
        <v>20.917748</v>
      </c>
      <c r="C75" s="21">
        <v>20.929109</v>
      </c>
      <c r="D75" s="21">
        <v>23.130512</v>
      </c>
      <c r="E75" s="21">
        <v>23.070084000000001</v>
      </c>
      <c r="F75" s="21">
        <v>0.73560199999999998</v>
      </c>
      <c r="G75" s="21">
        <v>5.6153240000000002</v>
      </c>
      <c r="H75" s="43">
        <v>28.982531999999999</v>
      </c>
      <c r="I75" s="39">
        <f t="shared" si="5"/>
        <v>20.9234285</v>
      </c>
      <c r="J75" s="39">
        <f t="shared" si="6"/>
        <v>23.100298000000002</v>
      </c>
      <c r="K75" s="31">
        <f t="shared" si="7"/>
        <v>1246.9459429000001</v>
      </c>
      <c r="L75" s="31">
        <f t="shared" si="8"/>
        <v>1043.6015487544601</v>
      </c>
      <c r="M75" s="31">
        <f t="shared" si="9"/>
        <v>854.32300273693818</v>
      </c>
      <c r="N75" s="24"/>
    </row>
    <row r="76" spans="1:14">
      <c r="A76" s="21">
        <v>4882.9251139999997</v>
      </c>
      <c r="B76" s="21">
        <v>21.107289999999999</v>
      </c>
      <c r="C76" s="21">
        <v>21.099308000000001</v>
      </c>
      <c r="D76" s="21">
        <v>23.842019000000001</v>
      </c>
      <c r="E76" s="21">
        <v>23.763818000000001</v>
      </c>
      <c r="F76" s="21">
        <v>1.0440039999999999</v>
      </c>
      <c r="G76" s="21">
        <v>6.1310310000000001</v>
      </c>
      <c r="H76" s="43">
        <v>28.600026999999997</v>
      </c>
      <c r="I76" s="39">
        <f t="shared" si="5"/>
        <v>21.103299</v>
      </c>
      <c r="J76" s="39">
        <f t="shared" si="6"/>
        <v>23.802918500000001</v>
      </c>
      <c r="K76" s="31">
        <f t="shared" si="7"/>
        <v>1246.8380205999999</v>
      </c>
      <c r="L76" s="31">
        <f t="shared" si="8"/>
        <v>1026.3200623838775</v>
      </c>
      <c r="M76" s="31">
        <f t="shared" si="9"/>
        <v>801.76951745032875</v>
      </c>
      <c r="N76" s="24"/>
    </row>
    <row r="77" spans="1:14">
      <c r="A77" s="21">
        <v>3137.416369</v>
      </c>
      <c r="B77" s="21">
        <v>20.967431999999999</v>
      </c>
      <c r="C77" s="21">
        <v>20.988668000000001</v>
      </c>
      <c r="D77" s="21">
        <v>25.206644000000001</v>
      </c>
      <c r="E77" s="21">
        <v>25.126206</v>
      </c>
      <c r="F77" s="21">
        <v>1.1449640000000001</v>
      </c>
      <c r="G77" s="21">
        <v>6.4380090000000001</v>
      </c>
      <c r="H77" s="43">
        <v>28.291051</v>
      </c>
      <c r="I77" s="39">
        <f t="shared" si="5"/>
        <v>20.97805</v>
      </c>
      <c r="J77" s="39">
        <f t="shared" si="6"/>
        <v>25.166425</v>
      </c>
      <c r="K77" s="31">
        <f t="shared" si="7"/>
        <v>1246.91317</v>
      </c>
      <c r="L77" s="31">
        <f t="shared" si="8"/>
        <v>1038.3204422756489</v>
      </c>
      <c r="M77" s="31">
        <f t="shared" si="9"/>
        <v>710.20255708629884</v>
      </c>
      <c r="N77" s="24"/>
    </row>
    <row r="78" spans="1:14">
      <c r="A78" s="21">
        <v>1339.6131680000001</v>
      </c>
      <c r="B78" s="21">
        <v>21.031396000000001</v>
      </c>
      <c r="C78" s="21">
        <v>21.052381</v>
      </c>
      <c r="D78" s="21">
        <v>30.762165</v>
      </c>
      <c r="E78" s="21">
        <v>30.655194000000002</v>
      </c>
      <c r="F78" s="21">
        <v>0.65989699999999996</v>
      </c>
      <c r="G78" s="21">
        <v>6.2974860000000001</v>
      </c>
      <c r="H78" s="43">
        <v>27.600182999999998</v>
      </c>
      <c r="I78" s="39">
        <f t="shared" si="5"/>
        <v>21.041888499999999</v>
      </c>
      <c r="J78" s="39">
        <f t="shared" si="6"/>
        <v>30.708679500000002</v>
      </c>
      <c r="K78" s="31">
        <f t="shared" si="7"/>
        <v>1246.8748668999999</v>
      </c>
      <c r="L78" s="31">
        <f t="shared" si="8"/>
        <v>1032.1849660090347</v>
      </c>
      <c r="M78" s="31">
        <f t="shared" si="9"/>
        <v>448.22093746559131</v>
      </c>
      <c r="N78" s="24"/>
    </row>
    <row r="79" spans="1:14">
      <c r="A79" s="21">
        <v>0</v>
      </c>
      <c r="B79" s="21">
        <v>22.115648</v>
      </c>
      <c r="C79" s="21">
        <v>22.149173000000001</v>
      </c>
      <c r="D79" s="21">
        <v>30.922022999999999</v>
      </c>
      <c r="E79" s="21">
        <v>30.834752999999999</v>
      </c>
      <c r="F79" s="21">
        <v>1.259331</v>
      </c>
      <c r="G79" s="21">
        <v>7.3073309999999996</v>
      </c>
      <c r="H79" s="43">
        <v>25.676123999999998</v>
      </c>
      <c r="I79" s="39">
        <f t="shared" si="5"/>
        <v>22.132410499999999</v>
      </c>
      <c r="J79" s="39">
        <f t="shared" si="6"/>
        <v>30.878388000000001</v>
      </c>
      <c r="K79" s="31">
        <f t="shared" si="7"/>
        <v>1246.2205537</v>
      </c>
      <c r="L79" s="31">
        <f t="shared" si="8"/>
        <v>933.29165106766322</v>
      </c>
      <c r="M79" s="31">
        <f t="shared" si="9"/>
        <v>442.33708094566919</v>
      </c>
      <c r="N79" s="24"/>
    </row>
    <row r="80" spans="1:14">
      <c r="A80" s="22"/>
      <c r="B80" s="22"/>
      <c r="C80" s="22"/>
      <c r="D80" s="22"/>
      <c r="E80" s="22"/>
      <c r="F80" s="22"/>
      <c r="G80" s="22"/>
      <c r="H80" s="44"/>
      <c r="I80" s="22"/>
      <c r="J80" s="22"/>
      <c r="K80" s="29">
        <f>AVERAGE(K47:K77)</f>
        <v>1246.8918909419353</v>
      </c>
      <c r="L80" s="29">
        <f>AVERAGE(L47:L77)</f>
        <v>1034.9170926049223</v>
      </c>
      <c r="M80" s="29">
        <f>AVERAGE(M47:M77)</f>
        <v>949.99364301887215</v>
      </c>
      <c r="N80" s="24"/>
    </row>
    <row r="81" spans="1:14">
      <c r="A81" s="22"/>
      <c r="B81" s="22"/>
      <c r="C81" s="22"/>
      <c r="D81" s="22"/>
      <c r="E81" s="22"/>
      <c r="F81" s="22"/>
      <c r="G81" s="22"/>
      <c r="H81" s="44"/>
      <c r="I81" s="22"/>
      <c r="J81" s="22"/>
      <c r="K81" s="40"/>
      <c r="L81" s="40"/>
      <c r="M81" s="40"/>
      <c r="N81" s="24"/>
    </row>
    <row r="82" spans="1:14">
      <c r="A82" s="22"/>
      <c r="B82" s="22"/>
      <c r="C82" s="22"/>
      <c r="D82" s="22"/>
      <c r="E82" s="22"/>
      <c r="F82" s="22"/>
      <c r="G82" s="22"/>
      <c r="H82" s="44"/>
      <c r="I82" s="22"/>
      <c r="J82" s="22"/>
      <c r="K82" s="40"/>
      <c r="L82" s="40"/>
      <c r="M82" s="40"/>
      <c r="N82" s="24"/>
    </row>
    <row r="83" spans="1:14" ht="16.8">
      <c r="A83" s="17" t="s">
        <v>12</v>
      </c>
      <c r="B83" s="17" t="s">
        <v>13</v>
      </c>
      <c r="C83" s="17" t="s">
        <v>14</v>
      </c>
      <c r="D83" s="17" t="s">
        <v>15</v>
      </c>
      <c r="E83" s="17" t="s">
        <v>16</v>
      </c>
      <c r="F83" s="17" t="s">
        <v>17</v>
      </c>
      <c r="G83" s="17" t="s">
        <v>30</v>
      </c>
      <c r="H83" s="17" t="s">
        <v>18</v>
      </c>
      <c r="I83" s="18" t="s">
        <v>19</v>
      </c>
      <c r="J83" s="18" t="s">
        <v>20</v>
      </c>
      <c r="K83" s="19" t="s">
        <v>21</v>
      </c>
      <c r="L83" s="6" t="s">
        <v>28</v>
      </c>
      <c r="M83" s="6" t="s">
        <v>29</v>
      </c>
      <c r="N83" s="24"/>
    </row>
    <row r="84" spans="1:14">
      <c r="A84" s="17" t="s">
        <v>22</v>
      </c>
      <c r="B84" s="17" t="s">
        <v>23</v>
      </c>
      <c r="C84" s="17" t="s">
        <v>23</v>
      </c>
      <c r="D84" s="17" t="s">
        <v>23</v>
      </c>
      <c r="E84" s="17" t="s">
        <v>23</v>
      </c>
      <c r="F84" s="17" t="s">
        <v>24</v>
      </c>
      <c r="G84" s="17" t="s">
        <v>24</v>
      </c>
      <c r="H84" s="17" t="s">
        <v>25</v>
      </c>
      <c r="I84" s="18" t="s">
        <v>23</v>
      </c>
      <c r="J84" s="18" t="s">
        <v>23</v>
      </c>
      <c r="K84" s="19" t="s">
        <v>26</v>
      </c>
      <c r="L84" s="6" t="s">
        <v>27</v>
      </c>
      <c r="M84" s="6" t="s">
        <v>27</v>
      </c>
    </row>
    <row r="85" spans="1:14">
      <c r="A85" s="21">
        <v>43349.019509999998</v>
      </c>
      <c r="B85" s="21">
        <v>23.224239000000001</v>
      </c>
      <c r="C85" s="21">
        <v>23.248588000000002</v>
      </c>
      <c r="D85" s="21">
        <v>23.786486</v>
      </c>
      <c r="E85" s="21">
        <v>23.728245000000001</v>
      </c>
      <c r="F85" s="21">
        <v>4.3336860000000001</v>
      </c>
      <c r="G85" s="21">
        <v>5.3496240000000004</v>
      </c>
      <c r="H85" s="43">
        <v>38.166308000000001</v>
      </c>
      <c r="I85" s="39">
        <f t="shared" ref="I85:I114" si="10">(B85+C85)/2</f>
        <v>23.236413500000001</v>
      </c>
      <c r="J85" s="39">
        <f t="shared" ref="J85:J114" si="11">(D85+E85)/2</f>
        <v>23.757365499999999</v>
      </c>
      <c r="K85" s="31">
        <f>-0.6*I85+1259.5</f>
        <v>1245.5581519</v>
      </c>
      <c r="L85" s="31">
        <f>0.00159*I85^4-0.27101*I85^3+17.72234*I85^2-540.89799*I85+6780.11105</f>
        <v>843.83910586710499</v>
      </c>
      <c r="M85" s="31">
        <f>0.00159*J85^4-0.27101*J85^3+17.72234*J85^2-540.89799*J85+6780.11105</f>
        <v>805.06102249329251</v>
      </c>
      <c r="N85" s="24"/>
    </row>
    <row r="86" spans="1:14">
      <c r="A86" s="21">
        <v>41067.069436999998</v>
      </c>
      <c r="B86" s="21">
        <v>23.153341999999999</v>
      </c>
      <c r="C86" s="21">
        <v>23.167822999999999</v>
      </c>
      <c r="D86" s="21">
        <v>23.692186</v>
      </c>
      <c r="E86" s="21">
        <v>23.646789999999999</v>
      </c>
      <c r="F86" s="21">
        <v>3.4663889999999999</v>
      </c>
      <c r="G86" s="21">
        <v>4.8824670000000001</v>
      </c>
      <c r="H86" s="43">
        <v>37.982538999999996</v>
      </c>
      <c r="I86" s="39">
        <f t="shared" si="10"/>
        <v>23.160582499999997</v>
      </c>
      <c r="J86" s="39">
        <f t="shared" si="11"/>
        <v>23.669488000000001</v>
      </c>
      <c r="K86" s="31">
        <f t="shared" ref="K86:K114" si="12">-0.6*I86+1259.5</f>
        <v>1245.6036505</v>
      </c>
      <c r="L86" s="31">
        <f t="shared" ref="L86:L114" si="13">0.00159*I86^4-0.27101*I86^3+17.72234*I86^2-540.89799*I86+6780.11105</f>
        <v>849.66144580831406</v>
      </c>
      <c r="M86" s="31">
        <f t="shared" ref="M86:M114" si="14">0.00159*J86^4-0.27101*J86^3+17.72234*J86^2-540.89799*J86+6780.11105</f>
        <v>811.45526776924271</v>
      </c>
      <c r="N86" s="24"/>
    </row>
    <row r="87" spans="1:14">
      <c r="A87" s="21">
        <v>39541.016685000002</v>
      </c>
      <c r="B87" s="21">
        <v>23.157955000000001</v>
      </c>
      <c r="C87" s="21">
        <v>23.182729999999999</v>
      </c>
      <c r="D87" s="21">
        <v>23.700320999999999</v>
      </c>
      <c r="E87" s="21">
        <v>23.640758000000002</v>
      </c>
      <c r="F87" s="21">
        <v>2.876315</v>
      </c>
      <c r="G87" s="21">
        <v>4.5440250000000004</v>
      </c>
      <c r="H87" s="43">
        <v>37.838096</v>
      </c>
      <c r="I87" s="39">
        <f t="shared" si="10"/>
        <v>23.1703425</v>
      </c>
      <c r="J87" s="39">
        <f t="shared" si="11"/>
        <v>23.6705395</v>
      </c>
      <c r="K87" s="31">
        <f t="shared" si="12"/>
        <v>1245.5977945</v>
      </c>
      <c r="L87" s="31">
        <f t="shared" si="13"/>
        <v>848.90948970968748</v>
      </c>
      <c r="M87" s="31">
        <f t="shared" si="14"/>
        <v>811.37840923840213</v>
      </c>
      <c r="N87" s="24"/>
    </row>
    <row r="88" spans="1:14">
      <c r="A88" s="21">
        <v>38430.159937999997</v>
      </c>
      <c r="B88" s="21">
        <v>23.159082000000001</v>
      </c>
      <c r="C88" s="21">
        <v>23.163149000000001</v>
      </c>
      <c r="D88" s="21">
        <v>23.695246999999998</v>
      </c>
      <c r="E88" s="21">
        <v>23.626047</v>
      </c>
      <c r="F88" s="21">
        <v>2.4810759999999998</v>
      </c>
      <c r="G88" s="21">
        <v>4.3320720000000001</v>
      </c>
      <c r="H88" s="43">
        <v>37.695644999999999</v>
      </c>
      <c r="I88" s="39">
        <f t="shared" si="10"/>
        <v>23.161115500000001</v>
      </c>
      <c r="J88" s="39">
        <f t="shared" si="11"/>
        <v>23.660646999999997</v>
      </c>
      <c r="K88" s="31">
        <f t="shared" si="12"/>
        <v>1245.6033307</v>
      </c>
      <c r="L88" s="31">
        <f t="shared" si="13"/>
        <v>849.62036128041927</v>
      </c>
      <c r="M88" s="31">
        <f t="shared" si="14"/>
        <v>812.10182786566565</v>
      </c>
      <c r="N88" s="24"/>
    </row>
    <row r="89" spans="1:14">
      <c r="A89" s="21">
        <v>37191.952235999997</v>
      </c>
      <c r="B89" s="21">
        <v>23.197309000000001</v>
      </c>
      <c r="C89" s="21">
        <v>23.188407000000002</v>
      </c>
      <c r="D89" s="21">
        <v>23.737680999999998</v>
      </c>
      <c r="E89" s="21">
        <v>23.657881</v>
      </c>
      <c r="F89" s="21">
        <v>2.0138579999999999</v>
      </c>
      <c r="G89" s="21">
        <v>4.0679920000000003</v>
      </c>
      <c r="H89" s="43">
        <v>37.453116000000001</v>
      </c>
      <c r="I89" s="39">
        <f t="shared" si="10"/>
        <v>23.192858000000001</v>
      </c>
      <c r="J89" s="39">
        <f t="shared" si="11"/>
        <v>23.697780999999999</v>
      </c>
      <c r="K89" s="31">
        <f t="shared" si="12"/>
        <v>1245.5842852000001</v>
      </c>
      <c r="L89" s="31">
        <f t="shared" si="13"/>
        <v>847.1777000657321</v>
      </c>
      <c r="M89" s="31">
        <f t="shared" si="14"/>
        <v>809.39015800298512</v>
      </c>
      <c r="N89" s="24"/>
    </row>
    <row r="90" spans="1:14">
      <c r="A90" s="21">
        <v>35826.929002999997</v>
      </c>
      <c r="B90" s="21">
        <v>23.159389999999998</v>
      </c>
      <c r="C90" s="21">
        <v>23.127872</v>
      </c>
      <c r="D90" s="21">
        <v>23.732680999999999</v>
      </c>
      <c r="E90" s="21">
        <v>23.621866000000001</v>
      </c>
      <c r="F90" s="21">
        <v>1.5444070000000001</v>
      </c>
      <c r="G90" s="21">
        <v>3.8024499999999999</v>
      </c>
      <c r="H90" s="43">
        <v>37.198557000000001</v>
      </c>
      <c r="I90" s="39">
        <f t="shared" si="10"/>
        <v>23.143630999999999</v>
      </c>
      <c r="J90" s="39">
        <f t="shared" si="11"/>
        <v>23.677273499999998</v>
      </c>
      <c r="K90" s="31">
        <f t="shared" si="12"/>
        <v>1245.6138214</v>
      </c>
      <c r="L90" s="31">
        <f t="shared" si="13"/>
        <v>850.96928462915002</v>
      </c>
      <c r="M90" s="31">
        <f t="shared" si="14"/>
        <v>810.88639340505415</v>
      </c>
      <c r="N90" s="24"/>
    </row>
    <row r="91" spans="1:14">
      <c r="A91" s="21">
        <v>33982.397271000002</v>
      </c>
      <c r="B91" s="21">
        <v>23.250368000000002</v>
      </c>
      <c r="C91" s="21">
        <v>23.250589000000002</v>
      </c>
      <c r="D91" s="21">
        <v>23.803742</v>
      </c>
      <c r="E91" s="21">
        <v>23.681553000000001</v>
      </c>
      <c r="F91" s="21">
        <v>0.91210400000000003</v>
      </c>
      <c r="G91" s="21">
        <v>3.435438</v>
      </c>
      <c r="H91" s="43">
        <v>36.774729999999998</v>
      </c>
      <c r="I91" s="39">
        <f t="shared" si="10"/>
        <v>23.2504785</v>
      </c>
      <c r="J91" s="39">
        <f t="shared" si="11"/>
        <v>23.7426475</v>
      </c>
      <c r="K91" s="31">
        <f t="shared" si="12"/>
        <v>1245.5497129</v>
      </c>
      <c r="L91" s="31">
        <f t="shared" si="13"/>
        <v>842.76423217310912</v>
      </c>
      <c r="M91" s="31">
        <f t="shared" si="14"/>
        <v>806.12785511791117</v>
      </c>
      <c r="N91" s="24"/>
    </row>
    <row r="92" spans="1:14">
      <c r="A92" s="21">
        <v>32305.619084999998</v>
      </c>
      <c r="B92" s="21">
        <v>23.162882</v>
      </c>
      <c r="C92" s="21">
        <v>23.159344999999998</v>
      </c>
      <c r="D92" s="21">
        <v>23.725076000000001</v>
      </c>
      <c r="E92" s="21">
        <v>23.603216</v>
      </c>
      <c r="F92" s="21">
        <v>0.85800399999999999</v>
      </c>
      <c r="G92" s="21">
        <v>3.589896</v>
      </c>
      <c r="H92" s="43">
        <v>36.43139</v>
      </c>
      <c r="I92" s="39">
        <f t="shared" si="10"/>
        <v>23.161113499999999</v>
      </c>
      <c r="J92" s="39">
        <f t="shared" si="11"/>
        <v>23.664146000000002</v>
      </c>
      <c r="K92" s="31">
        <f t="shared" si="12"/>
        <v>1245.6033319000001</v>
      </c>
      <c r="L92" s="31">
        <f t="shared" si="13"/>
        <v>849.62051543949292</v>
      </c>
      <c r="M92" s="31">
        <f t="shared" si="14"/>
        <v>811.84586747279081</v>
      </c>
      <c r="N92" s="24"/>
    </row>
    <row r="93" spans="1:14" ht="14.4" customHeight="1">
      <c r="A93" s="21">
        <v>30991.686948999999</v>
      </c>
      <c r="B93" s="21">
        <v>23.145595</v>
      </c>
      <c r="C93" s="21">
        <v>23.155823999999999</v>
      </c>
      <c r="D93" s="21">
        <v>23.740622999999999</v>
      </c>
      <c r="E93" s="21">
        <v>23.654872000000001</v>
      </c>
      <c r="F93" s="21">
        <v>1.1353880000000001</v>
      </c>
      <c r="G93" s="21">
        <v>4.0421269999999998</v>
      </c>
      <c r="H93" s="43">
        <v>36.119763999999996</v>
      </c>
      <c r="I93" s="39">
        <f t="shared" si="10"/>
        <v>23.150709499999998</v>
      </c>
      <c r="J93" s="39">
        <f t="shared" si="11"/>
        <v>23.697747499999998</v>
      </c>
      <c r="K93" s="31">
        <f t="shared" si="12"/>
        <v>1245.6095743000001</v>
      </c>
      <c r="L93" s="31">
        <f t="shared" si="13"/>
        <v>850.42288514038592</v>
      </c>
      <c r="M93" s="31">
        <f t="shared" si="14"/>
        <v>809.39259955953185</v>
      </c>
      <c r="N93" s="24"/>
    </row>
    <row r="94" spans="1:14">
      <c r="A94" s="21">
        <v>29668.691647</v>
      </c>
      <c r="B94" s="21">
        <v>23.129546000000001</v>
      </c>
      <c r="C94" s="21">
        <v>23.150462000000001</v>
      </c>
      <c r="D94" s="21">
        <v>23.773821999999999</v>
      </c>
      <c r="E94" s="21">
        <v>23.695779000000002</v>
      </c>
      <c r="F94" s="21">
        <v>0.65124199999999999</v>
      </c>
      <c r="G94" s="21">
        <v>3.7123469999999998</v>
      </c>
      <c r="H94" s="43">
        <v>35.367756</v>
      </c>
      <c r="I94" s="39">
        <f t="shared" si="10"/>
        <v>23.140004000000001</v>
      </c>
      <c r="J94" s="39">
        <f t="shared" si="11"/>
        <v>23.734800499999999</v>
      </c>
      <c r="K94" s="31">
        <f t="shared" si="12"/>
        <v>1245.6159975999999</v>
      </c>
      <c r="L94" s="31">
        <f t="shared" si="13"/>
        <v>851.2494138317179</v>
      </c>
      <c r="M94" s="31">
        <f t="shared" si="14"/>
        <v>806.69731617992784</v>
      </c>
      <c r="N94" s="24"/>
    </row>
    <row r="95" spans="1:14">
      <c r="A95" s="21">
        <v>28045.082596</v>
      </c>
      <c r="B95" s="21">
        <v>23.128982000000001</v>
      </c>
      <c r="C95" s="21">
        <v>23.166198999999999</v>
      </c>
      <c r="D95" s="21">
        <v>23.775476999999999</v>
      </c>
      <c r="E95" s="21">
        <v>23.742750999999998</v>
      </c>
      <c r="F95" s="21">
        <v>0.97683299999999995</v>
      </c>
      <c r="G95" s="21">
        <v>4.2247070000000004</v>
      </c>
      <c r="H95" s="43">
        <v>34.765631999999997</v>
      </c>
      <c r="I95" s="39">
        <f t="shared" si="10"/>
        <v>23.1475905</v>
      </c>
      <c r="J95" s="39">
        <f t="shared" si="11"/>
        <v>23.759113999999997</v>
      </c>
      <c r="K95" s="31">
        <f t="shared" si="12"/>
        <v>1245.6114457000001</v>
      </c>
      <c r="L95" s="31">
        <f t="shared" si="13"/>
        <v>850.66359561269383</v>
      </c>
      <c r="M95" s="31">
        <f t="shared" si="14"/>
        <v>804.93439186658361</v>
      </c>
      <c r="N95" s="24"/>
    </row>
    <row r="96" spans="1:14">
      <c r="A96" s="21">
        <v>26491.483192</v>
      </c>
      <c r="B96" s="21">
        <v>23.133398</v>
      </c>
      <c r="C96" s="21">
        <v>23.196784000000001</v>
      </c>
      <c r="D96" s="21">
        <v>23.800391000000001</v>
      </c>
      <c r="E96" s="21">
        <v>23.759497</v>
      </c>
      <c r="F96" s="21">
        <v>0.71554499999999999</v>
      </c>
      <c r="G96" s="21">
        <v>4.1325159999999999</v>
      </c>
      <c r="H96" s="43">
        <v>34.542975999999996</v>
      </c>
      <c r="I96" s="39">
        <f t="shared" si="10"/>
        <v>23.165091</v>
      </c>
      <c r="J96" s="39">
        <f t="shared" si="11"/>
        <v>23.779944</v>
      </c>
      <c r="K96" s="31">
        <f t="shared" si="12"/>
        <v>1245.6009454</v>
      </c>
      <c r="L96" s="31">
        <f t="shared" si="13"/>
        <v>849.31399497052735</v>
      </c>
      <c r="M96" s="31">
        <f t="shared" si="14"/>
        <v>803.42761431075724</v>
      </c>
      <c r="N96" s="24"/>
    </row>
    <row r="97" spans="1:14">
      <c r="A97" s="21">
        <v>25116.059718</v>
      </c>
      <c r="B97" s="21">
        <v>23.214936000000002</v>
      </c>
      <c r="C97" s="21">
        <v>23.243960000000001</v>
      </c>
      <c r="D97" s="21">
        <v>23.843309000000001</v>
      </c>
      <c r="E97" s="21">
        <v>23.783804</v>
      </c>
      <c r="F97" s="21">
        <v>0.55088099999999995</v>
      </c>
      <c r="G97" s="21">
        <v>4.1008680000000002</v>
      </c>
      <c r="H97" s="43">
        <v>34.161439000000001</v>
      </c>
      <c r="I97" s="39">
        <f t="shared" si="10"/>
        <v>23.229448000000001</v>
      </c>
      <c r="J97" s="39">
        <f t="shared" si="11"/>
        <v>23.813556500000001</v>
      </c>
      <c r="K97" s="31">
        <f t="shared" si="12"/>
        <v>1245.5623312</v>
      </c>
      <c r="L97" s="31">
        <f t="shared" si="13"/>
        <v>844.37200554438459</v>
      </c>
      <c r="M97" s="31">
        <f t="shared" si="14"/>
        <v>801.00311075747231</v>
      </c>
      <c r="N97" s="24"/>
    </row>
    <row r="98" spans="1:14">
      <c r="A98" s="21">
        <v>23557.807664</v>
      </c>
      <c r="B98" s="21">
        <v>23.242391999999999</v>
      </c>
      <c r="C98" s="21">
        <v>23.270396000000002</v>
      </c>
      <c r="D98" s="21">
        <v>23.831471000000001</v>
      </c>
      <c r="E98" s="21">
        <v>23.779087000000001</v>
      </c>
      <c r="F98" s="21">
        <v>0.85853800000000002</v>
      </c>
      <c r="G98" s="21">
        <v>4.5410269999999997</v>
      </c>
      <c r="H98" s="43">
        <v>34.031177</v>
      </c>
      <c r="I98" s="39">
        <f t="shared" si="10"/>
        <v>23.256394</v>
      </c>
      <c r="J98" s="39">
        <f t="shared" si="11"/>
        <v>23.805278999999999</v>
      </c>
      <c r="K98" s="31">
        <f t="shared" si="12"/>
        <v>1245.5461636</v>
      </c>
      <c r="L98" s="31">
        <f t="shared" si="13"/>
        <v>842.31262864430846</v>
      </c>
      <c r="M98" s="31">
        <f t="shared" si="14"/>
        <v>801.59938327697091</v>
      </c>
      <c r="N98" s="24"/>
    </row>
    <row r="99" spans="1:14">
      <c r="A99" s="21">
        <v>22226.626091999999</v>
      </c>
      <c r="B99" s="21">
        <v>23.204232000000001</v>
      </c>
      <c r="C99" s="21">
        <v>23.233566</v>
      </c>
      <c r="D99" s="21">
        <v>23.800528</v>
      </c>
      <c r="E99" s="21">
        <v>23.745433999999999</v>
      </c>
      <c r="F99" s="21">
        <v>0.831677</v>
      </c>
      <c r="G99" s="21">
        <v>4.6215029999999997</v>
      </c>
      <c r="H99" s="43">
        <v>33.568379999999998</v>
      </c>
      <c r="I99" s="39">
        <f t="shared" si="10"/>
        <v>23.218899</v>
      </c>
      <c r="J99" s="39">
        <f t="shared" si="11"/>
        <v>23.772981000000001</v>
      </c>
      <c r="K99" s="31">
        <f t="shared" si="12"/>
        <v>1245.5686605999999</v>
      </c>
      <c r="L99" s="31">
        <f t="shared" si="13"/>
        <v>845.17979915737396</v>
      </c>
      <c r="M99" s="31">
        <f t="shared" si="14"/>
        <v>803.9309305034194</v>
      </c>
      <c r="N99" s="24"/>
    </row>
    <row r="100" spans="1:14">
      <c r="A100" s="21">
        <v>20425.340554999999</v>
      </c>
      <c r="B100" s="21">
        <v>23.151655000000002</v>
      </c>
      <c r="C100" s="21">
        <v>23.197668</v>
      </c>
      <c r="D100" s="21">
        <v>23.866425</v>
      </c>
      <c r="E100" s="21">
        <v>23.799724000000001</v>
      </c>
      <c r="F100" s="21">
        <v>0.60496899999999998</v>
      </c>
      <c r="G100" s="21">
        <v>4.5448490000000001</v>
      </c>
      <c r="H100" s="43">
        <v>32.788057000000002</v>
      </c>
      <c r="I100" s="39">
        <f t="shared" si="10"/>
        <v>23.174661499999999</v>
      </c>
      <c r="J100" s="39">
        <f t="shared" si="11"/>
        <v>23.833074500000002</v>
      </c>
      <c r="K100" s="31">
        <f t="shared" si="12"/>
        <v>1245.5952030999999</v>
      </c>
      <c r="L100" s="31">
        <f t="shared" si="13"/>
        <v>848.57697735233251</v>
      </c>
      <c r="M100" s="31">
        <f t="shared" si="14"/>
        <v>799.59917020304329</v>
      </c>
      <c r="N100" s="24"/>
    </row>
    <row r="101" spans="1:14">
      <c r="A101" s="21">
        <v>19211.126714999999</v>
      </c>
      <c r="B101" s="21">
        <v>23.092700000000001</v>
      </c>
      <c r="C101" s="21">
        <v>23.136365999999999</v>
      </c>
      <c r="D101" s="21">
        <v>23.948726000000001</v>
      </c>
      <c r="E101" s="21">
        <v>23.878041</v>
      </c>
      <c r="F101" s="21">
        <v>0.84911599999999998</v>
      </c>
      <c r="G101" s="21">
        <v>4.8822760000000001</v>
      </c>
      <c r="H101" s="43">
        <v>32.311022000000001</v>
      </c>
      <c r="I101" s="39">
        <f t="shared" si="10"/>
        <v>23.114533000000002</v>
      </c>
      <c r="J101" s="39">
        <f t="shared" si="11"/>
        <v>23.913383500000002</v>
      </c>
      <c r="K101" s="31">
        <f t="shared" si="12"/>
        <v>1245.6312802</v>
      </c>
      <c r="L101" s="31">
        <f t="shared" si="13"/>
        <v>853.21963077785131</v>
      </c>
      <c r="M101" s="31">
        <f t="shared" si="14"/>
        <v>793.85261883449948</v>
      </c>
      <c r="N101" s="24"/>
    </row>
    <row r="102" spans="1:14">
      <c r="A102" s="21">
        <v>17848.796290999999</v>
      </c>
      <c r="B102" s="21">
        <v>23.136901999999999</v>
      </c>
      <c r="C102" s="21">
        <v>23.163201999999998</v>
      </c>
      <c r="D102" s="21">
        <v>24.067827000000001</v>
      </c>
      <c r="E102" s="21">
        <v>23.996925999999998</v>
      </c>
      <c r="F102" s="21">
        <v>0.97575500000000004</v>
      </c>
      <c r="G102" s="21">
        <v>5.1187449999999997</v>
      </c>
      <c r="H102" s="43">
        <v>31.792428000000001</v>
      </c>
      <c r="I102" s="39">
        <f t="shared" si="10"/>
        <v>23.150051999999999</v>
      </c>
      <c r="J102" s="39">
        <f t="shared" si="11"/>
        <v>24.032376499999998</v>
      </c>
      <c r="K102" s="31">
        <f t="shared" si="12"/>
        <v>1245.6099687999999</v>
      </c>
      <c r="L102" s="31">
        <f t="shared" si="13"/>
        <v>850.47362155438987</v>
      </c>
      <c r="M102" s="31">
        <f t="shared" si="14"/>
        <v>785.42649464722945</v>
      </c>
      <c r="N102" s="24"/>
    </row>
    <row r="103" spans="1:14">
      <c r="A103" s="21">
        <v>16134.858715</v>
      </c>
      <c r="B103" s="21">
        <v>23.166533999999999</v>
      </c>
      <c r="C103" s="21">
        <v>23.20656</v>
      </c>
      <c r="D103" s="21">
        <v>24.156728999999999</v>
      </c>
      <c r="E103" s="21">
        <v>24.094238000000001</v>
      </c>
      <c r="F103" s="21">
        <v>0.72984400000000005</v>
      </c>
      <c r="G103" s="21">
        <v>4.988683</v>
      </c>
      <c r="H103" s="43">
        <v>31.024763</v>
      </c>
      <c r="I103" s="39">
        <f t="shared" si="10"/>
        <v>23.186546999999997</v>
      </c>
      <c r="J103" s="39">
        <f t="shared" si="11"/>
        <v>24.125483500000001</v>
      </c>
      <c r="K103" s="31">
        <f t="shared" si="12"/>
        <v>1245.5880718000001</v>
      </c>
      <c r="L103" s="31">
        <f t="shared" si="13"/>
        <v>847.66270424802769</v>
      </c>
      <c r="M103" s="31">
        <f t="shared" si="14"/>
        <v>778.9064016541206</v>
      </c>
      <c r="N103" s="24"/>
    </row>
    <row r="104" spans="1:14">
      <c r="A104" s="21">
        <v>14756.226791999999</v>
      </c>
      <c r="B104" s="21">
        <v>23.195246000000001</v>
      </c>
      <c r="C104" s="21">
        <v>23.233452</v>
      </c>
      <c r="D104" s="21">
        <v>24.2197</v>
      </c>
      <c r="E104" s="21">
        <v>24.163623000000001</v>
      </c>
      <c r="F104" s="21">
        <v>0.55076499999999995</v>
      </c>
      <c r="G104" s="21">
        <v>4.9047320000000001</v>
      </c>
      <c r="H104" s="43">
        <v>30.291007</v>
      </c>
      <c r="I104" s="39">
        <f t="shared" si="10"/>
        <v>23.214348999999999</v>
      </c>
      <c r="J104" s="39">
        <f t="shared" si="11"/>
        <v>24.191661500000002</v>
      </c>
      <c r="K104" s="31">
        <f t="shared" si="12"/>
        <v>1245.5713906000001</v>
      </c>
      <c r="L104" s="31">
        <f t="shared" si="13"/>
        <v>845.52849102267919</v>
      </c>
      <c r="M104" s="31">
        <f t="shared" si="14"/>
        <v>774.31070829349392</v>
      </c>
      <c r="N104" s="24"/>
    </row>
    <row r="105" spans="1:14">
      <c r="A105" s="21">
        <v>12989.702867</v>
      </c>
      <c r="B105" s="21">
        <v>23.215533000000001</v>
      </c>
      <c r="C105" s="21">
        <v>23.267161999999999</v>
      </c>
      <c r="D105" s="21">
        <v>24.305752999999999</v>
      </c>
      <c r="E105" s="21">
        <v>24.245988000000001</v>
      </c>
      <c r="F105" s="21">
        <v>0.76400400000000002</v>
      </c>
      <c r="G105" s="21">
        <v>5.2275869999999998</v>
      </c>
      <c r="H105" s="43">
        <v>29.659367</v>
      </c>
      <c r="I105" s="39">
        <f t="shared" si="10"/>
        <v>23.2413475</v>
      </c>
      <c r="J105" s="39">
        <f t="shared" si="11"/>
        <v>24.2758705</v>
      </c>
      <c r="K105" s="31">
        <f t="shared" si="12"/>
        <v>1245.5551915000001</v>
      </c>
      <c r="L105" s="31">
        <f t="shared" si="13"/>
        <v>843.46186106302412</v>
      </c>
      <c r="M105" s="31">
        <f t="shared" si="14"/>
        <v>768.50889392501904</v>
      </c>
      <c r="N105" s="24"/>
    </row>
    <row r="106" spans="1:14">
      <c r="A106" s="21">
        <v>11552.044324</v>
      </c>
      <c r="B106" s="21">
        <v>23.212152</v>
      </c>
      <c r="C106" s="21">
        <v>23.260066999999999</v>
      </c>
      <c r="D106" s="21">
        <v>24.375021</v>
      </c>
      <c r="E106" s="21">
        <v>24.319120000000002</v>
      </c>
      <c r="F106" s="21">
        <v>0.75852799999999998</v>
      </c>
      <c r="G106" s="21">
        <v>5.3297230000000004</v>
      </c>
      <c r="H106" s="43">
        <v>29.169449</v>
      </c>
      <c r="I106" s="39">
        <f t="shared" si="10"/>
        <v>23.236109499999998</v>
      </c>
      <c r="J106" s="39">
        <f t="shared" si="11"/>
        <v>24.347070500000001</v>
      </c>
      <c r="K106" s="31">
        <f t="shared" si="12"/>
        <v>1245.5583343000001</v>
      </c>
      <c r="L106" s="31">
        <f t="shared" si="13"/>
        <v>843.86235550154288</v>
      </c>
      <c r="M106" s="31">
        <f t="shared" si="14"/>
        <v>763.64330441516813</v>
      </c>
      <c r="N106" s="24"/>
    </row>
    <row r="107" spans="1:14">
      <c r="A107" s="21">
        <v>9720.2567909999998</v>
      </c>
      <c r="B107" s="21">
        <v>23.243383000000001</v>
      </c>
      <c r="C107" s="21">
        <v>23.282679999999999</v>
      </c>
      <c r="D107" s="21">
        <v>24.579173000000001</v>
      </c>
      <c r="E107" s="21">
        <v>24.521242000000001</v>
      </c>
      <c r="F107" s="21">
        <v>0.83257999999999999</v>
      </c>
      <c r="G107" s="21">
        <v>5.5847769999999999</v>
      </c>
      <c r="H107" s="43">
        <v>28.795572999999997</v>
      </c>
      <c r="I107" s="39">
        <f t="shared" si="10"/>
        <v>23.2630315</v>
      </c>
      <c r="J107" s="39">
        <f t="shared" si="11"/>
        <v>24.550207499999999</v>
      </c>
      <c r="K107" s="31">
        <f t="shared" si="12"/>
        <v>1245.5421811000001</v>
      </c>
      <c r="L107" s="31">
        <f t="shared" si="13"/>
        <v>841.80623700336218</v>
      </c>
      <c r="M107" s="31">
        <f t="shared" si="14"/>
        <v>749.96034286648228</v>
      </c>
      <c r="N107" s="24"/>
    </row>
    <row r="108" spans="1:14">
      <c r="A108" s="21">
        <v>8504.9340680000005</v>
      </c>
      <c r="B108" s="21">
        <v>23.271025000000002</v>
      </c>
      <c r="C108" s="21">
        <v>23.292052999999999</v>
      </c>
      <c r="D108" s="21">
        <v>24.804586</v>
      </c>
      <c r="E108" s="21">
        <v>24.740971999999999</v>
      </c>
      <c r="F108" s="21">
        <v>0.63023700000000005</v>
      </c>
      <c r="G108" s="21">
        <v>5.4989090000000003</v>
      </c>
      <c r="H108" s="43">
        <v>28.611886999999999</v>
      </c>
      <c r="I108" s="39">
        <f t="shared" si="10"/>
        <v>23.281539000000002</v>
      </c>
      <c r="J108" s="39">
        <f t="shared" si="11"/>
        <v>24.772779</v>
      </c>
      <c r="K108" s="31">
        <f t="shared" si="12"/>
        <v>1245.5310766</v>
      </c>
      <c r="L108" s="31">
        <f t="shared" si="13"/>
        <v>840.39610064271164</v>
      </c>
      <c r="M108" s="31">
        <f t="shared" si="14"/>
        <v>735.30088147511105</v>
      </c>
      <c r="N108" s="24"/>
    </row>
    <row r="109" spans="1:14">
      <c r="A109" s="21">
        <v>6519.5869270000003</v>
      </c>
      <c r="B109" s="21">
        <v>23.121762</v>
      </c>
      <c r="C109" s="21">
        <v>23.160053999999999</v>
      </c>
      <c r="D109" s="21">
        <v>25.190660000000001</v>
      </c>
      <c r="E109" s="21">
        <v>25.121154000000001</v>
      </c>
      <c r="F109" s="21">
        <v>1.073413</v>
      </c>
      <c r="G109" s="21">
        <v>6.1391140000000002</v>
      </c>
      <c r="H109" s="43">
        <v>28.359164999999997</v>
      </c>
      <c r="I109" s="39">
        <f t="shared" si="10"/>
        <v>23.140908</v>
      </c>
      <c r="J109" s="39">
        <f t="shared" si="11"/>
        <v>25.155906999999999</v>
      </c>
      <c r="K109" s="31">
        <f t="shared" si="12"/>
        <v>1245.6154552</v>
      </c>
      <c r="L109" s="31">
        <f t="shared" si="13"/>
        <v>851.17958403859939</v>
      </c>
      <c r="M109" s="31">
        <f t="shared" si="14"/>
        <v>710.85967652468571</v>
      </c>
      <c r="N109" s="24"/>
    </row>
    <row r="110" spans="1:14">
      <c r="A110" s="21">
        <v>5061.1857179999997</v>
      </c>
      <c r="B110" s="21">
        <v>23.218876999999999</v>
      </c>
      <c r="C110" s="21">
        <v>23.246988000000002</v>
      </c>
      <c r="D110" s="21">
        <v>25.835675999999999</v>
      </c>
      <c r="E110" s="21">
        <v>25.752887999999999</v>
      </c>
      <c r="F110" s="21">
        <v>0.60278699999999996</v>
      </c>
      <c r="G110" s="21">
        <v>5.8208719999999996</v>
      </c>
      <c r="H110" s="43">
        <v>27.985945999999998</v>
      </c>
      <c r="I110" s="39">
        <f t="shared" si="10"/>
        <v>23.2329325</v>
      </c>
      <c r="J110" s="39">
        <f t="shared" si="11"/>
        <v>25.794281999999999</v>
      </c>
      <c r="K110" s="31">
        <f t="shared" si="12"/>
        <v>1245.5602405</v>
      </c>
      <c r="L110" s="31">
        <f t="shared" si="13"/>
        <v>844.10537351302537</v>
      </c>
      <c r="M110" s="31">
        <f t="shared" si="14"/>
        <v>672.27358586107675</v>
      </c>
      <c r="N110" s="24"/>
    </row>
    <row r="111" spans="1:14">
      <c r="A111" s="21">
        <v>3231.472757</v>
      </c>
      <c r="B111" s="21">
        <v>22.958511000000001</v>
      </c>
      <c r="C111" s="21">
        <v>23.043578</v>
      </c>
      <c r="D111" s="21">
        <v>27.409547</v>
      </c>
      <c r="E111" s="21">
        <v>27.351310999999999</v>
      </c>
      <c r="F111" s="21">
        <v>0.50097000000000003</v>
      </c>
      <c r="G111" s="21">
        <v>5.8873160000000002</v>
      </c>
      <c r="H111" s="43">
        <v>27.634602999999998</v>
      </c>
      <c r="I111" s="39">
        <f t="shared" si="10"/>
        <v>23.001044499999999</v>
      </c>
      <c r="J111" s="39">
        <f t="shared" si="11"/>
        <v>27.380428999999999</v>
      </c>
      <c r="K111" s="31">
        <f t="shared" si="12"/>
        <v>1245.6993732999999</v>
      </c>
      <c r="L111" s="31">
        <f t="shared" si="13"/>
        <v>862.06179538044307</v>
      </c>
      <c r="M111" s="31">
        <f t="shared" si="14"/>
        <v>586.98494400809159</v>
      </c>
      <c r="N111" s="24"/>
    </row>
    <row r="112" spans="1:14">
      <c r="A112" s="21">
        <v>2714.7657479999998</v>
      </c>
      <c r="B112" s="21">
        <v>23.188724000000001</v>
      </c>
      <c r="C112" s="21">
        <v>23.203274</v>
      </c>
      <c r="D112" s="21">
        <v>27.922412000000001</v>
      </c>
      <c r="E112" s="21">
        <v>27.830058000000001</v>
      </c>
      <c r="F112" s="21">
        <v>0.80205300000000002</v>
      </c>
      <c r="G112" s="21">
        <v>6.285895</v>
      </c>
      <c r="H112" s="43">
        <v>27.439031999999997</v>
      </c>
      <c r="I112" s="39">
        <f t="shared" si="10"/>
        <v>23.195999</v>
      </c>
      <c r="J112" s="39">
        <f t="shared" si="11"/>
        <v>27.876235000000001</v>
      </c>
      <c r="K112" s="31">
        <f t="shared" si="12"/>
        <v>1245.5824006</v>
      </c>
      <c r="L112" s="31">
        <f t="shared" si="13"/>
        <v>846.93643100069949</v>
      </c>
      <c r="M112" s="31">
        <f t="shared" si="14"/>
        <v>563.13476660266042</v>
      </c>
      <c r="N112" s="24"/>
    </row>
    <row r="113" spans="1:14">
      <c r="A113" s="21">
        <v>1512.8072540000001</v>
      </c>
      <c r="B113" s="21">
        <v>23.267536</v>
      </c>
      <c r="C113" s="21">
        <v>23.314696999999999</v>
      </c>
      <c r="D113" s="21">
        <v>31.767227999999999</v>
      </c>
      <c r="E113" s="21">
        <v>31.652532000000001</v>
      </c>
      <c r="F113" s="21">
        <v>0.91200199999999998</v>
      </c>
      <c r="G113" s="21">
        <v>6.6057750000000004</v>
      </c>
      <c r="H113" s="43">
        <v>27.050953</v>
      </c>
      <c r="I113" s="39">
        <f t="shared" si="10"/>
        <v>23.291116500000001</v>
      </c>
      <c r="J113" s="39">
        <f t="shared" si="11"/>
        <v>31.709879999999998</v>
      </c>
      <c r="K113" s="31">
        <f t="shared" si="12"/>
        <v>1245.5253301</v>
      </c>
      <c r="L113" s="31">
        <f t="shared" si="13"/>
        <v>839.66743181759284</v>
      </c>
      <c r="M113" s="31">
        <f t="shared" si="14"/>
        <v>414.89501702786674</v>
      </c>
      <c r="N113" s="24"/>
    </row>
    <row r="114" spans="1:14">
      <c r="A114" s="21">
        <v>0</v>
      </c>
      <c r="B114" s="21">
        <v>23.219591999999999</v>
      </c>
      <c r="C114" s="21">
        <v>23.262533999999999</v>
      </c>
      <c r="D114" s="21">
        <v>31.803380000000001</v>
      </c>
      <c r="E114" s="21">
        <v>31.712498</v>
      </c>
      <c r="F114" s="21">
        <v>1.2860320000000001</v>
      </c>
      <c r="G114" s="21">
        <v>7.3647349999999996</v>
      </c>
      <c r="H114" s="43">
        <v>25.203213999999999</v>
      </c>
      <c r="I114" s="39">
        <f t="shared" si="10"/>
        <v>23.241062999999997</v>
      </c>
      <c r="J114" s="39">
        <f t="shared" si="11"/>
        <v>31.757939</v>
      </c>
      <c r="K114" s="31">
        <f t="shared" si="12"/>
        <v>1245.5553622</v>
      </c>
      <c r="L114" s="31">
        <f t="shared" si="13"/>
        <v>843.48360815859542</v>
      </c>
      <c r="M114" s="31">
        <f t="shared" si="14"/>
        <v>413.37608439982159</v>
      </c>
      <c r="N114" s="24"/>
    </row>
    <row r="115" spans="1:14">
      <c r="A115" s="16"/>
      <c r="B115" s="16"/>
      <c r="C115" s="16"/>
      <c r="D115" s="16"/>
      <c r="E115" s="16"/>
      <c r="F115" s="16"/>
      <c r="G115" s="16"/>
      <c r="H115" s="44"/>
      <c r="I115" s="45"/>
      <c r="J115" s="45"/>
      <c r="K115" s="46">
        <f>AVERAGE(K85:K112)</f>
        <v>1245.588191607143</v>
      </c>
      <c r="L115" s="46">
        <f>AVERAGE(L85:L112)</f>
        <v>847.69098646332475</v>
      </c>
      <c r="M115" s="46">
        <f>AVERAGE(M85:M112)</f>
        <v>771.14264061181007</v>
      </c>
      <c r="N115" s="24"/>
    </row>
    <row r="116" spans="1:14">
      <c r="A116" s="22"/>
      <c r="B116" s="22"/>
      <c r="C116" s="22"/>
      <c r="D116" s="22"/>
      <c r="E116" s="22"/>
      <c r="F116" s="22"/>
      <c r="G116" s="22"/>
      <c r="H116" s="44"/>
      <c r="I116" s="22"/>
      <c r="J116" s="22"/>
      <c r="K116" s="40"/>
      <c r="L116" s="40"/>
      <c r="M116" s="40"/>
      <c r="N116" s="24"/>
    </row>
    <row r="117" spans="1:14">
      <c r="A117" s="22"/>
      <c r="B117" s="22"/>
      <c r="C117" s="22"/>
      <c r="D117" s="22"/>
      <c r="E117" s="22"/>
      <c r="F117" s="22"/>
      <c r="G117" s="22"/>
      <c r="H117" s="44"/>
      <c r="I117" s="22"/>
      <c r="J117" s="22"/>
      <c r="K117" s="40"/>
      <c r="L117" s="40"/>
      <c r="M117" s="40"/>
      <c r="N117" s="24"/>
    </row>
    <row r="118" spans="1:14" ht="16.8">
      <c r="A118" s="17" t="s">
        <v>12</v>
      </c>
      <c r="B118" s="17" t="s">
        <v>13</v>
      </c>
      <c r="C118" s="17" t="s">
        <v>14</v>
      </c>
      <c r="D118" s="17" t="s">
        <v>15</v>
      </c>
      <c r="E118" s="17" t="s">
        <v>16</v>
      </c>
      <c r="F118" s="17" t="s">
        <v>17</v>
      </c>
      <c r="G118" s="17" t="s">
        <v>30</v>
      </c>
      <c r="H118" s="17" t="s">
        <v>18</v>
      </c>
      <c r="I118" s="18" t="s">
        <v>19</v>
      </c>
      <c r="J118" s="18" t="s">
        <v>20</v>
      </c>
      <c r="K118" s="19" t="s">
        <v>21</v>
      </c>
      <c r="L118" s="6" t="s">
        <v>28</v>
      </c>
      <c r="M118" s="6" t="s">
        <v>29</v>
      </c>
      <c r="N118" s="24"/>
    </row>
    <row r="119" spans="1:14">
      <c r="A119" s="17" t="s">
        <v>22</v>
      </c>
      <c r="B119" s="17" t="s">
        <v>23</v>
      </c>
      <c r="C119" s="17" t="s">
        <v>23</v>
      </c>
      <c r="D119" s="17" t="s">
        <v>23</v>
      </c>
      <c r="E119" s="17" t="s">
        <v>23</v>
      </c>
      <c r="F119" s="17" t="s">
        <v>24</v>
      </c>
      <c r="G119" s="17" t="s">
        <v>24</v>
      </c>
      <c r="H119" s="17" t="s">
        <v>25</v>
      </c>
      <c r="I119" s="18" t="s">
        <v>23</v>
      </c>
      <c r="J119" s="18" t="s">
        <v>23</v>
      </c>
      <c r="K119" s="19" t="s">
        <v>26</v>
      </c>
      <c r="L119" s="6" t="s">
        <v>27</v>
      </c>
      <c r="M119" s="6" t="s">
        <v>27</v>
      </c>
    </row>
    <row r="120" spans="1:14">
      <c r="A120" s="21">
        <v>46075.000007000002</v>
      </c>
      <c r="B120" s="21">
        <v>26.205783</v>
      </c>
      <c r="C120" s="21">
        <v>26.224312999999999</v>
      </c>
      <c r="D120" s="21">
        <v>26.763103999999998</v>
      </c>
      <c r="E120" s="21">
        <v>26.656455000000001</v>
      </c>
      <c r="F120" s="21">
        <v>3.8354689999999998</v>
      </c>
      <c r="G120" s="21">
        <v>4.9057180000000002</v>
      </c>
      <c r="H120" s="43">
        <v>37.023271000000001</v>
      </c>
      <c r="I120" s="39">
        <f t="shared" ref="I120:I157" si="15">(B120+C120)/2</f>
        <v>26.215047999999999</v>
      </c>
      <c r="J120" s="39">
        <f t="shared" ref="J120:J157" si="16">(D120+E120)/2</f>
        <v>26.7097795</v>
      </c>
      <c r="K120" s="31">
        <f>-0.6*I120+1259.5</f>
        <v>1243.7709712000001</v>
      </c>
      <c r="L120" s="31">
        <f>0.00159*I120^4-0.27101*I120^3+17.72234*I120^2-540.89799*I120+6780.11105</f>
        <v>648.2320190535529</v>
      </c>
      <c r="M120" s="31">
        <f>0.00159*J120^4-0.27101*J120^3+17.72234*J120^2-540.89799*J120+6780.11105</f>
        <v>621.30377048749415</v>
      </c>
      <c r="N120" s="24"/>
    </row>
    <row r="121" spans="1:14">
      <c r="A121" s="21">
        <v>45180.899715</v>
      </c>
      <c r="B121" s="21">
        <v>26.195481999999998</v>
      </c>
      <c r="C121" s="21">
        <v>26.218730999999998</v>
      </c>
      <c r="D121" s="21">
        <v>26.744403999999999</v>
      </c>
      <c r="E121" s="21">
        <v>26.664736000000001</v>
      </c>
      <c r="F121" s="21">
        <v>3.4995769999999999</v>
      </c>
      <c r="G121" s="21">
        <v>4.7261189999999997</v>
      </c>
      <c r="H121" s="43">
        <v>37.023384</v>
      </c>
      <c r="I121" s="39">
        <f t="shared" si="15"/>
        <v>26.207106499999998</v>
      </c>
      <c r="J121" s="39">
        <f t="shared" si="16"/>
        <v>26.70457</v>
      </c>
      <c r="K121" s="31">
        <f t="shared" ref="K121:K157" si="17">-0.6*I121+1259.5</f>
        <v>1243.7757360999999</v>
      </c>
      <c r="L121" s="31">
        <f t="shared" ref="L121:L157" si="18">0.00159*I121^4-0.27101*I121^3+17.72234*I121^2-540.89799*I121+6780.11105</f>
        <v>648.67590973101233</v>
      </c>
      <c r="M121" s="31">
        <f t="shared" ref="M121:M157" si="19">0.00159*J121^4-0.27101*J121^3+17.72234*J121^2-540.89799*J121+6780.11105</f>
        <v>621.58002157581632</v>
      </c>
      <c r="N121" s="24"/>
    </row>
    <row r="122" spans="1:14">
      <c r="A122" s="21">
        <v>44452.560834000004</v>
      </c>
      <c r="B122" s="21">
        <v>26.123218000000001</v>
      </c>
      <c r="C122" s="21">
        <v>26.149277999999999</v>
      </c>
      <c r="D122" s="21">
        <v>26.672322000000001</v>
      </c>
      <c r="E122" s="21">
        <v>26.612418000000002</v>
      </c>
      <c r="F122" s="21">
        <v>3.2503160000000002</v>
      </c>
      <c r="G122" s="21">
        <v>4.6022889999999999</v>
      </c>
      <c r="H122" s="43">
        <v>37.020713000000001</v>
      </c>
      <c r="I122" s="39">
        <f t="shared" si="15"/>
        <v>26.136248000000002</v>
      </c>
      <c r="J122" s="39">
        <f t="shared" si="16"/>
        <v>26.64237</v>
      </c>
      <c r="K122" s="31">
        <f t="shared" si="17"/>
        <v>1243.8182512000001</v>
      </c>
      <c r="L122" s="31">
        <f t="shared" si="18"/>
        <v>652.65315579163143</v>
      </c>
      <c r="M122" s="31">
        <f t="shared" si="19"/>
        <v>624.89020677092867</v>
      </c>
      <c r="N122" s="24"/>
    </row>
    <row r="123" spans="1:14">
      <c r="A123" s="21">
        <v>43865.622404000002</v>
      </c>
      <c r="B123" s="21">
        <v>26.128854</v>
      </c>
      <c r="C123" s="21">
        <v>26.150410999999998</v>
      </c>
      <c r="D123" s="21">
        <v>26.67952</v>
      </c>
      <c r="E123" s="21">
        <v>26.618946000000001</v>
      </c>
      <c r="F123" s="21">
        <v>3.0234519999999998</v>
      </c>
      <c r="G123" s="21">
        <v>4.4732130000000003</v>
      </c>
      <c r="H123" s="43">
        <v>36.959733</v>
      </c>
      <c r="I123" s="39">
        <f t="shared" si="15"/>
        <v>26.139632499999998</v>
      </c>
      <c r="J123" s="39">
        <f t="shared" si="16"/>
        <v>26.649233000000002</v>
      </c>
      <c r="K123" s="31">
        <f t="shared" si="17"/>
        <v>1243.8162205000001</v>
      </c>
      <c r="L123" s="31">
        <f t="shared" si="18"/>
        <v>652.46250484488519</v>
      </c>
      <c r="M123" s="31">
        <f t="shared" si="19"/>
        <v>624.52389558727282</v>
      </c>
      <c r="N123" s="24"/>
    </row>
    <row r="124" spans="1:14">
      <c r="A124" s="21">
        <v>42966.817588999998</v>
      </c>
      <c r="B124" s="21">
        <v>26.109169000000001</v>
      </c>
      <c r="C124" s="21">
        <v>26.133265999999999</v>
      </c>
      <c r="D124" s="21">
        <v>26.658898000000001</v>
      </c>
      <c r="E124" s="21">
        <v>26.589583999999999</v>
      </c>
      <c r="F124" s="21">
        <v>2.729619</v>
      </c>
      <c r="G124" s="21">
        <v>4.3395229999999998</v>
      </c>
      <c r="H124" s="43">
        <v>36.922364000000002</v>
      </c>
      <c r="I124" s="39">
        <f t="shared" si="15"/>
        <v>26.1212175</v>
      </c>
      <c r="J124" s="39">
        <f t="shared" si="16"/>
        <v>26.624240999999998</v>
      </c>
      <c r="K124" s="31">
        <f t="shared" si="17"/>
        <v>1243.8272695000001</v>
      </c>
      <c r="L124" s="31">
        <f t="shared" si="18"/>
        <v>653.50066083018737</v>
      </c>
      <c r="M124" s="31">
        <f t="shared" si="19"/>
        <v>625.85912240432754</v>
      </c>
      <c r="N124" s="24"/>
    </row>
    <row r="125" spans="1:14">
      <c r="A125" s="21">
        <v>42022.483207999998</v>
      </c>
      <c r="B125" s="21">
        <v>26.139286999999999</v>
      </c>
      <c r="C125" s="21">
        <v>26.160264000000002</v>
      </c>
      <c r="D125" s="21">
        <v>26.683655999999999</v>
      </c>
      <c r="E125" s="21">
        <v>26.604538999999999</v>
      </c>
      <c r="F125" s="21">
        <v>2.3999199999999998</v>
      </c>
      <c r="G125" s="21">
        <v>4.1738999999999997</v>
      </c>
      <c r="H125" s="43">
        <v>36.825744</v>
      </c>
      <c r="I125" s="39">
        <f t="shared" si="15"/>
        <v>26.149775500000001</v>
      </c>
      <c r="J125" s="39">
        <f t="shared" si="16"/>
        <v>26.644097500000001</v>
      </c>
      <c r="K125" s="31">
        <f t="shared" si="17"/>
        <v>1243.8101346999999</v>
      </c>
      <c r="L125" s="31">
        <f t="shared" si="18"/>
        <v>651.89155343334369</v>
      </c>
      <c r="M125" s="31">
        <f t="shared" si="19"/>
        <v>624.79797669634991</v>
      </c>
      <c r="N125" s="24"/>
    </row>
    <row r="126" spans="1:14">
      <c r="A126" s="21">
        <v>40772.629220000003</v>
      </c>
      <c r="B126" s="21">
        <v>26.056789999999999</v>
      </c>
      <c r="C126" s="21">
        <v>26.085315000000001</v>
      </c>
      <c r="D126" s="21">
        <v>26.597491000000002</v>
      </c>
      <c r="E126" s="21">
        <v>26.525765</v>
      </c>
      <c r="F126" s="21">
        <v>2.0324249999999999</v>
      </c>
      <c r="G126" s="21">
        <v>3.9898340000000001</v>
      </c>
      <c r="H126" s="43">
        <v>36.750630000000001</v>
      </c>
      <c r="I126" s="39">
        <f t="shared" si="15"/>
        <v>26.0710525</v>
      </c>
      <c r="J126" s="39">
        <f t="shared" si="16"/>
        <v>26.561627999999999</v>
      </c>
      <c r="K126" s="31">
        <f t="shared" si="17"/>
        <v>1243.8573684999999</v>
      </c>
      <c r="L126" s="31">
        <f t="shared" si="18"/>
        <v>656.33905380169836</v>
      </c>
      <c r="M126" s="31">
        <f t="shared" si="19"/>
        <v>629.21988571424026</v>
      </c>
      <c r="N126" s="24"/>
    </row>
    <row r="127" spans="1:14">
      <c r="A127" s="21">
        <v>39352.453225999998</v>
      </c>
      <c r="B127" s="21">
        <v>26.141601000000001</v>
      </c>
      <c r="C127" s="21">
        <v>26.158739000000001</v>
      </c>
      <c r="D127" s="21">
        <v>26.693090000000002</v>
      </c>
      <c r="E127" s="21">
        <v>26.618297999999999</v>
      </c>
      <c r="F127" s="21">
        <v>1.7273989999999999</v>
      </c>
      <c r="G127" s="21">
        <v>3.9133939999999998</v>
      </c>
      <c r="H127" s="43">
        <v>36.576872999999999</v>
      </c>
      <c r="I127" s="39">
        <f t="shared" si="15"/>
        <v>26.150170000000003</v>
      </c>
      <c r="J127" s="39">
        <f t="shared" si="16"/>
        <v>26.655694</v>
      </c>
      <c r="K127" s="31">
        <f t="shared" si="17"/>
        <v>1243.809898</v>
      </c>
      <c r="L127" s="31">
        <f t="shared" si="18"/>
        <v>651.86935936727514</v>
      </c>
      <c r="M127" s="31">
        <f t="shared" si="19"/>
        <v>624.17928477001351</v>
      </c>
      <c r="N127" s="24"/>
    </row>
    <row r="128" spans="1:14" ht="14.4" customHeight="1">
      <c r="A128" s="21">
        <v>37757.007852000002</v>
      </c>
      <c r="B128" s="21">
        <v>26.126778000000002</v>
      </c>
      <c r="C128" s="21">
        <v>26.145765000000001</v>
      </c>
      <c r="D128" s="21">
        <v>26.714822000000002</v>
      </c>
      <c r="E128" s="21">
        <v>26.634571000000001</v>
      </c>
      <c r="F128" s="21">
        <v>1.416766</v>
      </c>
      <c r="G128" s="21">
        <v>3.8405200000000002</v>
      </c>
      <c r="H128" s="43">
        <v>36.388658</v>
      </c>
      <c r="I128" s="39">
        <f t="shared" si="15"/>
        <v>26.136271499999999</v>
      </c>
      <c r="J128" s="39">
        <f t="shared" si="16"/>
        <v>26.674696500000003</v>
      </c>
      <c r="K128" s="31">
        <f t="shared" si="17"/>
        <v>1243.8182371</v>
      </c>
      <c r="L128" s="31">
        <f t="shared" si="18"/>
        <v>652.65183178621282</v>
      </c>
      <c r="M128" s="31">
        <f t="shared" si="19"/>
        <v>623.16711526854033</v>
      </c>
      <c r="N128" s="24"/>
    </row>
    <row r="129" spans="1:14">
      <c r="A129" s="21">
        <v>36281.971875000003</v>
      </c>
      <c r="B129" s="21">
        <v>26.084717999999999</v>
      </c>
      <c r="C129" s="21">
        <v>26.092486000000001</v>
      </c>
      <c r="D129" s="21">
        <v>26.689256</v>
      </c>
      <c r="E129" s="21">
        <v>26.600038999999999</v>
      </c>
      <c r="F129" s="21">
        <v>1.312829</v>
      </c>
      <c r="G129" s="21">
        <v>3.93574</v>
      </c>
      <c r="H129" s="43">
        <v>36.171076999999997</v>
      </c>
      <c r="I129" s="39">
        <f t="shared" si="15"/>
        <v>26.088602000000002</v>
      </c>
      <c r="J129" s="39">
        <f t="shared" si="16"/>
        <v>26.644647499999998</v>
      </c>
      <c r="K129" s="31">
        <f t="shared" si="17"/>
        <v>1243.8468388000001</v>
      </c>
      <c r="L129" s="31">
        <f t="shared" si="18"/>
        <v>655.3443641757558</v>
      </c>
      <c r="M129" s="31">
        <f t="shared" si="19"/>
        <v>624.76861611071854</v>
      </c>
      <c r="N129" s="24"/>
    </row>
    <row r="130" spans="1:14">
      <c r="A130" s="21">
        <v>34972.506737999996</v>
      </c>
      <c r="B130" s="21">
        <v>26.061263</v>
      </c>
      <c r="C130" s="21">
        <v>26.076841999999999</v>
      </c>
      <c r="D130" s="21">
        <v>26.677018</v>
      </c>
      <c r="E130" s="21">
        <v>26.592465000000001</v>
      </c>
      <c r="F130" s="21">
        <v>1.043153</v>
      </c>
      <c r="G130" s="21">
        <v>3.8412570000000001</v>
      </c>
      <c r="H130" s="43">
        <v>35.930838000000001</v>
      </c>
      <c r="I130" s="39">
        <f t="shared" si="15"/>
        <v>26.069052499999998</v>
      </c>
      <c r="J130" s="39">
        <f t="shared" si="16"/>
        <v>26.634741500000001</v>
      </c>
      <c r="K130" s="31">
        <f t="shared" si="17"/>
        <v>1243.8585685</v>
      </c>
      <c r="L130" s="31">
        <f t="shared" si="18"/>
        <v>656.4525296034617</v>
      </c>
      <c r="M130" s="31">
        <f t="shared" si="19"/>
        <v>625.29768954163683</v>
      </c>
      <c r="N130" s="24"/>
    </row>
    <row r="131" spans="1:14">
      <c r="A131" s="21">
        <v>32928.063779999997</v>
      </c>
      <c r="B131" s="21">
        <v>26.076515000000001</v>
      </c>
      <c r="C131" s="21">
        <v>26.095582</v>
      </c>
      <c r="D131" s="21">
        <v>26.679638000000001</v>
      </c>
      <c r="E131" s="21">
        <v>26.611839</v>
      </c>
      <c r="F131" s="21">
        <v>0.65319199999999999</v>
      </c>
      <c r="G131" s="21">
        <v>3.6897310000000001</v>
      </c>
      <c r="H131" s="43">
        <v>35.157598</v>
      </c>
      <c r="I131" s="39">
        <f t="shared" si="15"/>
        <v>26.0860485</v>
      </c>
      <c r="J131" s="39">
        <f t="shared" si="16"/>
        <v>26.6457385</v>
      </c>
      <c r="K131" s="31">
        <f t="shared" si="17"/>
        <v>1243.8483709</v>
      </c>
      <c r="L131" s="31">
        <f t="shared" si="18"/>
        <v>655.48897908912386</v>
      </c>
      <c r="M131" s="31">
        <f t="shared" si="19"/>
        <v>624.71038045596015</v>
      </c>
      <c r="N131" s="24"/>
    </row>
    <row r="132" spans="1:14">
      <c r="A132" s="21">
        <v>32879.962780000002</v>
      </c>
      <c r="B132" s="21">
        <v>26.028117000000002</v>
      </c>
      <c r="C132" s="21">
        <v>26.049689999999998</v>
      </c>
      <c r="D132" s="21">
        <v>26.616133999999999</v>
      </c>
      <c r="E132" s="21">
        <v>26.555136000000001</v>
      </c>
      <c r="F132" s="21">
        <v>0.664192</v>
      </c>
      <c r="G132" s="21">
        <v>3.6986849999999998</v>
      </c>
      <c r="H132" s="43">
        <v>35.169215000000001</v>
      </c>
      <c r="I132" s="39">
        <f t="shared" si="15"/>
        <v>26.0389035</v>
      </c>
      <c r="J132" s="39">
        <f t="shared" si="16"/>
        <v>26.585635</v>
      </c>
      <c r="K132" s="31">
        <f t="shared" si="17"/>
        <v>1243.8766579000001</v>
      </c>
      <c r="L132" s="31">
        <f t="shared" si="18"/>
        <v>658.16604165814806</v>
      </c>
      <c r="M132" s="31">
        <f t="shared" si="19"/>
        <v>627.92866567054352</v>
      </c>
      <c r="N132" s="24"/>
    </row>
    <row r="133" spans="1:14">
      <c r="A133" s="21">
        <v>30496.212578999999</v>
      </c>
      <c r="B133" s="21">
        <v>26.103915000000001</v>
      </c>
      <c r="C133" s="21">
        <v>26.103242999999999</v>
      </c>
      <c r="D133" s="21">
        <v>26.700393999999999</v>
      </c>
      <c r="E133" s="21">
        <v>26.632960000000001</v>
      </c>
      <c r="F133" s="21">
        <v>0.54616699999999996</v>
      </c>
      <c r="G133" s="21">
        <v>3.8494929999999998</v>
      </c>
      <c r="H133" s="43">
        <v>34.500146000000001</v>
      </c>
      <c r="I133" s="39">
        <f t="shared" si="15"/>
        <v>26.103579</v>
      </c>
      <c r="J133" s="39">
        <f t="shared" si="16"/>
        <v>26.666677</v>
      </c>
      <c r="K133" s="31">
        <f t="shared" si="17"/>
        <v>1243.8378525999999</v>
      </c>
      <c r="L133" s="31">
        <f t="shared" si="18"/>
        <v>654.49694531675505</v>
      </c>
      <c r="M133" s="31">
        <f t="shared" si="19"/>
        <v>623.59402560652325</v>
      </c>
      <c r="N133" s="24"/>
    </row>
    <row r="134" spans="1:14">
      <c r="A134" s="21">
        <v>28766.948402000002</v>
      </c>
      <c r="B134" s="21">
        <v>26.130544</v>
      </c>
      <c r="C134" s="21">
        <v>26.139125</v>
      </c>
      <c r="D134" s="21">
        <v>26.744509999999998</v>
      </c>
      <c r="E134" s="21">
        <v>26.690999000000001</v>
      </c>
      <c r="F134" s="21">
        <v>0.85408200000000001</v>
      </c>
      <c r="G134" s="21">
        <v>4.3491419999999996</v>
      </c>
      <c r="H134" s="43">
        <v>34.113692999999998</v>
      </c>
      <c r="I134" s="39">
        <f t="shared" si="15"/>
        <v>26.1348345</v>
      </c>
      <c r="J134" s="39">
        <f t="shared" si="16"/>
        <v>26.717754499999998</v>
      </c>
      <c r="K134" s="31">
        <f t="shared" si="17"/>
        <v>1243.8190993000001</v>
      </c>
      <c r="L134" s="31">
        <f t="shared" si="18"/>
        <v>652.73279938163705</v>
      </c>
      <c r="M134" s="31">
        <f t="shared" si="19"/>
        <v>620.88116523952795</v>
      </c>
      <c r="N134" s="24"/>
    </row>
    <row r="135" spans="1:14">
      <c r="A135" s="21">
        <v>26207.314050000001</v>
      </c>
      <c r="B135" s="21">
        <v>26.156286000000001</v>
      </c>
      <c r="C135" s="21">
        <v>26.173109</v>
      </c>
      <c r="D135" s="21">
        <v>26.739756</v>
      </c>
      <c r="E135" s="21">
        <v>26.695741999999999</v>
      </c>
      <c r="F135" s="21">
        <v>1.1717679999999999</v>
      </c>
      <c r="G135" s="21">
        <v>4.9118079999999997</v>
      </c>
      <c r="H135" s="43">
        <v>33.532924999999999</v>
      </c>
      <c r="I135" s="39">
        <f t="shared" si="15"/>
        <v>26.164697500000003</v>
      </c>
      <c r="J135" s="39">
        <f t="shared" si="16"/>
        <v>26.717748999999998</v>
      </c>
      <c r="K135" s="31">
        <f t="shared" si="17"/>
        <v>1243.8011815</v>
      </c>
      <c r="L135" s="31">
        <f t="shared" si="18"/>
        <v>651.05270758764345</v>
      </c>
      <c r="M135" s="31">
        <f t="shared" si="19"/>
        <v>620.88145656821962</v>
      </c>
      <c r="N135" s="24"/>
    </row>
    <row r="136" spans="1:14">
      <c r="A136" s="21">
        <v>24734.158159999999</v>
      </c>
      <c r="B136" s="21">
        <v>26.176098</v>
      </c>
      <c r="C136" s="21">
        <v>26.194244999999999</v>
      </c>
      <c r="D136" s="21">
        <v>26.813282999999998</v>
      </c>
      <c r="E136" s="21">
        <v>26.748819000000001</v>
      </c>
      <c r="F136" s="21">
        <v>1.1533880000000001</v>
      </c>
      <c r="G136" s="21">
        <v>5.0243200000000003</v>
      </c>
      <c r="H136" s="43">
        <v>33.029412999999998</v>
      </c>
      <c r="I136" s="39">
        <f t="shared" si="15"/>
        <v>26.185171499999999</v>
      </c>
      <c r="J136" s="39">
        <f t="shared" si="16"/>
        <v>26.781050999999998</v>
      </c>
      <c r="K136" s="31">
        <f t="shared" si="17"/>
        <v>1243.7888971</v>
      </c>
      <c r="L136" s="31">
        <f t="shared" si="18"/>
        <v>649.90391362797254</v>
      </c>
      <c r="M136" s="31">
        <f t="shared" si="19"/>
        <v>617.53965582578803</v>
      </c>
      <c r="N136" s="24"/>
    </row>
    <row r="137" spans="1:14">
      <c r="A137" s="21">
        <v>22385.574393999999</v>
      </c>
      <c r="B137" s="21">
        <v>26.109631</v>
      </c>
      <c r="C137" s="21">
        <v>26.139329</v>
      </c>
      <c r="D137" s="21">
        <v>26.886800000000001</v>
      </c>
      <c r="E137" s="21">
        <v>26.787769000000001</v>
      </c>
      <c r="F137" s="21">
        <v>1.3940109999999999</v>
      </c>
      <c r="G137" s="21">
        <v>5.465185</v>
      </c>
      <c r="H137" s="43">
        <v>32.281168000000001</v>
      </c>
      <c r="I137" s="39">
        <f t="shared" si="15"/>
        <v>26.124479999999998</v>
      </c>
      <c r="J137" s="39">
        <f t="shared" si="16"/>
        <v>26.837284500000003</v>
      </c>
      <c r="K137" s="31">
        <f t="shared" si="17"/>
        <v>1243.8253119999999</v>
      </c>
      <c r="L137" s="31">
        <f t="shared" si="18"/>
        <v>653.31658764524218</v>
      </c>
      <c r="M137" s="31">
        <f t="shared" si="19"/>
        <v>614.58977578391659</v>
      </c>
      <c r="N137" s="24"/>
    </row>
    <row r="138" spans="1:14">
      <c r="A138" s="21">
        <v>20817.631386000001</v>
      </c>
      <c r="B138" s="21">
        <v>26.115452999999999</v>
      </c>
      <c r="C138" s="21">
        <v>26.149763</v>
      </c>
      <c r="D138" s="21">
        <v>26.927102999999999</v>
      </c>
      <c r="E138" s="21">
        <v>26.816497999999999</v>
      </c>
      <c r="F138" s="21">
        <v>1.4732940000000001</v>
      </c>
      <c r="G138" s="21">
        <v>5.6525629999999998</v>
      </c>
      <c r="H138" s="43">
        <v>31.711193999999999</v>
      </c>
      <c r="I138" s="39">
        <f t="shared" si="15"/>
        <v>26.132607999999998</v>
      </c>
      <c r="J138" s="39">
        <f t="shared" si="16"/>
        <v>26.871800499999999</v>
      </c>
      <c r="K138" s="31">
        <f t="shared" si="17"/>
        <v>1243.8204352</v>
      </c>
      <c r="L138" s="31">
        <f t="shared" si="18"/>
        <v>652.85827565115414</v>
      </c>
      <c r="M138" s="31">
        <f t="shared" si="19"/>
        <v>612.78784141385677</v>
      </c>
      <c r="N138" s="24"/>
    </row>
    <row r="139" spans="1:14">
      <c r="A139" s="21">
        <v>19550.892601</v>
      </c>
      <c r="B139" s="21">
        <v>26.103957999999999</v>
      </c>
      <c r="C139" s="21">
        <v>26.13447</v>
      </c>
      <c r="D139" s="21">
        <v>26.882676</v>
      </c>
      <c r="E139" s="21">
        <v>26.784514999999999</v>
      </c>
      <c r="F139" s="21">
        <v>1.2694780000000001</v>
      </c>
      <c r="G139" s="21">
        <v>5.5356370000000004</v>
      </c>
      <c r="H139" s="43">
        <v>31.211084</v>
      </c>
      <c r="I139" s="39">
        <f t="shared" si="15"/>
        <v>26.119213999999999</v>
      </c>
      <c r="J139" s="39">
        <f t="shared" si="16"/>
        <v>26.833595500000001</v>
      </c>
      <c r="K139" s="31">
        <f t="shared" si="17"/>
        <v>1243.8284716000001</v>
      </c>
      <c r="L139" s="31">
        <f t="shared" si="18"/>
        <v>653.61373169251328</v>
      </c>
      <c r="M139" s="31">
        <f t="shared" si="19"/>
        <v>614.78275338526601</v>
      </c>
      <c r="N139" s="24"/>
    </row>
    <row r="140" spans="1:14">
      <c r="A140" s="21">
        <v>19012.174496</v>
      </c>
      <c r="B140" s="21">
        <v>26.076640999999999</v>
      </c>
      <c r="C140" s="21">
        <v>26.106911</v>
      </c>
      <c r="D140" s="21">
        <v>26.828935999999999</v>
      </c>
      <c r="E140" s="21">
        <v>26.740722000000002</v>
      </c>
      <c r="F140" s="21">
        <v>0.960704</v>
      </c>
      <c r="G140" s="21">
        <v>5.2583000000000002</v>
      </c>
      <c r="H140" s="43">
        <v>30.984263999999996</v>
      </c>
      <c r="I140" s="39">
        <f t="shared" si="15"/>
        <v>26.091775999999999</v>
      </c>
      <c r="J140" s="39">
        <f t="shared" si="16"/>
        <v>26.784829000000002</v>
      </c>
      <c r="K140" s="31">
        <f t="shared" si="17"/>
        <v>1243.8449344000001</v>
      </c>
      <c r="L140" s="31">
        <f t="shared" si="18"/>
        <v>655.16466248631059</v>
      </c>
      <c r="M140" s="31">
        <f t="shared" si="19"/>
        <v>617.34091874856585</v>
      </c>
      <c r="N140" s="24"/>
    </row>
    <row r="141" spans="1:14">
      <c r="A141" s="21">
        <v>17501.689558999999</v>
      </c>
      <c r="B141" s="21">
        <v>26.146531</v>
      </c>
      <c r="C141" s="21">
        <v>26.179825999999998</v>
      </c>
      <c r="D141" s="21">
        <v>26.874651</v>
      </c>
      <c r="E141" s="21">
        <v>26.800027</v>
      </c>
      <c r="F141" s="21">
        <v>0.96526299999999998</v>
      </c>
      <c r="G141" s="21">
        <v>5.3579509999999999</v>
      </c>
      <c r="H141" s="43">
        <v>30.392294999999997</v>
      </c>
      <c r="I141" s="39">
        <f t="shared" si="15"/>
        <v>26.163178500000001</v>
      </c>
      <c r="J141" s="39">
        <f t="shared" si="16"/>
        <v>26.837339</v>
      </c>
      <c r="K141" s="31">
        <f t="shared" si="17"/>
        <v>1243.8020928999999</v>
      </c>
      <c r="L141" s="31">
        <f t="shared" si="18"/>
        <v>651.13803802559687</v>
      </c>
      <c r="M141" s="31">
        <f t="shared" si="19"/>
        <v>614.58692536611761</v>
      </c>
      <c r="N141" s="24"/>
    </row>
    <row r="142" spans="1:14">
      <c r="A142" s="21">
        <v>16483.759012999999</v>
      </c>
      <c r="B142" s="21">
        <v>26.068624</v>
      </c>
      <c r="C142" s="21">
        <v>26.104959999999998</v>
      </c>
      <c r="D142" s="21">
        <v>26.850372</v>
      </c>
      <c r="E142" s="21">
        <v>26.786837999999999</v>
      </c>
      <c r="F142" s="21">
        <v>0.75178</v>
      </c>
      <c r="G142" s="21">
        <v>5.2005290000000004</v>
      </c>
      <c r="H142" s="43">
        <v>30.002806</v>
      </c>
      <c r="I142" s="39">
        <f t="shared" si="15"/>
        <v>26.086791999999999</v>
      </c>
      <c r="J142" s="39">
        <f t="shared" si="16"/>
        <v>26.818604999999998</v>
      </c>
      <c r="K142" s="31">
        <f t="shared" si="17"/>
        <v>1243.8479248000001</v>
      </c>
      <c r="L142" s="31">
        <f t="shared" si="18"/>
        <v>655.44686766776249</v>
      </c>
      <c r="M142" s="31">
        <f t="shared" si="19"/>
        <v>615.56770823308671</v>
      </c>
      <c r="N142" s="24"/>
    </row>
    <row r="143" spans="1:14">
      <c r="A143" s="21">
        <v>15547.87149</v>
      </c>
      <c r="B143" s="21">
        <v>26.028791999999999</v>
      </c>
      <c r="C143" s="21">
        <v>26.058468999999999</v>
      </c>
      <c r="D143" s="21">
        <v>26.950842999999999</v>
      </c>
      <c r="E143" s="21">
        <v>26.889941</v>
      </c>
      <c r="F143" s="21">
        <v>0.91912099999999997</v>
      </c>
      <c r="G143" s="21">
        <v>5.4281459999999999</v>
      </c>
      <c r="H143" s="43">
        <v>29.619482999999999</v>
      </c>
      <c r="I143" s="39">
        <f t="shared" si="15"/>
        <v>26.043630499999999</v>
      </c>
      <c r="J143" s="39">
        <f t="shared" si="16"/>
        <v>26.920392</v>
      </c>
      <c r="K143" s="31">
        <f t="shared" si="17"/>
        <v>1243.8738217</v>
      </c>
      <c r="L143" s="31">
        <f t="shared" si="18"/>
        <v>657.89702110501003</v>
      </c>
      <c r="M143" s="31">
        <f t="shared" si="19"/>
        <v>610.26223907250551</v>
      </c>
      <c r="N143" s="24"/>
    </row>
    <row r="144" spans="1:14">
      <c r="A144" s="21">
        <v>14386.745595</v>
      </c>
      <c r="B144" s="21">
        <v>25.996230000000001</v>
      </c>
      <c r="C144" s="21">
        <v>26.030190999999999</v>
      </c>
      <c r="D144" s="21">
        <v>27.041869999999999</v>
      </c>
      <c r="E144" s="21">
        <v>26.985855000000001</v>
      </c>
      <c r="F144" s="21">
        <v>0.83994400000000002</v>
      </c>
      <c r="G144" s="21">
        <v>5.4354060000000004</v>
      </c>
      <c r="H144" s="43">
        <v>29.136384</v>
      </c>
      <c r="I144" s="39">
        <f t="shared" si="15"/>
        <v>26.0132105</v>
      </c>
      <c r="J144" s="39">
        <f t="shared" si="16"/>
        <v>27.013862500000002</v>
      </c>
      <c r="K144" s="31">
        <f t="shared" si="17"/>
        <v>1243.8920737000001</v>
      </c>
      <c r="L144" s="31">
        <f t="shared" si="18"/>
        <v>659.63063056875581</v>
      </c>
      <c r="M144" s="31">
        <f t="shared" si="19"/>
        <v>605.44043916258579</v>
      </c>
      <c r="N144" s="24"/>
    </row>
    <row r="145" spans="1:14">
      <c r="A145" s="21">
        <v>14381.040649</v>
      </c>
      <c r="B145" s="21">
        <v>25.962143999999999</v>
      </c>
      <c r="C145" s="21">
        <v>25.995805000000001</v>
      </c>
      <c r="D145" s="21">
        <v>27.028995999999999</v>
      </c>
      <c r="E145" s="21">
        <v>26.976780999999999</v>
      </c>
      <c r="F145" s="21">
        <v>0.83724799999999999</v>
      </c>
      <c r="G145" s="21">
        <v>5.4267019999999997</v>
      </c>
      <c r="H145" s="43">
        <v>29.143502999999999</v>
      </c>
      <c r="I145" s="39">
        <f t="shared" si="15"/>
        <v>25.9789745</v>
      </c>
      <c r="J145" s="39">
        <f t="shared" si="16"/>
        <v>27.002888499999997</v>
      </c>
      <c r="K145" s="31">
        <f t="shared" si="17"/>
        <v>1243.9126153</v>
      </c>
      <c r="L145" s="31">
        <f t="shared" si="18"/>
        <v>661.58841505015425</v>
      </c>
      <c r="M145" s="31">
        <f t="shared" si="19"/>
        <v>606.0040747131743</v>
      </c>
      <c r="N145" s="24"/>
    </row>
    <row r="146" spans="1:14">
      <c r="A146" s="21">
        <v>13610.057632</v>
      </c>
      <c r="B146" s="21">
        <v>25.998377000000001</v>
      </c>
      <c r="C146" s="21">
        <v>26.032530999999999</v>
      </c>
      <c r="D146" s="21">
        <v>27.08756</v>
      </c>
      <c r="E146" s="21">
        <v>27.033059999999999</v>
      </c>
      <c r="F146" s="21">
        <v>0.59151299999999996</v>
      </c>
      <c r="G146" s="21">
        <v>5.2232370000000001</v>
      </c>
      <c r="H146" s="43">
        <v>28.798347</v>
      </c>
      <c r="I146" s="39">
        <f t="shared" si="15"/>
        <v>26.015453999999998</v>
      </c>
      <c r="J146" s="39">
        <f t="shared" si="16"/>
        <v>27.060310000000001</v>
      </c>
      <c r="K146" s="31">
        <f t="shared" si="17"/>
        <v>1243.8907276</v>
      </c>
      <c r="L146" s="31">
        <f t="shared" si="18"/>
        <v>659.50258422581373</v>
      </c>
      <c r="M146" s="31">
        <f t="shared" si="19"/>
        <v>603.06209731100989</v>
      </c>
      <c r="N146" s="24"/>
    </row>
    <row r="147" spans="1:14">
      <c r="A147" s="21">
        <v>13616.067553000001</v>
      </c>
      <c r="B147" s="21">
        <v>26.048719999999999</v>
      </c>
      <c r="C147" s="21">
        <v>26.084408</v>
      </c>
      <c r="D147" s="21">
        <v>27.136558999999998</v>
      </c>
      <c r="E147" s="21">
        <v>27.080774999999999</v>
      </c>
      <c r="F147" s="21">
        <v>0.58835800000000005</v>
      </c>
      <c r="G147" s="21">
        <v>5.2256020000000003</v>
      </c>
      <c r="H147" s="43">
        <v>28.797336999999999</v>
      </c>
      <c r="I147" s="39">
        <f t="shared" si="15"/>
        <v>26.066564</v>
      </c>
      <c r="J147" s="39">
        <f t="shared" si="16"/>
        <v>27.108666999999997</v>
      </c>
      <c r="K147" s="31">
        <f t="shared" si="17"/>
        <v>1243.8600616000001</v>
      </c>
      <c r="L147" s="31">
        <f t="shared" si="18"/>
        <v>656.59375549945253</v>
      </c>
      <c r="M147" s="31">
        <f t="shared" si="19"/>
        <v>600.59839008976905</v>
      </c>
      <c r="N147" s="24"/>
    </row>
    <row r="148" spans="1:14">
      <c r="A148" s="21">
        <v>12603.171109000001</v>
      </c>
      <c r="B148" s="21">
        <v>26.044678999999999</v>
      </c>
      <c r="C148" s="21">
        <v>26.075122</v>
      </c>
      <c r="D148" s="21">
        <v>27.178408999999998</v>
      </c>
      <c r="E148" s="21">
        <v>27.122634999999999</v>
      </c>
      <c r="F148" s="21">
        <v>0.63712100000000005</v>
      </c>
      <c r="G148" s="21">
        <v>5.3399289999999997</v>
      </c>
      <c r="H148" s="43">
        <v>28.491772999999998</v>
      </c>
      <c r="I148" s="39">
        <f t="shared" si="15"/>
        <v>26.059900499999998</v>
      </c>
      <c r="J148" s="39">
        <f t="shared" si="16"/>
        <v>27.150521999999999</v>
      </c>
      <c r="K148" s="31">
        <f t="shared" si="17"/>
        <v>1243.8640597000001</v>
      </c>
      <c r="L148" s="31">
        <f t="shared" si="18"/>
        <v>656.97210223657657</v>
      </c>
      <c r="M148" s="31">
        <f t="shared" si="19"/>
        <v>598.47611922846318</v>
      </c>
      <c r="N148" s="24"/>
    </row>
    <row r="149" spans="1:14">
      <c r="A149" s="21">
        <v>11154.479101999999</v>
      </c>
      <c r="B149" s="21">
        <v>26.133635999999999</v>
      </c>
      <c r="C149" s="21">
        <v>26.170735000000001</v>
      </c>
      <c r="D149" s="21">
        <v>27.306957000000001</v>
      </c>
      <c r="E149" s="21">
        <v>27.244057000000002</v>
      </c>
      <c r="F149" s="21">
        <v>0.75203500000000001</v>
      </c>
      <c r="G149" s="21">
        <v>5.5794030000000001</v>
      </c>
      <c r="H149" s="43">
        <v>28.192732999999997</v>
      </c>
      <c r="I149" s="39">
        <f t="shared" si="15"/>
        <v>26.152185500000002</v>
      </c>
      <c r="J149" s="39">
        <f t="shared" si="16"/>
        <v>27.275507000000001</v>
      </c>
      <c r="K149" s="31">
        <f t="shared" si="17"/>
        <v>1243.8086886999999</v>
      </c>
      <c r="L149" s="31">
        <f t="shared" si="18"/>
        <v>651.75598441129569</v>
      </c>
      <c r="M149" s="31">
        <f t="shared" si="19"/>
        <v>592.19444225414463</v>
      </c>
      <c r="N149" s="24"/>
    </row>
    <row r="150" spans="1:14">
      <c r="A150" s="21">
        <v>9690.1191259999996</v>
      </c>
      <c r="B150" s="21">
        <v>26.183070000000001</v>
      </c>
      <c r="C150" s="21">
        <v>26.211236</v>
      </c>
      <c r="D150" s="21">
        <v>27.439395000000001</v>
      </c>
      <c r="E150" s="21">
        <v>27.376214999999998</v>
      </c>
      <c r="F150" s="21">
        <v>0.98931899999999995</v>
      </c>
      <c r="G150" s="21">
        <v>5.9495990000000001</v>
      </c>
      <c r="H150" s="43">
        <v>28.066737999999997</v>
      </c>
      <c r="I150" s="39">
        <f t="shared" si="15"/>
        <v>26.197153</v>
      </c>
      <c r="J150" s="39">
        <f t="shared" si="16"/>
        <v>27.407805</v>
      </c>
      <c r="K150" s="31">
        <f t="shared" si="17"/>
        <v>1243.7817081999999</v>
      </c>
      <c r="L150" s="31">
        <f t="shared" si="18"/>
        <v>649.23278986250352</v>
      </c>
      <c r="M150" s="31">
        <f t="shared" si="19"/>
        <v>585.63518596007361</v>
      </c>
      <c r="N150" s="24"/>
    </row>
    <row r="151" spans="1:14">
      <c r="A151" s="21">
        <v>9001.3725720000002</v>
      </c>
      <c r="B151" s="21">
        <v>26.099211</v>
      </c>
      <c r="C151" s="21">
        <v>26.135321999999999</v>
      </c>
      <c r="D151" s="21">
        <v>27.456548999999999</v>
      </c>
      <c r="E151" s="21">
        <v>27.397991000000001</v>
      </c>
      <c r="F151" s="21">
        <v>0.86272400000000005</v>
      </c>
      <c r="G151" s="21">
        <v>5.8716530000000002</v>
      </c>
      <c r="H151" s="43">
        <v>27.963113</v>
      </c>
      <c r="I151" s="39">
        <f t="shared" si="15"/>
        <v>26.117266499999999</v>
      </c>
      <c r="J151" s="39">
        <f t="shared" si="16"/>
        <v>27.42727</v>
      </c>
      <c r="K151" s="31">
        <f t="shared" si="17"/>
        <v>1243.8296401</v>
      </c>
      <c r="L151" s="31">
        <f t="shared" si="18"/>
        <v>653.72366514630721</v>
      </c>
      <c r="M151" s="31">
        <f t="shared" si="19"/>
        <v>584.67785135996473</v>
      </c>
      <c r="N151" s="24"/>
    </row>
    <row r="152" spans="1:14">
      <c r="A152" s="21">
        <v>7819.8623969999999</v>
      </c>
      <c r="B152" s="21">
        <v>26.116994999999999</v>
      </c>
      <c r="C152" s="21">
        <v>26.140588000000001</v>
      </c>
      <c r="D152" s="21">
        <v>27.679385</v>
      </c>
      <c r="E152" s="21">
        <v>27.620276</v>
      </c>
      <c r="F152" s="21">
        <v>0.82927600000000001</v>
      </c>
      <c r="G152" s="21">
        <v>5.9501010000000001</v>
      </c>
      <c r="H152" s="43">
        <v>27.738145999999997</v>
      </c>
      <c r="I152" s="39">
        <f t="shared" si="15"/>
        <v>26.128791499999998</v>
      </c>
      <c r="J152" s="39">
        <f t="shared" si="16"/>
        <v>27.6498305</v>
      </c>
      <c r="K152" s="31">
        <f t="shared" si="17"/>
        <v>1243.8227251000001</v>
      </c>
      <c r="L152" s="31">
        <f t="shared" si="18"/>
        <v>653.07342667993908</v>
      </c>
      <c r="M152" s="31">
        <f t="shared" si="19"/>
        <v>573.87078011854555</v>
      </c>
      <c r="N152" s="24"/>
    </row>
    <row r="153" spans="1:14">
      <c r="A153" s="21">
        <v>6547.8611119999996</v>
      </c>
      <c r="B153" s="21">
        <v>26.101341999999999</v>
      </c>
      <c r="C153" s="21">
        <v>26.138877999999998</v>
      </c>
      <c r="D153" s="21">
        <v>28.083545000000001</v>
      </c>
      <c r="E153" s="21">
        <v>28.026230000000002</v>
      </c>
      <c r="F153" s="21">
        <v>0.68721299999999996</v>
      </c>
      <c r="G153" s="21">
        <v>5.9251370000000003</v>
      </c>
      <c r="H153" s="43">
        <v>27.509096999999997</v>
      </c>
      <c r="I153" s="39">
        <f t="shared" si="15"/>
        <v>26.120109999999997</v>
      </c>
      <c r="J153" s="39">
        <f t="shared" si="16"/>
        <v>28.0548875</v>
      </c>
      <c r="K153" s="31">
        <f t="shared" si="17"/>
        <v>1243.8279339999999</v>
      </c>
      <c r="L153" s="31">
        <f t="shared" si="18"/>
        <v>653.56316146723748</v>
      </c>
      <c r="M153" s="31">
        <f t="shared" si="19"/>
        <v>554.84231264595746</v>
      </c>
      <c r="N153" s="24"/>
    </row>
    <row r="154" spans="1:14">
      <c r="A154" s="21">
        <v>4624.9242340000001</v>
      </c>
      <c r="B154" s="21">
        <v>26.059560000000001</v>
      </c>
      <c r="C154" s="21">
        <v>26.086624</v>
      </c>
      <c r="D154" s="21">
        <v>28.899896999999999</v>
      </c>
      <c r="E154" s="21">
        <v>28.830251000000001</v>
      </c>
      <c r="F154" s="21">
        <v>0.64798500000000003</v>
      </c>
      <c r="G154" s="21">
        <v>6.0702499999999997</v>
      </c>
      <c r="H154" s="43">
        <v>27.117393999999997</v>
      </c>
      <c r="I154" s="39">
        <f t="shared" si="15"/>
        <v>26.073092000000003</v>
      </c>
      <c r="J154" s="39">
        <f t="shared" si="16"/>
        <v>28.865074</v>
      </c>
      <c r="K154" s="31">
        <f t="shared" si="17"/>
        <v>1243.8561448</v>
      </c>
      <c r="L154" s="31">
        <f t="shared" si="18"/>
        <v>656.22336165193883</v>
      </c>
      <c r="M154" s="31">
        <f t="shared" si="19"/>
        <v>519.13004482879023</v>
      </c>
      <c r="N154" s="24"/>
    </row>
    <row r="155" spans="1:14">
      <c r="A155" s="21">
        <v>2761.3154049999998</v>
      </c>
      <c r="B155" s="21">
        <v>26.025732000000001</v>
      </c>
      <c r="C155" s="21">
        <v>26.085902999999998</v>
      </c>
      <c r="D155" s="21">
        <v>30.857334000000002</v>
      </c>
      <c r="E155" s="21">
        <v>30.785982000000001</v>
      </c>
      <c r="F155" s="21">
        <v>0.58210200000000001</v>
      </c>
      <c r="G155" s="21">
        <v>6.1772640000000001</v>
      </c>
      <c r="H155" s="43">
        <v>26.731856999999998</v>
      </c>
      <c r="I155" s="39">
        <f t="shared" si="15"/>
        <v>26.0558175</v>
      </c>
      <c r="J155" s="39">
        <f t="shared" si="16"/>
        <v>30.821657999999999</v>
      </c>
      <c r="K155" s="31">
        <f t="shared" si="17"/>
        <v>1243.8665094999999</v>
      </c>
      <c r="L155" s="31">
        <f t="shared" si="18"/>
        <v>657.20406303514392</v>
      </c>
      <c r="M155" s="31">
        <f t="shared" si="19"/>
        <v>444.29284045775512</v>
      </c>
      <c r="N155" s="24"/>
    </row>
    <row r="156" spans="1:14">
      <c r="A156" s="21">
        <v>759.59711000000004</v>
      </c>
      <c r="B156" s="21">
        <v>26.069648000000001</v>
      </c>
      <c r="C156" s="21">
        <v>26.077030000000001</v>
      </c>
      <c r="D156" s="21">
        <v>32.549562999999999</v>
      </c>
      <c r="E156" s="21">
        <v>32.273457000000001</v>
      </c>
      <c r="F156" s="21">
        <v>0.88205599999999995</v>
      </c>
      <c r="G156" s="21">
        <v>6.8301730000000003</v>
      </c>
      <c r="H156" s="43">
        <v>25.410146999999998</v>
      </c>
      <c r="I156" s="39">
        <f t="shared" si="15"/>
        <v>26.073339000000001</v>
      </c>
      <c r="J156" s="39">
        <f t="shared" si="16"/>
        <v>32.41151</v>
      </c>
      <c r="K156" s="31">
        <f t="shared" si="17"/>
        <v>1243.8559966</v>
      </c>
      <c r="L156" s="31">
        <f t="shared" si="18"/>
        <v>656.20935209355321</v>
      </c>
      <c r="M156" s="31">
        <f t="shared" si="19"/>
        <v>393.39952750792236</v>
      </c>
      <c r="N156" s="24"/>
    </row>
    <row r="157" spans="1:14">
      <c r="A157" s="21">
        <v>0</v>
      </c>
      <c r="B157" s="21">
        <v>26.244990000000001</v>
      </c>
      <c r="C157" s="21">
        <v>26.273008000000001</v>
      </c>
      <c r="D157" s="21">
        <v>37.357010000000002</v>
      </c>
      <c r="E157" s="21">
        <v>37.015898999999997</v>
      </c>
      <c r="F157" s="21">
        <v>1.0472440000000001</v>
      </c>
      <c r="G157" s="21">
        <v>7.2124959999999998</v>
      </c>
      <c r="H157" s="43">
        <v>23.747937</v>
      </c>
      <c r="I157" s="39">
        <f t="shared" si="15"/>
        <v>26.258999000000003</v>
      </c>
      <c r="J157" s="39">
        <f t="shared" si="16"/>
        <v>37.186454499999996</v>
      </c>
      <c r="K157" s="31">
        <f t="shared" si="17"/>
        <v>1243.7446006</v>
      </c>
      <c r="L157" s="31">
        <f t="shared" si="18"/>
        <v>645.78212847599389</v>
      </c>
      <c r="M157" s="31">
        <f t="shared" si="19"/>
        <v>277.44887688222752</v>
      </c>
      <c r="N157" s="24"/>
    </row>
    <row r="158" spans="1:14">
      <c r="A158" s="22"/>
      <c r="B158" s="22"/>
      <c r="C158" s="22"/>
      <c r="D158" s="22"/>
      <c r="E158" s="22"/>
      <c r="F158" s="22"/>
      <c r="G158" s="22"/>
      <c r="H158" s="44"/>
      <c r="I158" s="22"/>
      <c r="J158" s="22"/>
      <c r="K158" s="29">
        <f>AVERAGE(K120:K155)</f>
        <v>1243.8343731750001</v>
      </c>
      <c r="L158" s="29">
        <f>AVERAGE(L120:L155)</f>
        <v>654.1781514774724</v>
      </c>
      <c r="M158" s="29">
        <f>AVERAGE(M120:M155)</f>
        <v>604.81293540076251</v>
      </c>
      <c r="N158" s="24"/>
    </row>
    <row r="159" spans="1:14">
      <c r="A159" s="22"/>
      <c r="B159" s="22"/>
      <c r="C159" s="22"/>
      <c r="D159" s="22"/>
      <c r="E159" s="22"/>
      <c r="F159" s="22"/>
      <c r="G159" s="22"/>
      <c r="H159" s="44"/>
      <c r="I159" s="22"/>
      <c r="J159" s="22"/>
      <c r="K159" s="40"/>
      <c r="L159" s="40"/>
      <c r="M159" s="40"/>
      <c r="N159" s="24"/>
    </row>
    <row r="160" spans="1:14">
      <c r="A160" s="22"/>
      <c r="B160" s="22"/>
      <c r="C160" s="22"/>
      <c r="D160" s="22"/>
      <c r="E160" s="22"/>
      <c r="F160" s="22"/>
      <c r="G160" s="22"/>
      <c r="H160" s="44"/>
      <c r="I160" s="22"/>
      <c r="J160" s="22"/>
      <c r="K160" s="40"/>
      <c r="L160" s="40"/>
      <c r="M160" s="40"/>
      <c r="N160" s="24"/>
    </row>
    <row r="161" spans="1:14" ht="16.8">
      <c r="A161" s="17" t="s">
        <v>12</v>
      </c>
      <c r="B161" s="17" t="s">
        <v>13</v>
      </c>
      <c r="C161" s="17" t="s">
        <v>14</v>
      </c>
      <c r="D161" s="17" t="s">
        <v>15</v>
      </c>
      <c r="E161" s="17" t="s">
        <v>16</v>
      </c>
      <c r="F161" s="17" t="s">
        <v>17</v>
      </c>
      <c r="G161" s="17" t="s">
        <v>30</v>
      </c>
      <c r="H161" s="17" t="s">
        <v>18</v>
      </c>
      <c r="I161" s="18" t="s">
        <v>19</v>
      </c>
      <c r="J161" s="18" t="s">
        <v>20</v>
      </c>
      <c r="K161" s="19" t="s">
        <v>21</v>
      </c>
      <c r="L161" s="6" t="s">
        <v>28</v>
      </c>
      <c r="M161" s="6" t="s">
        <v>29</v>
      </c>
      <c r="N161" s="24"/>
    </row>
    <row r="162" spans="1:14">
      <c r="A162" s="17" t="s">
        <v>22</v>
      </c>
      <c r="B162" s="17" t="s">
        <v>23</v>
      </c>
      <c r="C162" s="17" t="s">
        <v>23</v>
      </c>
      <c r="D162" s="17" t="s">
        <v>23</v>
      </c>
      <c r="E162" s="17" t="s">
        <v>23</v>
      </c>
      <c r="F162" s="17" t="s">
        <v>24</v>
      </c>
      <c r="G162" s="17" t="s">
        <v>24</v>
      </c>
      <c r="H162" s="17" t="s">
        <v>25</v>
      </c>
      <c r="I162" s="18" t="s">
        <v>23</v>
      </c>
      <c r="J162" s="18" t="s">
        <v>23</v>
      </c>
      <c r="K162" s="19" t="s">
        <v>26</v>
      </c>
      <c r="L162" s="6" t="s">
        <v>27</v>
      </c>
      <c r="M162" s="6" t="s">
        <v>27</v>
      </c>
    </row>
    <row r="163" spans="1:14">
      <c r="A163" s="21">
        <v>48910.382681000003</v>
      </c>
      <c r="B163" s="21">
        <v>30.182012</v>
      </c>
      <c r="C163" s="21">
        <v>30.201841999999999</v>
      </c>
      <c r="D163" s="21">
        <v>30.670527</v>
      </c>
      <c r="E163" s="21">
        <v>30.615715999999999</v>
      </c>
      <c r="F163" s="21">
        <v>3.93249</v>
      </c>
      <c r="G163" s="21">
        <v>5.1349609999999997</v>
      </c>
      <c r="H163" s="43">
        <v>35.135613999999997</v>
      </c>
      <c r="I163" s="39">
        <f t="shared" ref="I163:I198" si="20">(B163+C163)/2</f>
        <v>30.191927</v>
      </c>
      <c r="J163" s="39">
        <f t="shared" ref="J163:J198" si="21">(D163+E163)/2</f>
        <v>30.643121499999999</v>
      </c>
      <c r="K163" s="31">
        <f>-0.6*I163+1259.5</f>
        <v>1241.3848438</v>
      </c>
      <c r="L163" s="31">
        <f>0.00159*I163^4-0.27101*I163^3+17.72234*I163^2-540.89799*I163+6780.11105</f>
        <v>466.76775679113143</v>
      </c>
      <c r="M163" s="31">
        <f>0.00159*J163^4-0.27101*J163^3+17.72234*J163^2-540.89799*J163+6780.11105</f>
        <v>450.52075407478969</v>
      </c>
      <c r="N163" s="24"/>
    </row>
    <row r="164" spans="1:14">
      <c r="A164" s="21">
        <v>47457.364835</v>
      </c>
      <c r="B164" s="21">
        <v>30.103356000000002</v>
      </c>
      <c r="C164" s="21">
        <v>30.122433999999998</v>
      </c>
      <c r="D164" s="21">
        <v>30.614909999999998</v>
      </c>
      <c r="E164" s="21">
        <v>30.531482</v>
      </c>
      <c r="F164" s="21">
        <v>3.4137200000000001</v>
      </c>
      <c r="G164" s="21">
        <v>4.85379</v>
      </c>
      <c r="H164" s="43">
        <v>35.167017000000001</v>
      </c>
      <c r="I164" s="39">
        <f t="shared" si="20"/>
        <v>30.112895000000002</v>
      </c>
      <c r="J164" s="39">
        <f t="shared" si="21"/>
        <v>30.573195999999999</v>
      </c>
      <c r="K164" s="31">
        <f t="shared" ref="K164:K198" si="22">-0.6*I164+1259.5</f>
        <v>1241.4322629999999</v>
      </c>
      <c r="L164" s="31">
        <f t="shared" ref="L164:L198" si="23">0.00159*I164^4-0.27101*I164^3+17.72234*I164^2-540.89799*I164+6780.11105</f>
        <v>469.69081876943619</v>
      </c>
      <c r="M164" s="31">
        <f t="shared" ref="M164:M198" si="24">0.00159*J164^4-0.27101*J164^3+17.72234*J164^2-540.89799*J164+6780.11105</f>
        <v>452.99052522638794</v>
      </c>
      <c r="N164" s="24"/>
    </row>
    <row r="165" spans="1:14">
      <c r="A165" s="21">
        <v>46556.844467000003</v>
      </c>
      <c r="B165" s="21">
        <v>30.081803000000001</v>
      </c>
      <c r="C165" s="21">
        <v>30.101341000000001</v>
      </c>
      <c r="D165" s="21">
        <v>30.590785</v>
      </c>
      <c r="E165" s="21">
        <v>30.506171999999999</v>
      </c>
      <c r="F165" s="21">
        <v>3.0910679999999999</v>
      </c>
      <c r="G165" s="21">
        <v>4.6735769999999999</v>
      </c>
      <c r="H165" s="43">
        <v>35.195126999999999</v>
      </c>
      <c r="I165" s="39">
        <f t="shared" si="20"/>
        <v>30.091571999999999</v>
      </c>
      <c r="J165" s="39">
        <f t="shared" si="21"/>
        <v>30.548478500000002</v>
      </c>
      <c r="K165" s="31">
        <f t="shared" si="22"/>
        <v>1241.4450568</v>
      </c>
      <c r="L165" s="31">
        <f t="shared" si="23"/>
        <v>470.48350244658195</v>
      </c>
      <c r="M165" s="31">
        <f t="shared" si="24"/>
        <v>453.86771033667992</v>
      </c>
      <c r="N165" s="24"/>
    </row>
    <row r="166" spans="1:14">
      <c r="A166" s="21">
        <v>45685.832642000001</v>
      </c>
      <c r="B166" s="21">
        <v>30.03304</v>
      </c>
      <c r="C166" s="21">
        <v>30.054679</v>
      </c>
      <c r="D166" s="21">
        <v>30.543690000000002</v>
      </c>
      <c r="E166" s="21">
        <v>30.451592999999999</v>
      </c>
      <c r="F166" s="21">
        <v>2.7611720000000002</v>
      </c>
      <c r="G166" s="21">
        <v>4.4958479999999996</v>
      </c>
      <c r="H166" s="43">
        <v>35.199017999999995</v>
      </c>
      <c r="I166" s="39">
        <f t="shared" si="20"/>
        <v>30.0438595</v>
      </c>
      <c r="J166" s="39">
        <f t="shared" si="21"/>
        <v>30.4976415</v>
      </c>
      <c r="K166" s="31">
        <f t="shared" si="22"/>
        <v>1241.4736843000001</v>
      </c>
      <c r="L166" s="31">
        <f t="shared" si="23"/>
        <v>472.26346759787612</v>
      </c>
      <c r="M166" s="31">
        <f t="shared" si="24"/>
        <v>455.67871194555573</v>
      </c>
      <c r="N166" s="24"/>
    </row>
    <row r="167" spans="1:14">
      <c r="A167" s="21">
        <v>44765.701760999997</v>
      </c>
      <c r="B167" s="21">
        <v>29.973708999999999</v>
      </c>
      <c r="C167" s="21">
        <v>29.995958999999999</v>
      </c>
      <c r="D167" s="21">
        <v>30.4953</v>
      </c>
      <c r="E167" s="21">
        <v>30.385901</v>
      </c>
      <c r="F167" s="21">
        <v>2.4639959999999999</v>
      </c>
      <c r="G167" s="21">
        <v>4.3398199999999996</v>
      </c>
      <c r="H167" s="43">
        <v>35.145567999999997</v>
      </c>
      <c r="I167" s="39">
        <f t="shared" si="20"/>
        <v>29.984833999999999</v>
      </c>
      <c r="J167" s="39">
        <f t="shared" si="21"/>
        <v>30.440600500000002</v>
      </c>
      <c r="K167" s="31">
        <f t="shared" si="22"/>
        <v>1241.5090995999999</v>
      </c>
      <c r="L167" s="31">
        <f t="shared" si="23"/>
        <v>474.47749587750604</v>
      </c>
      <c r="M167" s="31">
        <f t="shared" si="24"/>
        <v>457.72180249014218</v>
      </c>
      <c r="N167" s="24"/>
    </row>
    <row r="168" spans="1:14">
      <c r="A168" s="21">
        <v>44001.004014999999</v>
      </c>
      <c r="B168" s="21">
        <v>29.941858</v>
      </c>
      <c r="C168" s="21">
        <v>29.962952000000001</v>
      </c>
      <c r="D168" s="21">
        <v>30.46462</v>
      </c>
      <c r="E168" s="21">
        <v>30.358906999999999</v>
      </c>
      <c r="F168" s="21">
        <v>2.1976619999999998</v>
      </c>
      <c r="G168" s="21">
        <v>4.1860210000000002</v>
      </c>
      <c r="H168" s="43">
        <v>35.149191999999999</v>
      </c>
      <c r="I168" s="39">
        <f t="shared" si="20"/>
        <v>29.952404999999999</v>
      </c>
      <c r="J168" s="39">
        <f t="shared" si="21"/>
        <v>30.411763499999999</v>
      </c>
      <c r="K168" s="31">
        <f t="shared" si="22"/>
        <v>1241.5285570000001</v>
      </c>
      <c r="L168" s="31">
        <f t="shared" si="23"/>
        <v>475.69958886334734</v>
      </c>
      <c r="M168" s="31">
        <f t="shared" si="24"/>
        <v>458.75916923864042</v>
      </c>
      <c r="N168" s="24"/>
    </row>
    <row r="169" spans="1:14">
      <c r="A169" s="21">
        <v>43174.451317999999</v>
      </c>
      <c r="B169" s="21">
        <v>29.945025000000001</v>
      </c>
      <c r="C169" s="21">
        <v>29.967134999999999</v>
      </c>
      <c r="D169" s="21">
        <v>30.467037000000001</v>
      </c>
      <c r="E169" s="21">
        <v>30.366461000000001</v>
      </c>
      <c r="F169" s="21">
        <v>1.861254</v>
      </c>
      <c r="G169" s="21">
        <v>3.9872209999999999</v>
      </c>
      <c r="H169" s="43">
        <v>35.098861999999997</v>
      </c>
      <c r="I169" s="39">
        <f t="shared" si="20"/>
        <v>29.95608</v>
      </c>
      <c r="J169" s="39">
        <f t="shared" si="21"/>
        <v>30.416749000000003</v>
      </c>
      <c r="K169" s="31">
        <f t="shared" si="22"/>
        <v>1241.5263520000001</v>
      </c>
      <c r="L169" s="31">
        <f t="shared" si="23"/>
        <v>475.56089227145731</v>
      </c>
      <c r="M169" s="31">
        <f t="shared" si="24"/>
        <v>458.57960743520653</v>
      </c>
      <c r="N169" s="24"/>
    </row>
    <row r="170" spans="1:14">
      <c r="A170" s="21">
        <v>42269.201311999997</v>
      </c>
      <c r="B170" s="21">
        <v>29.913495999999999</v>
      </c>
      <c r="C170" s="21">
        <v>29.93103</v>
      </c>
      <c r="D170" s="21">
        <v>30.423086000000001</v>
      </c>
      <c r="E170" s="21">
        <v>30.336210999999999</v>
      </c>
      <c r="F170" s="21">
        <v>1.5523480000000001</v>
      </c>
      <c r="G170" s="21">
        <v>3.816862</v>
      </c>
      <c r="H170" s="43">
        <v>35.049289000000002</v>
      </c>
      <c r="I170" s="39">
        <f t="shared" si="20"/>
        <v>29.922263000000001</v>
      </c>
      <c r="J170" s="39">
        <f t="shared" si="21"/>
        <v>30.379648500000002</v>
      </c>
      <c r="K170" s="31">
        <f t="shared" si="22"/>
        <v>1241.5466422</v>
      </c>
      <c r="L170" s="31">
        <f t="shared" si="23"/>
        <v>476.83913343983568</v>
      </c>
      <c r="M170" s="31">
        <f t="shared" si="24"/>
        <v>459.91802005167574</v>
      </c>
      <c r="N170" s="24"/>
    </row>
    <row r="171" spans="1:14" ht="14.4" customHeight="1">
      <c r="A171" s="21">
        <v>41297.125197000001</v>
      </c>
      <c r="B171" s="21">
        <v>29.9222</v>
      </c>
      <c r="C171" s="21">
        <v>29.942119999999999</v>
      </c>
      <c r="D171" s="21">
        <v>30.436921999999999</v>
      </c>
      <c r="E171" s="21">
        <v>30.357707999999999</v>
      </c>
      <c r="F171" s="21">
        <v>1.2263550000000001</v>
      </c>
      <c r="G171" s="21">
        <v>3.6330870000000002</v>
      </c>
      <c r="H171" s="43">
        <v>34.983522000000001</v>
      </c>
      <c r="I171" s="39">
        <f t="shared" si="20"/>
        <v>29.93216</v>
      </c>
      <c r="J171" s="39">
        <f t="shared" si="21"/>
        <v>30.397314999999999</v>
      </c>
      <c r="K171" s="31">
        <f t="shared" si="22"/>
        <v>1241.540704</v>
      </c>
      <c r="L171" s="31">
        <f t="shared" si="23"/>
        <v>476.46458143041036</v>
      </c>
      <c r="M171" s="31">
        <f t="shared" si="24"/>
        <v>459.28006935063695</v>
      </c>
      <c r="N171" s="24"/>
    </row>
    <row r="172" spans="1:14">
      <c r="A172" s="21">
        <v>39993.368182999999</v>
      </c>
      <c r="B172" s="21">
        <v>29.954874</v>
      </c>
      <c r="C172" s="21">
        <v>29.974311</v>
      </c>
      <c r="D172" s="21">
        <v>30.483787</v>
      </c>
      <c r="E172" s="21">
        <v>30.417686</v>
      </c>
      <c r="F172" s="21">
        <v>0.93642999999999998</v>
      </c>
      <c r="G172" s="21">
        <v>3.522923</v>
      </c>
      <c r="H172" s="43">
        <v>34.805194</v>
      </c>
      <c r="I172" s="39">
        <f t="shared" si="20"/>
        <v>29.964592500000002</v>
      </c>
      <c r="J172" s="39">
        <f t="shared" si="21"/>
        <v>30.450736499999998</v>
      </c>
      <c r="K172" s="31">
        <f t="shared" si="22"/>
        <v>1241.5212445</v>
      </c>
      <c r="L172" s="31">
        <f t="shared" si="23"/>
        <v>475.23982566082941</v>
      </c>
      <c r="M172" s="31">
        <f t="shared" si="24"/>
        <v>457.35789233959895</v>
      </c>
      <c r="N172" s="24"/>
    </row>
    <row r="173" spans="1:14">
      <c r="A173" s="21">
        <v>38350.954781</v>
      </c>
      <c r="B173" s="21">
        <v>29.953547</v>
      </c>
      <c r="C173" s="21">
        <v>29.978179000000001</v>
      </c>
      <c r="D173" s="21">
        <v>30.493445000000001</v>
      </c>
      <c r="E173" s="21">
        <v>30.421476999999999</v>
      </c>
      <c r="F173" s="21">
        <v>0.659779</v>
      </c>
      <c r="G173" s="21">
        <v>3.469992</v>
      </c>
      <c r="H173" s="43">
        <v>34.599817999999999</v>
      </c>
      <c r="I173" s="39">
        <f t="shared" si="20"/>
        <v>29.965862999999999</v>
      </c>
      <c r="J173" s="39">
        <f t="shared" si="21"/>
        <v>30.457461000000002</v>
      </c>
      <c r="K173" s="31">
        <f t="shared" si="22"/>
        <v>1241.5204822000001</v>
      </c>
      <c r="L173" s="31">
        <f t="shared" si="23"/>
        <v>475.19193006132355</v>
      </c>
      <c r="M173" s="31">
        <f t="shared" si="24"/>
        <v>457.11666972804142</v>
      </c>
      <c r="N173" s="24"/>
    </row>
    <row r="174" spans="1:14">
      <c r="A174" s="21">
        <v>36975.327818999998</v>
      </c>
      <c r="B174" s="21">
        <v>29.976299999999998</v>
      </c>
      <c r="C174" s="21">
        <v>29.998677000000001</v>
      </c>
      <c r="D174" s="21">
        <v>30.522414000000001</v>
      </c>
      <c r="E174" s="21">
        <v>30.454098999999999</v>
      </c>
      <c r="F174" s="21">
        <v>0.65183999999999997</v>
      </c>
      <c r="G174" s="21">
        <v>3.6172689999999998</v>
      </c>
      <c r="H174" s="43">
        <v>34.376328000000001</v>
      </c>
      <c r="I174" s="39">
        <f t="shared" si="20"/>
        <v>29.987488499999998</v>
      </c>
      <c r="J174" s="39">
        <f t="shared" si="21"/>
        <v>30.488256499999999</v>
      </c>
      <c r="K174" s="31">
        <f t="shared" si="22"/>
        <v>1241.5075069</v>
      </c>
      <c r="L174" s="31">
        <f t="shared" si="23"/>
        <v>474.37763967643423</v>
      </c>
      <c r="M174" s="31">
        <f t="shared" si="24"/>
        <v>456.01405584937584</v>
      </c>
      <c r="N174" s="24"/>
    </row>
    <row r="175" spans="1:14">
      <c r="A175" s="21">
        <v>35740.052497999997</v>
      </c>
      <c r="B175" s="21">
        <v>29.968056000000001</v>
      </c>
      <c r="C175" s="21">
        <v>29.993956000000001</v>
      </c>
      <c r="D175" s="21">
        <v>30.514192999999999</v>
      </c>
      <c r="E175" s="21">
        <v>30.456499000000001</v>
      </c>
      <c r="F175" s="21">
        <v>0.506351</v>
      </c>
      <c r="G175" s="21">
        <v>3.6149019999999998</v>
      </c>
      <c r="H175" s="43">
        <v>33.969729000000001</v>
      </c>
      <c r="I175" s="39">
        <f t="shared" si="20"/>
        <v>29.981006000000001</v>
      </c>
      <c r="J175" s="39">
        <f t="shared" si="21"/>
        <v>30.485346</v>
      </c>
      <c r="K175" s="31">
        <f t="shared" si="22"/>
        <v>1241.5113964</v>
      </c>
      <c r="L175" s="31">
        <f t="shared" si="23"/>
        <v>474.62154413103872</v>
      </c>
      <c r="M175" s="31">
        <f t="shared" si="24"/>
        <v>456.11811802790999</v>
      </c>
      <c r="N175" s="24"/>
    </row>
    <row r="176" spans="1:14">
      <c r="A176" s="21">
        <v>34227.423298000002</v>
      </c>
      <c r="B176" s="21">
        <v>29.980851999999999</v>
      </c>
      <c r="C176" s="21">
        <v>30.007949</v>
      </c>
      <c r="D176" s="21">
        <v>30.515561000000002</v>
      </c>
      <c r="E176" s="21">
        <v>30.475210000000001</v>
      </c>
      <c r="F176" s="21">
        <v>0.73052300000000003</v>
      </c>
      <c r="G176" s="21">
        <v>3.9980869999999999</v>
      </c>
      <c r="H176" s="43">
        <v>33.488633</v>
      </c>
      <c r="I176" s="39">
        <f t="shared" si="20"/>
        <v>29.994400499999998</v>
      </c>
      <c r="J176" s="39">
        <f t="shared" si="21"/>
        <v>30.495385500000001</v>
      </c>
      <c r="K176" s="31">
        <f t="shared" si="22"/>
        <v>1241.5033596999999</v>
      </c>
      <c r="L176" s="31">
        <f t="shared" si="23"/>
        <v>474.11775305596984</v>
      </c>
      <c r="M176" s="31">
        <f t="shared" si="24"/>
        <v>455.75929415256451</v>
      </c>
      <c r="N176" s="24"/>
    </row>
    <row r="177" spans="1:14">
      <c r="A177" s="21">
        <v>32076.428328999998</v>
      </c>
      <c r="B177" s="21">
        <v>29.985119999999998</v>
      </c>
      <c r="C177" s="21">
        <v>30.016977000000001</v>
      </c>
      <c r="D177" s="21">
        <v>30.536602999999999</v>
      </c>
      <c r="E177" s="21">
        <v>30.491312000000001</v>
      </c>
      <c r="F177" s="21">
        <v>0.83816500000000005</v>
      </c>
      <c r="G177" s="21">
        <v>4.3196139999999996</v>
      </c>
      <c r="H177" s="43">
        <v>33.698667999999998</v>
      </c>
      <c r="I177" s="39">
        <f t="shared" si="20"/>
        <v>30.0010485</v>
      </c>
      <c r="J177" s="39">
        <f t="shared" si="21"/>
        <v>30.5139575</v>
      </c>
      <c r="K177" s="31">
        <f t="shared" si="22"/>
        <v>1241.4993709</v>
      </c>
      <c r="L177" s="31">
        <f t="shared" si="23"/>
        <v>473.86796563523512</v>
      </c>
      <c r="M177" s="31">
        <f t="shared" si="24"/>
        <v>455.09646483318011</v>
      </c>
      <c r="N177" s="24"/>
    </row>
    <row r="178" spans="1:14">
      <c r="A178" s="21">
        <v>30476.975008000001</v>
      </c>
      <c r="B178" s="21">
        <v>29.999601999999999</v>
      </c>
      <c r="C178" s="21">
        <v>30.030159999999999</v>
      </c>
      <c r="D178" s="21">
        <v>30.564972999999998</v>
      </c>
      <c r="E178" s="21">
        <v>30.524083000000001</v>
      </c>
      <c r="F178" s="21">
        <v>0.74646900000000005</v>
      </c>
      <c r="G178" s="21">
        <v>4.3946550000000002</v>
      </c>
      <c r="H178" s="43">
        <v>33.251599999999996</v>
      </c>
      <c r="I178" s="39">
        <f t="shared" si="20"/>
        <v>30.014880999999999</v>
      </c>
      <c r="J178" s="39">
        <f t="shared" si="21"/>
        <v>30.544528</v>
      </c>
      <c r="K178" s="31">
        <f t="shared" si="22"/>
        <v>1241.4910714</v>
      </c>
      <c r="L178" s="31">
        <f t="shared" si="23"/>
        <v>473.34877567786225</v>
      </c>
      <c r="M178" s="31">
        <f t="shared" si="24"/>
        <v>454.00810970732437</v>
      </c>
      <c r="N178" s="24"/>
    </row>
    <row r="179" spans="1:14">
      <c r="A179" s="21">
        <v>29252.769951999999</v>
      </c>
      <c r="B179" s="21">
        <v>30.005889</v>
      </c>
      <c r="C179" s="21">
        <v>30.032188999999999</v>
      </c>
      <c r="D179" s="21">
        <v>30.588480000000001</v>
      </c>
      <c r="E179" s="21">
        <v>30.554364</v>
      </c>
      <c r="F179" s="21">
        <v>0.81708899999999995</v>
      </c>
      <c r="G179" s="21">
        <v>4.5704419999999999</v>
      </c>
      <c r="H179" s="43">
        <v>32.933112000000001</v>
      </c>
      <c r="I179" s="39">
        <f t="shared" si="20"/>
        <v>30.019038999999999</v>
      </c>
      <c r="J179" s="39">
        <f t="shared" si="21"/>
        <v>30.571421999999998</v>
      </c>
      <c r="K179" s="31">
        <f t="shared" si="22"/>
        <v>1241.4885766</v>
      </c>
      <c r="L179" s="31">
        <f t="shared" si="23"/>
        <v>473.1928522580447</v>
      </c>
      <c r="M179" s="31">
        <f t="shared" si="24"/>
        <v>453.05340905039793</v>
      </c>
      <c r="N179" s="24"/>
    </row>
    <row r="180" spans="1:14">
      <c r="A180" s="21">
        <v>27968.563687000002</v>
      </c>
      <c r="B180" s="21">
        <v>30.003325</v>
      </c>
      <c r="C180" s="21">
        <v>30.025835000000001</v>
      </c>
      <c r="D180" s="21">
        <v>30.588135999999999</v>
      </c>
      <c r="E180" s="21">
        <v>30.558653</v>
      </c>
      <c r="F180" s="21">
        <v>1.0047710000000001</v>
      </c>
      <c r="G180" s="21">
        <v>4.8916259999999996</v>
      </c>
      <c r="H180" s="43">
        <v>32.650664999999996</v>
      </c>
      <c r="I180" s="39">
        <f t="shared" si="20"/>
        <v>30.014580000000002</v>
      </c>
      <c r="J180" s="39">
        <f t="shared" si="21"/>
        <v>30.573394499999999</v>
      </c>
      <c r="K180" s="31">
        <f t="shared" si="22"/>
        <v>1241.491252</v>
      </c>
      <c r="L180" s="31">
        <f t="shared" si="23"/>
        <v>473.36006563176215</v>
      </c>
      <c r="M180" s="31">
        <f t="shared" si="24"/>
        <v>452.98348960025487</v>
      </c>
      <c r="N180" s="24"/>
    </row>
    <row r="181" spans="1:14">
      <c r="A181" s="21">
        <v>26600.533033</v>
      </c>
      <c r="B181" s="21">
        <v>29.988924000000001</v>
      </c>
      <c r="C181" s="21">
        <v>29.999013999999999</v>
      </c>
      <c r="D181" s="21">
        <v>30.577687999999998</v>
      </c>
      <c r="E181" s="21">
        <v>30.546956000000002</v>
      </c>
      <c r="F181" s="21">
        <v>0.84365400000000002</v>
      </c>
      <c r="G181" s="21">
        <v>4.8258830000000001</v>
      </c>
      <c r="H181" s="43">
        <v>32.203922999999996</v>
      </c>
      <c r="I181" s="39">
        <f t="shared" si="20"/>
        <v>29.993969</v>
      </c>
      <c r="J181" s="39">
        <f t="shared" si="21"/>
        <v>30.562322000000002</v>
      </c>
      <c r="K181" s="31">
        <f t="shared" si="22"/>
        <v>1241.5036186</v>
      </c>
      <c r="L181" s="31">
        <f t="shared" si="23"/>
        <v>474.13397180285483</v>
      </c>
      <c r="M181" s="31">
        <f t="shared" si="24"/>
        <v>453.37615758488482</v>
      </c>
      <c r="N181" s="24"/>
    </row>
    <row r="182" spans="1:14">
      <c r="A182" s="21">
        <v>25218.019869</v>
      </c>
      <c r="B182" s="21">
        <v>29.974173</v>
      </c>
      <c r="C182" s="21">
        <v>29.992224</v>
      </c>
      <c r="D182" s="21">
        <v>30.569845000000001</v>
      </c>
      <c r="E182" s="21">
        <v>30.532114</v>
      </c>
      <c r="F182" s="21">
        <v>0.92868099999999998</v>
      </c>
      <c r="G182" s="21">
        <v>5.0286289999999996</v>
      </c>
      <c r="H182" s="43">
        <v>31.810206999999998</v>
      </c>
      <c r="I182" s="39">
        <f t="shared" si="20"/>
        <v>29.9831985</v>
      </c>
      <c r="J182" s="39">
        <f t="shared" si="21"/>
        <v>30.5509795</v>
      </c>
      <c r="K182" s="31">
        <f t="shared" si="22"/>
        <v>1241.5100809</v>
      </c>
      <c r="L182" s="31">
        <f t="shared" si="23"/>
        <v>474.53903311434715</v>
      </c>
      <c r="M182" s="31">
        <f t="shared" si="24"/>
        <v>453.778854539446</v>
      </c>
      <c r="N182" s="24"/>
    </row>
    <row r="183" spans="1:14">
      <c r="A183" s="21">
        <v>23620.854635</v>
      </c>
      <c r="B183" s="21">
        <v>29.934426999999999</v>
      </c>
      <c r="C183" s="21">
        <v>29.959250999999998</v>
      </c>
      <c r="D183" s="21">
        <v>30.601614000000001</v>
      </c>
      <c r="E183" s="21">
        <v>30.556353000000001</v>
      </c>
      <c r="F183" s="21">
        <v>0.71185200000000004</v>
      </c>
      <c r="G183" s="21">
        <v>4.9352410000000004</v>
      </c>
      <c r="H183" s="43">
        <v>31.295195999999997</v>
      </c>
      <c r="I183" s="39">
        <f t="shared" si="20"/>
        <v>29.946838999999997</v>
      </c>
      <c r="J183" s="39">
        <f t="shared" si="21"/>
        <v>30.5789835</v>
      </c>
      <c r="K183" s="31">
        <f t="shared" si="22"/>
        <v>1241.5318966</v>
      </c>
      <c r="L183" s="31">
        <f t="shared" si="23"/>
        <v>475.9097520939622</v>
      </c>
      <c r="M183" s="31">
        <f t="shared" si="24"/>
        <v>452.78545095291065</v>
      </c>
      <c r="N183" s="24"/>
    </row>
    <row r="184" spans="1:14">
      <c r="A184" s="21">
        <v>21844.825304000002</v>
      </c>
      <c r="B184" s="21">
        <v>29.959858000000001</v>
      </c>
      <c r="C184" s="21">
        <v>29.986177000000001</v>
      </c>
      <c r="D184" s="21">
        <v>30.695754999999998</v>
      </c>
      <c r="E184" s="21">
        <v>30.640927999999999</v>
      </c>
      <c r="F184" s="21">
        <v>0.96779199999999999</v>
      </c>
      <c r="G184" s="21">
        <v>5.322101</v>
      </c>
      <c r="H184" s="43">
        <v>30.731372999999998</v>
      </c>
      <c r="I184" s="39">
        <f t="shared" si="20"/>
        <v>29.973017500000001</v>
      </c>
      <c r="J184" s="39">
        <f t="shared" si="21"/>
        <v>30.668341499999997</v>
      </c>
      <c r="K184" s="31">
        <f t="shared" si="22"/>
        <v>1241.5161895000001</v>
      </c>
      <c r="L184" s="31">
        <f t="shared" si="23"/>
        <v>474.92233412858604</v>
      </c>
      <c r="M184" s="31">
        <f t="shared" si="24"/>
        <v>449.63423011117175</v>
      </c>
      <c r="N184" s="24"/>
    </row>
    <row r="185" spans="1:14">
      <c r="A185" s="21">
        <v>20250.108797000001</v>
      </c>
      <c r="B185" s="21">
        <v>29.981335000000001</v>
      </c>
      <c r="C185" s="21">
        <v>30.010446999999999</v>
      </c>
      <c r="D185" s="21">
        <v>30.728992999999999</v>
      </c>
      <c r="E185" s="21">
        <v>30.675722</v>
      </c>
      <c r="F185" s="21">
        <v>0.97584599999999999</v>
      </c>
      <c r="G185" s="21">
        <v>5.4415060000000004</v>
      </c>
      <c r="H185" s="43">
        <v>30.154831000000001</v>
      </c>
      <c r="I185" s="39">
        <f t="shared" si="20"/>
        <v>29.995891</v>
      </c>
      <c r="J185" s="39">
        <f t="shared" si="21"/>
        <v>30.702357499999998</v>
      </c>
      <c r="K185" s="31">
        <f t="shared" si="22"/>
        <v>1241.5024653999999</v>
      </c>
      <c r="L185" s="31">
        <f t="shared" si="23"/>
        <v>474.06173527970259</v>
      </c>
      <c r="M185" s="31">
        <f t="shared" si="24"/>
        <v>448.44205923745812</v>
      </c>
      <c r="N185" s="24"/>
    </row>
    <row r="186" spans="1:14">
      <c r="A186" s="21">
        <v>18464.975806999999</v>
      </c>
      <c r="B186" s="21">
        <v>30.053148</v>
      </c>
      <c r="C186" s="21">
        <v>30.081831000000001</v>
      </c>
      <c r="D186" s="21">
        <v>30.798511999999999</v>
      </c>
      <c r="E186" s="21">
        <v>30.747401</v>
      </c>
      <c r="F186" s="21">
        <v>1.002569</v>
      </c>
      <c r="G186" s="21">
        <v>5.5988129999999998</v>
      </c>
      <c r="H186" s="43">
        <v>29.441535999999999</v>
      </c>
      <c r="I186" s="39">
        <f t="shared" si="20"/>
        <v>30.067489500000001</v>
      </c>
      <c r="J186" s="39">
        <f t="shared" si="21"/>
        <v>30.772956499999999</v>
      </c>
      <c r="K186" s="31">
        <f t="shared" si="22"/>
        <v>1241.4595062999999</v>
      </c>
      <c r="L186" s="31">
        <f t="shared" si="23"/>
        <v>471.38084359759614</v>
      </c>
      <c r="M186" s="31">
        <f t="shared" si="24"/>
        <v>445.98067868054477</v>
      </c>
      <c r="N186" s="24"/>
    </row>
    <row r="187" spans="1:14">
      <c r="A187" s="21">
        <v>17112.062731000002</v>
      </c>
      <c r="B187" s="21">
        <v>29.991651000000001</v>
      </c>
      <c r="C187" s="21">
        <v>30.025037000000001</v>
      </c>
      <c r="D187" s="21">
        <v>30.813276999999999</v>
      </c>
      <c r="E187" s="21">
        <v>30.765778000000001</v>
      </c>
      <c r="F187" s="21">
        <v>0.634714</v>
      </c>
      <c r="G187" s="21">
        <v>5.3139240000000001</v>
      </c>
      <c r="H187" s="43">
        <v>28.894596</v>
      </c>
      <c r="I187" s="39">
        <f t="shared" si="20"/>
        <v>30.008344000000001</v>
      </c>
      <c r="J187" s="39">
        <f t="shared" si="21"/>
        <v>30.789527499999998</v>
      </c>
      <c r="K187" s="31">
        <f t="shared" si="22"/>
        <v>1241.4949936</v>
      </c>
      <c r="L187" s="31">
        <f t="shared" si="23"/>
        <v>473.59404451110368</v>
      </c>
      <c r="M187" s="31">
        <f t="shared" si="24"/>
        <v>445.40545852010746</v>
      </c>
      <c r="N187" s="24"/>
    </row>
    <row r="188" spans="1:14">
      <c r="A188" s="21">
        <v>15704.324216999999</v>
      </c>
      <c r="B188" s="21">
        <v>29.927547000000001</v>
      </c>
      <c r="C188" s="21">
        <v>29.959213999999999</v>
      </c>
      <c r="D188" s="21">
        <v>30.845597999999999</v>
      </c>
      <c r="E188" s="21">
        <v>30.794763</v>
      </c>
      <c r="F188" s="21">
        <v>0.84913000000000005</v>
      </c>
      <c r="G188" s="21">
        <v>5.6252610000000001</v>
      </c>
      <c r="H188" s="43">
        <v>28.452779</v>
      </c>
      <c r="I188" s="39">
        <f t="shared" si="20"/>
        <v>29.9433805</v>
      </c>
      <c r="J188" s="39">
        <f t="shared" si="21"/>
        <v>30.820180499999999</v>
      </c>
      <c r="K188" s="31">
        <f t="shared" si="22"/>
        <v>1241.5339716999999</v>
      </c>
      <c r="L188" s="31">
        <f t="shared" si="23"/>
        <v>476.04039974604984</v>
      </c>
      <c r="M188" s="31">
        <f t="shared" si="24"/>
        <v>444.34392517879041</v>
      </c>
      <c r="N188" s="24"/>
    </row>
    <row r="189" spans="1:14">
      <c r="A189" s="21">
        <v>14219.145204</v>
      </c>
      <c r="B189" s="21">
        <v>30.026256</v>
      </c>
      <c r="C189" s="21">
        <v>30.052983999999999</v>
      </c>
      <c r="D189" s="21">
        <v>30.964037000000001</v>
      </c>
      <c r="E189" s="21">
        <v>30.911828</v>
      </c>
      <c r="F189" s="21">
        <v>0.61554200000000003</v>
      </c>
      <c r="G189" s="21">
        <v>5.4940110000000004</v>
      </c>
      <c r="H189" s="43">
        <v>27.920961999999999</v>
      </c>
      <c r="I189" s="39">
        <f t="shared" si="20"/>
        <v>30.039619999999999</v>
      </c>
      <c r="J189" s="39">
        <f t="shared" si="21"/>
        <v>30.937932500000002</v>
      </c>
      <c r="K189" s="31">
        <f t="shared" si="22"/>
        <v>1241.476228</v>
      </c>
      <c r="L189" s="31">
        <f t="shared" si="23"/>
        <v>472.42204585029413</v>
      </c>
      <c r="M189" s="31">
        <f t="shared" si="24"/>
        <v>440.29615346215087</v>
      </c>
      <c r="N189" s="24"/>
    </row>
    <row r="190" spans="1:14">
      <c r="A190" s="21">
        <v>13329.111496</v>
      </c>
      <c r="B190" s="21">
        <v>30.043368999999998</v>
      </c>
      <c r="C190" s="21">
        <v>30.073730000000001</v>
      </c>
      <c r="D190" s="21">
        <v>31.005402</v>
      </c>
      <c r="E190" s="21">
        <v>30.954663</v>
      </c>
      <c r="F190" s="21">
        <v>0.73576200000000003</v>
      </c>
      <c r="G190" s="21">
        <v>5.664669</v>
      </c>
      <c r="H190" s="43">
        <v>27.693770999999998</v>
      </c>
      <c r="I190" s="39">
        <f t="shared" si="20"/>
        <v>30.058549499999998</v>
      </c>
      <c r="J190" s="39">
        <f t="shared" si="21"/>
        <v>30.9800325</v>
      </c>
      <c r="K190" s="31">
        <f t="shared" si="22"/>
        <v>1241.4648703</v>
      </c>
      <c r="L190" s="31">
        <f t="shared" si="23"/>
        <v>471.71451902610261</v>
      </c>
      <c r="M190" s="31">
        <f t="shared" si="24"/>
        <v>438.86042870835172</v>
      </c>
      <c r="N190" s="24"/>
    </row>
    <row r="191" spans="1:14">
      <c r="A191" s="21">
        <v>11524.626120999999</v>
      </c>
      <c r="B191" s="21">
        <v>30.066099000000001</v>
      </c>
      <c r="C191" s="21">
        <v>30.091255</v>
      </c>
      <c r="D191" s="21">
        <v>31.145949000000002</v>
      </c>
      <c r="E191" s="21">
        <v>31.093971</v>
      </c>
      <c r="F191" s="21">
        <v>0.76948399999999995</v>
      </c>
      <c r="G191" s="21">
        <v>5.8219770000000004</v>
      </c>
      <c r="H191" s="43">
        <v>27.377876999999998</v>
      </c>
      <c r="I191" s="39">
        <f t="shared" si="20"/>
        <v>30.078676999999999</v>
      </c>
      <c r="J191" s="39">
        <f t="shared" si="21"/>
        <v>31.119959999999999</v>
      </c>
      <c r="K191" s="31">
        <f t="shared" si="22"/>
        <v>1241.4527938000001</v>
      </c>
      <c r="L191" s="31">
        <f t="shared" si="23"/>
        <v>470.96371083837857</v>
      </c>
      <c r="M191" s="31">
        <f t="shared" si="24"/>
        <v>434.13140105697039</v>
      </c>
      <c r="N191" s="24"/>
    </row>
    <row r="192" spans="1:14">
      <c r="A192" s="21">
        <v>10020.467253999999</v>
      </c>
      <c r="B192" s="21">
        <v>30.031784999999999</v>
      </c>
      <c r="C192" s="21">
        <v>30.069299999999998</v>
      </c>
      <c r="D192" s="21">
        <v>31.330214000000002</v>
      </c>
      <c r="E192" s="21">
        <v>31.275503</v>
      </c>
      <c r="F192" s="21">
        <v>0.98677599999999999</v>
      </c>
      <c r="G192" s="21">
        <v>6.1527830000000003</v>
      </c>
      <c r="H192" s="43">
        <v>27.207764999999998</v>
      </c>
      <c r="I192" s="39">
        <f t="shared" si="20"/>
        <v>30.050542499999999</v>
      </c>
      <c r="J192" s="39">
        <f t="shared" si="21"/>
        <v>31.302858499999999</v>
      </c>
      <c r="K192" s="31">
        <f t="shared" si="22"/>
        <v>1241.4696745000001</v>
      </c>
      <c r="L192" s="31">
        <f t="shared" si="23"/>
        <v>472.01362954957676</v>
      </c>
      <c r="M192" s="31">
        <f t="shared" si="24"/>
        <v>428.04793938630701</v>
      </c>
      <c r="N192" s="24"/>
    </row>
    <row r="193" spans="1:14">
      <c r="A193" s="21">
        <v>8523.3976669999993</v>
      </c>
      <c r="B193" s="21">
        <v>30.036881000000001</v>
      </c>
      <c r="C193" s="21">
        <v>30.066205</v>
      </c>
      <c r="D193" s="21">
        <v>31.495865999999999</v>
      </c>
      <c r="E193" s="21">
        <v>31.441690000000001</v>
      </c>
      <c r="F193" s="21">
        <v>0.97989499999999996</v>
      </c>
      <c r="G193" s="21">
        <v>6.2428030000000003</v>
      </c>
      <c r="H193" s="43">
        <v>26.894506</v>
      </c>
      <c r="I193" s="39">
        <f t="shared" si="20"/>
        <v>30.051543000000002</v>
      </c>
      <c r="J193" s="39">
        <f t="shared" si="21"/>
        <v>31.468778</v>
      </c>
      <c r="K193" s="31">
        <f t="shared" si="22"/>
        <v>1241.4690742</v>
      </c>
      <c r="L193" s="31">
        <f t="shared" si="23"/>
        <v>471.97624139155869</v>
      </c>
      <c r="M193" s="31">
        <f t="shared" si="24"/>
        <v>422.6230626446586</v>
      </c>
      <c r="N193" s="24"/>
    </row>
    <row r="194" spans="1:14">
      <c r="A194" s="21">
        <v>7266.5249279999998</v>
      </c>
      <c r="B194" s="21">
        <v>30.071048000000001</v>
      </c>
      <c r="C194" s="21">
        <v>30.095312</v>
      </c>
      <c r="D194" s="21">
        <v>31.747067999999999</v>
      </c>
      <c r="E194" s="21">
        <v>31.683997000000002</v>
      </c>
      <c r="F194" s="21">
        <v>0.71599299999999999</v>
      </c>
      <c r="G194" s="21">
        <v>6.0719019999999997</v>
      </c>
      <c r="H194" s="43">
        <v>26.621544</v>
      </c>
      <c r="I194" s="39">
        <f t="shared" si="20"/>
        <v>30.083179999999999</v>
      </c>
      <c r="J194" s="39">
        <f t="shared" si="21"/>
        <v>31.715532500000002</v>
      </c>
      <c r="K194" s="31">
        <f t="shared" si="22"/>
        <v>1241.450092</v>
      </c>
      <c r="L194" s="31">
        <f t="shared" si="23"/>
        <v>470.79594791723957</v>
      </c>
      <c r="M194" s="31">
        <f t="shared" si="24"/>
        <v>414.71599969558429</v>
      </c>
      <c r="N194" s="24"/>
    </row>
    <row r="195" spans="1:14">
      <c r="A195" s="21">
        <v>5258.5703270000004</v>
      </c>
      <c r="B195" s="21">
        <v>29.954931999999999</v>
      </c>
      <c r="C195" s="21">
        <v>29.988440000000001</v>
      </c>
      <c r="D195" s="21">
        <v>32.181961999999999</v>
      </c>
      <c r="E195" s="21">
        <v>32.110908000000002</v>
      </c>
      <c r="F195" s="21">
        <v>0.88881699999999997</v>
      </c>
      <c r="G195" s="21">
        <v>6.3963749999999999</v>
      </c>
      <c r="H195" s="43">
        <v>26.212111</v>
      </c>
      <c r="I195" s="39">
        <f t="shared" si="20"/>
        <v>29.971685999999998</v>
      </c>
      <c r="J195" s="39">
        <f t="shared" si="21"/>
        <v>32.146434999999997</v>
      </c>
      <c r="K195" s="31">
        <f t="shared" si="22"/>
        <v>1241.5169883999999</v>
      </c>
      <c r="L195" s="31">
        <f t="shared" si="23"/>
        <v>474.97249280123197</v>
      </c>
      <c r="M195" s="31">
        <f t="shared" si="24"/>
        <v>401.35194795668303</v>
      </c>
      <c r="N195" s="24"/>
    </row>
    <row r="196" spans="1:14">
      <c r="A196" s="21">
        <v>3328.9798860000001</v>
      </c>
      <c r="B196" s="21">
        <v>30.006475999999999</v>
      </c>
      <c r="C196" s="21">
        <v>30.035910999999999</v>
      </c>
      <c r="D196" s="21">
        <v>33.272559999999999</v>
      </c>
      <c r="E196" s="21">
        <v>33.165512999999997</v>
      </c>
      <c r="F196" s="21">
        <v>0.93990099999999999</v>
      </c>
      <c r="G196" s="21">
        <v>6.6175550000000003</v>
      </c>
      <c r="H196" s="43">
        <v>25.983525</v>
      </c>
      <c r="I196" s="39">
        <f t="shared" si="20"/>
        <v>30.021193499999999</v>
      </c>
      <c r="J196" s="39">
        <f t="shared" si="21"/>
        <v>33.219036500000001</v>
      </c>
      <c r="K196" s="31">
        <f t="shared" si="22"/>
        <v>1241.4872839</v>
      </c>
      <c r="L196" s="31">
        <f t="shared" si="23"/>
        <v>473.11208534447633</v>
      </c>
      <c r="M196" s="31">
        <f t="shared" si="24"/>
        <v>370.34967138757474</v>
      </c>
      <c r="N196" s="24"/>
    </row>
    <row r="197" spans="1:14">
      <c r="A197" s="21">
        <v>1985.2783010000001</v>
      </c>
      <c r="B197" s="21">
        <v>30.046703000000001</v>
      </c>
      <c r="C197" s="21">
        <v>30.080223</v>
      </c>
      <c r="D197" s="21">
        <v>34.896807000000003</v>
      </c>
      <c r="E197" s="21">
        <v>34.741335999999997</v>
      </c>
      <c r="F197" s="21">
        <v>0.930257</v>
      </c>
      <c r="G197" s="21">
        <v>6.7395949999999996</v>
      </c>
      <c r="H197" s="43">
        <v>25.682818999999999</v>
      </c>
      <c r="I197" s="39">
        <f t="shared" si="20"/>
        <v>30.063462999999999</v>
      </c>
      <c r="J197" s="39">
        <f t="shared" si="21"/>
        <v>34.8190715</v>
      </c>
      <c r="K197" s="31">
        <f t="shared" si="22"/>
        <v>1241.4619221999999</v>
      </c>
      <c r="L197" s="31">
        <f t="shared" si="23"/>
        <v>471.53109053891512</v>
      </c>
      <c r="M197" s="31">
        <f t="shared" si="24"/>
        <v>329.29127007731859</v>
      </c>
      <c r="N197" s="24"/>
    </row>
    <row r="198" spans="1:14">
      <c r="A198" s="21">
        <v>0</v>
      </c>
      <c r="B198" s="21">
        <v>30.018778000000001</v>
      </c>
      <c r="C198" s="21">
        <v>30.067231</v>
      </c>
      <c r="D198" s="21">
        <v>35.930998000000002</v>
      </c>
      <c r="E198" s="21">
        <v>35.858466999999997</v>
      </c>
      <c r="F198" s="21">
        <v>1.1312219999999999</v>
      </c>
      <c r="G198" s="21">
        <v>7.2923780000000002</v>
      </c>
      <c r="H198" s="43">
        <v>23.472131999999998</v>
      </c>
      <c r="I198" s="39">
        <f t="shared" si="20"/>
        <v>30.043004500000002</v>
      </c>
      <c r="J198" s="39">
        <f t="shared" si="21"/>
        <v>35.894732500000003</v>
      </c>
      <c r="K198" s="31">
        <f t="shared" si="22"/>
        <v>1241.4741973</v>
      </c>
      <c r="L198" s="31">
        <f t="shared" si="23"/>
        <v>472.29544330417139</v>
      </c>
      <c r="M198" s="31">
        <f t="shared" si="24"/>
        <v>304.59152121444731</v>
      </c>
      <c r="N198" s="24"/>
    </row>
    <row r="199" spans="1:14">
      <c r="A199" s="22"/>
      <c r="B199" s="22"/>
      <c r="C199" s="22"/>
      <c r="D199" s="22"/>
      <c r="E199" s="22"/>
      <c r="F199" s="22"/>
      <c r="G199" s="22"/>
      <c r="H199" s="44"/>
      <c r="I199" s="22"/>
      <c r="J199" s="22"/>
      <c r="K199" s="29">
        <f>AVERAGE(K163:K196)</f>
        <v>1241.4929762058823</v>
      </c>
      <c r="L199" s="29">
        <f>AVERAGE(L163:L196)</f>
        <v>473.47406989026894</v>
      </c>
      <c r="M199" s="29">
        <f>AVERAGE(M163:M196)</f>
        <v>445.55727331005755</v>
      </c>
      <c r="N199" s="24"/>
    </row>
    <row r="200" spans="1:14">
      <c r="A200" s="22"/>
      <c r="B200" s="22"/>
      <c r="C200" s="22"/>
      <c r="D200" s="22"/>
      <c r="E200" s="22"/>
      <c r="F200" s="22"/>
      <c r="G200" s="22"/>
      <c r="H200" s="44"/>
      <c r="I200" s="22"/>
      <c r="J200" s="22"/>
      <c r="K200" s="40"/>
      <c r="L200" s="40"/>
      <c r="M200" s="40"/>
      <c r="N200" s="24"/>
    </row>
    <row r="201" spans="1:14">
      <c r="A201" s="22"/>
      <c r="B201" s="22"/>
      <c r="C201" s="22"/>
      <c r="D201" s="22"/>
      <c r="E201" s="22"/>
      <c r="F201" s="22"/>
      <c r="G201" s="22"/>
      <c r="H201" s="44"/>
      <c r="I201" s="22"/>
      <c r="J201" s="22"/>
      <c r="K201" s="40"/>
      <c r="L201" s="40"/>
      <c r="M201" s="40"/>
      <c r="N201" s="24"/>
    </row>
    <row r="202" spans="1:14" ht="16.8">
      <c r="A202" s="17" t="s">
        <v>12</v>
      </c>
      <c r="B202" s="17" t="s">
        <v>13</v>
      </c>
      <c r="C202" s="17" t="s">
        <v>14</v>
      </c>
      <c r="D202" s="17" t="s">
        <v>15</v>
      </c>
      <c r="E202" s="17" t="s">
        <v>16</v>
      </c>
      <c r="F202" s="17" t="s">
        <v>17</v>
      </c>
      <c r="G202" s="17" t="s">
        <v>30</v>
      </c>
      <c r="H202" s="17" t="s">
        <v>18</v>
      </c>
      <c r="I202" s="18" t="s">
        <v>19</v>
      </c>
      <c r="J202" s="18" t="s">
        <v>20</v>
      </c>
      <c r="K202" s="19" t="s">
        <v>21</v>
      </c>
      <c r="L202" s="6" t="s">
        <v>28</v>
      </c>
      <c r="M202" s="6" t="s">
        <v>29</v>
      </c>
      <c r="N202" s="24"/>
    </row>
    <row r="203" spans="1:14">
      <c r="A203" s="17" t="s">
        <v>22</v>
      </c>
      <c r="B203" s="17" t="s">
        <v>23</v>
      </c>
      <c r="C203" s="17" t="s">
        <v>23</v>
      </c>
      <c r="D203" s="17" t="s">
        <v>23</v>
      </c>
      <c r="E203" s="17" t="s">
        <v>23</v>
      </c>
      <c r="F203" s="17" t="s">
        <v>24</v>
      </c>
      <c r="G203" s="17" t="s">
        <v>24</v>
      </c>
      <c r="H203" s="17" t="s">
        <v>25</v>
      </c>
      <c r="I203" s="18" t="s">
        <v>23</v>
      </c>
      <c r="J203" s="18" t="s">
        <v>23</v>
      </c>
      <c r="K203" s="19" t="s">
        <v>26</v>
      </c>
      <c r="L203" s="6" t="s">
        <v>27</v>
      </c>
      <c r="M203" s="6" t="s">
        <v>27</v>
      </c>
    </row>
    <row r="204" spans="1:14">
      <c r="A204" s="21">
        <v>55295.302816000003</v>
      </c>
      <c r="B204" s="21">
        <v>34.782099000000002</v>
      </c>
      <c r="C204" s="21">
        <v>34.780321999999998</v>
      </c>
      <c r="D204" s="21">
        <v>35.242998999999998</v>
      </c>
      <c r="E204" s="21">
        <v>35.190482000000003</v>
      </c>
      <c r="F204" s="21">
        <v>3.6807989999999999</v>
      </c>
      <c r="G204" s="21">
        <v>4.3675389999999998</v>
      </c>
      <c r="H204" s="43">
        <v>32.646541999999997</v>
      </c>
      <c r="I204" s="39">
        <f t="shared" ref="I204:I245" si="25">(B204+C204)/2</f>
        <v>34.7812105</v>
      </c>
      <c r="J204" s="39">
        <f t="shared" ref="J204:J245" si="26">(D204+E204)/2</f>
        <v>35.2167405</v>
      </c>
      <c r="K204" s="31">
        <f>-0.6*I204+1259.5</f>
        <v>1238.6312737000001</v>
      </c>
      <c r="L204" s="31">
        <f>0.00159*I204^4-0.27101*I204^3+17.72234*I204^2-540.89799*I204+6780.11105</f>
        <v>330.19984536526772</v>
      </c>
      <c r="M204" s="31">
        <f>0.00159*J204^4-0.27101*J204^3+17.72234*J204^2-540.89799*J204+6780.11105</f>
        <v>319.91472235811761</v>
      </c>
      <c r="N204" s="24"/>
    </row>
    <row r="205" spans="1:14">
      <c r="A205" s="21">
        <v>54052.008321000001</v>
      </c>
      <c r="B205" s="21">
        <v>34.858051000000003</v>
      </c>
      <c r="C205" s="21">
        <v>34.856873999999998</v>
      </c>
      <c r="D205" s="21">
        <v>35.313322999999997</v>
      </c>
      <c r="E205" s="21">
        <v>35.261234999999999</v>
      </c>
      <c r="F205" s="21">
        <v>3.2153369999999999</v>
      </c>
      <c r="G205" s="21">
        <v>4.1525069999999999</v>
      </c>
      <c r="H205" s="43">
        <v>32.747994999999996</v>
      </c>
      <c r="I205" s="39">
        <f t="shared" si="25"/>
        <v>34.857462499999997</v>
      </c>
      <c r="J205" s="39">
        <f t="shared" si="26"/>
        <v>35.287278999999998</v>
      </c>
      <c r="K205" s="31">
        <f t="shared" ref="K205:K245" si="27">-0.6*I205+1259.5</f>
        <v>1238.5855225</v>
      </c>
      <c r="L205" s="31">
        <f t="shared" ref="L205:L245" si="28">0.00159*I205^4-0.27101*I205^3+17.72234*I205^2-540.89799*I205+6780.11105</f>
        <v>328.37284298454597</v>
      </c>
      <c r="M205" s="31">
        <f t="shared" ref="M205:M245" si="29">0.00159*J205^4-0.27101*J205^3+17.72234*J205^2-540.89799*J205+6780.11105</f>
        <v>318.28246886805664</v>
      </c>
      <c r="N205" s="24"/>
    </row>
    <row r="206" spans="1:14">
      <c r="A206" s="21">
        <v>53121.703546999997</v>
      </c>
      <c r="B206" s="21">
        <v>34.791640000000001</v>
      </c>
      <c r="C206" s="21">
        <v>34.792707999999998</v>
      </c>
      <c r="D206" s="21">
        <v>35.241315999999998</v>
      </c>
      <c r="E206" s="21">
        <v>35.193046000000002</v>
      </c>
      <c r="F206" s="21">
        <v>2.9527739999999998</v>
      </c>
      <c r="G206" s="21">
        <v>4.0284750000000003</v>
      </c>
      <c r="H206" s="43">
        <v>32.862949999999998</v>
      </c>
      <c r="I206" s="39">
        <f t="shared" si="25"/>
        <v>34.792174000000003</v>
      </c>
      <c r="J206" s="39">
        <f t="shared" si="26"/>
        <v>35.217180999999997</v>
      </c>
      <c r="K206" s="31">
        <f t="shared" si="27"/>
        <v>1238.6246956</v>
      </c>
      <c r="L206" s="31">
        <f t="shared" si="28"/>
        <v>329.9364572962304</v>
      </c>
      <c r="M206" s="31">
        <f t="shared" si="29"/>
        <v>319.90450087487716</v>
      </c>
      <c r="N206" s="24"/>
    </row>
    <row r="207" spans="1:14">
      <c r="A207" s="21">
        <v>52882.188613999999</v>
      </c>
      <c r="B207" s="21">
        <v>34.731422000000002</v>
      </c>
      <c r="C207" s="21">
        <v>34.728242999999999</v>
      </c>
      <c r="D207" s="21">
        <v>35.191395999999997</v>
      </c>
      <c r="E207" s="21">
        <v>35.131453999999998</v>
      </c>
      <c r="F207" s="21">
        <v>2.8788849999999999</v>
      </c>
      <c r="G207" s="21">
        <v>3.9924970000000002</v>
      </c>
      <c r="H207" s="43">
        <v>32.887157000000002</v>
      </c>
      <c r="I207" s="39">
        <f t="shared" si="25"/>
        <v>34.729832500000001</v>
      </c>
      <c r="J207" s="39">
        <f t="shared" si="26"/>
        <v>35.161424999999994</v>
      </c>
      <c r="K207" s="31">
        <f t="shared" si="27"/>
        <v>1238.6621005</v>
      </c>
      <c r="L207" s="31">
        <f t="shared" si="28"/>
        <v>331.43731632943036</v>
      </c>
      <c r="M207" s="31">
        <f t="shared" si="29"/>
        <v>321.20112928846447</v>
      </c>
      <c r="N207" s="24"/>
    </row>
    <row r="208" spans="1:14">
      <c r="A208" s="21">
        <v>51597.270397</v>
      </c>
      <c r="B208" s="21">
        <v>34.829048999999998</v>
      </c>
      <c r="C208" s="21">
        <v>34.827511999999999</v>
      </c>
      <c r="D208" s="21">
        <v>35.284478</v>
      </c>
      <c r="E208" s="21">
        <v>35.225167999999996</v>
      </c>
      <c r="F208" s="21">
        <v>2.400712</v>
      </c>
      <c r="G208" s="21">
        <v>3.7653409999999998</v>
      </c>
      <c r="H208" s="43">
        <v>32.902445</v>
      </c>
      <c r="I208" s="39">
        <f t="shared" si="25"/>
        <v>34.828280499999998</v>
      </c>
      <c r="J208" s="39">
        <f t="shared" si="26"/>
        <v>35.254823000000002</v>
      </c>
      <c r="K208" s="31">
        <f t="shared" si="27"/>
        <v>1238.6030317</v>
      </c>
      <c r="L208" s="31">
        <f t="shared" si="28"/>
        <v>329.07070080014364</v>
      </c>
      <c r="M208" s="31">
        <f t="shared" si="29"/>
        <v>319.03236429788467</v>
      </c>
      <c r="N208" s="24"/>
    </row>
    <row r="209" spans="1:14">
      <c r="A209" s="21">
        <v>50294.101295</v>
      </c>
      <c r="B209" s="21">
        <v>34.735025999999998</v>
      </c>
      <c r="C209" s="21">
        <v>34.735309000000001</v>
      </c>
      <c r="D209" s="21">
        <v>35.192081000000002</v>
      </c>
      <c r="E209" s="21">
        <v>35.130673000000002</v>
      </c>
      <c r="F209" s="21">
        <v>1.961284</v>
      </c>
      <c r="G209" s="21">
        <v>3.5512419999999998</v>
      </c>
      <c r="H209" s="43">
        <v>32.958880000000001</v>
      </c>
      <c r="I209" s="39">
        <f t="shared" si="25"/>
        <v>34.735167500000003</v>
      </c>
      <c r="J209" s="39">
        <f t="shared" si="26"/>
        <v>35.161377000000002</v>
      </c>
      <c r="K209" s="31">
        <f t="shared" si="27"/>
        <v>1238.6588995</v>
      </c>
      <c r="L209" s="31">
        <f t="shared" si="28"/>
        <v>331.30857639418628</v>
      </c>
      <c r="M209" s="31">
        <f t="shared" si="29"/>
        <v>321.20224803089604</v>
      </c>
      <c r="N209" s="24"/>
    </row>
    <row r="210" spans="1:14">
      <c r="A210" s="21">
        <v>49546.064355000002</v>
      </c>
      <c r="B210" s="21">
        <v>34.718314999999997</v>
      </c>
      <c r="C210" s="21">
        <v>34.715767999999997</v>
      </c>
      <c r="D210" s="21">
        <v>35.177076999999997</v>
      </c>
      <c r="E210" s="21">
        <v>35.112122999999997</v>
      </c>
      <c r="F210" s="21">
        <v>1.7036230000000001</v>
      </c>
      <c r="G210" s="21">
        <v>3.42218</v>
      </c>
      <c r="H210" s="43">
        <v>32.940488000000002</v>
      </c>
      <c r="I210" s="39">
        <f t="shared" si="25"/>
        <v>34.717041499999993</v>
      </c>
      <c r="J210" s="39">
        <f t="shared" si="26"/>
        <v>35.144599999999997</v>
      </c>
      <c r="K210" s="31">
        <f t="shared" si="27"/>
        <v>1238.6697750999999</v>
      </c>
      <c r="L210" s="31">
        <f t="shared" si="28"/>
        <v>331.74620871759635</v>
      </c>
      <c r="M210" s="31">
        <f t="shared" si="29"/>
        <v>321.59353444377575</v>
      </c>
      <c r="N210" s="24"/>
    </row>
    <row r="211" spans="1:14">
      <c r="A211" s="21">
        <v>48156.93101</v>
      </c>
      <c r="B211" s="21">
        <v>34.770229</v>
      </c>
      <c r="C211" s="21">
        <v>34.768026999999996</v>
      </c>
      <c r="D211" s="21">
        <v>35.229959000000001</v>
      </c>
      <c r="E211" s="21">
        <v>35.166018000000001</v>
      </c>
      <c r="F211" s="21">
        <v>1.2271110000000001</v>
      </c>
      <c r="G211" s="21">
        <v>3.17056</v>
      </c>
      <c r="H211" s="43">
        <v>32.917372</v>
      </c>
      <c r="I211" s="39">
        <f t="shared" si="25"/>
        <v>34.769127999999995</v>
      </c>
      <c r="J211" s="39">
        <f t="shared" si="26"/>
        <v>35.197988500000001</v>
      </c>
      <c r="K211" s="31">
        <f t="shared" si="27"/>
        <v>1238.6385232</v>
      </c>
      <c r="L211" s="31">
        <f t="shared" si="28"/>
        <v>330.49039068481125</v>
      </c>
      <c r="M211" s="31">
        <f t="shared" si="29"/>
        <v>320.35018097735428</v>
      </c>
      <c r="N211" s="24"/>
    </row>
    <row r="212" spans="1:14" ht="14.4" customHeight="1">
      <c r="A212" s="21">
        <v>46756.009092</v>
      </c>
      <c r="B212" s="21">
        <v>34.719965000000002</v>
      </c>
      <c r="C212" s="21">
        <v>34.715223000000002</v>
      </c>
      <c r="D212" s="21">
        <v>35.179467000000002</v>
      </c>
      <c r="E212" s="21">
        <v>35.117995999999998</v>
      </c>
      <c r="F212" s="21">
        <v>0.79700899999999997</v>
      </c>
      <c r="G212" s="21">
        <v>2.9594179999999999</v>
      </c>
      <c r="H212" s="43">
        <v>32.854174</v>
      </c>
      <c r="I212" s="39">
        <f t="shared" si="25"/>
        <v>34.717594000000005</v>
      </c>
      <c r="J212" s="39">
        <f t="shared" si="26"/>
        <v>35.148731499999997</v>
      </c>
      <c r="K212" s="31">
        <f t="shared" si="27"/>
        <v>1238.6694436</v>
      </c>
      <c r="L212" s="31">
        <f t="shared" si="28"/>
        <v>331.73285956480231</v>
      </c>
      <c r="M212" s="31">
        <f t="shared" si="29"/>
        <v>321.49712770567294</v>
      </c>
      <c r="N212" s="24"/>
    </row>
    <row r="213" spans="1:14">
      <c r="A213" s="21">
        <v>45085.878149999997</v>
      </c>
      <c r="B213" s="21">
        <v>34.757469</v>
      </c>
      <c r="C213" s="21">
        <v>34.754440000000002</v>
      </c>
      <c r="D213" s="21">
        <v>35.217959999999998</v>
      </c>
      <c r="E213" s="21">
        <v>35.157015999999999</v>
      </c>
      <c r="F213" s="21">
        <v>0.98873900000000003</v>
      </c>
      <c r="G213" s="21">
        <v>3.394943</v>
      </c>
      <c r="H213" s="43">
        <v>32.844296</v>
      </c>
      <c r="I213" s="39">
        <f t="shared" si="25"/>
        <v>34.755954500000001</v>
      </c>
      <c r="J213" s="39">
        <f t="shared" si="26"/>
        <v>35.187488000000002</v>
      </c>
      <c r="K213" s="31">
        <f t="shared" si="27"/>
        <v>1238.6464272999999</v>
      </c>
      <c r="L213" s="31">
        <f t="shared" si="28"/>
        <v>330.80749939604266</v>
      </c>
      <c r="M213" s="31">
        <f t="shared" si="29"/>
        <v>320.59430723435162</v>
      </c>
      <c r="N213" s="24"/>
    </row>
    <row r="214" spans="1:14">
      <c r="A214" s="21">
        <v>44303.193899999998</v>
      </c>
      <c r="B214" s="21">
        <v>34.717136000000004</v>
      </c>
      <c r="C214" s="21">
        <v>34.714807999999998</v>
      </c>
      <c r="D214" s="21">
        <v>35.179456999999999</v>
      </c>
      <c r="E214" s="21">
        <v>35.118085999999998</v>
      </c>
      <c r="F214" s="21">
        <v>0.81196400000000002</v>
      </c>
      <c r="G214" s="21">
        <v>3.3131170000000001</v>
      </c>
      <c r="H214" s="43">
        <v>32.816072999999996</v>
      </c>
      <c r="I214" s="39">
        <f t="shared" si="25"/>
        <v>34.715972000000001</v>
      </c>
      <c r="J214" s="39">
        <f t="shared" si="26"/>
        <v>35.148771499999995</v>
      </c>
      <c r="K214" s="31">
        <f t="shared" si="27"/>
        <v>1238.6704168000001</v>
      </c>
      <c r="L214" s="31">
        <f t="shared" si="28"/>
        <v>331.77205102031712</v>
      </c>
      <c r="M214" s="31">
        <f t="shared" si="29"/>
        <v>321.49619447868736</v>
      </c>
      <c r="N214" s="24"/>
    </row>
    <row r="215" spans="1:14">
      <c r="A215" s="21">
        <v>43081.376063000003</v>
      </c>
      <c r="B215" s="21">
        <v>34.789490000000001</v>
      </c>
      <c r="C215" s="21">
        <v>34.789464000000002</v>
      </c>
      <c r="D215" s="21">
        <v>35.259686000000002</v>
      </c>
      <c r="E215" s="21">
        <v>35.208748999999997</v>
      </c>
      <c r="F215" s="21">
        <v>0.60789400000000005</v>
      </c>
      <c r="G215" s="21">
        <v>3.2823920000000002</v>
      </c>
      <c r="H215" s="43">
        <v>32.718413999999996</v>
      </c>
      <c r="I215" s="39">
        <f t="shared" si="25"/>
        <v>34.789477000000005</v>
      </c>
      <c r="J215" s="39">
        <f t="shared" si="26"/>
        <v>35.2342175</v>
      </c>
      <c r="K215" s="31">
        <f t="shared" si="27"/>
        <v>1238.6263137999999</v>
      </c>
      <c r="L215" s="31">
        <f t="shared" si="28"/>
        <v>330.00122831724093</v>
      </c>
      <c r="M215" s="31">
        <f t="shared" si="29"/>
        <v>319.50945544037222</v>
      </c>
      <c r="N215" s="24"/>
    </row>
    <row r="216" spans="1:14">
      <c r="A216" s="21">
        <v>41422.230094999999</v>
      </c>
      <c r="B216" s="21">
        <v>34.817839999999997</v>
      </c>
      <c r="C216" s="21">
        <v>34.821854999999999</v>
      </c>
      <c r="D216" s="21">
        <v>35.297449</v>
      </c>
      <c r="E216" s="21">
        <v>35.237642000000001</v>
      </c>
      <c r="F216" s="21">
        <v>0.54294399999999998</v>
      </c>
      <c r="G216" s="21">
        <v>3.4258510000000002</v>
      </c>
      <c r="H216" s="43">
        <v>32.597792999999996</v>
      </c>
      <c r="I216" s="39">
        <f t="shared" si="25"/>
        <v>34.819847499999995</v>
      </c>
      <c r="J216" s="39">
        <f t="shared" si="26"/>
        <v>35.267545499999997</v>
      </c>
      <c r="K216" s="31">
        <f t="shared" si="27"/>
        <v>1238.6080915</v>
      </c>
      <c r="L216" s="31">
        <f t="shared" si="28"/>
        <v>329.27267731476877</v>
      </c>
      <c r="M216" s="31">
        <f t="shared" si="29"/>
        <v>318.73818157064215</v>
      </c>
      <c r="N216" s="24"/>
    </row>
    <row r="217" spans="1:14">
      <c r="A217" s="21">
        <v>40235.299037999997</v>
      </c>
      <c r="B217" s="21">
        <v>34.742302000000002</v>
      </c>
      <c r="C217" s="21">
        <v>34.748956999999997</v>
      </c>
      <c r="D217" s="21">
        <v>35.228520000000003</v>
      </c>
      <c r="E217" s="21">
        <v>35.165278000000001</v>
      </c>
      <c r="F217" s="21">
        <v>0.669794</v>
      </c>
      <c r="G217" s="21">
        <v>3.6801189999999999</v>
      </c>
      <c r="H217" s="43">
        <v>32.525281</v>
      </c>
      <c r="I217" s="39">
        <f t="shared" si="25"/>
        <v>34.7456295</v>
      </c>
      <c r="J217" s="39">
        <f t="shared" si="26"/>
        <v>35.196899000000002</v>
      </c>
      <c r="K217" s="31">
        <f t="shared" si="27"/>
        <v>1238.6526223000001</v>
      </c>
      <c r="L217" s="31">
        <f t="shared" si="28"/>
        <v>331.05627970318619</v>
      </c>
      <c r="M217" s="31">
        <f t="shared" si="29"/>
        <v>320.37550129275496</v>
      </c>
      <c r="N217" s="24"/>
    </row>
    <row r="218" spans="1:14">
      <c r="A218" s="21">
        <v>38787.156806999999</v>
      </c>
      <c r="B218" s="21">
        <v>34.802951999999998</v>
      </c>
      <c r="C218" s="21">
        <v>34.809159999999999</v>
      </c>
      <c r="D218" s="21">
        <v>35.290939999999999</v>
      </c>
      <c r="E218" s="21">
        <v>35.224415</v>
      </c>
      <c r="F218" s="21">
        <v>0.83405499999999999</v>
      </c>
      <c r="G218" s="21">
        <v>4.0007460000000004</v>
      </c>
      <c r="H218" s="43">
        <v>31.945332999999998</v>
      </c>
      <c r="I218" s="39">
        <f t="shared" si="25"/>
        <v>34.806055999999998</v>
      </c>
      <c r="J218" s="39">
        <f t="shared" si="26"/>
        <v>35.2576775</v>
      </c>
      <c r="K218" s="31">
        <f t="shared" si="27"/>
        <v>1238.6163664000001</v>
      </c>
      <c r="L218" s="31">
        <f t="shared" si="28"/>
        <v>329.60329405614993</v>
      </c>
      <c r="M218" s="31">
        <f t="shared" si="29"/>
        <v>318.96633382080563</v>
      </c>
      <c r="N218" s="24"/>
    </row>
    <row r="219" spans="1:14">
      <c r="A219" s="21">
        <v>37261.564031000002</v>
      </c>
      <c r="B219" s="21">
        <v>34.86459</v>
      </c>
      <c r="C219" s="21">
        <v>34.870990999999997</v>
      </c>
      <c r="D219" s="21">
        <v>35.361130000000003</v>
      </c>
      <c r="E219" s="21">
        <v>35.290613999999998</v>
      </c>
      <c r="F219" s="21">
        <v>0.74054299999999995</v>
      </c>
      <c r="G219" s="21">
        <v>4.0713889999999999</v>
      </c>
      <c r="H219" s="43">
        <v>32.005272999999995</v>
      </c>
      <c r="I219" s="39">
        <f t="shared" si="25"/>
        <v>34.867790499999998</v>
      </c>
      <c r="J219" s="39">
        <f t="shared" si="26"/>
        <v>35.325872000000004</v>
      </c>
      <c r="K219" s="31">
        <f t="shared" si="27"/>
        <v>1238.5793257</v>
      </c>
      <c r="L219" s="31">
        <f t="shared" si="28"/>
        <v>328.12625708183714</v>
      </c>
      <c r="M219" s="31">
        <f t="shared" si="29"/>
        <v>317.39327766327278</v>
      </c>
      <c r="N219" s="24"/>
    </row>
    <row r="220" spans="1:14">
      <c r="A220" s="21">
        <v>35457.014688000003</v>
      </c>
      <c r="B220" s="21">
        <v>34.882387999999999</v>
      </c>
      <c r="C220" s="21">
        <v>34.889043000000001</v>
      </c>
      <c r="D220" s="21">
        <v>35.392592</v>
      </c>
      <c r="E220" s="21">
        <v>35.319068000000001</v>
      </c>
      <c r="F220" s="21">
        <v>0.857765</v>
      </c>
      <c r="G220" s="21">
        <v>4.3824110000000003</v>
      </c>
      <c r="H220" s="43">
        <v>32.129863</v>
      </c>
      <c r="I220" s="39">
        <f t="shared" si="25"/>
        <v>34.885715500000003</v>
      </c>
      <c r="J220" s="39">
        <f t="shared" si="26"/>
        <v>35.355829999999997</v>
      </c>
      <c r="K220" s="31">
        <f t="shared" si="27"/>
        <v>1238.5685707</v>
      </c>
      <c r="L220" s="31">
        <f t="shared" si="28"/>
        <v>327.69878134315422</v>
      </c>
      <c r="M220" s="31">
        <f t="shared" si="29"/>
        <v>316.70490116927704</v>
      </c>
      <c r="N220" s="24"/>
    </row>
    <row r="221" spans="1:14">
      <c r="A221" s="21">
        <v>34393.472771000001</v>
      </c>
      <c r="B221" s="21">
        <v>34.878777999999997</v>
      </c>
      <c r="C221" s="21">
        <v>34.885764999999999</v>
      </c>
      <c r="D221" s="21">
        <v>35.399172999999998</v>
      </c>
      <c r="E221" s="21">
        <v>35.329205999999999</v>
      </c>
      <c r="F221" s="21">
        <v>0.62646599999999997</v>
      </c>
      <c r="G221" s="21">
        <v>4.2446020000000004</v>
      </c>
      <c r="H221" s="43">
        <v>31.898513999999999</v>
      </c>
      <c r="I221" s="39">
        <f t="shared" si="25"/>
        <v>34.882271500000002</v>
      </c>
      <c r="J221" s="39">
        <f t="shared" si="26"/>
        <v>35.364189499999995</v>
      </c>
      <c r="K221" s="31">
        <f t="shared" si="27"/>
        <v>1238.5706371000001</v>
      </c>
      <c r="L221" s="31">
        <f t="shared" si="28"/>
        <v>327.78086551576871</v>
      </c>
      <c r="M221" s="31">
        <f t="shared" si="29"/>
        <v>316.51310548679703</v>
      </c>
      <c r="N221" s="24"/>
    </row>
    <row r="222" spans="1:14">
      <c r="A222" s="21">
        <v>32848.032471999999</v>
      </c>
      <c r="B222" s="21">
        <v>34.729747000000003</v>
      </c>
      <c r="C222" s="21">
        <v>34.736801999999997</v>
      </c>
      <c r="D222" s="21">
        <v>35.261575000000001</v>
      </c>
      <c r="E222" s="21">
        <v>35.191546000000002</v>
      </c>
      <c r="F222" s="21">
        <v>0.79786100000000004</v>
      </c>
      <c r="G222" s="21">
        <v>4.5664680000000004</v>
      </c>
      <c r="H222" s="43">
        <v>31.704338</v>
      </c>
      <c r="I222" s="39">
        <f t="shared" si="25"/>
        <v>34.7332745</v>
      </c>
      <c r="J222" s="39">
        <f t="shared" si="26"/>
        <v>35.226560500000005</v>
      </c>
      <c r="K222" s="31">
        <f t="shared" si="27"/>
        <v>1238.6600352999999</v>
      </c>
      <c r="L222" s="31">
        <f t="shared" si="28"/>
        <v>331.35425028442205</v>
      </c>
      <c r="M222" s="31">
        <f t="shared" si="29"/>
        <v>319.68694123113255</v>
      </c>
      <c r="N222" s="24"/>
    </row>
    <row r="223" spans="1:14">
      <c r="A223" s="21">
        <v>31442.379481</v>
      </c>
      <c r="B223" s="21">
        <v>34.769398000000002</v>
      </c>
      <c r="C223" s="21">
        <v>34.775103000000001</v>
      </c>
      <c r="D223" s="21">
        <v>35.31438</v>
      </c>
      <c r="E223" s="21">
        <v>35.241639999999997</v>
      </c>
      <c r="F223" s="21">
        <v>0.96002600000000005</v>
      </c>
      <c r="G223" s="21">
        <v>4.8350470000000003</v>
      </c>
      <c r="H223" s="43">
        <v>31.487960999999999</v>
      </c>
      <c r="I223" s="39">
        <f t="shared" si="25"/>
        <v>34.772250499999998</v>
      </c>
      <c r="J223" s="39">
        <f t="shared" si="26"/>
        <v>35.278009999999995</v>
      </c>
      <c r="K223" s="31">
        <f t="shared" si="27"/>
        <v>1238.6366496999999</v>
      </c>
      <c r="L223" s="31">
        <f t="shared" si="28"/>
        <v>330.41527700049937</v>
      </c>
      <c r="M223" s="31">
        <f t="shared" si="29"/>
        <v>318.49643258994092</v>
      </c>
      <c r="N223" s="24"/>
    </row>
    <row r="224" spans="1:14">
      <c r="A224" s="21">
        <v>29892.712266999999</v>
      </c>
      <c r="B224" s="21">
        <v>34.840235</v>
      </c>
      <c r="C224" s="21">
        <v>34.846325</v>
      </c>
      <c r="D224" s="21">
        <v>35.395682000000001</v>
      </c>
      <c r="E224" s="21">
        <v>35.322150999999998</v>
      </c>
      <c r="F224" s="21">
        <v>1.132314</v>
      </c>
      <c r="G224" s="21">
        <v>5.1428079999999996</v>
      </c>
      <c r="H224" s="43">
        <v>31.195065999999997</v>
      </c>
      <c r="I224" s="39">
        <f t="shared" si="25"/>
        <v>34.84328</v>
      </c>
      <c r="J224" s="39">
        <f t="shared" si="26"/>
        <v>35.358916499999999</v>
      </c>
      <c r="K224" s="31">
        <f t="shared" si="27"/>
        <v>1238.594032</v>
      </c>
      <c r="L224" s="31">
        <f t="shared" si="28"/>
        <v>328.71179544304778</v>
      </c>
      <c r="M224" s="31">
        <f t="shared" si="29"/>
        <v>316.63407156648555</v>
      </c>
      <c r="N224" s="24"/>
    </row>
    <row r="225" spans="1:14">
      <c r="A225" s="21">
        <v>28305.683099999998</v>
      </c>
      <c r="B225" s="21">
        <v>34.813161999999998</v>
      </c>
      <c r="C225" s="21">
        <v>34.814210000000003</v>
      </c>
      <c r="D225" s="21">
        <v>35.385848000000003</v>
      </c>
      <c r="E225" s="21">
        <v>35.310223999999998</v>
      </c>
      <c r="F225" s="21">
        <v>0.35468100000000002</v>
      </c>
      <c r="G225" s="21">
        <v>4.4653169999999998</v>
      </c>
      <c r="H225" s="43">
        <v>30.694620999999998</v>
      </c>
      <c r="I225" s="39">
        <f t="shared" si="25"/>
        <v>34.813686000000004</v>
      </c>
      <c r="J225" s="39">
        <f t="shared" si="26"/>
        <v>35.348036</v>
      </c>
      <c r="K225" s="31">
        <f t="shared" si="27"/>
        <v>1238.6117884</v>
      </c>
      <c r="L225" s="31">
        <f t="shared" si="28"/>
        <v>329.42033779305802</v>
      </c>
      <c r="M225" s="31">
        <f t="shared" si="29"/>
        <v>316.88383593597337</v>
      </c>
      <c r="N225" s="24"/>
    </row>
    <row r="226" spans="1:14">
      <c r="A226" s="21">
        <v>26795.830153999999</v>
      </c>
      <c r="B226" s="21">
        <v>34.816363000000003</v>
      </c>
      <c r="C226" s="21">
        <v>34.821984999999998</v>
      </c>
      <c r="D226" s="21">
        <v>35.412222999999997</v>
      </c>
      <c r="E226" s="21">
        <v>35.339472000000001</v>
      </c>
      <c r="F226" s="21">
        <v>0.513212</v>
      </c>
      <c r="G226" s="21">
        <v>4.7349909999999999</v>
      </c>
      <c r="H226" s="43">
        <v>30.430755999999995</v>
      </c>
      <c r="I226" s="39">
        <f t="shared" si="25"/>
        <v>34.819174000000004</v>
      </c>
      <c r="J226" s="39">
        <f t="shared" si="26"/>
        <v>35.375847499999999</v>
      </c>
      <c r="K226" s="31">
        <f t="shared" si="27"/>
        <v>1238.6084956</v>
      </c>
      <c r="L226" s="31">
        <f t="shared" si="28"/>
        <v>329.28881413579347</v>
      </c>
      <c r="M226" s="31">
        <f t="shared" si="29"/>
        <v>316.24584113296351</v>
      </c>
      <c r="N226" s="24"/>
    </row>
    <row r="227" spans="1:14">
      <c r="A227" s="21">
        <v>24960.189469000001</v>
      </c>
      <c r="B227" s="21">
        <v>34.854635999999999</v>
      </c>
      <c r="C227" s="21">
        <v>34.862186999999999</v>
      </c>
      <c r="D227" s="21">
        <v>35.476309999999998</v>
      </c>
      <c r="E227" s="21">
        <v>35.403914</v>
      </c>
      <c r="F227" s="21">
        <v>0.71562099999999995</v>
      </c>
      <c r="G227" s="21">
        <v>5.0948079999999996</v>
      </c>
      <c r="H227" s="43">
        <v>30.050269</v>
      </c>
      <c r="I227" s="39">
        <f t="shared" si="25"/>
        <v>34.858411500000003</v>
      </c>
      <c r="J227" s="39">
        <f t="shared" si="26"/>
        <v>35.440111999999999</v>
      </c>
      <c r="K227" s="31">
        <f t="shared" si="27"/>
        <v>1238.5849530999999</v>
      </c>
      <c r="L227" s="31">
        <f t="shared" si="28"/>
        <v>328.35017649756173</v>
      </c>
      <c r="M227" s="31">
        <f t="shared" si="29"/>
        <v>314.77692878578546</v>
      </c>
      <c r="N227" s="24"/>
    </row>
    <row r="228" spans="1:14">
      <c r="A228" s="21">
        <v>23090.494612999999</v>
      </c>
      <c r="B228" s="21">
        <v>34.870955000000002</v>
      </c>
      <c r="C228" s="21">
        <v>34.880192000000001</v>
      </c>
      <c r="D228" s="21">
        <v>35.526184999999998</v>
      </c>
      <c r="E228" s="21">
        <v>35.454393000000003</v>
      </c>
      <c r="F228" s="21">
        <v>0.92776199999999998</v>
      </c>
      <c r="G228" s="21">
        <v>5.4635569999999998</v>
      </c>
      <c r="H228" s="43">
        <v>29.584985</v>
      </c>
      <c r="I228" s="39">
        <f t="shared" si="25"/>
        <v>34.875573500000002</v>
      </c>
      <c r="J228" s="39">
        <f t="shared" si="26"/>
        <v>35.490289000000004</v>
      </c>
      <c r="K228" s="31">
        <f t="shared" si="27"/>
        <v>1238.5746558999999</v>
      </c>
      <c r="L228" s="31">
        <f t="shared" si="28"/>
        <v>327.94057131322461</v>
      </c>
      <c r="M228" s="31">
        <f t="shared" si="29"/>
        <v>313.63513705148489</v>
      </c>
      <c r="N228" s="24"/>
    </row>
    <row r="229" spans="1:14">
      <c r="A229" s="21">
        <v>21377.433830999998</v>
      </c>
      <c r="B229" s="21">
        <v>34.783754999999999</v>
      </c>
      <c r="C229" s="21">
        <v>34.797629999999998</v>
      </c>
      <c r="D229" s="21">
        <v>35.471792999999998</v>
      </c>
      <c r="E229" s="21">
        <v>35.398212000000001</v>
      </c>
      <c r="F229" s="21">
        <v>1.135251</v>
      </c>
      <c r="G229" s="21">
        <v>5.7901540000000002</v>
      </c>
      <c r="H229" s="43">
        <v>29.173017999999999</v>
      </c>
      <c r="I229" s="39">
        <f t="shared" si="25"/>
        <v>34.790692499999999</v>
      </c>
      <c r="J229" s="39">
        <f t="shared" si="26"/>
        <v>35.435002499999996</v>
      </c>
      <c r="K229" s="31">
        <f t="shared" si="27"/>
        <v>1238.6255845000001</v>
      </c>
      <c r="L229" s="31">
        <f t="shared" si="28"/>
        <v>329.9720351570586</v>
      </c>
      <c r="M229" s="31">
        <f t="shared" si="29"/>
        <v>314.89344793074906</v>
      </c>
      <c r="N229" s="24"/>
    </row>
    <row r="230" spans="1:14">
      <c r="A230" s="21">
        <v>20588.44555</v>
      </c>
      <c r="B230" s="21">
        <v>34.854818999999999</v>
      </c>
      <c r="C230" s="21">
        <v>34.868986999999997</v>
      </c>
      <c r="D230" s="21">
        <v>35.558754999999998</v>
      </c>
      <c r="E230" s="21">
        <v>35.486206000000003</v>
      </c>
      <c r="F230" s="21">
        <v>0.57685600000000004</v>
      </c>
      <c r="G230" s="21">
        <v>5.3000790000000002</v>
      </c>
      <c r="H230" s="43">
        <v>28.837028999999998</v>
      </c>
      <c r="I230" s="39">
        <f t="shared" si="25"/>
        <v>34.861902999999998</v>
      </c>
      <c r="J230" s="39">
        <f t="shared" si="26"/>
        <v>35.5224805</v>
      </c>
      <c r="K230" s="31">
        <f t="shared" si="27"/>
        <v>1238.5828581999999</v>
      </c>
      <c r="L230" s="31">
        <f t="shared" si="28"/>
        <v>328.26679850270466</v>
      </c>
      <c r="M230" s="31">
        <f t="shared" si="29"/>
        <v>312.90495625360472</v>
      </c>
      <c r="N230" s="24"/>
    </row>
    <row r="231" spans="1:14">
      <c r="A231" s="21">
        <v>19066.994396999999</v>
      </c>
      <c r="B231" s="21">
        <v>34.823918999999997</v>
      </c>
      <c r="C231" s="21">
        <v>34.843212000000001</v>
      </c>
      <c r="D231" s="21">
        <v>35.560957000000002</v>
      </c>
      <c r="E231" s="21">
        <v>35.490760000000002</v>
      </c>
      <c r="F231" s="21">
        <v>0.74477000000000004</v>
      </c>
      <c r="G231" s="21">
        <v>5.5775240000000004</v>
      </c>
      <c r="H231" s="43">
        <v>28.212432</v>
      </c>
      <c r="I231" s="39">
        <f t="shared" si="25"/>
        <v>34.833565499999999</v>
      </c>
      <c r="J231" s="39">
        <f t="shared" si="26"/>
        <v>35.525858499999998</v>
      </c>
      <c r="K231" s="31">
        <f t="shared" si="27"/>
        <v>1238.5998606999999</v>
      </c>
      <c r="L231" s="31">
        <f t="shared" si="28"/>
        <v>328.94419210342039</v>
      </c>
      <c r="M231" s="31">
        <f t="shared" si="29"/>
        <v>312.82844090625713</v>
      </c>
      <c r="N231" s="24"/>
    </row>
    <row r="232" spans="1:14">
      <c r="A232" s="21">
        <v>17630.031199000001</v>
      </c>
      <c r="B232" s="21">
        <v>34.821289</v>
      </c>
      <c r="C232" s="21">
        <v>34.851129999999998</v>
      </c>
      <c r="D232" s="21">
        <v>35.610964000000003</v>
      </c>
      <c r="E232" s="21">
        <v>35.544252</v>
      </c>
      <c r="F232" s="21">
        <v>0.90686699999999998</v>
      </c>
      <c r="G232" s="21">
        <v>5.8172930000000003</v>
      </c>
      <c r="H232" s="43">
        <v>27.759485999999999</v>
      </c>
      <c r="I232" s="39">
        <f t="shared" si="25"/>
        <v>34.836209499999995</v>
      </c>
      <c r="J232" s="39">
        <f t="shared" si="26"/>
        <v>35.577607999999998</v>
      </c>
      <c r="K232" s="31">
        <f t="shared" si="27"/>
        <v>1238.5982743</v>
      </c>
      <c r="L232" s="31">
        <f t="shared" si="28"/>
        <v>328.880922338657</v>
      </c>
      <c r="M232" s="31">
        <f t="shared" si="29"/>
        <v>311.65876044172637</v>
      </c>
      <c r="N232" s="24"/>
    </row>
    <row r="233" spans="1:14">
      <c r="A233" s="21">
        <v>16236.274522</v>
      </c>
      <c r="B233" s="21">
        <v>34.815103999999998</v>
      </c>
      <c r="C233" s="21">
        <v>34.846034000000003</v>
      </c>
      <c r="D233" s="21">
        <v>35.655779000000003</v>
      </c>
      <c r="E233" s="21">
        <v>35.591174000000002</v>
      </c>
      <c r="F233" s="21">
        <v>0.87875300000000001</v>
      </c>
      <c r="G233" s="21">
        <v>5.8711729999999998</v>
      </c>
      <c r="H233" s="43">
        <v>27.357813</v>
      </c>
      <c r="I233" s="39">
        <f t="shared" si="25"/>
        <v>34.830568999999997</v>
      </c>
      <c r="J233" s="39">
        <f t="shared" si="26"/>
        <v>35.623476500000002</v>
      </c>
      <c r="K233" s="31">
        <f t="shared" si="27"/>
        <v>1238.6016586000001</v>
      </c>
      <c r="L233" s="31">
        <f t="shared" si="28"/>
        <v>329.01591355629625</v>
      </c>
      <c r="M233" s="31">
        <f t="shared" si="29"/>
        <v>310.6259127313524</v>
      </c>
      <c r="N233" s="24"/>
    </row>
    <row r="234" spans="1:14">
      <c r="A234" s="21">
        <v>14824.196432999999</v>
      </c>
      <c r="B234" s="21">
        <v>34.661731000000003</v>
      </c>
      <c r="C234" s="21">
        <v>34.691122999999997</v>
      </c>
      <c r="D234" s="21">
        <v>35.566062000000002</v>
      </c>
      <c r="E234" s="21">
        <v>35.499164999999998</v>
      </c>
      <c r="F234" s="21">
        <v>0.60658999999999996</v>
      </c>
      <c r="G234" s="21">
        <v>5.6830749999999997</v>
      </c>
      <c r="H234" s="43">
        <v>26.928328999999998</v>
      </c>
      <c r="I234" s="39">
        <f t="shared" si="25"/>
        <v>34.676427000000004</v>
      </c>
      <c r="J234" s="39">
        <f t="shared" si="26"/>
        <v>35.532613499999997</v>
      </c>
      <c r="K234" s="31">
        <f t="shared" si="27"/>
        <v>1238.6941437999999</v>
      </c>
      <c r="L234" s="31">
        <f t="shared" si="28"/>
        <v>332.72917677219175</v>
      </c>
      <c r="M234" s="31">
        <f t="shared" si="29"/>
        <v>312.67549302232601</v>
      </c>
      <c r="N234" s="24"/>
    </row>
    <row r="235" spans="1:14">
      <c r="A235" s="21">
        <v>14810.706657999999</v>
      </c>
      <c r="B235" s="21">
        <v>34.730848000000002</v>
      </c>
      <c r="C235" s="21">
        <v>34.751795000000001</v>
      </c>
      <c r="D235" s="21">
        <v>35.630474999999997</v>
      </c>
      <c r="E235" s="21">
        <v>35.562241</v>
      </c>
      <c r="F235" s="21">
        <v>0.60637300000000005</v>
      </c>
      <c r="G235" s="21">
        <v>5.679583</v>
      </c>
      <c r="H235" s="43">
        <v>26.861597999999997</v>
      </c>
      <c r="I235" s="39">
        <f t="shared" si="25"/>
        <v>34.741321499999998</v>
      </c>
      <c r="J235" s="39">
        <f t="shared" si="26"/>
        <v>35.596357999999995</v>
      </c>
      <c r="K235" s="31">
        <f t="shared" si="27"/>
        <v>1238.6552071000001</v>
      </c>
      <c r="L235" s="31">
        <f t="shared" si="28"/>
        <v>331.16014313789401</v>
      </c>
      <c r="M235" s="31">
        <f t="shared" si="29"/>
        <v>311.23611381464343</v>
      </c>
      <c r="N235" s="24"/>
    </row>
    <row r="236" spans="1:14">
      <c r="A236" s="21">
        <v>13127.775750000001</v>
      </c>
      <c r="B236" s="21">
        <v>34.718485000000001</v>
      </c>
      <c r="C236" s="21">
        <v>34.750317000000003</v>
      </c>
      <c r="D236" s="21">
        <v>35.701999000000001</v>
      </c>
      <c r="E236" s="21">
        <v>35.635013000000001</v>
      </c>
      <c r="F236" s="21">
        <v>0.79129000000000005</v>
      </c>
      <c r="G236" s="21">
        <v>5.9816140000000004</v>
      </c>
      <c r="H236" s="43">
        <v>26.540568999999998</v>
      </c>
      <c r="I236" s="39">
        <f t="shared" si="25"/>
        <v>34.734401000000005</v>
      </c>
      <c r="J236" s="39">
        <f t="shared" si="26"/>
        <v>35.668506000000001</v>
      </c>
      <c r="K236" s="31">
        <f t="shared" si="27"/>
        <v>1238.6593594000001</v>
      </c>
      <c r="L236" s="31">
        <f t="shared" si="28"/>
        <v>331.32706948204668</v>
      </c>
      <c r="M236" s="31">
        <f t="shared" si="29"/>
        <v>309.61550185472061</v>
      </c>
      <c r="N236" s="24"/>
    </row>
    <row r="237" spans="1:14">
      <c r="A237" s="21">
        <v>11820.202283000001</v>
      </c>
      <c r="B237" s="21">
        <v>34.731180000000002</v>
      </c>
      <c r="C237" s="21">
        <v>34.768033000000003</v>
      </c>
      <c r="D237" s="21">
        <v>35.822118000000003</v>
      </c>
      <c r="E237" s="21">
        <v>35.752225000000003</v>
      </c>
      <c r="F237" s="21">
        <v>0.69881899999999997</v>
      </c>
      <c r="G237" s="21">
        <v>5.9589369999999997</v>
      </c>
      <c r="H237" s="43">
        <v>26.163546</v>
      </c>
      <c r="I237" s="39">
        <f t="shared" si="25"/>
        <v>34.749606499999999</v>
      </c>
      <c r="J237" s="39">
        <f t="shared" si="26"/>
        <v>35.787171499999999</v>
      </c>
      <c r="K237" s="31">
        <f t="shared" si="27"/>
        <v>1238.6502361</v>
      </c>
      <c r="L237" s="31">
        <f t="shared" si="28"/>
        <v>330.96042912261237</v>
      </c>
      <c r="M237" s="31">
        <f t="shared" si="29"/>
        <v>306.96942467771896</v>
      </c>
      <c r="N237" s="24"/>
    </row>
    <row r="238" spans="1:14">
      <c r="A238" s="21">
        <v>9988.0998309999995</v>
      </c>
      <c r="B238" s="21">
        <v>34.806581000000001</v>
      </c>
      <c r="C238" s="21">
        <v>34.837294999999997</v>
      </c>
      <c r="D238" s="21">
        <v>36.026283999999997</v>
      </c>
      <c r="E238" s="21">
        <v>35.947251999999999</v>
      </c>
      <c r="F238" s="21">
        <v>0.90046899999999996</v>
      </c>
      <c r="G238" s="21">
        <v>6.2764829999999998</v>
      </c>
      <c r="H238" s="43">
        <v>25.695513999999999</v>
      </c>
      <c r="I238" s="39">
        <f t="shared" si="25"/>
        <v>34.821938000000003</v>
      </c>
      <c r="J238" s="39">
        <f t="shared" si="26"/>
        <v>35.986767999999998</v>
      </c>
      <c r="K238" s="31">
        <f t="shared" si="27"/>
        <v>1238.6068372</v>
      </c>
      <c r="L238" s="31">
        <f t="shared" si="28"/>
        <v>329.22259533445413</v>
      </c>
      <c r="M238" s="31">
        <f t="shared" si="29"/>
        <v>302.57211601145264</v>
      </c>
      <c r="N238" s="24"/>
    </row>
    <row r="239" spans="1:14">
      <c r="A239" s="21">
        <v>8712.7701570000008</v>
      </c>
      <c r="B239" s="21">
        <v>34.74268</v>
      </c>
      <c r="C239" s="21">
        <v>34.764626</v>
      </c>
      <c r="D239" s="21">
        <v>36.107084</v>
      </c>
      <c r="E239" s="21">
        <v>36.034314999999999</v>
      </c>
      <c r="F239" s="21">
        <v>1.0610459999999999</v>
      </c>
      <c r="G239" s="21">
        <v>6.4755750000000001</v>
      </c>
      <c r="H239" s="43">
        <v>25.394248999999999</v>
      </c>
      <c r="I239" s="39">
        <f t="shared" si="25"/>
        <v>34.753653</v>
      </c>
      <c r="J239" s="39">
        <f t="shared" si="26"/>
        <v>36.070699500000003</v>
      </c>
      <c r="K239" s="31">
        <f t="shared" si="27"/>
        <v>1238.6478082000001</v>
      </c>
      <c r="L239" s="31">
        <f t="shared" si="28"/>
        <v>330.86293564103198</v>
      </c>
      <c r="M239" s="31">
        <f t="shared" si="29"/>
        <v>300.74262324937899</v>
      </c>
      <c r="N239" s="24"/>
    </row>
    <row r="240" spans="1:14">
      <c r="A240" s="21">
        <v>7161.8581299999996</v>
      </c>
      <c r="B240" s="21">
        <v>34.726512</v>
      </c>
      <c r="C240" s="21">
        <v>34.742749000000003</v>
      </c>
      <c r="D240" s="21">
        <v>36.345567000000003</v>
      </c>
      <c r="E240" s="21">
        <v>36.265098999999999</v>
      </c>
      <c r="F240" s="21">
        <v>0.77561199999999997</v>
      </c>
      <c r="G240" s="21">
        <v>6.2572559999999999</v>
      </c>
      <c r="H240" s="43">
        <v>25.025368999999998</v>
      </c>
      <c r="I240" s="39">
        <f t="shared" si="25"/>
        <v>34.734630500000002</v>
      </c>
      <c r="J240" s="39">
        <f t="shared" si="26"/>
        <v>36.305333000000005</v>
      </c>
      <c r="K240" s="31">
        <f t="shared" si="27"/>
        <v>1238.6592217</v>
      </c>
      <c r="L240" s="31">
        <f t="shared" si="28"/>
        <v>331.32153229043342</v>
      </c>
      <c r="M240" s="31">
        <f t="shared" si="29"/>
        <v>295.68815935559269</v>
      </c>
      <c r="N240" s="24"/>
    </row>
    <row r="241" spans="1:14">
      <c r="A241" s="21">
        <v>5762.959304</v>
      </c>
      <c r="B241" s="21">
        <v>34.764961999999997</v>
      </c>
      <c r="C241" s="21">
        <v>34.790931999999998</v>
      </c>
      <c r="D241" s="21">
        <v>36.731233000000003</v>
      </c>
      <c r="E241" s="21">
        <v>36.649118999999999</v>
      </c>
      <c r="F241" s="21">
        <v>0.58934900000000001</v>
      </c>
      <c r="G241" s="21">
        <v>6.1686050000000003</v>
      </c>
      <c r="H241" s="43">
        <v>24.710802999999999</v>
      </c>
      <c r="I241" s="39">
        <f t="shared" si="25"/>
        <v>34.777946999999998</v>
      </c>
      <c r="J241" s="39">
        <f t="shared" si="26"/>
        <v>36.690176000000001</v>
      </c>
      <c r="K241" s="31">
        <f t="shared" si="27"/>
        <v>1238.6332318</v>
      </c>
      <c r="L241" s="31">
        <f t="shared" si="28"/>
        <v>330.27829368714174</v>
      </c>
      <c r="M241" s="31">
        <f t="shared" si="29"/>
        <v>287.58232290645265</v>
      </c>
      <c r="N241" s="24"/>
    </row>
    <row r="242" spans="1:14">
      <c r="A242" s="21">
        <v>4321.3040060000003</v>
      </c>
      <c r="B242" s="21">
        <v>34.750636</v>
      </c>
      <c r="C242" s="21">
        <v>34.765684999999998</v>
      </c>
      <c r="D242" s="21">
        <v>37.266593999999998</v>
      </c>
      <c r="E242" s="21">
        <v>37.178510000000003</v>
      </c>
      <c r="F242" s="21">
        <v>0.57295799999999997</v>
      </c>
      <c r="G242" s="21">
        <v>6.2609329999999996</v>
      </c>
      <c r="H242" s="43">
        <v>24.437546999999999</v>
      </c>
      <c r="I242" s="39">
        <f t="shared" si="25"/>
        <v>34.758160500000002</v>
      </c>
      <c r="J242" s="39">
        <f t="shared" si="26"/>
        <v>37.222552</v>
      </c>
      <c r="K242" s="31">
        <f t="shared" si="27"/>
        <v>1238.6451036999999</v>
      </c>
      <c r="L242" s="31">
        <f t="shared" si="28"/>
        <v>330.75437329239594</v>
      </c>
      <c r="M242" s="31">
        <f t="shared" si="29"/>
        <v>276.72520323811568</v>
      </c>
      <c r="N242" s="24"/>
    </row>
    <row r="243" spans="1:14">
      <c r="A243" s="21">
        <v>3725.069332</v>
      </c>
      <c r="B243" s="21">
        <v>34.783613000000003</v>
      </c>
      <c r="C243" s="21">
        <v>34.795321999999999</v>
      </c>
      <c r="D243" s="21">
        <v>37.662855</v>
      </c>
      <c r="E243" s="21">
        <v>37.571643000000002</v>
      </c>
      <c r="F243" s="21">
        <v>0.63748099999999996</v>
      </c>
      <c r="G243" s="21">
        <v>6.3640819999999998</v>
      </c>
      <c r="H243" s="43">
        <v>24.326810999999999</v>
      </c>
      <c r="I243" s="39">
        <f t="shared" si="25"/>
        <v>34.789467500000001</v>
      </c>
      <c r="J243" s="39">
        <f t="shared" si="26"/>
        <v>37.617249000000001</v>
      </c>
      <c r="K243" s="31">
        <f t="shared" si="27"/>
        <v>1238.6263194999999</v>
      </c>
      <c r="L243" s="31">
        <f t="shared" si="28"/>
        <v>330.00145649406932</v>
      </c>
      <c r="M243" s="31">
        <f t="shared" si="29"/>
        <v>268.92550065104751</v>
      </c>
      <c r="N243" s="24"/>
    </row>
    <row r="244" spans="1:14">
      <c r="A244" s="21">
        <v>1845.3559949999999</v>
      </c>
      <c r="B244" s="21">
        <v>34.815376999999998</v>
      </c>
      <c r="C244" s="21">
        <v>34.832877000000003</v>
      </c>
      <c r="D244" s="21">
        <v>39.421970999999999</v>
      </c>
      <c r="E244" s="21">
        <v>39.270426</v>
      </c>
      <c r="F244" s="21">
        <v>0.68568200000000001</v>
      </c>
      <c r="G244" s="21">
        <v>6.5859680000000003</v>
      </c>
      <c r="H244" s="43">
        <v>23.678911999999997</v>
      </c>
      <c r="I244" s="39">
        <f t="shared" si="25"/>
        <v>34.824127000000004</v>
      </c>
      <c r="J244" s="39">
        <f t="shared" si="26"/>
        <v>39.3461985</v>
      </c>
      <c r="K244" s="31">
        <f t="shared" si="27"/>
        <v>1238.6055237999999</v>
      </c>
      <c r="L244" s="31">
        <f t="shared" si="28"/>
        <v>329.17016276629056</v>
      </c>
      <c r="M244" s="31">
        <f t="shared" si="29"/>
        <v>236.96073989778142</v>
      </c>
      <c r="N244" s="24"/>
    </row>
    <row r="245" spans="1:14">
      <c r="A245" s="21">
        <v>0</v>
      </c>
      <c r="B245" s="21">
        <v>34.872072000000003</v>
      </c>
      <c r="C245" s="21">
        <v>34.884368000000002</v>
      </c>
      <c r="D245" s="21">
        <v>40.170183999999999</v>
      </c>
      <c r="E245" s="21">
        <v>40.015684</v>
      </c>
      <c r="F245" s="21">
        <v>0.97348900000000005</v>
      </c>
      <c r="G245" s="21">
        <v>7.1693749999999996</v>
      </c>
      <c r="H245" s="43">
        <v>22.160359</v>
      </c>
      <c r="I245" s="39">
        <f t="shared" si="25"/>
        <v>34.878219999999999</v>
      </c>
      <c r="J245" s="39">
        <f t="shared" si="26"/>
        <v>40.092934</v>
      </c>
      <c r="K245" s="31">
        <f t="shared" si="27"/>
        <v>1238.5730679999999</v>
      </c>
      <c r="L245" s="31">
        <f t="shared" si="28"/>
        <v>327.87745828011884</v>
      </c>
      <c r="M245" s="31">
        <f t="shared" si="29"/>
        <v>224.12712324462427</v>
      </c>
      <c r="N245" s="24"/>
    </row>
    <row r="246" spans="1:14">
      <c r="A246" s="23"/>
      <c r="B246" s="23"/>
      <c r="C246" s="23"/>
      <c r="D246" s="23"/>
      <c r="E246" s="23"/>
      <c r="F246" s="23"/>
      <c r="G246" s="23"/>
      <c r="H246" s="44"/>
      <c r="I246" s="22"/>
      <c r="J246" s="22"/>
      <c r="K246" s="29">
        <f>AVERAGE(K204:K243)</f>
        <v>1238.6259587950001</v>
      </c>
      <c r="L246" s="29">
        <f>AVERAGE(L204:L243)</f>
        <v>329.98983053163721</v>
      </c>
      <c r="M246" s="29">
        <f>AVERAGE(M204:M243)</f>
        <v>312.63181750852402</v>
      </c>
      <c r="N246" s="24"/>
    </row>
    <row r="247" spans="1:14">
      <c r="A247" s="23"/>
      <c r="B247" s="23"/>
      <c r="C247" s="23"/>
      <c r="D247" s="23"/>
      <c r="E247" s="23"/>
      <c r="F247" s="23"/>
      <c r="G247" s="23"/>
      <c r="H247" s="44"/>
      <c r="I247" s="22"/>
      <c r="J247" s="22"/>
      <c r="K247" s="40"/>
      <c r="L247" s="40"/>
      <c r="M247" s="40"/>
      <c r="N247" s="24"/>
    </row>
    <row r="248" spans="1:14">
      <c r="A248" s="23"/>
      <c r="B248" s="23"/>
      <c r="C248" s="23"/>
      <c r="D248" s="23"/>
      <c r="E248" s="23"/>
      <c r="F248" s="23"/>
      <c r="G248" s="23"/>
      <c r="H248" s="44"/>
      <c r="I248" s="22"/>
      <c r="J248" s="22"/>
      <c r="K248" s="40"/>
      <c r="L248" s="40"/>
      <c r="M248" s="40"/>
      <c r="N248" s="24"/>
    </row>
    <row r="249" spans="1:14" ht="16.8">
      <c r="A249" s="17" t="s">
        <v>12</v>
      </c>
      <c r="B249" s="17" t="s">
        <v>13</v>
      </c>
      <c r="C249" s="17" t="s">
        <v>14</v>
      </c>
      <c r="D249" s="17" t="s">
        <v>15</v>
      </c>
      <c r="E249" s="17" t="s">
        <v>16</v>
      </c>
      <c r="F249" s="17" t="s">
        <v>17</v>
      </c>
      <c r="G249" s="17" t="s">
        <v>30</v>
      </c>
      <c r="H249" s="17" t="s">
        <v>18</v>
      </c>
      <c r="I249" s="18" t="s">
        <v>19</v>
      </c>
      <c r="J249" s="18" t="s">
        <v>20</v>
      </c>
      <c r="K249" s="19" t="s">
        <v>21</v>
      </c>
      <c r="L249" s="6" t="s">
        <v>28</v>
      </c>
      <c r="M249" s="6" t="s">
        <v>29</v>
      </c>
      <c r="N249" s="24"/>
    </row>
    <row r="250" spans="1:14">
      <c r="A250" s="17" t="s">
        <v>22</v>
      </c>
      <c r="B250" s="17" t="s">
        <v>23</v>
      </c>
      <c r="C250" s="17" t="s">
        <v>23</v>
      </c>
      <c r="D250" s="17" t="s">
        <v>23</v>
      </c>
      <c r="E250" s="17" t="s">
        <v>23</v>
      </c>
      <c r="F250" s="17" t="s">
        <v>24</v>
      </c>
      <c r="G250" s="17" t="s">
        <v>24</v>
      </c>
      <c r="H250" s="17" t="s">
        <v>25</v>
      </c>
      <c r="I250" s="18" t="s">
        <v>23</v>
      </c>
      <c r="J250" s="18" t="s">
        <v>23</v>
      </c>
      <c r="K250" s="19" t="s">
        <v>26</v>
      </c>
      <c r="L250" s="6" t="s">
        <v>27</v>
      </c>
      <c r="M250" s="6" t="s">
        <v>27</v>
      </c>
    </row>
    <row r="251" spans="1:14">
      <c r="A251" s="21">
        <v>55969.628162000001</v>
      </c>
      <c r="B251" s="21">
        <v>39.973976</v>
      </c>
      <c r="C251" s="21">
        <v>39.938372000000001</v>
      </c>
      <c r="D251" s="21">
        <v>40.414352000000001</v>
      </c>
      <c r="E251" s="21">
        <v>40.298507999999998</v>
      </c>
      <c r="F251" s="21">
        <v>2.471651</v>
      </c>
      <c r="G251" s="21">
        <v>3.7226319999999999</v>
      </c>
      <c r="H251" s="43">
        <v>30.327197999999996</v>
      </c>
      <c r="I251" s="39">
        <f t="shared" ref="I251:I278" si="30">(B251+C251)/2</f>
        <v>39.956174000000004</v>
      </c>
      <c r="J251" s="39">
        <f t="shared" ref="J251:J278" si="31">(D251+E251)/2</f>
        <v>40.356430000000003</v>
      </c>
      <c r="K251" s="31">
        <f>-0.6*I251+1259.5</f>
        <v>1235.5262955999999</v>
      </c>
      <c r="L251" s="31">
        <f>0.00159*I251^4-0.27101*I251^3+17.72234*I251^2-540.89799*I251+6780.11105</f>
        <v>226.43782769749578</v>
      </c>
      <c r="M251" s="31">
        <f>0.00159*J251^4-0.27101*J251^3+17.72234*J251^2-540.89799*J251+6780.11105</f>
        <v>219.7234516897397</v>
      </c>
      <c r="N251" s="24"/>
    </row>
    <row r="252" spans="1:14">
      <c r="A252" s="21">
        <v>54114.206792999998</v>
      </c>
      <c r="B252" s="21">
        <v>40.046401000000003</v>
      </c>
      <c r="C252" s="21">
        <v>40.011099000000002</v>
      </c>
      <c r="D252" s="21">
        <v>40.483355000000003</v>
      </c>
      <c r="E252" s="21">
        <v>40.369760999999997</v>
      </c>
      <c r="F252" s="21">
        <v>1.8233919999999999</v>
      </c>
      <c r="G252" s="21">
        <v>3.3925589999999999</v>
      </c>
      <c r="H252" s="43">
        <v>30.437314000000001</v>
      </c>
      <c r="I252" s="39">
        <f t="shared" si="30"/>
        <v>40.028750000000002</v>
      </c>
      <c r="J252" s="39">
        <f t="shared" si="31"/>
        <v>40.426558</v>
      </c>
      <c r="K252" s="31">
        <f t="shared" ref="K252:K278" si="32">-0.6*I252+1259.5</f>
        <v>1235.4827499999999</v>
      </c>
      <c r="L252" s="31">
        <f t="shared" ref="L252:L278" si="33">0.00159*I252^4-0.27101*I252^3+17.72234*I252^2-540.89799*I252+6780.11105</f>
        <v>225.2094188611527</v>
      </c>
      <c r="M252" s="31">
        <f t="shared" ref="M252:M278" si="34">0.00159*J252^4-0.27101*J252^3+17.72234*J252^2-540.89799*J252+6780.11105</f>
        <v>218.56200128952787</v>
      </c>
      <c r="N252" s="24"/>
    </row>
    <row r="253" spans="1:14">
      <c r="A253" s="21">
        <v>52135.157018999998</v>
      </c>
      <c r="B253" s="21">
        <v>40.008386000000002</v>
      </c>
      <c r="C253" s="21">
        <v>39.976612000000003</v>
      </c>
      <c r="D253" s="21">
        <v>40.446055999999999</v>
      </c>
      <c r="E253" s="21">
        <v>40.334817999999999</v>
      </c>
      <c r="F253" s="21">
        <v>1.1426149999999999</v>
      </c>
      <c r="G253" s="21">
        <v>3.0386090000000001</v>
      </c>
      <c r="H253" s="43">
        <v>30.586857999999999</v>
      </c>
      <c r="I253" s="39">
        <f t="shared" si="30"/>
        <v>39.992499000000002</v>
      </c>
      <c r="J253" s="39">
        <f t="shared" si="31"/>
        <v>40.390436999999999</v>
      </c>
      <c r="K253" s="31">
        <f t="shared" si="32"/>
        <v>1235.5045006</v>
      </c>
      <c r="L253" s="31">
        <f t="shared" si="33"/>
        <v>225.82238402190615</v>
      </c>
      <c r="M253" s="31">
        <f t="shared" si="34"/>
        <v>219.15968316368617</v>
      </c>
      <c r="N253" s="24"/>
    </row>
    <row r="254" spans="1:14">
      <c r="A254" s="21">
        <v>50152.316214999999</v>
      </c>
      <c r="B254" s="21">
        <v>40.092095999999998</v>
      </c>
      <c r="C254" s="21">
        <v>40.060487999999999</v>
      </c>
      <c r="D254" s="21">
        <v>40.531225999999997</v>
      </c>
      <c r="E254" s="21">
        <v>40.415897000000001</v>
      </c>
      <c r="F254" s="21">
        <v>1.184005</v>
      </c>
      <c r="G254" s="21">
        <v>3.3854359999999999</v>
      </c>
      <c r="H254" s="43">
        <v>30.653998999999999</v>
      </c>
      <c r="I254" s="39">
        <f t="shared" si="30"/>
        <v>40.076291999999995</v>
      </c>
      <c r="J254" s="39">
        <f t="shared" si="31"/>
        <v>40.473561500000002</v>
      </c>
      <c r="K254" s="31">
        <f t="shared" si="32"/>
        <v>1235.4542248</v>
      </c>
      <c r="L254" s="31">
        <f t="shared" si="33"/>
        <v>224.40738168450389</v>
      </c>
      <c r="M254" s="31">
        <f t="shared" si="34"/>
        <v>217.78599092036075</v>
      </c>
      <c r="N254" s="24"/>
    </row>
    <row r="255" spans="1:14">
      <c r="A255" s="21">
        <v>48151.628633</v>
      </c>
      <c r="B255" s="21">
        <v>39.978140000000003</v>
      </c>
      <c r="C255" s="21">
        <v>39.950099999999999</v>
      </c>
      <c r="D255" s="21">
        <v>40.422381000000001</v>
      </c>
      <c r="E255" s="21">
        <v>40.310654</v>
      </c>
      <c r="F255" s="21">
        <v>0.84451500000000002</v>
      </c>
      <c r="G255" s="21">
        <v>3.3235890000000001</v>
      </c>
      <c r="H255" s="43">
        <v>30.840876000000002</v>
      </c>
      <c r="I255" s="39">
        <f t="shared" si="30"/>
        <v>39.964120000000001</v>
      </c>
      <c r="J255" s="39">
        <f t="shared" si="31"/>
        <v>40.3665175</v>
      </c>
      <c r="K255" s="31">
        <f t="shared" si="32"/>
        <v>1235.521528</v>
      </c>
      <c r="L255" s="31">
        <f t="shared" si="33"/>
        <v>226.30309576439595</v>
      </c>
      <c r="M255" s="31">
        <f t="shared" si="34"/>
        <v>219.55611288470118</v>
      </c>
      <c r="N255" s="24"/>
    </row>
    <row r="256" spans="1:14">
      <c r="A256" s="21">
        <v>46259.722000000002</v>
      </c>
      <c r="B256" s="21">
        <v>40.080559999999998</v>
      </c>
      <c r="C256" s="21">
        <v>40.050752000000003</v>
      </c>
      <c r="D256" s="21">
        <v>40.522100000000002</v>
      </c>
      <c r="E256" s="21">
        <v>40.412798000000002</v>
      </c>
      <c r="F256" s="21">
        <v>0.79464900000000005</v>
      </c>
      <c r="G256" s="21">
        <v>3.5260790000000002</v>
      </c>
      <c r="H256" s="43">
        <v>30.863883999999999</v>
      </c>
      <c r="I256" s="39">
        <f t="shared" si="30"/>
        <v>40.065656000000004</v>
      </c>
      <c r="J256" s="39">
        <f t="shared" si="31"/>
        <v>40.467449000000002</v>
      </c>
      <c r="K256" s="31">
        <f t="shared" si="32"/>
        <v>1235.4606064</v>
      </c>
      <c r="L256" s="31">
        <f t="shared" si="33"/>
        <v>224.58663033608445</v>
      </c>
      <c r="M256" s="31">
        <f t="shared" si="34"/>
        <v>217.88679495238921</v>
      </c>
      <c r="N256" s="24"/>
    </row>
    <row r="257" spans="1:14">
      <c r="A257" s="21">
        <v>44086.878866999999</v>
      </c>
      <c r="B257" s="21">
        <v>39.955815999999999</v>
      </c>
      <c r="C257" s="21">
        <v>39.925361000000002</v>
      </c>
      <c r="D257" s="21">
        <v>40.403346999999997</v>
      </c>
      <c r="E257" s="21">
        <v>40.292383999999998</v>
      </c>
      <c r="F257" s="21">
        <v>0.84512600000000004</v>
      </c>
      <c r="G257" s="21">
        <v>3.8407300000000002</v>
      </c>
      <c r="H257" s="43">
        <v>30.853363000000002</v>
      </c>
      <c r="I257" s="39">
        <f t="shared" si="30"/>
        <v>39.940588500000004</v>
      </c>
      <c r="J257" s="39">
        <f t="shared" si="31"/>
        <v>40.347865499999997</v>
      </c>
      <c r="K257" s="31">
        <f t="shared" si="32"/>
        <v>1235.5356469000001</v>
      </c>
      <c r="L257" s="31">
        <f t="shared" si="33"/>
        <v>226.70226601202103</v>
      </c>
      <c r="M257" s="31">
        <f t="shared" si="34"/>
        <v>219.86559751704499</v>
      </c>
      <c r="N257" s="24"/>
    </row>
    <row r="258" spans="1:14">
      <c r="A258" s="21">
        <v>42247.221829000002</v>
      </c>
      <c r="B258" s="21">
        <v>40.043027000000002</v>
      </c>
      <c r="C258" s="21">
        <v>40.012064000000002</v>
      </c>
      <c r="D258" s="21">
        <v>40.492747999999999</v>
      </c>
      <c r="E258" s="21">
        <v>40.379359999999998</v>
      </c>
      <c r="F258" s="21">
        <v>0.800678</v>
      </c>
      <c r="G258" s="21">
        <v>4.0089180000000004</v>
      </c>
      <c r="H258" s="43">
        <v>30.714525999999999</v>
      </c>
      <c r="I258" s="39">
        <f t="shared" si="30"/>
        <v>40.027545500000002</v>
      </c>
      <c r="J258" s="39">
        <f t="shared" si="31"/>
        <v>40.436053999999999</v>
      </c>
      <c r="K258" s="31">
        <f t="shared" si="32"/>
        <v>1235.4834727</v>
      </c>
      <c r="L258" s="31">
        <f t="shared" si="33"/>
        <v>225.22976605091844</v>
      </c>
      <c r="M258" s="31">
        <f t="shared" si="34"/>
        <v>218.40506740893125</v>
      </c>
      <c r="N258" s="24"/>
    </row>
    <row r="259" spans="1:14" ht="14.4" customHeight="1">
      <c r="A259" s="21">
        <v>40415.317225999999</v>
      </c>
      <c r="B259" s="21">
        <v>40.083503999999998</v>
      </c>
      <c r="C259" s="21">
        <v>40.054242000000002</v>
      </c>
      <c r="D259" s="21">
        <v>40.548783</v>
      </c>
      <c r="E259" s="21">
        <v>40.434609000000002</v>
      </c>
      <c r="F259" s="21">
        <v>0.98650300000000002</v>
      </c>
      <c r="G259" s="21">
        <v>4.3992899999999997</v>
      </c>
      <c r="H259" s="43">
        <v>31.270534999999995</v>
      </c>
      <c r="I259" s="39">
        <f t="shared" si="30"/>
        <v>40.068872999999996</v>
      </c>
      <c r="J259" s="39">
        <f t="shared" si="31"/>
        <v>40.491696000000005</v>
      </c>
      <c r="K259" s="31">
        <f t="shared" si="32"/>
        <v>1235.4586761999999</v>
      </c>
      <c r="L259" s="31">
        <f t="shared" si="33"/>
        <v>224.53240317264226</v>
      </c>
      <c r="M259" s="31">
        <f t="shared" si="34"/>
        <v>217.48712160849846</v>
      </c>
      <c r="N259" s="24"/>
    </row>
    <row r="260" spans="1:14">
      <c r="A260" s="21">
        <v>38439.801072000002</v>
      </c>
      <c r="B260" s="21">
        <v>39.961548000000001</v>
      </c>
      <c r="C260" s="21">
        <v>39.932330999999998</v>
      </c>
      <c r="D260" s="21">
        <v>40.439349</v>
      </c>
      <c r="E260" s="21">
        <v>40.324176999999999</v>
      </c>
      <c r="F260" s="21">
        <v>1.080865</v>
      </c>
      <c r="G260" s="21">
        <v>4.708666</v>
      </c>
      <c r="H260" s="43">
        <v>31.127136999999998</v>
      </c>
      <c r="I260" s="39">
        <f t="shared" si="30"/>
        <v>39.946939499999999</v>
      </c>
      <c r="J260" s="39">
        <f t="shared" si="31"/>
        <v>40.381762999999999</v>
      </c>
      <c r="K260" s="31">
        <f t="shared" si="32"/>
        <v>1235.5318362999999</v>
      </c>
      <c r="L260" s="31">
        <f t="shared" si="33"/>
        <v>226.5944815136254</v>
      </c>
      <c r="M260" s="31">
        <f t="shared" si="34"/>
        <v>219.30338247151758</v>
      </c>
      <c r="N260" s="24"/>
    </row>
    <row r="261" spans="1:14">
      <c r="A261" s="21">
        <v>36437.504755000002</v>
      </c>
      <c r="B261" s="21">
        <v>40.033118999999999</v>
      </c>
      <c r="C261" s="21">
        <v>40.005662999999998</v>
      </c>
      <c r="D261" s="21">
        <v>40.523519</v>
      </c>
      <c r="E261" s="21">
        <v>40.405182000000003</v>
      </c>
      <c r="F261" s="21">
        <v>0.9627</v>
      </c>
      <c r="G261" s="21">
        <v>4.7986690000000003</v>
      </c>
      <c r="H261" s="43">
        <v>30.811109000000002</v>
      </c>
      <c r="I261" s="39">
        <f t="shared" si="30"/>
        <v>40.019390999999999</v>
      </c>
      <c r="J261" s="39">
        <f t="shared" si="31"/>
        <v>40.464350500000002</v>
      </c>
      <c r="K261" s="31">
        <f t="shared" si="32"/>
        <v>1235.4883654</v>
      </c>
      <c r="L261" s="31">
        <f t="shared" si="33"/>
        <v>225.36755251992417</v>
      </c>
      <c r="M261" s="31">
        <f t="shared" si="34"/>
        <v>217.93790640123279</v>
      </c>
      <c r="N261" s="24"/>
    </row>
    <row r="262" spans="1:14">
      <c r="A262" s="21">
        <v>34680.860509999999</v>
      </c>
      <c r="B262" s="21">
        <v>39.939224000000003</v>
      </c>
      <c r="C262" s="21">
        <v>39.917492000000003</v>
      </c>
      <c r="D262" s="21">
        <v>40.445241000000003</v>
      </c>
      <c r="E262" s="21">
        <v>40.326206999999997</v>
      </c>
      <c r="F262" s="21">
        <v>0.907914</v>
      </c>
      <c r="G262" s="21">
        <v>4.8935399999999998</v>
      </c>
      <c r="H262" s="43">
        <v>30.626522999999999</v>
      </c>
      <c r="I262" s="39">
        <f t="shared" si="30"/>
        <v>39.928358000000003</v>
      </c>
      <c r="J262" s="39">
        <f t="shared" si="31"/>
        <v>40.385723999999996</v>
      </c>
      <c r="K262" s="31">
        <f t="shared" si="32"/>
        <v>1235.5429852</v>
      </c>
      <c r="L262" s="31">
        <f t="shared" si="33"/>
        <v>226.90993946917206</v>
      </c>
      <c r="M262" s="31">
        <f t="shared" si="34"/>
        <v>219.23775353524343</v>
      </c>
      <c r="N262" s="24"/>
    </row>
    <row r="263" spans="1:14">
      <c r="A263" s="21">
        <v>32573.276167</v>
      </c>
      <c r="B263" s="21">
        <v>39.989192000000003</v>
      </c>
      <c r="C263" s="21">
        <v>39.966707999999997</v>
      </c>
      <c r="D263" s="21">
        <v>40.509357999999999</v>
      </c>
      <c r="E263" s="21">
        <v>40.392274</v>
      </c>
      <c r="F263" s="21">
        <v>0.58655100000000004</v>
      </c>
      <c r="G263" s="21">
        <v>4.7203140000000001</v>
      </c>
      <c r="H263" s="43">
        <v>30.196765999999997</v>
      </c>
      <c r="I263" s="39">
        <f t="shared" si="30"/>
        <v>39.97795</v>
      </c>
      <c r="J263" s="39">
        <f t="shared" si="31"/>
        <v>40.450816000000003</v>
      </c>
      <c r="K263" s="31">
        <f t="shared" si="32"/>
        <v>1235.51323</v>
      </c>
      <c r="L263" s="31">
        <f t="shared" si="33"/>
        <v>226.06873565017577</v>
      </c>
      <c r="M263" s="31">
        <f t="shared" si="34"/>
        <v>218.16126536493266</v>
      </c>
      <c r="N263" s="24"/>
    </row>
    <row r="264" spans="1:14">
      <c r="A264" s="21">
        <v>30314.991195999999</v>
      </c>
      <c r="B264" s="21">
        <v>40.019576000000001</v>
      </c>
      <c r="C264" s="21">
        <v>39.997995000000003</v>
      </c>
      <c r="D264" s="21">
        <v>40.560361999999998</v>
      </c>
      <c r="E264" s="21">
        <v>40.443486999999998</v>
      </c>
      <c r="F264" s="21">
        <v>0.50850700000000004</v>
      </c>
      <c r="G264" s="21">
        <v>4.8041539999999996</v>
      </c>
      <c r="H264" s="43">
        <v>29.747551999999999</v>
      </c>
      <c r="I264" s="39">
        <f t="shared" si="30"/>
        <v>40.008785500000002</v>
      </c>
      <c r="J264" s="39">
        <f t="shared" si="31"/>
        <v>40.501924500000001</v>
      </c>
      <c r="K264" s="31">
        <f t="shared" si="32"/>
        <v>1235.4947287</v>
      </c>
      <c r="L264" s="31">
        <f t="shared" si="33"/>
        <v>225.54684586103667</v>
      </c>
      <c r="M264" s="31">
        <f t="shared" si="34"/>
        <v>217.31867727029112</v>
      </c>
      <c r="N264" s="24"/>
    </row>
    <row r="265" spans="1:14">
      <c r="A265" s="21">
        <v>28452.273676000001</v>
      </c>
      <c r="B265" s="21">
        <v>39.927318999999997</v>
      </c>
      <c r="C265" s="21">
        <v>39.905993000000002</v>
      </c>
      <c r="D265" s="21">
        <v>40.488537000000001</v>
      </c>
      <c r="E265" s="21">
        <v>40.369804000000002</v>
      </c>
      <c r="F265" s="21">
        <v>0.53688100000000005</v>
      </c>
      <c r="G265" s="21">
        <v>4.9785490000000001</v>
      </c>
      <c r="H265" s="43">
        <v>29.377209999999998</v>
      </c>
      <c r="I265" s="39">
        <f t="shared" si="30"/>
        <v>39.916656000000003</v>
      </c>
      <c r="J265" s="39">
        <f t="shared" si="31"/>
        <v>40.429170499999998</v>
      </c>
      <c r="K265" s="31">
        <f t="shared" si="32"/>
        <v>1235.5500064</v>
      </c>
      <c r="L265" s="31">
        <f t="shared" si="33"/>
        <v>227.10877029229141</v>
      </c>
      <c r="M265" s="31">
        <f t="shared" si="34"/>
        <v>218.51881828277783</v>
      </c>
      <c r="N265" s="24"/>
    </row>
    <row r="266" spans="1:14">
      <c r="A266" s="21">
        <v>25121.046868000001</v>
      </c>
      <c r="B266" s="21">
        <v>39.956499999999998</v>
      </c>
      <c r="C266" s="21">
        <v>39.940289999999997</v>
      </c>
      <c r="D266" s="21">
        <v>40.555768999999998</v>
      </c>
      <c r="E266" s="21">
        <v>40.438712000000002</v>
      </c>
      <c r="F266" s="21">
        <v>0.85246900000000003</v>
      </c>
      <c r="G266" s="21">
        <v>5.554176</v>
      </c>
      <c r="H266" s="43">
        <v>28.431269</v>
      </c>
      <c r="I266" s="39">
        <f t="shared" si="30"/>
        <v>39.948394999999998</v>
      </c>
      <c r="J266" s="39">
        <f t="shared" si="31"/>
        <v>40.497240500000004</v>
      </c>
      <c r="K266" s="31">
        <f t="shared" si="32"/>
        <v>1235.5309629999999</v>
      </c>
      <c r="L266" s="31">
        <f t="shared" si="33"/>
        <v>226.56978515508399</v>
      </c>
      <c r="M266" s="31">
        <f t="shared" si="34"/>
        <v>217.39580252552787</v>
      </c>
      <c r="N266" s="24"/>
    </row>
    <row r="267" spans="1:14">
      <c r="A267" s="21">
        <v>23117.163651999999</v>
      </c>
      <c r="B267" s="21">
        <v>39.992621999999997</v>
      </c>
      <c r="C267" s="21">
        <v>39.977269999999997</v>
      </c>
      <c r="D267" s="21">
        <v>40.618364999999997</v>
      </c>
      <c r="E267" s="21">
        <v>40.501700999999997</v>
      </c>
      <c r="F267" s="21">
        <v>0.37331199999999998</v>
      </c>
      <c r="G267" s="21">
        <v>5.1846769999999998</v>
      </c>
      <c r="H267" s="43">
        <v>27.817135999999998</v>
      </c>
      <c r="I267" s="39">
        <f t="shared" si="30"/>
        <v>39.984945999999994</v>
      </c>
      <c r="J267" s="39">
        <f t="shared" si="31"/>
        <v>40.560032999999997</v>
      </c>
      <c r="K267" s="31">
        <f t="shared" si="32"/>
        <v>1235.5090324</v>
      </c>
      <c r="L267" s="31">
        <f t="shared" si="33"/>
        <v>225.95025093278764</v>
      </c>
      <c r="M267" s="31">
        <f t="shared" si="34"/>
        <v>216.36349328388769</v>
      </c>
      <c r="N267" s="24"/>
    </row>
    <row r="268" spans="1:14">
      <c r="A268" s="21">
        <v>21106.299716000001</v>
      </c>
      <c r="B268" s="21">
        <v>39.918450999999997</v>
      </c>
      <c r="C268" s="21">
        <v>39.904738999999999</v>
      </c>
      <c r="D268" s="21">
        <v>40.585124</v>
      </c>
      <c r="E268" s="21">
        <v>40.469127999999998</v>
      </c>
      <c r="F268" s="21">
        <v>0.86398699999999995</v>
      </c>
      <c r="G268" s="21">
        <v>5.8102799999999997</v>
      </c>
      <c r="H268" s="43">
        <v>27.163117</v>
      </c>
      <c r="I268" s="39">
        <f t="shared" si="30"/>
        <v>39.911594999999998</v>
      </c>
      <c r="J268" s="39">
        <f t="shared" si="31"/>
        <v>40.527125999999996</v>
      </c>
      <c r="K268" s="31">
        <f t="shared" si="32"/>
        <v>1235.5530429999999</v>
      </c>
      <c r="L268" s="31">
        <f t="shared" si="33"/>
        <v>227.19480247895171</v>
      </c>
      <c r="M268" s="31">
        <f t="shared" si="34"/>
        <v>216.90405047216063</v>
      </c>
      <c r="N268" s="24"/>
    </row>
    <row r="269" spans="1:14">
      <c r="A269" s="21">
        <v>18864.672784999999</v>
      </c>
      <c r="B269" s="21">
        <v>39.931159000000001</v>
      </c>
      <c r="C269" s="21">
        <v>39.920751000000003</v>
      </c>
      <c r="D269" s="21">
        <v>40.644125000000003</v>
      </c>
      <c r="E269" s="21">
        <v>40.527565000000003</v>
      </c>
      <c r="F269" s="21">
        <v>0.67538299999999996</v>
      </c>
      <c r="G269" s="21">
        <v>5.7546910000000002</v>
      </c>
      <c r="H269" s="43">
        <v>26.373092</v>
      </c>
      <c r="I269" s="39">
        <f t="shared" si="30"/>
        <v>39.925955000000002</v>
      </c>
      <c r="J269" s="39">
        <f t="shared" si="31"/>
        <v>40.585845000000006</v>
      </c>
      <c r="K269" s="31">
        <f t="shared" si="32"/>
        <v>1235.544427</v>
      </c>
      <c r="L269" s="31">
        <f t="shared" si="33"/>
        <v>226.95075880181594</v>
      </c>
      <c r="M269" s="31">
        <f t="shared" si="34"/>
        <v>215.94015171786577</v>
      </c>
      <c r="N269" s="24"/>
    </row>
    <row r="270" spans="1:14">
      <c r="A270" s="21">
        <v>16624.028337</v>
      </c>
      <c r="B270" s="21">
        <v>39.968947</v>
      </c>
      <c r="C270" s="21">
        <v>39.956544999999998</v>
      </c>
      <c r="D270" s="21">
        <v>40.750284999999998</v>
      </c>
      <c r="E270" s="21">
        <v>40.633284000000003</v>
      </c>
      <c r="F270" s="21">
        <v>0.51419300000000001</v>
      </c>
      <c r="G270" s="21">
        <v>5.7193709999999998</v>
      </c>
      <c r="H270" s="43">
        <v>25.753322999999998</v>
      </c>
      <c r="I270" s="39">
        <f t="shared" si="30"/>
        <v>39.962745999999996</v>
      </c>
      <c r="J270" s="39">
        <f t="shared" si="31"/>
        <v>40.691784499999997</v>
      </c>
      <c r="K270" s="31">
        <f t="shared" si="32"/>
        <v>1235.5223524</v>
      </c>
      <c r="L270" s="31">
        <f t="shared" si="33"/>
        <v>226.32638901395421</v>
      </c>
      <c r="M270" s="31">
        <f t="shared" si="34"/>
        <v>214.20875858330419</v>
      </c>
      <c r="N270" s="24"/>
    </row>
    <row r="271" spans="1:14">
      <c r="A271" s="21">
        <v>14358.368691</v>
      </c>
      <c r="B271" s="21">
        <v>39.917974999999998</v>
      </c>
      <c r="C271" s="21">
        <v>39.903882000000003</v>
      </c>
      <c r="D271" s="21">
        <v>40.790142000000003</v>
      </c>
      <c r="E271" s="21">
        <v>40.670820999999997</v>
      </c>
      <c r="F271" s="21">
        <v>0.72347099999999998</v>
      </c>
      <c r="G271" s="21">
        <v>6.0624700000000002</v>
      </c>
      <c r="H271" s="43">
        <v>25.192546999999998</v>
      </c>
      <c r="I271" s="39">
        <f t="shared" si="30"/>
        <v>39.910928499999997</v>
      </c>
      <c r="J271" s="39">
        <f t="shared" si="31"/>
        <v>40.730481499999996</v>
      </c>
      <c r="K271" s="31">
        <f t="shared" si="32"/>
        <v>1235.5534428999999</v>
      </c>
      <c r="L271" s="31">
        <f t="shared" si="33"/>
        <v>227.20613413749834</v>
      </c>
      <c r="M271" s="31">
        <f t="shared" si="34"/>
        <v>213.57876546298849</v>
      </c>
      <c r="N271" s="24"/>
    </row>
    <row r="272" spans="1:14">
      <c r="A272" s="21">
        <v>12250.501412</v>
      </c>
      <c r="B272" s="21">
        <v>39.937863999999998</v>
      </c>
      <c r="C272" s="21">
        <v>39.922356000000001</v>
      </c>
      <c r="D272" s="21">
        <v>40.925047999999997</v>
      </c>
      <c r="E272" s="21">
        <v>40.804994000000001</v>
      </c>
      <c r="F272" s="21">
        <v>0.69643900000000003</v>
      </c>
      <c r="G272" s="21">
        <v>6.1360169999999998</v>
      </c>
      <c r="H272" s="43">
        <v>24.57142</v>
      </c>
      <c r="I272" s="39">
        <f t="shared" si="30"/>
        <v>39.930109999999999</v>
      </c>
      <c r="J272" s="39">
        <f t="shared" si="31"/>
        <v>40.865020999999999</v>
      </c>
      <c r="K272" s="31">
        <f t="shared" si="32"/>
        <v>1235.5419340000001</v>
      </c>
      <c r="L272" s="31">
        <f t="shared" si="33"/>
        <v>226.88018196992289</v>
      </c>
      <c r="M272" s="31">
        <f t="shared" si="34"/>
        <v>211.39852684582638</v>
      </c>
      <c r="N272" s="24"/>
    </row>
    <row r="273" spans="1:14">
      <c r="A273" s="21">
        <v>10172.619873</v>
      </c>
      <c r="B273" s="21">
        <v>39.959499999999998</v>
      </c>
      <c r="C273" s="21">
        <v>39.949205999999997</v>
      </c>
      <c r="D273" s="21">
        <v>41.118195</v>
      </c>
      <c r="E273" s="21">
        <v>40.993597999999999</v>
      </c>
      <c r="F273" s="21">
        <v>0.74346299999999998</v>
      </c>
      <c r="G273" s="21">
        <v>6.2917550000000002</v>
      </c>
      <c r="H273" s="43">
        <v>24.001434</v>
      </c>
      <c r="I273" s="39">
        <f t="shared" si="30"/>
        <v>39.954352999999998</v>
      </c>
      <c r="J273" s="39">
        <f t="shared" si="31"/>
        <v>41.055896500000003</v>
      </c>
      <c r="K273" s="31">
        <f t="shared" si="32"/>
        <v>1235.5273881999999</v>
      </c>
      <c r="L273" s="31">
        <f t="shared" si="33"/>
        <v>226.46871278215895</v>
      </c>
      <c r="M273" s="31">
        <f t="shared" si="34"/>
        <v>208.33197406464114</v>
      </c>
      <c r="N273" s="24"/>
    </row>
    <row r="274" spans="1:14">
      <c r="A274" s="21">
        <v>7975.2065510000002</v>
      </c>
      <c r="B274" s="21">
        <v>40.009951000000001</v>
      </c>
      <c r="C274" s="21">
        <v>39.996932999999999</v>
      </c>
      <c r="D274" s="21">
        <v>41.429403000000001</v>
      </c>
      <c r="E274" s="21">
        <v>41.297513000000002</v>
      </c>
      <c r="F274" s="21">
        <v>0.68287299999999995</v>
      </c>
      <c r="G274" s="21">
        <v>6.3266660000000003</v>
      </c>
      <c r="H274" s="43">
        <v>23.355471999999999</v>
      </c>
      <c r="I274" s="39">
        <f t="shared" si="30"/>
        <v>40.003442</v>
      </c>
      <c r="J274" s="39">
        <f t="shared" si="31"/>
        <v>41.363458000000001</v>
      </c>
      <c r="K274" s="31">
        <f t="shared" si="32"/>
        <v>1235.4979347999999</v>
      </c>
      <c r="L274" s="31">
        <f t="shared" si="33"/>
        <v>225.63722103482451</v>
      </c>
      <c r="M274" s="31">
        <f t="shared" si="34"/>
        <v>203.45548763720308</v>
      </c>
      <c r="N274" s="24"/>
    </row>
    <row r="275" spans="1:14">
      <c r="A275" s="21">
        <v>5972.4076130000003</v>
      </c>
      <c r="B275" s="21">
        <v>39.980846999999997</v>
      </c>
      <c r="C275" s="21">
        <v>39.973799</v>
      </c>
      <c r="D275" s="21">
        <v>41.837183000000003</v>
      </c>
      <c r="E275" s="21">
        <v>41.702885999999999</v>
      </c>
      <c r="F275" s="21">
        <v>0.72771200000000003</v>
      </c>
      <c r="G275" s="21">
        <v>6.4735610000000001</v>
      </c>
      <c r="H275" s="43">
        <v>22.904107</v>
      </c>
      <c r="I275" s="39">
        <f t="shared" si="30"/>
        <v>39.977322999999998</v>
      </c>
      <c r="J275" s="39">
        <f t="shared" si="31"/>
        <v>41.770034500000001</v>
      </c>
      <c r="K275" s="31">
        <f t="shared" si="32"/>
        <v>1235.5136061999999</v>
      </c>
      <c r="L275" s="31">
        <f t="shared" si="33"/>
        <v>226.07935679148522</v>
      </c>
      <c r="M275" s="31">
        <f t="shared" si="34"/>
        <v>197.12939737573197</v>
      </c>
      <c r="N275" s="24"/>
    </row>
    <row r="276" spans="1:14">
      <c r="A276" s="21">
        <v>3917.429302</v>
      </c>
      <c r="B276" s="21">
        <v>39.994214999999997</v>
      </c>
      <c r="C276" s="21">
        <v>39.980702999999998</v>
      </c>
      <c r="D276" s="21">
        <v>42.725914000000003</v>
      </c>
      <c r="E276" s="21">
        <v>42.580145000000002</v>
      </c>
      <c r="F276" s="21">
        <v>0.78325299999999998</v>
      </c>
      <c r="G276" s="21">
        <v>6.6648500000000004</v>
      </c>
      <c r="H276" s="43">
        <v>22.605291999999999</v>
      </c>
      <c r="I276" s="39">
        <f t="shared" si="30"/>
        <v>39.987459000000001</v>
      </c>
      <c r="J276" s="39">
        <f t="shared" si="31"/>
        <v>42.653029500000002</v>
      </c>
      <c r="K276" s="31">
        <f t="shared" si="32"/>
        <v>1235.5075245999999</v>
      </c>
      <c r="L276" s="31">
        <f t="shared" si="33"/>
        <v>225.907701733865</v>
      </c>
      <c r="M276" s="31">
        <f t="shared" si="34"/>
        <v>183.85192302864834</v>
      </c>
      <c r="N276" s="24"/>
    </row>
    <row r="277" spans="1:14">
      <c r="A277" s="21">
        <v>2003.552199</v>
      </c>
      <c r="B277" s="21">
        <v>40.043678</v>
      </c>
      <c r="C277" s="21">
        <v>40.025804999999998</v>
      </c>
      <c r="D277" s="21">
        <v>44.283304999999999</v>
      </c>
      <c r="E277" s="21">
        <v>44.02814</v>
      </c>
      <c r="F277" s="21">
        <v>0.98378399999999999</v>
      </c>
      <c r="G277" s="21">
        <v>7.0035350000000003</v>
      </c>
      <c r="H277" s="43">
        <v>22.123721999999997</v>
      </c>
      <c r="I277" s="39">
        <f t="shared" si="30"/>
        <v>40.034741499999996</v>
      </c>
      <c r="J277" s="39">
        <f t="shared" si="31"/>
        <v>44.155722499999996</v>
      </c>
      <c r="K277" s="31">
        <f t="shared" si="32"/>
        <v>1235.4791551000001</v>
      </c>
      <c r="L277" s="31">
        <f t="shared" si="33"/>
        <v>225.10822657391418</v>
      </c>
      <c r="M277" s="31">
        <f t="shared" si="34"/>
        <v>162.7007684082937</v>
      </c>
      <c r="N277" s="24"/>
    </row>
    <row r="278" spans="1:14">
      <c r="A278" s="21">
        <v>0</v>
      </c>
      <c r="B278" s="21">
        <v>40.145750999999997</v>
      </c>
      <c r="C278" s="21">
        <v>40.126876000000003</v>
      </c>
      <c r="D278" s="21">
        <v>45.208083999999999</v>
      </c>
      <c r="E278" s="21">
        <v>45.002364</v>
      </c>
      <c r="F278" s="21">
        <v>0.716117</v>
      </c>
      <c r="G278" s="21">
        <v>6.992928</v>
      </c>
      <c r="H278" s="43">
        <v>20.949940999999999</v>
      </c>
      <c r="I278" s="39">
        <f t="shared" si="30"/>
        <v>40.1363135</v>
      </c>
      <c r="J278" s="39">
        <f t="shared" si="31"/>
        <v>45.105224</v>
      </c>
      <c r="K278" s="31">
        <f t="shared" si="32"/>
        <v>1235.4182119</v>
      </c>
      <c r="L278" s="31">
        <f t="shared" si="33"/>
        <v>223.39779193555023</v>
      </c>
      <c r="M278" s="31">
        <f t="shared" si="34"/>
        <v>150.31429648292851</v>
      </c>
      <c r="N278" s="24"/>
    </row>
    <row r="279" spans="1:14">
      <c r="A279" s="24"/>
      <c r="B279" s="24"/>
      <c r="C279" s="24"/>
      <c r="D279" s="24"/>
      <c r="E279" s="24"/>
      <c r="F279" s="24"/>
      <c r="G279" s="24"/>
      <c r="H279" s="44"/>
      <c r="I279" s="24"/>
      <c r="J279" s="24"/>
      <c r="K279" s="27">
        <f>AVERAGE(K251:K276)</f>
        <v>1235.5134808346156</v>
      </c>
      <c r="L279" s="27">
        <f>AVERAGE(L251:L276)</f>
        <v>226.07687668229593</v>
      </c>
      <c r="M279" s="27">
        <f>AVERAGE(M251:M276)</f>
        <v>214.51799829841002</v>
      </c>
      <c r="N279" s="24"/>
    </row>
    <row r="280" spans="1:14">
      <c r="A280" s="24"/>
      <c r="B280" s="24"/>
      <c r="C280" s="24"/>
      <c r="D280" s="24"/>
      <c r="E280" s="24"/>
      <c r="F280" s="24"/>
      <c r="G280" s="24"/>
      <c r="H280" s="44"/>
      <c r="I280" s="24"/>
      <c r="J280" s="24"/>
      <c r="K280" s="24"/>
      <c r="L280" s="24"/>
      <c r="M280" s="24"/>
      <c r="N280" s="24"/>
    </row>
    <row r="281" spans="1:14">
      <c r="A281" s="24"/>
      <c r="B281" s="24"/>
      <c r="C281" s="24"/>
      <c r="D281" s="24"/>
      <c r="E281" s="24"/>
      <c r="F281" s="24"/>
      <c r="G281" s="24"/>
      <c r="H281" s="44"/>
      <c r="I281" s="24"/>
      <c r="J281" s="24"/>
      <c r="K281" s="24"/>
      <c r="L281" s="24"/>
      <c r="M281" s="24"/>
      <c r="N281" s="24"/>
    </row>
    <row r="282" spans="1:14" ht="16.8">
      <c r="A282" s="17" t="s">
        <v>12</v>
      </c>
      <c r="B282" s="17" t="s">
        <v>13</v>
      </c>
      <c r="C282" s="17" t="s">
        <v>14</v>
      </c>
      <c r="D282" s="17" t="s">
        <v>15</v>
      </c>
      <c r="E282" s="17" t="s">
        <v>16</v>
      </c>
      <c r="F282" s="17" t="s">
        <v>17</v>
      </c>
      <c r="G282" s="17" t="s">
        <v>30</v>
      </c>
      <c r="H282" s="17" t="s">
        <v>18</v>
      </c>
      <c r="I282" s="18" t="s">
        <v>19</v>
      </c>
      <c r="J282" s="18" t="s">
        <v>20</v>
      </c>
      <c r="K282" s="19" t="s">
        <v>21</v>
      </c>
      <c r="L282" s="6" t="s">
        <v>28</v>
      </c>
      <c r="M282" s="6" t="s">
        <v>29</v>
      </c>
      <c r="N282" s="24"/>
    </row>
    <row r="283" spans="1:14">
      <c r="A283" s="17" t="s">
        <v>22</v>
      </c>
      <c r="B283" s="17" t="s">
        <v>23</v>
      </c>
      <c r="C283" s="17" t="s">
        <v>23</v>
      </c>
      <c r="D283" s="17" t="s">
        <v>23</v>
      </c>
      <c r="E283" s="17" t="s">
        <v>23</v>
      </c>
      <c r="F283" s="17" t="s">
        <v>24</v>
      </c>
      <c r="G283" s="17" t="s">
        <v>24</v>
      </c>
      <c r="H283" s="17" t="s">
        <v>25</v>
      </c>
      <c r="I283" s="18" t="s">
        <v>23</v>
      </c>
      <c r="J283" s="18" t="s">
        <v>23</v>
      </c>
      <c r="K283" s="19" t="s">
        <v>26</v>
      </c>
      <c r="L283" s="6" t="s">
        <v>27</v>
      </c>
      <c r="M283" s="6" t="s">
        <v>27</v>
      </c>
    </row>
    <row r="284" spans="1:14">
      <c r="A284" s="21">
        <v>62012.258236000001</v>
      </c>
      <c r="B284" s="21">
        <v>46.920461000000003</v>
      </c>
      <c r="C284" s="21">
        <v>46.857446000000003</v>
      </c>
      <c r="D284" s="21">
        <v>47.323320000000002</v>
      </c>
      <c r="E284" s="21">
        <v>47.172536999999998</v>
      </c>
      <c r="F284" s="21">
        <v>2.717578</v>
      </c>
      <c r="G284" s="21">
        <v>3.6261019999999999</v>
      </c>
      <c r="H284" s="43">
        <v>27.865653999999999</v>
      </c>
      <c r="I284" s="39">
        <f t="shared" ref="I284:I320" si="35">(B284+C284)/2</f>
        <v>46.8889535</v>
      </c>
      <c r="J284" s="39">
        <f t="shared" ref="J284:J320" si="36">(D284+E284)/2</f>
        <v>47.2479285</v>
      </c>
      <c r="K284" s="31">
        <f>-0.6*I284+1259.5</f>
        <v>1231.3666278999999</v>
      </c>
      <c r="L284" s="31">
        <f>0.00159*I284^4-0.27101*I284^3+17.72234*I284^2-540.89799*I284+6780.11105</f>
        <v>129.36783616394769</v>
      </c>
      <c r="M284" s="31">
        <f>0.00159*J284^4-0.27101*J284^3+17.72234*J284^2-540.89799*J284+6780.11105</f>
        <v>125.56779780207671</v>
      </c>
      <c r="N284" s="24"/>
    </row>
    <row r="285" spans="1:14">
      <c r="A285" s="21">
        <v>59983.179706000003</v>
      </c>
      <c r="B285" s="21">
        <v>46.927608999999997</v>
      </c>
      <c r="C285" s="21">
        <v>46.865378</v>
      </c>
      <c r="D285" s="21">
        <v>47.323461000000002</v>
      </c>
      <c r="E285" s="21">
        <v>47.177543999999997</v>
      </c>
      <c r="F285" s="21">
        <v>2.0606450000000001</v>
      </c>
      <c r="G285" s="21">
        <v>3.3131339999999998</v>
      </c>
      <c r="H285" s="43">
        <v>28.128499999999999</v>
      </c>
      <c r="I285" s="39">
        <f t="shared" si="35"/>
        <v>46.896493499999998</v>
      </c>
      <c r="J285" s="39">
        <f t="shared" si="36"/>
        <v>47.250502499999996</v>
      </c>
      <c r="K285" s="31">
        <f t="shared" ref="K285:K320" si="37">-0.6*I285+1259.5</f>
        <v>1231.3621039</v>
      </c>
      <c r="L285" s="31">
        <f t="shared" ref="L285:L320" si="38">0.00159*I285^4-0.27101*I285^3+17.72234*I285^2-540.89799*I285+6780.11105</f>
        <v>129.28646962792573</v>
      </c>
      <c r="M285" s="31">
        <f t="shared" ref="M285:M320" si="39">0.00159*J285^4-0.27101*J285^3+17.72234*J285^2-540.89799*J285+6780.11105</f>
        <v>125.54110351179861</v>
      </c>
      <c r="N285" s="24"/>
    </row>
    <row r="286" spans="1:14">
      <c r="A286" s="21">
        <v>59001.699979999998</v>
      </c>
      <c r="B286" s="21">
        <v>46.92989</v>
      </c>
      <c r="C286" s="21">
        <v>46.865827000000003</v>
      </c>
      <c r="D286" s="21">
        <v>47.326286000000003</v>
      </c>
      <c r="E286" s="21">
        <v>47.180103000000003</v>
      </c>
      <c r="F286" s="21">
        <v>1.7343040000000001</v>
      </c>
      <c r="G286" s="21">
        <v>3.1571699999999998</v>
      </c>
      <c r="H286" s="43">
        <v>28.226751999999998</v>
      </c>
      <c r="I286" s="39">
        <f t="shared" si="35"/>
        <v>46.897858499999998</v>
      </c>
      <c r="J286" s="39">
        <f t="shared" si="36"/>
        <v>47.253194500000006</v>
      </c>
      <c r="K286" s="31">
        <f t="shared" si="37"/>
        <v>1231.3612849000001</v>
      </c>
      <c r="L286" s="31">
        <f t="shared" si="38"/>
        <v>129.27174646917865</v>
      </c>
      <c r="M286" s="31">
        <f t="shared" si="39"/>
        <v>125.51319405567938</v>
      </c>
      <c r="N286" s="24"/>
    </row>
    <row r="287" spans="1:14">
      <c r="A287" s="21">
        <v>58053.288968000001</v>
      </c>
      <c r="B287" s="21">
        <v>46.936666000000002</v>
      </c>
      <c r="C287" s="21">
        <v>46.871225000000003</v>
      </c>
      <c r="D287" s="21">
        <v>47.333481999999997</v>
      </c>
      <c r="E287" s="21">
        <v>47.186312000000001</v>
      </c>
      <c r="F287" s="21">
        <v>1.4146240000000001</v>
      </c>
      <c r="G287" s="21">
        <v>2.9967769999999998</v>
      </c>
      <c r="H287" s="43">
        <v>28.345848999999998</v>
      </c>
      <c r="I287" s="39">
        <f t="shared" si="35"/>
        <v>46.903945500000006</v>
      </c>
      <c r="J287" s="39">
        <f t="shared" si="36"/>
        <v>47.259896999999995</v>
      </c>
      <c r="K287" s="31">
        <f t="shared" si="37"/>
        <v>1231.3576327000001</v>
      </c>
      <c r="L287" s="31">
        <f t="shared" si="38"/>
        <v>129.20611699203164</v>
      </c>
      <c r="M287" s="31">
        <f t="shared" si="39"/>
        <v>125.44374366327338</v>
      </c>
      <c r="N287" s="24"/>
    </row>
    <row r="288" spans="1:14">
      <c r="A288" s="21">
        <v>56179.483345000001</v>
      </c>
      <c r="B288" s="21">
        <v>46.947879999999998</v>
      </c>
      <c r="C288" s="21">
        <v>46.879913999999999</v>
      </c>
      <c r="D288" s="21">
        <v>47.343324000000003</v>
      </c>
      <c r="E288" s="21">
        <v>47.196289</v>
      </c>
      <c r="F288" s="21">
        <v>1.203441</v>
      </c>
      <c r="G288" s="21">
        <v>3.0721949999999998</v>
      </c>
      <c r="H288" s="43">
        <v>28.516891999999999</v>
      </c>
      <c r="I288" s="39">
        <f t="shared" si="35"/>
        <v>46.913896999999999</v>
      </c>
      <c r="J288" s="39">
        <f t="shared" si="36"/>
        <v>47.269806500000001</v>
      </c>
      <c r="K288" s="31">
        <f t="shared" si="37"/>
        <v>1231.3516618000001</v>
      </c>
      <c r="L288" s="31">
        <f t="shared" si="38"/>
        <v>129.09891275372593</v>
      </c>
      <c r="M288" s="31">
        <f t="shared" si="39"/>
        <v>125.3411625789895</v>
      </c>
      <c r="N288" s="24"/>
    </row>
    <row r="289" spans="1:14">
      <c r="A289" s="21">
        <v>54530.801381999998</v>
      </c>
      <c r="B289" s="21">
        <v>46.956268000000001</v>
      </c>
      <c r="C289" s="21">
        <v>46.886454999999998</v>
      </c>
      <c r="D289" s="21">
        <v>47.350836000000001</v>
      </c>
      <c r="E289" s="21">
        <v>47.203198999999998</v>
      </c>
      <c r="F289" s="21">
        <v>0.63913699999999996</v>
      </c>
      <c r="G289" s="21">
        <v>2.7615289999999999</v>
      </c>
      <c r="H289" s="43">
        <v>28.575809</v>
      </c>
      <c r="I289" s="39">
        <f t="shared" si="35"/>
        <v>46.921361500000003</v>
      </c>
      <c r="J289" s="39">
        <f t="shared" si="36"/>
        <v>47.277017499999999</v>
      </c>
      <c r="K289" s="31">
        <f t="shared" si="37"/>
        <v>1231.3471830999999</v>
      </c>
      <c r="L289" s="31">
        <f t="shared" si="38"/>
        <v>129.01857510574064</v>
      </c>
      <c r="M289" s="31">
        <f t="shared" si="39"/>
        <v>125.26659074302461</v>
      </c>
      <c r="N289" s="24"/>
    </row>
    <row r="290" spans="1:14">
      <c r="A290" s="21">
        <v>52936.145151999997</v>
      </c>
      <c r="B290" s="21">
        <v>46.968269999999997</v>
      </c>
      <c r="C290" s="21">
        <v>46.899206999999997</v>
      </c>
      <c r="D290" s="21">
        <v>47.364367000000001</v>
      </c>
      <c r="E290" s="21">
        <v>47.217492999999997</v>
      </c>
      <c r="F290" s="21">
        <v>0.75676399999999999</v>
      </c>
      <c r="G290" s="21">
        <v>3.1022449999999999</v>
      </c>
      <c r="H290" s="43">
        <v>28.696203999999998</v>
      </c>
      <c r="I290" s="39">
        <f t="shared" si="35"/>
        <v>46.933738499999997</v>
      </c>
      <c r="J290" s="39">
        <f t="shared" si="36"/>
        <v>47.290930000000003</v>
      </c>
      <c r="K290" s="31">
        <f t="shared" si="37"/>
        <v>1231.3397569000001</v>
      </c>
      <c r="L290" s="31">
        <f t="shared" si="38"/>
        <v>128.8855078370334</v>
      </c>
      <c r="M290" s="31">
        <f t="shared" si="39"/>
        <v>125.12289466915263</v>
      </c>
      <c r="N290" s="24"/>
    </row>
    <row r="291" spans="1:14">
      <c r="A291" s="21">
        <v>51156.246880999999</v>
      </c>
      <c r="B291" s="21">
        <v>46.979447</v>
      </c>
      <c r="C291" s="21">
        <v>46.910488999999998</v>
      </c>
      <c r="D291" s="21">
        <v>47.376373000000001</v>
      </c>
      <c r="E291" s="21">
        <v>47.229456999999996</v>
      </c>
      <c r="F291" s="21">
        <v>0.90967699999999996</v>
      </c>
      <c r="G291" s="21">
        <v>3.4931809999999999</v>
      </c>
      <c r="H291" s="43">
        <v>28.759974</v>
      </c>
      <c r="I291" s="39">
        <f t="shared" si="35"/>
        <v>46.944968000000003</v>
      </c>
      <c r="J291" s="39">
        <f t="shared" si="36"/>
        <v>47.302914999999999</v>
      </c>
      <c r="K291" s="31">
        <f t="shared" si="37"/>
        <v>1231.3330192000001</v>
      </c>
      <c r="L291" s="31">
        <f t="shared" si="38"/>
        <v>128.76493082787511</v>
      </c>
      <c r="M291" s="31">
        <f t="shared" si="39"/>
        <v>124.99929588361283</v>
      </c>
      <c r="N291" s="24"/>
    </row>
    <row r="292" spans="1:14" ht="14.4" customHeight="1">
      <c r="A292" s="21">
        <v>49612.894257</v>
      </c>
      <c r="B292" s="21">
        <v>46.989652</v>
      </c>
      <c r="C292" s="21">
        <v>46.922111000000001</v>
      </c>
      <c r="D292" s="21">
        <v>47.386133000000001</v>
      </c>
      <c r="E292" s="21">
        <v>47.240082999999998</v>
      </c>
      <c r="F292" s="21">
        <v>0.97462800000000005</v>
      </c>
      <c r="G292" s="21">
        <v>3.766537</v>
      </c>
      <c r="H292" s="43">
        <v>28.803725999999997</v>
      </c>
      <c r="I292" s="39">
        <f t="shared" si="35"/>
        <v>46.955881500000004</v>
      </c>
      <c r="J292" s="39">
        <f t="shared" si="36"/>
        <v>47.313108</v>
      </c>
      <c r="K292" s="31">
        <f t="shared" si="37"/>
        <v>1231.3264710999999</v>
      </c>
      <c r="L292" s="31">
        <f t="shared" si="38"/>
        <v>128.64788684454561</v>
      </c>
      <c r="M292" s="31">
        <f t="shared" si="39"/>
        <v>124.89431550855898</v>
      </c>
      <c r="N292" s="24"/>
    </row>
    <row r="293" spans="1:14">
      <c r="A293" s="21">
        <v>48074.528373000001</v>
      </c>
      <c r="B293" s="21">
        <v>46.993737000000003</v>
      </c>
      <c r="C293" s="21">
        <v>46.928359</v>
      </c>
      <c r="D293" s="21">
        <v>47.391956999999998</v>
      </c>
      <c r="E293" s="21">
        <v>47.245235000000001</v>
      </c>
      <c r="F293" s="21">
        <v>0.62058800000000003</v>
      </c>
      <c r="G293" s="21">
        <v>3.6171000000000002</v>
      </c>
      <c r="H293" s="43">
        <v>28.795216</v>
      </c>
      <c r="I293" s="39">
        <f t="shared" si="35"/>
        <v>46.961048000000005</v>
      </c>
      <c r="J293" s="39">
        <f t="shared" si="36"/>
        <v>47.318595999999999</v>
      </c>
      <c r="K293" s="31">
        <f t="shared" si="37"/>
        <v>1231.3233712000001</v>
      </c>
      <c r="L293" s="31">
        <f t="shared" si="38"/>
        <v>128.5925258774414</v>
      </c>
      <c r="M293" s="31">
        <f t="shared" si="39"/>
        <v>124.83784572398235</v>
      </c>
      <c r="N293" s="24"/>
    </row>
    <row r="294" spans="1:14">
      <c r="A294" s="21">
        <v>45880.720223999997</v>
      </c>
      <c r="B294" s="21">
        <v>46.999868999999997</v>
      </c>
      <c r="C294" s="21">
        <v>46.934381000000002</v>
      </c>
      <c r="D294" s="21">
        <v>47.402473999999998</v>
      </c>
      <c r="E294" s="21">
        <v>47.254075</v>
      </c>
      <c r="F294" s="21">
        <v>0.79420900000000005</v>
      </c>
      <c r="G294" s="21">
        <v>4.0661180000000003</v>
      </c>
      <c r="H294" s="43">
        <v>28.696873</v>
      </c>
      <c r="I294" s="39">
        <f t="shared" si="35"/>
        <v>46.967124999999996</v>
      </c>
      <c r="J294" s="39">
        <f t="shared" si="36"/>
        <v>47.328274499999999</v>
      </c>
      <c r="K294" s="31">
        <f t="shared" si="37"/>
        <v>1231.3197250000001</v>
      </c>
      <c r="L294" s="31">
        <f t="shared" si="38"/>
        <v>128.5274482328723</v>
      </c>
      <c r="M294" s="31">
        <f t="shared" si="39"/>
        <v>124.73834678977528</v>
      </c>
      <c r="N294" s="24"/>
    </row>
    <row r="295" spans="1:14">
      <c r="A295" s="21">
        <v>44082.668558999998</v>
      </c>
      <c r="B295" s="21">
        <v>47.003287999999998</v>
      </c>
      <c r="C295" s="21">
        <v>46.937170000000002</v>
      </c>
      <c r="D295" s="21">
        <v>47.407145999999997</v>
      </c>
      <c r="E295" s="21">
        <v>47.259734000000002</v>
      </c>
      <c r="F295" s="21">
        <v>0.87523399999999996</v>
      </c>
      <c r="G295" s="21">
        <v>4.325367</v>
      </c>
      <c r="H295" s="43">
        <v>28.634138</v>
      </c>
      <c r="I295" s="39">
        <f t="shared" si="35"/>
        <v>46.970229000000003</v>
      </c>
      <c r="J295" s="39">
        <f t="shared" si="36"/>
        <v>47.333439999999996</v>
      </c>
      <c r="K295" s="31">
        <f t="shared" si="37"/>
        <v>1231.3178625999999</v>
      </c>
      <c r="L295" s="31">
        <f t="shared" si="38"/>
        <v>128.49422453756142</v>
      </c>
      <c r="M295" s="31">
        <f t="shared" si="39"/>
        <v>124.68529027849672</v>
      </c>
      <c r="N295" s="24"/>
    </row>
    <row r="296" spans="1:14">
      <c r="A296" s="21">
        <v>42482.603851</v>
      </c>
      <c r="B296" s="21">
        <v>46.997140000000002</v>
      </c>
      <c r="C296" s="21">
        <v>46.932322999999997</v>
      </c>
      <c r="D296" s="21">
        <v>47.410784</v>
      </c>
      <c r="E296" s="21">
        <v>47.263300000000001</v>
      </c>
      <c r="F296" s="21">
        <v>0.95152099999999995</v>
      </c>
      <c r="G296" s="21">
        <v>4.5668139999999999</v>
      </c>
      <c r="H296" s="43">
        <v>29.178076999999998</v>
      </c>
      <c r="I296" s="39">
        <f t="shared" si="35"/>
        <v>46.964731499999999</v>
      </c>
      <c r="J296" s="39">
        <f t="shared" si="36"/>
        <v>47.337041999999997</v>
      </c>
      <c r="K296" s="31">
        <f t="shared" si="37"/>
        <v>1231.3211610999999</v>
      </c>
      <c r="L296" s="31">
        <f t="shared" si="38"/>
        <v>128.55307473010635</v>
      </c>
      <c r="M296" s="31">
        <f t="shared" si="39"/>
        <v>124.64831232851157</v>
      </c>
      <c r="N296" s="24"/>
    </row>
    <row r="297" spans="1:14">
      <c r="A297" s="21">
        <v>41047.940427000001</v>
      </c>
      <c r="B297" s="21">
        <v>46.952184000000003</v>
      </c>
      <c r="C297" s="21">
        <v>46.882615999999999</v>
      </c>
      <c r="D297" s="21">
        <v>47.375920999999998</v>
      </c>
      <c r="E297" s="21">
        <v>47.224145999999998</v>
      </c>
      <c r="F297" s="21">
        <v>0.78361199999999998</v>
      </c>
      <c r="G297" s="21">
        <v>4.5316380000000001</v>
      </c>
      <c r="H297" s="43">
        <v>29.087557</v>
      </c>
      <c r="I297" s="39">
        <f t="shared" si="35"/>
        <v>46.917400000000001</v>
      </c>
      <c r="J297" s="39">
        <f t="shared" si="36"/>
        <v>47.300033499999998</v>
      </c>
      <c r="K297" s="31">
        <f t="shared" si="37"/>
        <v>1231.3495600000001</v>
      </c>
      <c r="L297" s="31">
        <f t="shared" si="38"/>
        <v>129.06120325611209</v>
      </c>
      <c r="M297" s="31">
        <f t="shared" si="39"/>
        <v>125.02899619688924</v>
      </c>
      <c r="N297" s="24"/>
    </row>
    <row r="298" spans="1:14">
      <c r="A298" s="21">
        <v>39492.091890999996</v>
      </c>
      <c r="B298" s="21">
        <v>46.986697999999997</v>
      </c>
      <c r="C298" s="21">
        <v>46.915501999999996</v>
      </c>
      <c r="D298" s="21">
        <v>47.416328999999998</v>
      </c>
      <c r="E298" s="21">
        <v>47.263688000000002</v>
      </c>
      <c r="F298" s="21">
        <v>0.930701</v>
      </c>
      <c r="G298" s="21">
        <v>4.8349299999999999</v>
      </c>
      <c r="H298" s="43">
        <v>28.978012999999997</v>
      </c>
      <c r="I298" s="39">
        <f t="shared" si="35"/>
        <v>46.951099999999997</v>
      </c>
      <c r="J298" s="39">
        <f t="shared" si="36"/>
        <v>47.340008499999996</v>
      </c>
      <c r="K298" s="31">
        <f t="shared" si="37"/>
        <v>1231.32934</v>
      </c>
      <c r="L298" s="31">
        <f t="shared" si="38"/>
        <v>128.6991499880578</v>
      </c>
      <c r="M298" s="31">
        <f t="shared" si="39"/>
        <v>124.61787033546079</v>
      </c>
      <c r="N298" s="24"/>
    </row>
    <row r="299" spans="1:14">
      <c r="A299" s="21">
        <v>37854.067578000002</v>
      </c>
      <c r="B299" s="21">
        <v>46.985979</v>
      </c>
      <c r="C299" s="21">
        <v>46.915112000000001</v>
      </c>
      <c r="D299" s="21">
        <v>47.422586000000003</v>
      </c>
      <c r="E299" s="21">
        <v>47.269776</v>
      </c>
      <c r="F299" s="21">
        <v>0.69966099999999998</v>
      </c>
      <c r="G299" s="21">
        <v>4.7434940000000001</v>
      </c>
      <c r="H299" s="43">
        <v>28.712494</v>
      </c>
      <c r="I299" s="39">
        <f t="shared" si="35"/>
        <v>46.950545500000004</v>
      </c>
      <c r="J299" s="39">
        <f t="shared" si="36"/>
        <v>47.346181000000001</v>
      </c>
      <c r="K299" s="31">
        <f t="shared" si="37"/>
        <v>1231.3296726999999</v>
      </c>
      <c r="L299" s="31">
        <f t="shared" si="38"/>
        <v>128.70509657727689</v>
      </c>
      <c r="M299" s="31">
        <f t="shared" si="39"/>
        <v>124.55456322439295</v>
      </c>
      <c r="N299" s="24"/>
    </row>
    <row r="300" spans="1:14">
      <c r="A300" s="21">
        <v>36083.679942000002</v>
      </c>
      <c r="B300" s="21">
        <v>46.990932999999998</v>
      </c>
      <c r="C300" s="21">
        <v>46.922086</v>
      </c>
      <c r="D300" s="21">
        <v>47.437178000000003</v>
      </c>
      <c r="E300" s="21">
        <v>47.282426000000001</v>
      </c>
      <c r="F300" s="21">
        <v>0.86134299999999997</v>
      </c>
      <c r="G300" s="21">
        <v>5.0479900000000004</v>
      </c>
      <c r="H300" s="43">
        <v>28.500195999999999</v>
      </c>
      <c r="I300" s="39">
        <f t="shared" si="35"/>
        <v>46.956509499999996</v>
      </c>
      <c r="J300" s="39">
        <f t="shared" si="36"/>
        <v>47.359802000000002</v>
      </c>
      <c r="K300" s="31">
        <f t="shared" si="37"/>
        <v>1231.3260943</v>
      </c>
      <c r="L300" s="31">
        <f t="shared" si="38"/>
        <v>128.64115593732004</v>
      </c>
      <c r="M300" s="31">
        <f t="shared" si="39"/>
        <v>124.41502752048928</v>
      </c>
      <c r="N300" s="24"/>
    </row>
    <row r="301" spans="1:14">
      <c r="A301" s="21">
        <v>34231.786656999997</v>
      </c>
      <c r="B301" s="21">
        <v>46.994874000000003</v>
      </c>
      <c r="C301" s="21">
        <v>46.926554000000003</v>
      </c>
      <c r="D301" s="21">
        <v>47.453321000000003</v>
      </c>
      <c r="E301" s="21">
        <v>47.298744999999997</v>
      </c>
      <c r="F301" s="21">
        <v>1.0524789999999999</v>
      </c>
      <c r="G301" s="21">
        <v>5.3919180000000004</v>
      </c>
      <c r="H301" s="43">
        <v>28.231366999999999</v>
      </c>
      <c r="I301" s="39">
        <f t="shared" si="35"/>
        <v>46.960714000000003</v>
      </c>
      <c r="J301" s="39">
        <f t="shared" si="36"/>
        <v>47.376033</v>
      </c>
      <c r="K301" s="31">
        <f t="shared" si="37"/>
        <v>1231.3235715999999</v>
      </c>
      <c r="L301" s="31">
        <f t="shared" si="38"/>
        <v>128.59610387475641</v>
      </c>
      <c r="M301" s="31">
        <f t="shared" si="39"/>
        <v>124.2490526551419</v>
      </c>
      <c r="N301" s="24"/>
    </row>
    <row r="302" spans="1:14">
      <c r="A302" s="21">
        <v>32426.068256999999</v>
      </c>
      <c r="B302" s="21">
        <v>46.994477000000003</v>
      </c>
      <c r="C302" s="21">
        <v>46.926322999999996</v>
      </c>
      <c r="D302" s="21">
        <v>47.466152999999998</v>
      </c>
      <c r="E302" s="21">
        <v>47.313281000000003</v>
      </c>
      <c r="F302" s="21">
        <v>0.74012800000000001</v>
      </c>
      <c r="G302" s="21">
        <v>5.209149</v>
      </c>
      <c r="H302" s="43">
        <v>27.829044999999997</v>
      </c>
      <c r="I302" s="39">
        <f t="shared" si="35"/>
        <v>46.9604</v>
      </c>
      <c r="J302" s="39">
        <f t="shared" si="36"/>
        <v>47.389717000000005</v>
      </c>
      <c r="K302" s="31">
        <f t="shared" si="37"/>
        <v>1231.32376</v>
      </c>
      <c r="L302" s="31">
        <f t="shared" si="38"/>
        <v>128.59946773884531</v>
      </c>
      <c r="M302" s="31">
        <f t="shared" si="39"/>
        <v>124.10937527547958</v>
      </c>
      <c r="N302" s="24"/>
    </row>
    <row r="303" spans="1:14">
      <c r="A303" s="21">
        <v>30549.844456999999</v>
      </c>
      <c r="B303" s="21">
        <v>46.995362</v>
      </c>
      <c r="C303" s="21">
        <v>46.926411000000002</v>
      </c>
      <c r="D303" s="21">
        <v>47.481816000000002</v>
      </c>
      <c r="E303" s="21">
        <v>47.327767000000001</v>
      </c>
      <c r="F303" s="21">
        <v>0.92125199999999996</v>
      </c>
      <c r="G303" s="21">
        <v>5.5315469999999998</v>
      </c>
      <c r="H303" s="43">
        <v>27.459651999999998</v>
      </c>
      <c r="I303" s="39">
        <f t="shared" si="35"/>
        <v>46.960886500000001</v>
      </c>
      <c r="J303" s="39">
        <f t="shared" si="36"/>
        <v>47.404791500000002</v>
      </c>
      <c r="K303" s="31">
        <f t="shared" si="37"/>
        <v>1231.3234680999999</v>
      </c>
      <c r="L303" s="31">
        <f t="shared" si="38"/>
        <v>128.59425594080039</v>
      </c>
      <c r="M303" s="31">
        <f t="shared" si="39"/>
        <v>123.95577245284312</v>
      </c>
      <c r="N303" s="24"/>
    </row>
    <row r="304" spans="1:14">
      <c r="A304" s="21">
        <v>28488.514959</v>
      </c>
      <c r="B304" s="21">
        <v>46.997292999999999</v>
      </c>
      <c r="C304" s="21">
        <v>46.927014</v>
      </c>
      <c r="D304" s="21">
        <v>47.501004999999999</v>
      </c>
      <c r="E304" s="21">
        <v>47.346730999999998</v>
      </c>
      <c r="F304" s="21">
        <v>0.80193000000000003</v>
      </c>
      <c r="G304" s="21">
        <v>5.5450520000000001</v>
      </c>
      <c r="H304" s="43">
        <v>26.966939</v>
      </c>
      <c r="I304" s="39">
        <f t="shared" si="35"/>
        <v>46.962153499999999</v>
      </c>
      <c r="J304" s="39">
        <f t="shared" si="36"/>
        <v>47.423867999999999</v>
      </c>
      <c r="K304" s="31">
        <f t="shared" si="37"/>
        <v>1231.3227079000001</v>
      </c>
      <c r="L304" s="31">
        <f t="shared" si="38"/>
        <v>128.58068405872564</v>
      </c>
      <c r="M304" s="31">
        <f t="shared" si="39"/>
        <v>123.76179443871752</v>
      </c>
      <c r="N304" s="24"/>
    </row>
    <row r="305" spans="1:14">
      <c r="A305" s="21">
        <v>26932.878830000001</v>
      </c>
      <c r="B305" s="21">
        <v>46.991149</v>
      </c>
      <c r="C305" s="21">
        <v>46.921902000000003</v>
      </c>
      <c r="D305" s="21">
        <v>47.513350000000003</v>
      </c>
      <c r="E305" s="21">
        <v>47.359912999999999</v>
      </c>
      <c r="F305" s="21">
        <v>0.65113900000000002</v>
      </c>
      <c r="G305" s="21">
        <v>5.4815360000000002</v>
      </c>
      <c r="H305" s="43">
        <v>26.509639</v>
      </c>
      <c r="I305" s="39">
        <f t="shared" si="35"/>
        <v>46.956525499999998</v>
      </c>
      <c r="J305" s="39">
        <f t="shared" si="36"/>
        <v>47.436631500000004</v>
      </c>
      <c r="K305" s="31">
        <f t="shared" si="37"/>
        <v>1231.3260846999999</v>
      </c>
      <c r="L305" s="31">
        <f t="shared" si="38"/>
        <v>128.64098445522268</v>
      </c>
      <c r="M305" s="31">
        <f t="shared" si="39"/>
        <v>123.63226199719884</v>
      </c>
      <c r="N305" s="24"/>
    </row>
    <row r="306" spans="1:14">
      <c r="A306" s="21">
        <v>24860.937913999998</v>
      </c>
      <c r="B306" s="21">
        <v>46.991855000000001</v>
      </c>
      <c r="C306" s="21">
        <v>46.925030999999997</v>
      </c>
      <c r="D306" s="21">
        <v>47.538671000000001</v>
      </c>
      <c r="E306" s="21">
        <v>47.383623</v>
      </c>
      <c r="F306" s="21">
        <v>0.84343800000000002</v>
      </c>
      <c r="G306" s="21">
        <v>5.7963880000000003</v>
      </c>
      <c r="H306" s="43">
        <v>25.964283999999999</v>
      </c>
      <c r="I306" s="39">
        <f t="shared" si="35"/>
        <v>46.958443000000003</v>
      </c>
      <c r="J306" s="39">
        <f t="shared" si="36"/>
        <v>47.461146999999997</v>
      </c>
      <c r="K306" s="31">
        <f t="shared" si="37"/>
        <v>1231.3249341999999</v>
      </c>
      <c r="L306" s="31">
        <f t="shared" si="38"/>
        <v>128.62043554796128</v>
      </c>
      <c r="M306" s="31">
        <f t="shared" si="39"/>
        <v>123.3840314231029</v>
      </c>
      <c r="N306" s="24"/>
    </row>
    <row r="307" spans="1:14">
      <c r="A307" s="21">
        <v>23027.155788</v>
      </c>
      <c r="B307" s="21">
        <v>46.989288999999999</v>
      </c>
      <c r="C307" s="21">
        <v>46.924160000000001</v>
      </c>
      <c r="D307" s="21">
        <v>47.563862999999998</v>
      </c>
      <c r="E307" s="21">
        <v>47.409619999999997</v>
      </c>
      <c r="F307" s="21">
        <v>1.039417</v>
      </c>
      <c r="G307" s="21">
        <v>6.0817610000000002</v>
      </c>
      <c r="H307" s="43">
        <v>25.412339999999997</v>
      </c>
      <c r="I307" s="39">
        <f t="shared" si="35"/>
        <v>46.9567245</v>
      </c>
      <c r="J307" s="39">
        <f t="shared" si="36"/>
        <v>47.486741499999994</v>
      </c>
      <c r="K307" s="31">
        <f t="shared" si="37"/>
        <v>1231.3259653</v>
      </c>
      <c r="L307" s="31">
        <f t="shared" si="38"/>
        <v>128.63885167137869</v>
      </c>
      <c r="M307" s="31">
        <f t="shared" si="39"/>
        <v>123.12567638527344</v>
      </c>
      <c r="N307" s="24"/>
    </row>
    <row r="308" spans="1:14">
      <c r="A308" s="21">
        <v>21299.598759</v>
      </c>
      <c r="B308" s="21">
        <v>46.986879000000002</v>
      </c>
      <c r="C308" s="21">
        <v>46.920606999999997</v>
      </c>
      <c r="D308" s="21">
        <v>47.587086999999997</v>
      </c>
      <c r="E308" s="21">
        <v>47.432392</v>
      </c>
      <c r="F308" s="21">
        <v>0.57074800000000003</v>
      </c>
      <c r="G308" s="21">
        <v>5.7068479999999999</v>
      </c>
      <c r="H308" s="43">
        <v>24.938773999999999</v>
      </c>
      <c r="I308" s="39">
        <f t="shared" si="35"/>
        <v>46.953743000000003</v>
      </c>
      <c r="J308" s="39">
        <f t="shared" si="36"/>
        <v>47.509739499999995</v>
      </c>
      <c r="K308" s="31">
        <f t="shared" si="37"/>
        <v>1231.3277542000001</v>
      </c>
      <c r="L308" s="31">
        <f t="shared" si="38"/>
        <v>128.67081073031386</v>
      </c>
      <c r="M308" s="31">
        <f t="shared" si="39"/>
        <v>122.89423122466997</v>
      </c>
      <c r="N308" s="24"/>
    </row>
    <row r="309" spans="1:14">
      <c r="A309" s="21">
        <v>19710.902219</v>
      </c>
      <c r="B309" s="21">
        <v>46.985132</v>
      </c>
      <c r="C309" s="21">
        <v>46.919809999999998</v>
      </c>
      <c r="D309" s="21">
        <v>47.618504999999999</v>
      </c>
      <c r="E309" s="21">
        <v>47.462445000000002</v>
      </c>
      <c r="F309" s="21">
        <v>0.70515399999999995</v>
      </c>
      <c r="G309" s="21">
        <v>5.9460030000000001</v>
      </c>
      <c r="H309" s="43">
        <v>24.514453</v>
      </c>
      <c r="I309" s="39">
        <f t="shared" si="35"/>
        <v>46.952471000000003</v>
      </c>
      <c r="J309" s="39">
        <f t="shared" si="36"/>
        <v>47.540475000000001</v>
      </c>
      <c r="K309" s="31">
        <f t="shared" si="37"/>
        <v>1231.3285174</v>
      </c>
      <c r="L309" s="31">
        <f t="shared" si="38"/>
        <v>128.68444859005922</v>
      </c>
      <c r="M309" s="31">
        <f t="shared" si="39"/>
        <v>122.58595724829229</v>
      </c>
      <c r="N309" s="24"/>
    </row>
    <row r="310" spans="1:14">
      <c r="A310" s="21">
        <v>18323.885868000001</v>
      </c>
      <c r="B310" s="21">
        <v>46.978715000000001</v>
      </c>
      <c r="C310" s="21">
        <v>46.911448</v>
      </c>
      <c r="D310" s="21">
        <v>47.649892999999999</v>
      </c>
      <c r="E310" s="21">
        <v>47.494031</v>
      </c>
      <c r="F310" s="21">
        <v>0.836202</v>
      </c>
      <c r="G310" s="21">
        <v>6.1645969999999997</v>
      </c>
      <c r="H310" s="43">
        <v>24.276979999999998</v>
      </c>
      <c r="I310" s="39">
        <f t="shared" si="35"/>
        <v>46.945081500000001</v>
      </c>
      <c r="J310" s="39">
        <f t="shared" si="36"/>
        <v>47.571961999999999</v>
      </c>
      <c r="K310" s="31">
        <f t="shared" si="37"/>
        <v>1231.3329510999999</v>
      </c>
      <c r="L310" s="31">
        <f t="shared" si="38"/>
        <v>128.76371286436643</v>
      </c>
      <c r="M310" s="31">
        <f t="shared" si="39"/>
        <v>122.27138373428625</v>
      </c>
      <c r="N310" s="24"/>
    </row>
    <row r="311" spans="1:14">
      <c r="A311" s="21">
        <v>15687.003433</v>
      </c>
      <c r="B311" s="21">
        <v>46.978946999999998</v>
      </c>
      <c r="C311" s="21">
        <v>46.912748999999998</v>
      </c>
      <c r="D311" s="21">
        <v>47.726481</v>
      </c>
      <c r="E311" s="21">
        <v>47.566484000000003</v>
      </c>
      <c r="F311" s="21">
        <v>1.1093630000000001</v>
      </c>
      <c r="G311" s="21">
        <v>6.5808280000000003</v>
      </c>
      <c r="H311" s="43">
        <v>23.517935999999999</v>
      </c>
      <c r="I311" s="39">
        <f t="shared" si="35"/>
        <v>46.945847999999998</v>
      </c>
      <c r="J311" s="39">
        <f t="shared" si="36"/>
        <v>47.646482500000005</v>
      </c>
      <c r="K311" s="31">
        <f t="shared" si="37"/>
        <v>1231.3324912</v>
      </c>
      <c r="L311" s="31">
        <f t="shared" si="38"/>
        <v>128.7554879772988</v>
      </c>
      <c r="M311" s="31">
        <f t="shared" si="39"/>
        <v>121.53190596725926</v>
      </c>
      <c r="N311" s="24"/>
    </row>
    <row r="312" spans="1:14">
      <c r="A312" s="21">
        <v>14014.978257000001</v>
      </c>
      <c r="B312" s="21">
        <v>46.973640000000003</v>
      </c>
      <c r="C312" s="21">
        <v>46.907924000000001</v>
      </c>
      <c r="D312" s="21">
        <v>47.788068000000003</v>
      </c>
      <c r="E312" s="21">
        <v>47.627104000000003</v>
      </c>
      <c r="F312" s="21">
        <v>0.86099099999999995</v>
      </c>
      <c r="G312" s="21">
        <v>6.4094139999999999</v>
      </c>
      <c r="H312" s="43">
        <v>23.076976999999999</v>
      </c>
      <c r="I312" s="39">
        <f t="shared" si="35"/>
        <v>46.940781999999999</v>
      </c>
      <c r="J312" s="39">
        <f t="shared" si="36"/>
        <v>47.707586000000006</v>
      </c>
      <c r="K312" s="31">
        <f t="shared" si="37"/>
        <v>1231.3355308</v>
      </c>
      <c r="L312" s="31">
        <f t="shared" si="38"/>
        <v>128.80986103215491</v>
      </c>
      <c r="M312" s="31">
        <f t="shared" si="39"/>
        <v>120.93088309508767</v>
      </c>
      <c r="N312" s="24"/>
    </row>
    <row r="313" spans="1:14">
      <c r="A313" s="21">
        <v>12455.753048</v>
      </c>
      <c r="B313" s="21">
        <v>46.942853999999997</v>
      </c>
      <c r="C313" s="21">
        <v>46.875794999999997</v>
      </c>
      <c r="D313" s="21">
        <v>47.856090999999999</v>
      </c>
      <c r="E313" s="21">
        <v>47.695647999999998</v>
      </c>
      <c r="F313" s="21">
        <v>0.56233999999999995</v>
      </c>
      <c r="G313" s="21">
        <v>6.1822629999999998</v>
      </c>
      <c r="H313" s="43">
        <v>22.668395999999998</v>
      </c>
      <c r="I313" s="39">
        <f t="shared" si="35"/>
        <v>46.909324499999997</v>
      </c>
      <c r="J313" s="39">
        <f t="shared" si="36"/>
        <v>47.775869499999999</v>
      </c>
      <c r="K313" s="31">
        <f t="shared" si="37"/>
        <v>1231.3544053000001</v>
      </c>
      <c r="L313" s="31">
        <f t="shared" si="38"/>
        <v>129.14815661993362</v>
      </c>
      <c r="M313" s="31">
        <f t="shared" si="39"/>
        <v>120.26496224162565</v>
      </c>
      <c r="N313" s="24"/>
    </row>
    <row r="314" spans="1:14">
      <c r="A314" s="21">
        <v>11017.850420999999</v>
      </c>
      <c r="B314" s="21">
        <v>46.951562000000003</v>
      </c>
      <c r="C314" s="21">
        <v>46.881523000000001</v>
      </c>
      <c r="D314" s="21">
        <v>47.946942</v>
      </c>
      <c r="E314" s="21">
        <v>47.782162</v>
      </c>
      <c r="F314" s="21">
        <v>0.68518400000000002</v>
      </c>
      <c r="G314" s="21">
        <v>6.3714529999999998</v>
      </c>
      <c r="H314" s="43">
        <v>22.383847999999997</v>
      </c>
      <c r="I314" s="39">
        <f t="shared" si="35"/>
        <v>46.916542500000006</v>
      </c>
      <c r="J314" s="39">
        <f t="shared" si="36"/>
        <v>47.864552000000003</v>
      </c>
      <c r="K314" s="31">
        <f t="shared" si="37"/>
        <v>1231.3500744999999</v>
      </c>
      <c r="L314" s="31">
        <f t="shared" si="38"/>
        <v>129.07043286228964</v>
      </c>
      <c r="M314" s="31">
        <f t="shared" si="39"/>
        <v>119.40922446626519</v>
      </c>
      <c r="N314" s="24"/>
    </row>
    <row r="315" spans="1:14">
      <c r="A315" s="21">
        <v>8948.0858540000008</v>
      </c>
      <c r="B315" s="21">
        <v>46.951371000000002</v>
      </c>
      <c r="C315" s="21">
        <v>46.881405000000001</v>
      </c>
      <c r="D315" s="21">
        <v>48.137087000000001</v>
      </c>
      <c r="E315" s="21">
        <v>47.96884</v>
      </c>
      <c r="F315" s="21">
        <v>0.88643400000000006</v>
      </c>
      <c r="G315" s="21">
        <v>6.6636839999999999</v>
      </c>
      <c r="H315" s="43">
        <v>21.942708999999997</v>
      </c>
      <c r="I315" s="39">
        <f t="shared" si="35"/>
        <v>46.916387999999998</v>
      </c>
      <c r="J315" s="39">
        <f t="shared" si="36"/>
        <v>48.052963500000004</v>
      </c>
      <c r="K315" s="31">
        <f t="shared" si="37"/>
        <v>1231.3501672</v>
      </c>
      <c r="L315" s="31">
        <f t="shared" si="38"/>
        <v>129.07209589610375</v>
      </c>
      <c r="M315" s="31">
        <f t="shared" si="39"/>
        <v>117.62596223816672</v>
      </c>
      <c r="N315" s="24"/>
    </row>
    <row r="316" spans="1:14">
      <c r="A316" s="21">
        <v>6891.1014679999998</v>
      </c>
      <c r="B316" s="21">
        <v>46.957894000000003</v>
      </c>
      <c r="C316" s="21">
        <v>46.888010999999999</v>
      </c>
      <c r="D316" s="21">
        <v>48.438608000000002</v>
      </c>
      <c r="E316" s="21">
        <v>48.259804000000003</v>
      </c>
      <c r="F316" s="21">
        <v>1.1209720000000001</v>
      </c>
      <c r="G316" s="21">
        <v>6.9966419999999996</v>
      </c>
      <c r="H316" s="43">
        <v>21.51483</v>
      </c>
      <c r="I316" s="39">
        <f t="shared" si="35"/>
        <v>46.922952500000001</v>
      </c>
      <c r="J316" s="39">
        <f t="shared" si="36"/>
        <v>48.349206000000002</v>
      </c>
      <c r="K316" s="31">
        <f t="shared" si="37"/>
        <v>1231.3462285000001</v>
      </c>
      <c r="L316" s="31">
        <f t="shared" si="38"/>
        <v>129.00146007670355</v>
      </c>
      <c r="M316" s="31">
        <f t="shared" si="39"/>
        <v>114.92065548406117</v>
      </c>
      <c r="N316" s="24"/>
    </row>
    <row r="317" spans="1:14">
      <c r="A317" s="21">
        <v>5281.9034760000004</v>
      </c>
      <c r="B317" s="21">
        <v>46.943022999999997</v>
      </c>
      <c r="C317" s="21">
        <v>46.875912999999997</v>
      </c>
      <c r="D317" s="21">
        <v>48.839975000000003</v>
      </c>
      <c r="E317" s="21">
        <v>48.663384999999998</v>
      </c>
      <c r="F317" s="21">
        <v>0.76100999999999996</v>
      </c>
      <c r="G317" s="21">
        <v>6.6894879999999999</v>
      </c>
      <c r="H317" s="43">
        <v>21.398334999999999</v>
      </c>
      <c r="I317" s="39">
        <f t="shared" si="35"/>
        <v>46.909467999999997</v>
      </c>
      <c r="J317" s="39">
        <f t="shared" si="36"/>
        <v>48.75168</v>
      </c>
      <c r="K317" s="31">
        <f t="shared" si="37"/>
        <v>1231.3543192</v>
      </c>
      <c r="L317" s="31">
        <f t="shared" si="38"/>
        <v>129.14661082006296</v>
      </c>
      <c r="M317" s="31">
        <f t="shared" si="39"/>
        <v>111.44720678238536</v>
      </c>
      <c r="N317" s="24"/>
    </row>
    <row r="318" spans="1:14">
      <c r="A318" s="21">
        <v>3837.3254149999998</v>
      </c>
      <c r="B318" s="21">
        <v>46.955765</v>
      </c>
      <c r="C318" s="21">
        <v>46.890751000000002</v>
      </c>
      <c r="D318" s="21">
        <v>49.525528999999999</v>
      </c>
      <c r="E318" s="21">
        <v>49.341287999999999</v>
      </c>
      <c r="F318" s="21">
        <v>0.60447600000000001</v>
      </c>
      <c r="G318" s="21">
        <v>6.6070390000000003</v>
      </c>
      <c r="H318" s="43">
        <v>20.843966999999999</v>
      </c>
      <c r="I318" s="39">
        <f t="shared" si="35"/>
        <v>46.923258000000004</v>
      </c>
      <c r="J318" s="39">
        <f t="shared" si="36"/>
        <v>49.433408499999999</v>
      </c>
      <c r="K318" s="31">
        <f t="shared" si="37"/>
        <v>1231.3460451999999</v>
      </c>
      <c r="L318" s="31">
        <f t="shared" si="38"/>
        <v>128.99817402442295</v>
      </c>
      <c r="M318" s="31">
        <f t="shared" si="39"/>
        <v>106.13373904215496</v>
      </c>
      <c r="N318" s="24"/>
    </row>
    <row r="319" spans="1:14">
      <c r="A319" s="21">
        <v>2622.738867</v>
      </c>
      <c r="B319" s="21">
        <v>46.978496999999997</v>
      </c>
      <c r="C319" s="21">
        <v>46.908771000000002</v>
      </c>
      <c r="D319" s="21">
        <v>50.482737999999998</v>
      </c>
      <c r="E319" s="21">
        <v>50.250742000000002</v>
      </c>
      <c r="F319" s="21">
        <v>0.71293200000000001</v>
      </c>
      <c r="G319" s="21">
        <v>6.8215810000000001</v>
      </c>
      <c r="H319" s="43">
        <v>20.776503999999999</v>
      </c>
      <c r="I319" s="39">
        <f t="shared" si="35"/>
        <v>46.943634000000003</v>
      </c>
      <c r="J319" s="39">
        <f t="shared" si="36"/>
        <v>50.36674</v>
      </c>
      <c r="K319" s="31">
        <f t="shared" si="37"/>
        <v>1231.3338196</v>
      </c>
      <c r="L319" s="31">
        <f t="shared" si="38"/>
        <v>128.77924704155248</v>
      </c>
      <c r="M319" s="31">
        <f t="shared" si="39"/>
        <v>100.14966074114363</v>
      </c>
      <c r="N319" s="24"/>
    </row>
    <row r="320" spans="1:14">
      <c r="A320" s="21">
        <v>0</v>
      </c>
      <c r="B320" s="21">
        <v>47.013280999999999</v>
      </c>
      <c r="C320" s="21">
        <v>46.940190000000001</v>
      </c>
      <c r="D320" s="21">
        <v>50.883311999999997</v>
      </c>
      <c r="E320" s="21">
        <v>50.648699999999998</v>
      </c>
      <c r="F320" s="21">
        <v>0.42610300000000001</v>
      </c>
      <c r="G320" s="21">
        <v>6.7728159999999997</v>
      </c>
      <c r="H320" s="43">
        <v>19.895748999999999</v>
      </c>
      <c r="I320" s="39">
        <f t="shared" si="35"/>
        <v>46.976735500000004</v>
      </c>
      <c r="J320" s="39">
        <f t="shared" si="36"/>
        <v>50.766005999999997</v>
      </c>
      <c r="K320" s="31">
        <f t="shared" si="37"/>
        <v>1231.3139587000001</v>
      </c>
      <c r="L320" s="31">
        <f t="shared" si="38"/>
        <v>128.4246185045422</v>
      </c>
      <c r="M320" s="31">
        <f t="shared" si="39"/>
        <v>98.094430903239299</v>
      </c>
      <c r="N320" s="24"/>
    </row>
    <row r="321" spans="1:14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7">
        <f>AVERAGE(K284:K318)</f>
        <v>1231.3369001371429</v>
      </c>
      <c r="L321" s="27">
        <f>AVERAGE(L284:L318)</f>
        <v>128.83468275829009</v>
      </c>
      <c r="M321" s="27">
        <f>AVERAGE(M284:M318)</f>
        <v>122.61286934189076</v>
      </c>
      <c r="N321" s="24"/>
    </row>
    <row r="322" spans="1:14">
      <c r="A322" s="38" t="s">
        <v>10</v>
      </c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</row>
    <row r="323" spans="1:14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</row>
    <row r="324" spans="1:14" ht="16.8">
      <c r="A324" s="17" t="s">
        <v>12</v>
      </c>
      <c r="B324" s="17" t="s">
        <v>13</v>
      </c>
      <c r="C324" s="17" t="s">
        <v>14</v>
      </c>
      <c r="D324" s="17" t="s">
        <v>15</v>
      </c>
      <c r="E324" s="17" t="s">
        <v>16</v>
      </c>
      <c r="F324" s="17" t="s">
        <v>17</v>
      </c>
      <c r="G324" s="17" t="s">
        <v>30</v>
      </c>
      <c r="H324" s="17" t="s">
        <v>18</v>
      </c>
      <c r="I324" s="18" t="s">
        <v>19</v>
      </c>
      <c r="J324" s="18" t="s">
        <v>20</v>
      </c>
      <c r="K324" s="19" t="s">
        <v>21</v>
      </c>
      <c r="L324" s="6" t="s">
        <v>28</v>
      </c>
      <c r="M324" s="6" t="s">
        <v>29</v>
      </c>
      <c r="N324" s="24"/>
    </row>
    <row r="325" spans="1:14">
      <c r="A325" s="17" t="s">
        <v>22</v>
      </c>
      <c r="B325" s="17" t="s">
        <v>23</v>
      </c>
      <c r="C325" s="17" t="s">
        <v>23</v>
      </c>
      <c r="D325" s="17" t="s">
        <v>23</v>
      </c>
      <c r="E325" s="17" t="s">
        <v>23</v>
      </c>
      <c r="F325" s="17" t="s">
        <v>24</v>
      </c>
      <c r="G325" s="17" t="s">
        <v>24</v>
      </c>
      <c r="H325" s="17" t="s">
        <v>25</v>
      </c>
      <c r="I325" s="18" t="s">
        <v>23</v>
      </c>
      <c r="J325" s="18" t="s">
        <v>23</v>
      </c>
      <c r="K325" s="19" t="s">
        <v>26</v>
      </c>
      <c r="L325" s="6" t="s">
        <v>27</v>
      </c>
      <c r="M325" s="6" t="s">
        <v>27</v>
      </c>
    </row>
    <row r="326" spans="1:14" s="33" customFormat="1">
      <c r="A326" s="41">
        <v>67738.061426999993</v>
      </c>
      <c r="B326" s="41">
        <v>24.992090000000001</v>
      </c>
      <c r="C326" s="41">
        <v>25.035661999999999</v>
      </c>
      <c r="D326" s="41">
        <v>25.305420000000002</v>
      </c>
      <c r="E326" s="41">
        <v>25.360706</v>
      </c>
      <c r="F326" s="41">
        <v>1.97282</v>
      </c>
      <c r="G326" s="41">
        <v>2.5317020000000001</v>
      </c>
      <c r="H326" s="41">
        <v>22.436719</v>
      </c>
      <c r="I326" s="48">
        <f t="shared" ref="I326:I368" si="40">(B326+C326)/2</f>
        <v>25.013876</v>
      </c>
      <c r="J326" s="48">
        <f t="shared" ref="J326:J368" si="41">(D326+E326)/2</f>
        <v>25.333063000000003</v>
      </c>
      <c r="K326" s="32">
        <f>-0.1657*I326 + 1223.6</f>
        <v>1219.4552007467998</v>
      </c>
      <c r="L326" s="32">
        <f>0.0001079829*I326^4 - 0.0183178852*I326^3 + 1.2075396235*I326^2 - 38.3125480287*I326 + 535.330907391</f>
        <v>88.116610017002529</v>
      </c>
      <c r="M326" s="32">
        <f>0.0001079829*J326^4 - 0.0183178852*J326^3 + 1.2075396235*J326^2 - 38.3125480287*J326 + 535.330907391</f>
        <v>86.376803051026741</v>
      </c>
      <c r="N326" s="42"/>
    </row>
    <row r="327" spans="1:14">
      <c r="A327" s="21">
        <v>66345.759306000007</v>
      </c>
      <c r="B327" s="21">
        <v>25.017225</v>
      </c>
      <c r="C327" s="21">
        <v>25.059408000000001</v>
      </c>
      <c r="D327" s="21">
        <v>25.312868999999999</v>
      </c>
      <c r="E327" s="21">
        <v>25.373204000000001</v>
      </c>
      <c r="F327" s="21">
        <v>2.0030350000000001</v>
      </c>
      <c r="G327" s="21">
        <v>2.8217669999999999</v>
      </c>
      <c r="H327" s="21">
        <v>22.717786999999998</v>
      </c>
      <c r="I327" s="39">
        <f t="shared" si="40"/>
        <v>25.038316500000001</v>
      </c>
      <c r="J327" s="39">
        <f t="shared" si="41"/>
        <v>25.3430365</v>
      </c>
      <c r="K327" s="31">
        <f t="shared" ref="K327:K332" si="42">-0.1657*I327 + 1223.6</f>
        <v>1219.45115095595</v>
      </c>
      <c r="L327" s="31">
        <f t="shared" ref="L327:L332" si="43">0.0001079829*I327^4 - 0.0183178852*I327^3 + 1.2075396235*I327^2 - 38.3125480287*I327 + 535.330907391</f>
        <v>87.981692788775888</v>
      </c>
      <c r="M327" s="31">
        <f t="shared" ref="M327:M332" si="44">0.0001079829*J327^4 - 0.0183178852*J327^3 + 1.2075396235*J327^2 - 38.3125480287*J327 + 535.330907391</f>
        <v>86.323206545008361</v>
      </c>
      <c r="N327" s="24"/>
    </row>
    <row r="328" spans="1:14">
      <c r="A328" s="21">
        <v>65121.787571000001</v>
      </c>
      <c r="B328" s="21">
        <v>25.007726000000002</v>
      </c>
      <c r="C328" s="21">
        <v>25.052996</v>
      </c>
      <c r="D328" s="21">
        <v>25.312861999999999</v>
      </c>
      <c r="E328" s="21">
        <v>25.355201000000001</v>
      </c>
      <c r="F328" s="21">
        <v>1.71671</v>
      </c>
      <c r="G328" s="21">
        <v>2.7361019999999998</v>
      </c>
      <c r="H328" s="21">
        <v>22.598443</v>
      </c>
      <c r="I328" s="39">
        <f t="shared" si="40"/>
        <v>25.030360999999999</v>
      </c>
      <c r="J328" s="39">
        <f t="shared" si="41"/>
        <v>25.334031500000002</v>
      </c>
      <c r="K328" s="31">
        <f t="shared" si="42"/>
        <v>1219.4524691822999</v>
      </c>
      <c r="L328" s="31">
        <f t="shared" si="43"/>
        <v>88.025577779147511</v>
      </c>
      <c r="M328" s="31">
        <f t="shared" si="44"/>
        <v>86.371596421587128</v>
      </c>
      <c r="N328" s="24"/>
    </row>
    <row r="329" spans="1:14">
      <c r="A329" s="21">
        <v>63990.489342000001</v>
      </c>
      <c r="B329" s="21">
        <v>24.921536</v>
      </c>
      <c r="C329" s="21">
        <v>24.968664</v>
      </c>
      <c r="D329" s="21">
        <v>25.236944999999999</v>
      </c>
      <c r="E329" s="21">
        <v>25.264374</v>
      </c>
      <c r="F329" s="21">
        <v>1.4897229999999999</v>
      </c>
      <c r="G329" s="21">
        <v>2.684736</v>
      </c>
      <c r="H329" s="21">
        <v>22.632522999999999</v>
      </c>
      <c r="I329" s="39">
        <f t="shared" si="40"/>
        <v>24.9451</v>
      </c>
      <c r="J329" s="39">
        <f t="shared" si="41"/>
        <v>25.250659499999998</v>
      </c>
      <c r="K329" s="31">
        <f t="shared" si="42"/>
        <v>1219.4665969299999</v>
      </c>
      <c r="L329" s="31">
        <f t="shared" si="43"/>
        <v>88.497799516749467</v>
      </c>
      <c r="M329" s="31">
        <f t="shared" si="44"/>
        <v>86.821394464448531</v>
      </c>
      <c r="N329" s="24"/>
    </row>
    <row r="330" spans="1:14">
      <c r="A330" s="21">
        <v>61514.084290999999</v>
      </c>
      <c r="B330" s="21">
        <v>24.950519</v>
      </c>
      <c r="C330" s="21">
        <v>24.987852</v>
      </c>
      <c r="D330" s="21">
        <v>25.253222000000001</v>
      </c>
      <c r="E330" s="21">
        <v>25.300409999999999</v>
      </c>
      <c r="F330" s="21">
        <v>0.896289</v>
      </c>
      <c r="G330" s="21">
        <v>2.5183900000000001</v>
      </c>
      <c r="H330" s="21">
        <v>22.812982999999999</v>
      </c>
      <c r="I330" s="39">
        <f t="shared" si="40"/>
        <v>24.969185500000002</v>
      </c>
      <c r="J330" s="39">
        <f t="shared" si="41"/>
        <v>25.276816</v>
      </c>
      <c r="K330" s="31">
        <f t="shared" si="42"/>
        <v>1219.4626059626498</v>
      </c>
      <c r="L330" s="31">
        <f t="shared" si="43"/>
        <v>88.364048705289179</v>
      </c>
      <c r="M330" s="31">
        <f t="shared" si="44"/>
        <v>86.679930717402385</v>
      </c>
      <c r="N330" s="24"/>
    </row>
    <row r="331" spans="1:14">
      <c r="A331" s="21">
        <v>60020.500245000003</v>
      </c>
      <c r="B331" s="21">
        <v>24.994645999999999</v>
      </c>
      <c r="C331" s="21">
        <v>25.032298000000001</v>
      </c>
      <c r="D331" s="21">
        <v>25.295548</v>
      </c>
      <c r="E331" s="21">
        <v>25.341508999999999</v>
      </c>
      <c r="F331" s="21">
        <v>0.56370399999999998</v>
      </c>
      <c r="G331" s="21">
        <v>2.4147340000000002</v>
      </c>
      <c r="H331" s="21">
        <v>22.974974</v>
      </c>
      <c r="I331" s="39">
        <f t="shared" si="40"/>
        <v>25.013472</v>
      </c>
      <c r="J331" s="39">
        <f t="shared" si="41"/>
        <v>25.318528499999999</v>
      </c>
      <c r="K331" s="31">
        <f t="shared" si="42"/>
        <v>1219.4552676895999</v>
      </c>
      <c r="L331" s="31">
        <f t="shared" si="43"/>
        <v>88.118842580958244</v>
      </c>
      <c r="M331" s="31">
        <f t="shared" si="44"/>
        <v>86.45499224120158</v>
      </c>
      <c r="N331" s="24"/>
    </row>
    <row r="332" spans="1:14">
      <c r="A332" s="21">
        <v>58197.195347000001</v>
      </c>
      <c r="B332" s="21">
        <v>25.033265</v>
      </c>
      <c r="C332" s="21">
        <v>25.069790999999999</v>
      </c>
      <c r="D332" s="21">
        <v>25.332497</v>
      </c>
      <c r="E332" s="21">
        <v>25.376111000000002</v>
      </c>
      <c r="F332" s="21">
        <v>0.37898599999999999</v>
      </c>
      <c r="G332" s="21">
        <v>2.5058259999999999</v>
      </c>
      <c r="H332" s="21">
        <v>24.061584999999997</v>
      </c>
      <c r="I332" s="39">
        <f t="shared" si="40"/>
        <v>25.051527999999998</v>
      </c>
      <c r="J332" s="39">
        <f t="shared" si="41"/>
        <v>25.354303999999999</v>
      </c>
      <c r="K332" s="31">
        <f t="shared" si="42"/>
        <v>1219.4489618103999</v>
      </c>
      <c r="L332" s="31">
        <f t="shared" si="43"/>
        <v>87.908880563213643</v>
      </c>
      <c r="M332" s="31">
        <f t="shared" si="44"/>
        <v>86.262711500401565</v>
      </c>
      <c r="N332" s="24"/>
    </row>
    <row r="333" spans="1:14">
      <c r="A333" s="21">
        <v>56628.887495000003</v>
      </c>
      <c r="B333" s="21">
        <v>24.933996</v>
      </c>
      <c r="C333" s="21">
        <v>24.974335</v>
      </c>
      <c r="D333" s="21">
        <v>25.248664000000002</v>
      </c>
      <c r="E333" s="21">
        <v>25.288041</v>
      </c>
      <c r="F333" s="21">
        <v>0.41837299999999999</v>
      </c>
      <c r="G333" s="21">
        <v>2.766788</v>
      </c>
      <c r="H333" s="21">
        <v>24.304639999999999</v>
      </c>
      <c r="I333" s="39">
        <f t="shared" si="40"/>
        <v>24.954165500000002</v>
      </c>
      <c r="J333" s="39">
        <f t="shared" si="41"/>
        <v>25.268352499999999</v>
      </c>
      <c r="K333" s="31">
        <f t="shared" ref="K333:K368" si="45">-0.1657*I333 + 1223.6</f>
        <v>1219.4650947766499</v>
      </c>
      <c r="L333" s="31">
        <f t="shared" ref="L333:M365" si="46">0.0001079829*I333^4 - 0.0183178852*I333^3 + 1.2075396235*I333^2 - 38.3125480287*I333 + 535.330907391</f>
        <v>88.447424650225685</v>
      </c>
      <c r="M333" s="31">
        <f t="shared" si="46"/>
        <v>86.725669520465544</v>
      </c>
      <c r="N333" s="24"/>
    </row>
    <row r="334" spans="1:14" ht="14.4" customHeight="1">
      <c r="A334" s="21">
        <v>55587.795288000001</v>
      </c>
      <c r="B334" s="21">
        <v>24.944735999999999</v>
      </c>
      <c r="C334" s="21">
        <v>24.981477999999999</v>
      </c>
      <c r="D334" s="21">
        <v>25.255797000000001</v>
      </c>
      <c r="E334" s="21">
        <v>25.302053999999998</v>
      </c>
      <c r="F334" s="21">
        <v>0.44304199999999999</v>
      </c>
      <c r="G334" s="21">
        <v>2.9327549999999998</v>
      </c>
      <c r="H334" s="21">
        <v>24.559852999999997</v>
      </c>
      <c r="I334" s="39">
        <f t="shared" si="40"/>
        <v>24.963107000000001</v>
      </c>
      <c r="J334" s="39">
        <f t="shared" si="41"/>
        <v>25.2789255</v>
      </c>
      <c r="K334" s="31">
        <f t="shared" si="45"/>
        <v>1219.4636131701</v>
      </c>
      <c r="L334" s="31">
        <f t="shared" si="46"/>
        <v>88.397777411975881</v>
      </c>
      <c r="M334" s="31">
        <f t="shared" si="46"/>
        <v>86.668535653991398</v>
      </c>
      <c r="N334" s="24"/>
    </row>
    <row r="335" spans="1:14">
      <c r="A335" s="21">
        <v>54050.567091999998</v>
      </c>
      <c r="B335" s="21">
        <v>24.994658000000001</v>
      </c>
      <c r="C335" s="21">
        <v>25.032150000000001</v>
      </c>
      <c r="D335" s="21">
        <v>25.305993999999998</v>
      </c>
      <c r="E335" s="21">
        <v>25.350774999999999</v>
      </c>
      <c r="F335" s="21">
        <v>0.61232299999999995</v>
      </c>
      <c r="G335" s="21">
        <v>3.3160959999999999</v>
      </c>
      <c r="H335" s="21">
        <v>24.771276999999998</v>
      </c>
      <c r="I335" s="39">
        <f t="shared" si="40"/>
        <v>25.013404000000001</v>
      </c>
      <c r="J335" s="39">
        <f t="shared" si="41"/>
        <v>25.328384499999999</v>
      </c>
      <c r="K335" s="31">
        <f t="shared" si="45"/>
        <v>1219.4552789571999</v>
      </c>
      <c r="L335" s="31">
        <f t="shared" si="46"/>
        <v>88.119218366699158</v>
      </c>
      <c r="M335" s="31">
        <f t="shared" si="46"/>
        <v>86.401960647432702</v>
      </c>
      <c r="N335" s="24"/>
    </row>
    <row r="336" spans="1:14">
      <c r="A336" s="21">
        <v>52917.658078</v>
      </c>
      <c r="B336" s="21">
        <v>25.023914000000001</v>
      </c>
      <c r="C336" s="21">
        <v>25.062037</v>
      </c>
      <c r="D336" s="21">
        <v>25.336746000000002</v>
      </c>
      <c r="E336" s="21">
        <v>25.378509999999999</v>
      </c>
      <c r="F336" s="21">
        <v>0.79946099999999998</v>
      </c>
      <c r="G336" s="21">
        <v>3.6705040000000002</v>
      </c>
      <c r="H336" s="21">
        <v>24.942852999999999</v>
      </c>
      <c r="I336" s="39">
        <f t="shared" si="40"/>
        <v>25.042975500000001</v>
      </c>
      <c r="J336" s="39">
        <f t="shared" si="41"/>
        <v>25.357627999999998</v>
      </c>
      <c r="K336" s="31">
        <f t="shared" si="45"/>
        <v>1219.4503789596499</v>
      </c>
      <c r="L336" s="31">
        <f t="shared" si="46"/>
        <v>87.956006284051568</v>
      </c>
      <c r="M336" s="31">
        <f t="shared" si="46"/>
        <v>86.244876185844532</v>
      </c>
      <c r="N336" s="24"/>
    </row>
    <row r="337" spans="1:14">
      <c r="A337" s="21">
        <v>51488.722049000004</v>
      </c>
      <c r="B337" s="21">
        <v>24.990438000000001</v>
      </c>
      <c r="C337" s="21">
        <v>25.032032999999998</v>
      </c>
      <c r="D337" s="21">
        <v>25.310417999999999</v>
      </c>
      <c r="E337" s="21">
        <v>25.347899000000002</v>
      </c>
      <c r="F337" s="21">
        <v>0.95817399999999997</v>
      </c>
      <c r="G337" s="21">
        <v>3.9967139999999999</v>
      </c>
      <c r="H337" s="21">
        <v>25.072809999999997</v>
      </c>
      <c r="I337" s="39">
        <f t="shared" si="40"/>
        <v>25.011235499999998</v>
      </c>
      <c r="J337" s="39">
        <f t="shared" si="41"/>
        <v>25.329158499999998</v>
      </c>
      <c r="K337" s="31">
        <f t="shared" si="45"/>
        <v>1219.45563827765</v>
      </c>
      <c r="L337" s="31">
        <f t="shared" si="46"/>
        <v>88.131203219402437</v>
      </c>
      <c r="M337" s="31">
        <f t="shared" si="46"/>
        <v>86.397797935174253</v>
      </c>
      <c r="N337" s="24"/>
    </row>
    <row r="338" spans="1:14">
      <c r="A338" s="21">
        <v>50231.574678999998</v>
      </c>
      <c r="B338" s="21">
        <v>24.947168000000001</v>
      </c>
      <c r="C338" s="21">
        <v>24.989564999999999</v>
      </c>
      <c r="D338" s="21">
        <v>25.273779000000001</v>
      </c>
      <c r="E338" s="21">
        <v>25.309315000000002</v>
      </c>
      <c r="F338" s="21">
        <v>1.2078260000000001</v>
      </c>
      <c r="G338" s="21">
        <v>4.413557</v>
      </c>
      <c r="H338" s="21">
        <v>25.230266999999998</v>
      </c>
      <c r="I338" s="39">
        <f t="shared" si="40"/>
        <v>24.968366500000002</v>
      </c>
      <c r="J338" s="39">
        <f t="shared" si="41"/>
        <v>25.291547000000001</v>
      </c>
      <c r="K338" s="31">
        <f t="shared" si="45"/>
        <v>1219.46274167095</v>
      </c>
      <c r="L338" s="31">
        <f t="shared" si="46"/>
        <v>88.368592185253704</v>
      </c>
      <c r="M338" s="31">
        <f t="shared" si="46"/>
        <v>86.600400230475543</v>
      </c>
      <c r="N338" s="24"/>
    </row>
    <row r="339" spans="1:14">
      <c r="A339" s="21">
        <v>48663.053599999999</v>
      </c>
      <c r="B339" s="21">
        <v>24.910795</v>
      </c>
      <c r="C339" s="21">
        <v>24.952959</v>
      </c>
      <c r="D339" s="21">
        <v>25.240292</v>
      </c>
      <c r="E339" s="21">
        <v>25.277253999999999</v>
      </c>
      <c r="F339" s="21">
        <v>1.4164079999999999</v>
      </c>
      <c r="G339" s="21">
        <v>4.8115540000000001</v>
      </c>
      <c r="H339" s="21">
        <v>25.401702999999998</v>
      </c>
      <c r="I339" s="39">
        <f t="shared" si="40"/>
        <v>24.931877</v>
      </c>
      <c r="J339" s="39">
        <f t="shared" si="41"/>
        <v>25.258772999999998</v>
      </c>
      <c r="K339" s="31">
        <f t="shared" si="45"/>
        <v>1219.4687879810999</v>
      </c>
      <c r="L339" s="31">
        <f t="shared" si="46"/>
        <v>88.571347345184904</v>
      </c>
      <c r="M339" s="31">
        <f t="shared" si="46"/>
        <v>86.777479667088642</v>
      </c>
      <c r="N339" s="24"/>
    </row>
    <row r="340" spans="1:14">
      <c r="A340" s="21">
        <v>46721.909918999998</v>
      </c>
      <c r="B340" s="21">
        <v>24.946677999999999</v>
      </c>
      <c r="C340" s="21">
        <v>24.987787000000001</v>
      </c>
      <c r="D340" s="21">
        <v>25.276503999999999</v>
      </c>
      <c r="E340" s="21">
        <v>25.317371000000001</v>
      </c>
      <c r="F340" s="21">
        <v>1.17106</v>
      </c>
      <c r="G340" s="21">
        <v>4.7764379999999997</v>
      </c>
      <c r="H340" s="21">
        <v>25.511391999999997</v>
      </c>
      <c r="I340" s="39">
        <f t="shared" si="40"/>
        <v>24.967232500000001</v>
      </c>
      <c r="J340" s="39">
        <f t="shared" si="41"/>
        <v>25.296937499999999</v>
      </c>
      <c r="K340" s="31">
        <f t="shared" si="45"/>
        <v>1219.46292957475</v>
      </c>
      <c r="L340" s="31">
        <f t="shared" si="46"/>
        <v>88.374883687602789</v>
      </c>
      <c r="M340" s="31">
        <f t="shared" si="46"/>
        <v>86.571322902992961</v>
      </c>
      <c r="N340" s="24"/>
    </row>
    <row r="341" spans="1:14">
      <c r="A341" s="21">
        <v>45185.161996000003</v>
      </c>
      <c r="B341" s="21">
        <v>24.986556</v>
      </c>
      <c r="C341" s="21">
        <v>25.029064999999999</v>
      </c>
      <c r="D341" s="21">
        <v>25.318712999999999</v>
      </c>
      <c r="E341" s="21">
        <v>25.357215</v>
      </c>
      <c r="F341" s="21">
        <v>1.4994799999999999</v>
      </c>
      <c r="G341" s="21">
        <v>5.2795779999999999</v>
      </c>
      <c r="H341" s="21">
        <v>25.663428</v>
      </c>
      <c r="I341" s="39">
        <f t="shared" si="40"/>
        <v>25.007810499999998</v>
      </c>
      <c r="J341" s="39">
        <f t="shared" si="41"/>
        <v>25.337963999999999</v>
      </c>
      <c r="K341" s="31">
        <f t="shared" si="45"/>
        <v>1219.45620580015</v>
      </c>
      <c r="L341" s="31">
        <f t="shared" si="46"/>
        <v>88.150137055733694</v>
      </c>
      <c r="M341" s="31">
        <f t="shared" si="46"/>
        <v>86.350459864413551</v>
      </c>
      <c r="N341" s="24"/>
    </row>
    <row r="342" spans="1:14">
      <c r="A342" s="21">
        <v>44114.577236999998</v>
      </c>
      <c r="B342" s="21">
        <v>25.003247000000002</v>
      </c>
      <c r="C342" s="21">
        <v>25.050225000000001</v>
      </c>
      <c r="D342" s="21">
        <v>25.340136999999999</v>
      </c>
      <c r="E342" s="21">
        <v>25.374186999999999</v>
      </c>
      <c r="F342" s="21">
        <v>1.0263960000000001</v>
      </c>
      <c r="G342" s="21">
        <v>4.934069</v>
      </c>
      <c r="H342" s="21">
        <v>25.654795999999997</v>
      </c>
      <c r="I342" s="39">
        <f t="shared" si="40"/>
        <v>25.026736</v>
      </c>
      <c r="J342" s="39">
        <f t="shared" si="41"/>
        <v>25.357161999999999</v>
      </c>
      <c r="K342" s="31">
        <f t="shared" si="45"/>
        <v>1219.4530698448</v>
      </c>
      <c r="L342" s="31">
        <f t="shared" si="46"/>
        <v>88.045584384198833</v>
      </c>
      <c r="M342" s="31">
        <f t="shared" si="46"/>
        <v>86.247376256655571</v>
      </c>
      <c r="N342" s="24"/>
    </row>
    <row r="343" spans="1:14">
      <c r="A343" s="21">
        <v>42308.30373</v>
      </c>
      <c r="B343" s="21">
        <v>24.980456</v>
      </c>
      <c r="C343" s="21">
        <v>25.032427999999999</v>
      </c>
      <c r="D343" s="21">
        <v>25.330627</v>
      </c>
      <c r="E343" s="21">
        <v>25.361115000000002</v>
      </c>
      <c r="F343" s="21">
        <v>0.97441800000000001</v>
      </c>
      <c r="G343" s="21">
        <v>5.0269880000000002</v>
      </c>
      <c r="H343" s="21">
        <v>25.594942</v>
      </c>
      <c r="I343" s="39">
        <f t="shared" si="40"/>
        <v>25.006442</v>
      </c>
      <c r="J343" s="39">
        <f t="shared" si="41"/>
        <v>25.345871000000002</v>
      </c>
      <c r="K343" s="31">
        <f t="shared" si="45"/>
        <v>1219.4564325606</v>
      </c>
      <c r="L343" s="31">
        <f t="shared" si="46"/>
        <v>88.157703862234939</v>
      </c>
      <c r="M343" s="31">
        <f t="shared" si="46"/>
        <v>86.307982636972156</v>
      </c>
      <c r="N343" s="24"/>
    </row>
    <row r="344" spans="1:14">
      <c r="A344" s="21">
        <v>41115.411444999998</v>
      </c>
      <c r="B344" s="21">
        <v>24.963984</v>
      </c>
      <c r="C344" s="21">
        <v>25.010496</v>
      </c>
      <c r="D344" s="21">
        <v>25.312087999999999</v>
      </c>
      <c r="E344" s="21">
        <v>25.349928999999999</v>
      </c>
      <c r="F344" s="21">
        <v>1.448718</v>
      </c>
      <c r="G344" s="21">
        <v>5.6137639999999998</v>
      </c>
      <c r="H344" s="21">
        <v>25.571572999999997</v>
      </c>
      <c r="I344" s="39">
        <f t="shared" si="40"/>
        <v>24.98724</v>
      </c>
      <c r="J344" s="39">
        <f t="shared" si="41"/>
        <v>25.331008499999999</v>
      </c>
      <c r="K344" s="31">
        <f t="shared" si="45"/>
        <v>1219.459614332</v>
      </c>
      <c r="L344" s="31">
        <f t="shared" si="46"/>
        <v>88.26397116667124</v>
      </c>
      <c r="M344" s="31">
        <f t="shared" si="46"/>
        <v>86.387849422612931</v>
      </c>
      <c r="N344" s="24"/>
    </row>
    <row r="345" spans="1:14">
      <c r="A345" s="21">
        <v>38784.395315000002</v>
      </c>
      <c r="B345" s="21">
        <v>24.975982999999999</v>
      </c>
      <c r="C345" s="21">
        <v>25.023624999999999</v>
      </c>
      <c r="D345" s="21">
        <v>25.331541999999999</v>
      </c>
      <c r="E345" s="21">
        <v>25.369451000000002</v>
      </c>
      <c r="F345" s="21">
        <v>1.7349669999999999</v>
      </c>
      <c r="G345" s="21">
        <v>6.0939329999999998</v>
      </c>
      <c r="H345" s="21">
        <v>25.490580999999999</v>
      </c>
      <c r="I345" s="39">
        <f t="shared" si="40"/>
        <v>24.999803999999997</v>
      </c>
      <c r="J345" s="39">
        <f t="shared" si="41"/>
        <v>25.350496499999998</v>
      </c>
      <c r="K345" s="31">
        <f t="shared" si="45"/>
        <v>1219.4575324771999</v>
      </c>
      <c r="L345" s="31">
        <f t="shared" si="46"/>
        <v>88.194419836056682</v>
      </c>
      <c r="M345" s="31">
        <f t="shared" si="46"/>
        <v>86.283147356263953</v>
      </c>
      <c r="N345" s="24"/>
    </row>
    <row r="346" spans="1:14">
      <c r="A346" s="21">
        <v>37474.046721999999</v>
      </c>
      <c r="B346" s="21">
        <v>24.983979000000001</v>
      </c>
      <c r="C346" s="21">
        <v>25.035581000000001</v>
      </c>
      <c r="D346" s="21">
        <v>25.350027000000001</v>
      </c>
      <c r="E346" s="21">
        <v>25.383659999999999</v>
      </c>
      <c r="F346" s="21">
        <v>1.1179079999999999</v>
      </c>
      <c r="G346" s="21">
        <v>5.5807060000000002</v>
      </c>
      <c r="H346" s="21">
        <v>25.231006999999998</v>
      </c>
      <c r="I346" s="39">
        <f t="shared" si="40"/>
        <v>25.009779999999999</v>
      </c>
      <c r="J346" s="39">
        <f t="shared" si="41"/>
        <v>25.366843500000002</v>
      </c>
      <c r="K346" s="31">
        <f t="shared" si="45"/>
        <v>1219.4558794539998</v>
      </c>
      <c r="L346" s="31">
        <f t="shared" si="46"/>
        <v>88.139248725378252</v>
      </c>
      <c r="M346" s="31">
        <f t="shared" si="46"/>
        <v>86.195455980570273</v>
      </c>
      <c r="N346" s="24"/>
    </row>
    <row r="347" spans="1:14">
      <c r="A347" s="21">
        <v>35838.648995000003</v>
      </c>
      <c r="B347" s="21">
        <v>24.932182999999998</v>
      </c>
      <c r="C347" s="21">
        <v>24.982551000000001</v>
      </c>
      <c r="D347" s="21">
        <v>25.311813000000001</v>
      </c>
      <c r="E347" s="21">
        <v>25.344045999999999</v>
      </c>
      <c r="F347" s="21">
        <v>1.07934</v>
      </c>
      <c r="G347" s="21">
        <v>5.6594939999999996</v>
      </c>
      <c r="H347" s="21">
        <v>24.972687999999998</v>
      </c>
      <c r="I347" s="39">
        <f t="shared" si="40"/>
        <v>24.957366999999998</v>
      </c>
      <c r="J347" s="39">
        <f t="shared" si="41"/>
        <v>25.3279295</v>
      </c>
      <c r="K347" s="31">
        <f t="shared" si="45"/>
        <v>1219.4645642880998</v>
      </c>
      <c r="L347" s="31">
        <f t="shared" si="46"/>
        <v>88.429644076567001</v>
      </c>
      <c r="M347" s="31">
        <f t="shared" si="46"/>
        <v>86.404407849222707</v>
      </c>
      <c r="N347" s="24"/>
    </row>
    <row r="348" spans="1:14">
      <c r="A348" s="21">
        <v>35574.473252000003</v>
      </c>
      <c r="B348" s="21">
        <v>24.920539999999999</v>
      </c>
      <c r="C348" s="21">
        <v>24.973334999999999</v>
      </c>
      <c r="D348" s="21">
        <v>25.305257000000001</v>
      </c>
      <c r="E348" s="21">
        <v>25.334508</v>
      </c>
      <c r="F348" s="21">
        <v>1.6065039999999999</v>
      </c>
      <c r="G348" s="21">
        <v>6.2253670000000003</v>
      </c>
      <c r="H348" s="21">
        <v>25.074752999999998</v>
      </c>
      <c r="I348" s="39">
        <f t="shared" si="40"/>
        <v>24.946937499999997</v>
      </c>
      <c r="J348" s="39">
        <f t="shared" si="41"/>
        <v>25.319882499999999</v>
      </c>
      <c r="K348" s="31">
        <f t="shared" si="45"/>
        <v>1219.4662924562499</v>
      </c>
      <c r="L348" s="31">
        <f t="shared" si="46"/>
        <v>88.487585773553064</v>
      </c>
      <c r="M348" s="31">
        <f t="shared" si="46"/>
        <v>86.447704189655383</v>
      </c>
      <c r="N348" s="24"/>
    </row>
    <row r="349" spans="1:14">
      <c r="A349" s="21">
        <v>33958.008221999997</v>
      </c>
      <c r="B349" s="21">
        <v>24.965161999999999</v>
      </c>
      <c r="C349" s="21">
        <v>25.013489</v>
      </c>
      <c r="D349" s="21">
        <v>25.349291000000001</v>
      </c>
      <c r="E349" s="21">
        <v>25.38532</v>
      </c>
      <c r="F349" s="21">
        <v>1.034986</v>
      </c>
      <c r="G349" s="21">
        <v>5.7461760000000002</v>
      </c>
      <c r="H349" s="21">
        <v>24.680426999999998</v>
      </c>
      <c r="I349" s="39">
        <f t="shared" si="40"/>
        <v>24.9893255</v>
      </c>
      <c r="J349" s="39">
        <f t="shared" si="41"/>
        <v>25.367305500000001</v>
      </c>
      <c r="K349" s="31">
        <f t="shared" si="45"/>
        <v>1219.45926876465</v>
      </c>
      <c r="L349" s="31">
        <f t="shared" si="46"/>
        <v>88.252421113489731</v>
      </c>
      <c r="M349" s="31">
        <f t="shared" si="46"/>
        <v>86.192979431579033</v>
      </c>
      <c r="N349" s="24"/>
    </row>
    <row r="350" spans="1:14">
      <c r="A350" s="21">
        <v>32051.753780999999</v>
      </c>
      <c r="B350" s="21">
        <v>24.989509999999999</v>
      </c>
      <c r="C350" s="21">
        <v>25.040558000000001</v>
      </c>
      <c r="D350" s="21">
        <v>25.383185000000001</v>
      </c>
      <c r="E350" s="21">
        <v>25.418530000000001</v>
      </c>
      <c r="F350" s="21">
        <v>0.98207599999999995</v>
      </c>
      <c r="G350" s="21">
        <v>5.8136580000000002</v>
      </c>
      <c r="H350" s="21">
        <v>24.298904</v>
      </c>
      <c r="I350" s="39">
        <f t="shared" si="40"/>
        <v>25.015034</v>
      </c>
      <c r="J350" s="39">
        <f t="shared" si="41"/>
        <v>25.400857500000001</v>
      </c>
      <c r="K350" s="31">
        <f t="shared" si="45"/>
        <v>1219.4550088661999</v>
      </c>
      <c r="L350" s="31">
        <f t="shared" si="46"/>
        <v>88.110211168213368</v>
      </c>
      <c r="M350" s="31">
        <f t="shared" si="46"/>
        <v>86.013386785364105</v>
      </c>
      <c r="N350" s="24"/>
    </row>
    <row r="351" spans="1:14">
      <c r="A351" s="21">
        <v>30026.822924</v>
      </c>
      <c r="B351" s="21">
        <v>25.022470999999999</v>
      </c>
      <c r="C351" s="21">
        <v>25.072102000000001</v>
      </c>
      <c r="D351" s="21">
        <v>25.426691999999999</v>
      </c>
      <c r="E351" s="21">
        <v>25.466054</v>
      </c>
      <c r="F351" s="21">
        <v>1.003234</v>
      </c>
      <c r="G351" s="21">
        <v>5.9353040000000004</v>
      </c>
      <c r="H351" s="21">
        <v>23.825799</v>
      </c>
      <c r="I351" s="39">
        <f t="shared" si="40"/>
        <v>25.047286499999998</v>
      </c>
      <c r="J351" s="39">
        <f t="shared" si="41"/>
        <v>25.446373000000001</v>
      </c>
      <c r="K351" s="31">
        <f t="shared" si="45"/>
        <v>1219.4496646269499</v>
      </c>
      <c r="L351" s="31">
        <f t="shared" si="46"/>
        <v>87.93224760127714</v>
      </c>
      <c r="M351" s="31">
        <f t="shared" si="46"/>
        <v>85.770583831951171</v>
      </c>
      <c r="N351" s="24"/>
    </row>
    <row r="352" spans="1:14">
      <c r="A352" s="21">
        <v>28391.358871</v>
      </c>
      <c r="B352" s="21">
        <v>25.004784999999998</v>
      </c>
      <c r="C352" s="21">
        <v>25.059778000000001</v>
      </c>
      <c r="D352" s="21">
        <v>25.430661000000001</v>
      </c>
      <c r="E352" s="21">
        <v>25.463425999999998</v>
      </c>
      <c r="F352" s="21">
        <v>0.91196999999999995</v>
      </c>
      <c r="G352" s="21">
        <v>5.9106509999999997</v>
      </c>
      <c r="H352" s="21">
        <v>23.427138999999997</v>
      </c>
      <c r="I352" s="39">
        <f t="shared" si="40"/>
        <v>25.0322815</v>
      </c>
      <c r="J352" s="39">
        <f t="shared" si="41"/>
        <v>25.447043499999999</v>
      </c>
      <c r="K352" s="31">
        <f t="shared" si="45"/>
        <v>1219.45215095545</v>
      </c>
      <c r="L352" s="31">
        <f t="shared" si="46"/>
        <v>88.014980952101155</v>
      </c>
      <c r="M352" s="31">
        <f t="shared" si="46"/>
        <v>85.767014134359215</v>
      </c>
      <c r="N352" s="24"/>
    </row>
    <row r="353" spans="1:14">
      <c r="A353" s="21">
        <v>26888.121287000002</v>
      </c>
      <c r="B353" s="21">
        <v>25.000872999999999</v>
      </c>
      <c r="C353" s="21">
        <v>25.051935</v>
      </c>
      <c r="D353" s="21">
        <v>25.435903</v>
      </c>
      <c r="E353" s="21">
        <v>25.471653</v>
      </c>
      <c r="F353" s="21">
        <v>0.86302199999999996</v>
      </c>
      <c r="G353" s="21">
        <v>5.9350199999999997</v>
      </c>
      <c r="H353" s="21">
        <v>23.041476999999997</v>
      </c>
      <c r="I353" s="39">
        <f t="shared" si="40"/>
        <v>25.026403999999999</v>
      </c>
      <c r="J353" s="39">
        <f t="shared" si="41"/>
        <v>25.453778</v>
      </c>
      <c r="K353" s="31">
        <f t="shared" si="45"/>
        <v>1219.4531248572</v>
      </c>
      <c r="L353" s="31">
        <f t="shared" si="46"/>
        <v>88.047417025943332</v>
      </c>
      <c r="M353" s="31">
        <f t="shared" si="46"/>
        <v>85.731171504157373</v>
      </c>
      <c r="N353" s="24"/>
    </row>
    <row r="354" spans="1:14">
      <c r="A354" s="21">
        <v>25633.970163999998</v>
      </c>
      <c r="B354" s="21">
        <v>24.965221</v>
      </c>
      <c r="C354" s="21">
        <v>25.015236000000002</v>
      </c>
      <c r="D354" s="21">
        <v>25.421399000000001</v>
      </c>
      <c r="E354" s="21">
        <v>25.456486999999999</v>
      </c>
      <c r="F354" s="21">
        <v>0.807674</v>
      </c>
      <c r="G354" s="21">
        <v>5.9360730000000004</v>
      </c>
      <c r="H354" s="21">
        <v>22.808045999999997</v>
      </c>
      <c r="I354" s="39">
        <f t="shared" si="40"/>
        <v>24.990228500000001</v>
      </c>
      <c r="J354" s="39">
        <f t="shared" si="41"/>
        <v>25.438943000000002</v>
      </c>
      <c r="K354" s="31">
        <f t="shared" si="45"/>
        <v>1219.4591191375498</v>
      </c>
      <c r="L354" s="31">
        <f t="shared" si="46"/>
        <v>88.247420704190404</v>
      </c>
      <c r="M354" s="31">
        <f t="shared" si="46"/>
        <v>85.81015442714795</v>
      </c>
      <c r="N354" s="24"/>
    </row>
    <row r="355" spans="1:14">
      <c r="A355" s="21">
        <v>24081.054008999999</v>
      </c>
      <c r="B355" s="21">
        <v>24.958417000000001</v>
      </c>
      <c r="C355" s="21">
        <v>25.015512999999999</v>
      </c>
      <c r="D355" s="21">
        <v>25.437577000000001</v>
      </c>
      <c r="E355" s="21">
        <v>25.467392</v>
      </c>
      <c r="F355" s="21">
        <v>0.74993200000000004</v>
      </c>
      <c r="G355" s="21">
        <v>5.9399360000000003</v>
      </c>
      <c r="H355" s="21">
        <v>22.402367999999999</v>
      </c>
      <c r="I355" s="39">
        <f t="shared" si="40"/>
        <v>24.986964999999998</v>
      </c>
      <c r="J355" s="39">
        <f t="shared" si="41"/>
        <v>25.452484500000001</v>
      </c>
      <c r="K355" s="31">
        <f t="shared" si="45"/>
        <v>1219.4596598994999</v>
      </c>
      <c r="L355" s="31">
        <f t="shared" si="46"/>
        <v>88.265494344831666</v>
      </c>
      <c r="M355" s="31">
        <f t="shared" si="46"/>
        <v>85.738054213744022</v>
      </c>
      <c r="N355" s="24"/>
    </row>
    <row r="356" spans="1:14">
      <c r="A356" s="21">
        <v>22490.750682000002</v>
      </c>
      <c r="B356" s="21">
        <v>24.999735000000001</v>
      </c>
      <c r="C356" s="21">
        <v>25.050014999999998</v>
      </c>
      <c r="D356" s="21">
        <v>25.488612</v>
      </c>
      <c r="E356" s="21">
        <v>25.526613000000001</v>
      </c>
      <c r="F356" s="21">
        <v>0.96748699999999999</v>
      </c>
      <c r="G356" s="21">
        <v>6.2469960000000002</v>
      </c>
      <c r="H356" s="21">
        <v>22.020674999999997</v>
      </c>
      <c r="I356" s="39">
        <f t="shared" si="40"/>
        <v>25.024875000000002</v>
      </c>
      <c r="J356" s="39">
        <f t="shared" si="41"/>
        <v>25.5076125</v>
      </c>
      <c r="K356" s="31">
        <f t="shared" si="45"/>
        <v>1219.4533782125</v>
      </c>
      <c r="L356" s="31">
        <f t="shared" si="46"/>
        <v>88.055857791336223</v>
      </c>
      <c r="M356" s="31">
        <f t="shared" si="46"/>
        <v>85.44539538261688</v>
      </c>
      <c r="N356" s="24"/>
    </row>
    <row r="357" spans="1:14">
      <c r="A357" s="21">
        <v>20837.044459000001</v>
      </c>
      <c r="B357" s="21">
        <v>24.946034000000001</v>
      </c>
      <c r="C357" s="21">
        <v>25.003806999999998</v>
      </c>
      <c r="D357" s="21">
        <v>25.469583</v>
      </c>
      <c r="E357" s="21">
        <v>25.500043999999999</v>
      </c>
      <c r="F357" s="21">
        <v>1.194458</v>
      </c>
      <c r="G357" s="21">
        <v>6.5408790000000003</v>
      </c>
      <c r="H357" s="21">
        <v>21.654422999999998</v>
      </c>
      <c r="I357" s="39">
        <f t="shared" si="40"/>
        <v>24.9749205</v>
      </c>
      <c r="J357" s="39">
        <f t="shared" si="41"/>
        <v>25.484813500000001</v>
      </c>
      <c r="K357" s="31">
        <f t="shared" si="45"/>
        <v>1219.4616556731498</v>
      </c>
      <c r="L357" s="31">
        <f t="shared" si="46"/>
        <v>88.332242244692964</v>
      </c>
      <c r="M357" s="31">
        <f t="shared" si="46"/>
        <v>85.566260779763184</v>
      </c>
      <c r="N357" s="24"/>
    </row>
    <row r="358" spans="1:14">
      <c r="A358" s="21">
        <v>19705.241149000001</v>
      </c>
      <c r="B358" s="21">
        <v>24.913806999999998</v>
      </c>
      <c r="C358" s="21">
        <v>24.970372999999999</v>
      </c>
      <c r="D358" s="21">
        <v>25.469239000000002</v>
      </c>
      <c r="E358" s="21">
        <v>25.499465000000001</v>
      </c>
      <c r="F358" s="21">
        <v>0.97965899999999995</v>
      </c>
      <c r="G358" s="21">
        <v>6.3556340000000002</v>
      </c>
      <c r="H358" s="21">
        <v>21.420055999999999</v>
      </c>
      <c r="I358" s="39">
        <f t="shared" si="40"/>
        <v>24.94209</v>
      </c>
      <c r="J358" s="39">
        <f t="shared" si="41"/>
        <v>25.484352000000001</v>
      </c>
      <c r="K358" s="31">
        <f t="shared" si="45"/>
        <v>1219.467095687</v>
      </c>
      <c r="L358" s="31">
        <f t="shared" si="46"/>
        <v>88.514534100974856</v>
      </c>
      <c r="M358" s="31">
        <f t="shared" si="46"/>
        <v>85.568709795287873</v>
      </c>
      <c r="N358" s="24"/>
    </row>
    <row r="359" spans="1:14">
      <c r="A359" s="21">
        <v>18316.384589000001</v>
      </c>
      <c r="B359" s="21">
        <v>24.933046000000001</v>
      </c>
      <c r="C359" s="21">
        <v>24.988084000000001</v>
      </c>
      <c r="D359" s="21">
        <v>25.508624999999999</v>
      </c>
      <c r="E359" s="21">
        <v>25.543391</v>
      </c>
      <c r="F359" s="21">
        <v>1.1358170000000001</v>
      </c>
      <c r="G359" s="21">
        <v>6.6159369999999997</v>
      </c>
      <c r="H359" s="21">
        <v>21.145482999999999</v>
      </c>
      <c r="I359" s="39">
        <f t="shared" si="40"/>
        <v>24.960565000000003</v>
      </c>
      <c r="J359" s="39">
        <f t="shared" si="41"/>
        <v>25.526007999999997</v>
      </c>
      <c r="K359" s="31">
        <f t="shared" si="45"/>
        <v>1219.4640343794999</v>
      </c>
      <c r="L359" s="31">
        <f t="shared" si="46"/>
        <v>88.411887844796638</v>
      </c>
      <c r="M359" s="31">
        <f>0.0001079829*J359^4 - 0.0183178852*J359^3 + 1.2075396235*J359^2 - 38.3125480287*J359 + 535.330907391</f>
        <v>85.348046773132978</v>
      </c>
      <c r="N359" s="24"/>
    </row>
    <row r="360" spans="1:14">
      <c r="A360" s="21">
        <v>16720.015573000001</v>
      </c>
      <c r="B360" s="21">
        <v>24.980837999999999</v>
      </c>
      <c r="C360" s="21">
        <v>25.035202000000002</v>
      </c>
      <c r="D360" s="21">
        <v>25.591035000000002</v>
      </c>
      <c r="E360" s="21">
        <v>25.629065000000001</v>
      </c>
      <c r="F360" s="21">
        <v>1.1326929999999999</v>
      </c>
      <c r="G360" s="21">
        <v>6.6622830000000004</v>
      </c>
      <c r="H360" s="21">
        <v>20.786860999999998</v>
      </c>
      <c r="I360" s="39">
        <f t="shared" si="40"/>
        <v>25.008020000000002</v>
      </c>
      <c r="J360" s="39">
        <f t="shared" si="41"/>
        <v>25.610050000000001</v>
      </c>
      <c r="K360" s="31">
        <f t="shared" si="45"/>
        <v>1219.4561710859998</v>
      </c>
      <c r="L360" s="31">
        <f t="shared" si="46"/>
        <v>88.148978752426046</v>
      </c>
      <c r="M360" s="31">
        <f t="shared" si="46"/>
        <v>84.905247914339839</v>
      </c>
      <c r="N360" s="24"/>
    </row>
    <row r="361" spans="1:14">
      <c r="A361" s="21">
        <v>15081.846103</v>
      </c>
      <c r="B361" s="21">
        <v>24.977982999999998</v>
      </c>
      <c r="C361" s="21">
        <v>25.03755</v>
      </c>
      <c r="D361" s="21">
        <v>25.643713999999999</v>
      </c>
      <c r="E361" s="21">
        <v>25.680674</v>
      </c>
      <c r="F361" s="21">
        <v>1.093439</v>
      </c>
      <c r="G361" s="21">
        <v>6.7031320000000001</v>
      </c>
      <c r="H361" s="21">
        <v>20.539562</v>
      </c>
      <c r="I361" s="39">
        <f t="shared" si="40"/>
        <v>25.007766499999999</v>
      </c>
      <c r="J361" s="39">
        <f t="shared" si="41"/>
        <v>25.662194</v>
      </c>
      <c r="K361" s="31">
        <f t="shared" si="45"/>
        <v>1219.4562130909499</v>
      </c>
      <c r="L361" s="31">
        <f t="shared" si="46"/>
        <v>88.150380329732457</v>
      </c>
      <c r="M361" s="31">
        <f t="shared" si="46"/>
        <v>84.632112859544804</v>
      </c>
      <c r="N361" s="24"/>
    </row>
    <row r="362" spans="1:14">
      <c r="A362" s="21">
        <v>13488.787639</v>
      </c>
      <c r="B362" s="21">
        <v>24.948682000000002</v>
      </c>
      <c r="C362" s="21">
        <v>25.004100000000001</v>
      </c>
      <c r="D362" s="21">
        <v>25.669136999999999</v>
      </c>
      <c r="E362" s="21">
        <v>25.708404999999999</v>
      </c>
      <c r="F362" s="21">
        <v>1.0075160000000001</v>
      </c>
      <c r="G362" s="21">
        <v>6.7291309999999998</v>
      </c>
      <c r="H362" s="21">
        <v>20.260399</v>
      </c>
      <c r="I362" s="39">
        <f t="shared" si="40"/>
        <v>24.976391</v>
      </c>
      <c r="J362" s="39">
        <f t="shared" si="41"/>
        <v>25.688770999999999</v>
      </c>
      <c r="K362" s="31">
        <f t="shared" si="45"/>
        <v>1219.4614120112999</v>
      </c>
      <c r="L362" s="31">
        <f t="shared" si="46"/>
        <v>88.324089347910785</v>
      </c>
      <c r="M362" s="31">
        <f t="shared" si="46"/>
        <v>84.493369086839266</v>
      </c>
      <c r="N362" s="24"/>
    </row>
    <row r="363" spans="1:14">
      <c r="A363" s="21">
        <v>11768.695087</v>
      </c>
      <c r="B363" s="21">
        <v>24.981518999999999</v>
      </c>
      <c r="C363" s="21">
        <v>25.053094999999999</v>
      </c>
      <c r="D363" s="21">
        <v>25.842722999999999</v>
      </c>
      <c r="E363" s="21">
        <v>25.873082</v>
      </c>
      <c r="F363" s="21">
        <v>0.85968</v>
      </c>
      <c r="G363" s="21">
        <v>6.6389639999999996</v>
      </c>
      <c r="H363" s="21">
        <v>20.039247</v>
      </c>
      <c r="I363" s="39">
        <f t="shared" si="40"/>
        <v>25.017306999999999</v>
      </c>
      <c r="J363" s="39">
        <f t="shared" si="41"/>
        <v>25.857902500000002</v>
      </c>
      <c r="K363" s="31">
        <f t="shared" si="45"/>
        <v>1219.4546322300998</v>
      </c>
      <c r="L363" s="31">
        <f t="shared" si="46"/>
        <v>88.097652937327666</v>
      </c>
      <c r="M363" s="31">
        <f t="shared" si="46"/>
        <v>83.617788131775001</v>
      </c>
      <c r="N363" s="24"/>
    </row>
    <row r="364" spans="1:14">
      <c r="A364" s="21">
        <v>9529.2887900000005</v>
      </c>
      <c r="B364" s="21">
        <v>25.037348999999999</v>
      </c>
      <c r="C364" s="21">
        <v>25.086095</v>
      </c>
      <c r="D364" s="21">
        <v>26.022735999999998</v>
      </c>
      <c r="E364" s="21">
        <v>26.073568999999999</v>
      </c>
      <c r="F364" s="21">
        <v>1.008567</v>
      </c>
      <c r="G364" s="21">
        <v>6.9093049999999998</v>
      </c>
      <c r="H364" s="21">
        <v>19.645907999999999</v>
      </c>
      <c r="I364" s="39">
        <f t="shared" si="40"/>
        <v>25.061722</v>
      </c>
      <c r="J364" s="39">
        <f t="shared" si="41"/>
        <v>26.0481525</v>
      </c>
      <c r="K364" s="31">
        <f t="shared" si="45"/>
        <v>1219.4472726646</v>
      </c>
      <c r="L364" s="31">
        <f t="shared" si="46"/>
        <v>87.852755279125859</v>
      </c>
      <c r="M364" s="31">
        <f t="shared" si="46"/>
        <v>82.647893568689824</v>
      </c>
      <c r="N364" s="24"/>
    </row>
    <row r="365" spans="1:14">
      <c r="A365" s="21">
        <v>7861.414976</v>
      </c>
      <c r="B365" s="21">
        <v>24.973455000000001</v>
      </c>
      <c r="C365" s="21">
        <v>25.014500999999999</v>
      </c>
      <c r="D365" s="21">
        <v>26.165047000000001</v>
      </c>
      <c r="E365" s="21">
        <v>26.216992999999999</v>
      </c>
      <c r="F365" s="21">
        <v>0.661103</v>
      </c>
      <c r="G365" s="21">
        <v>6.6529870000000004</v>
      </c>
      <c r="H365" s="21">
        <v>19.341460999999999</v>
      </c>
      <c r="I365" s="39">
        <f t="shared" si="40"/>
        <v>24.993977999999998</v>
      </c>
      <c r="J365" s="39">
        <f t="shared" si="41"/>
        <v>26.191020000000002</v>
      </c>
      <c r="K365" s="31">
        <f t="shared" si="45"/>
        <v>1219.4584978454</v>
      </c>
      <c r="L365" s="31">
        <f t="shared" si="46"/>
        <v>88.226661819955098</v>
      </c>
      <c r="M365" s="31">
        <f t="shared" si="46"/>
        <v>81.929836656177713</v>
      </c>
      <c r="N365" s="24"/>
    </row>
    <row r="366" spans="1:14">
      <c r="A366" s="21">
        <v>6365.6405370000002</v>
      </c>
      <c r="B366" s="21">
        <v>24.93111</v>
      </c>
      <c r="C366" s="21">
        <v>25.023949000000002</v>
      </c>
      <c r="D366" s="21">
        <v>26.526406999999999</v>
      </c>
      <c r="E366" s="21">
        <v>26.538065</v>
      </c>
      <c r="F366" s="21">
        <v>0.58503499999999997</v>
      </c>
      <c r="G366" s="21">
        <v>6.6439529999999998</v>
      </c>
      <c r="H366" s="21">
        <v>18.927688999999997</v>
      </c>
      <c r="I366" s="39">
        <f t="shared" si="40"/>
        <v>24.977529500000003</v>
      </c>
      <c r="J366" s="39">
        <f t="shared" si="41"/>
        <v>26.532235999999997</v>
      </c>
      <c r="K366" s="31">
        <f t="shared" si="45"/>
        <v>1219.46122336185</v>
      </c>
      <c r="L366" s="31">
        <f t="shared" ref="L366:M368" si="47">0.0001079829*I366^4 - 0.0183178852*I366^3 + 1.2075396235*I366^2 - 38.3125480287*I366 + 535.330907391</f>
        <v>88.317777869965084</v>
      </c>
      <c r="M366" s="31">
        <f t="shared" si="47"/>
        <v>80.249776214374606</v>
      </c>
      <c r="N366" s="24"/>
    </row>
    <row r="367" spans="1:14">
      <c r="A367" s="21">
        <v>3666.7456590000002</v>
      </c>
      <c r="B367" s="21">
        <v>24.965409000000001</v>
      </c>
      <c r="C367" s="21">
        <v>24.990352000000001</v>
      </c>
      <c r="D367" s="21">
        <v>27.072479000000001</v>
      </c>
      <c r="E367" s="21">
        <v>27.183734000000001</v>
      </c>
      <c r="F367" s="21">
        <v>0.52579600000000004</v>
      </c>
      <c r="G367" s="21">
        <v>6.7063600000000001</v>
      </c>
      <c r="H367" s="21">
        <v>18.278264999999998</v>
      </c>
      <c r="I367" s="39">
        <f t="shared" si="40"/>
        <v>24.977880500000001</v>
      </c>
      <c r="J367" s="39">
        <f t="shared" si="41"/>
        <v>27.128106500000001</v>
      </c>
      <c r="K367" s="31">
        <f t="shared" si="45"/>
        <v>1219.4611652011499</v>
      </c>
      <c r="L367" s="31">
        <f t="shared" si="47"/>
        <v>88.315832163849336</v>
      </c>
      <c r="M367" s="31">
        <f t="shared" si="47"/>
        <v>77.429700780209259</v>
      </c>
      <c r="N367" s="24"/>
    </row>
    <row r="368" spans="1:14">
      <c r="A368" s="21">
        <v>348.97551600000003</v>
      </c>
      <c r="B368" s="21">
        <v>25.036152999999999</v>
      </c>
      <c r="C368" s="21">
        <v>25.09516</v>
      </c>
      <c r="D368" s="21">
        <v>27.663194000000001</v>
      </c>
      <c r="E368" s="21">
        <v>27.768744999999999</v>
      </c>
      <c r="F368" s="21">
        <v>0.34262900000000002</v>
      </c>
      <c r="G368" s="21">
        <v>6.7201589999999998</v>
      </c>
      <c r="H368" s="21">
        <v>17.170776</v>
      </c>
      <c r="I368" s="39">
        <f t="shared" si="40"/>
        <v>25.065656499999999</v>
      </c>
      <c r="J368" s="39">
        <f t="shared" si="41"/>
        <v>27.7159695</v>
      </c>
      <c r="K368" s="31">
        <f t="shared" si="45"/>
        <v>1219.4466207179498</v>
      </c>
      <c r="L368" s="31">
        <f t="shared" si="47"/>
        <v>87.831106224340147</v>
      </c>
      <c r="M368" s="31">
        <f t="shared" si="47"/>
        <v>74.782279316109225</v>
      </c>
      <c r="N368" s="24"/>
    </row>
    <row r="369" spans="1:14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7">
        <f>AVERAGE(K326:K365)</f>
        <v>1219.4578666961711</v>
      </c>
      <c r="L369" s="27">
        <f>AVERAGE(L326:L365)</f>
        <v>88.205835833506271</v>
      </c>
      <c r="M369" s="27">
        <f>AVERAGE(M326:M365)</f>
        <v>85.837026662934448</v>
      </c>
      <c r="N369" s="24"/>
    </row>
    <row r="370" spans="1:14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</row>
    <row r="371" spans="1:14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</row>
    <row r="372" spans="1:14" ht="16.8">
      <c r="A372" s="17" t="s">
        <v>12</v>
      </c>
      <c r="B372" s="17" t="s">
        <v>13</v>
      </c>
      <c r="C372" s="17" t="s">
        <v>14</v>
      </c>
      <c r="D372" s="17" t="s">
        <v>15</v>
      </c>
      <c r="E372" s="17" t="s">
        <v>16</v>
      </c>
      <c r="F372" s="17" t="s">
        <v>17</v>
      </c>
      <c r="G372" s="17" t="s">
        <v>30</v>
      </c>
      <c r="H372" s="17" t="s">
        <v>18</v>
      </c>
      <c r="I372" s="18" t="s">
        <v>19</v>
      </c>
      <c r="J372" s="18" t="s">
        <v>20</v>
      </c>
      <c r="K372" s="19" t="s">
        <v>21</v>
      </c>
      <c r="L372" s="6" t="s">
        <v>28</v>
      </c>
      <c r="M372" s="6" t="s">
        <v>29</v>
      </c>
      <c r="N372" s="24"/>
    </row>
    <row r="373" spans="1:14">
      <c r="A373" s="17" t="s">
        <v>22</v>
      </c>
      <c r="B373" s="17" t="s">
        <v>23</v>
      </c>
      <c r="C373" s="17" t="s">
        <v>23</v>
      </c>
      <c r="D373" s="17" t="s">
        <v>23</v>
      </c>
      <c r="E373" s="17" t="s">
        <v>23</v>
      </c>
      <c r="F373" s="17" t="s">
        <v>24</v>
      </c>
      <c r="G373" s="17" t="s">
        <v>24</v>
      </c>
      <c r="H373" s="17" t="s">
        <v>25</v>
      </c>
      <c r="I373" s="18" t="s">
        <v>23</v>
      </c>
      <c r="J373" s="18" t="s">
        <v>23</v>
      </c>
      <c r="K373" s="19" t="s">
        <v>26</v>
      </c>
      <c r="L373" s="6" t="s">
        <v>27</v>
      </c>
      <c r="M373" s="6" t="s">
        <v>27</v>
      </c>
    </row>
    <row r="374" spans="1:14">
      <c r="A374" s="21">
        <v>68467.110620000007</v>
      </c>
      <c r="B374" s="21">
        <v>34.975031000000001</v>
      </c>
      <c r="C374" s="21">
        <v>35.010497999999998</v>
      </c>
      <c r="D374" s="21">
        <v>35.274343999999999</v>
      </c>
      <c r="E374" s="21">
        <v>35.375943999999997</v>
      </c>
      <c r="F374" s="21">
        <v>1.5943099999999999</v>
      </c>
      <c r="G374" s="21">
        <v>2.5965630000000002</v>
      </c>
      <c r="H374" s="21">
        <v>20.735168999999999</v>
      </c>
      <c r="I374" s="39">
        <f t="shared" ref="I374:I419" si="48">(B374+C374)/2</f>
        <v>34.9927645</v>
      </c>
      <c r="J374" s="39">
        <f t="shared" ref="J374:J419" si="49">(D374+E374)/2</f>
        <v>35.325143999999995</v>
      </c>
      <c r="K374" s="31">
        <f>-0.1657*I374 + 1223.6</f>
        <v>1217.8016989223499</v>
      </c>
      <c r="L374" s="31">
        <f>0.0001079829*I374^4 - 0.0183178852*I374^3 + 1.2075396235*I374^2 - 38.3125480287*I374 + 535.330907391</f>
        <v>50.308976675350436</v>
      </c>
      <c r="M374" s="31">
        <f>0.0001079829*J374^4 - 0.0183178852*J374^3 + 1.2075396235*J374^2 - 38.3125480287*J374 + 535.330907391</f>
        <v>49.458245443092665</v>
      </c>
      <c r="N374" s="24"/>
    </row>
    <row r="375" spans="1:14">
      <c r="A375" s="21">
        <v>66159.761643000005</v>
      </c>
      <c r="B375" s="21">
        <v>35.002353999999997</v>
      </c>
      <c r="C375" s="21">
        <v>35.031001000000003</v>
      </c>
      <c r="D375" s="21">
        <v>35.294477999999998</v>
      </c>
      <c r="E375" s="21">
        <v>35.390090999999998</v>
      </c>
      <c r="F375" s="21">
        <v>1.05165</v>
      </c>
      <c r="G375" s="21">
        <v>2.4447869999999998</v>
      </c>
      <c r="H375" s="21">
        <v>21.06861</v>
      </c>
      <c r="I375" s="39">
        <f t="shared" si="48"/>
        <v>35.0166775</v>
      </c>
      <c r="J375" s="39">
        <f t="shared" si="49"/>
        <v>35.342284499999998</v>
      </c>
      <c r="K375" s="31">
        <f t="shared" ref="K375:K386" si="50">-0.1657*I375 + 1223.6</f>
        <v>1217.7977365382499</v>
      </c>
      <c r="L375" s="31">
        <f t="shared" ref="L375:L386" si="51">0.0001079829*I375^4 - 0.0183178852*I375^3 + 1.2075396235*I375^2 - 38.3125480287*I375 + 535.330907391</f>
        <v>50.24720459252967</v>
      </c>
      <c r="M375" s="31">
        <f t="shared" ref="M375:M386" si="52">0.0001079829*J375^4 - 0.0183178852*J375^3 + 1.2075396235*J375^2 - 38.3125480287*J375 + 535.330907391</f>
        <v>49.414827895735698</v>
      </c>
      <c r="N375" s="24"/>
    </row>
    <row r="376" spans="1:14">
      <c r="A376" s="21">
        <v>64871.901304999999</v>
      </c>
      <c r="B376" s="21">
        <v>34.923715000000001</v>
      </c>
      <c r="C376" s="21">
        <v>34.952787000000001</v>
      </c>
      <c r="D376" s="21">
        <v>35.214334999999998</v>
      </c>
      <c r="E376" s="21">
        <v>35.314310999999996</v>
      </c>
      <c r="F376" s="21">
        <v>0.76977499999999999</v>
      </c>
      <c r="G376" s="21">
        <v>2.3666740000000002</v>
      </c>
      <c r="H376" s="21">
        <v>21.193096999999998</v>
      </c>
      <c r="I376" s="39">
        <f t="shared" si="48"/>
        <v>34.938251000000001</v>
      </c>
      <c r="J376" s="39">
        <f t="shared" si="49"/>
        <v>35.264322999999997</v>
      </c>
      <c r="K376" s="31">
        <f t="shared" si="50"/>
        <v>1217.8107318092998</v>
      </c>
      <c r="L376" s="31">
        <f t="shared" si="51"/>
        <v>50.45012948663998</v>
      </c>
      <c r="M376" s="31">
        <f t="shared" si="52"/>
        <v>49.612662613814223</v>
      </c>
      <c r="N376" s="24"/>
    </row>
    <row r="377" spans="1:14">
      <c r="A377" s="21">
        <v>63792.038924</v>
      </c>
      <c r="B377" s="21">
        <v>34.969012999999997</v>
      </c>
      <c r="C377" s="21">
        <v>34.995800000000003</v>
      </c>
      <c r="D377" s="21">
        <v>35.254756</v>
      </c>
      <c r="E377" s="21">
        <v>35.360942999999999</v>
      </c>
      <c r="F377" s="21">
        <v>0.54025900000000004</v>
      </c>
      <c r="G377" s="21">
        <v>2.303169</v>
      </c>
      <c r="H377" s="21">
        <v>21.230475999999999</v>
      </c>
      <c r="I377" s="39">
        <f t="shared" si="48"/>
        <v>34.982406499999996</v>
      </c>
      <c r="J377" s="39">
        <f t="shared" si="49"/>
        <v>35.307849500000003</v>
      </c>
      <c r="K377" s="31">
        <f t="shared" si="50"/>
        <v>1217.80341524295</v>
      </c>
      <c r="L377" s="31">
        <f t="shared" si="51"/>
        <v>50.335761109560281</v>
      </c>
      <c r="M377" s="31">
        <f t="shared" si="52"/>
        <v>49.502097614563581</v>
      </c>
      <c r="N377" s="24"/>
    </row>
    <row r="378" spans="1:14">
      <c r="A378" s="21">
        <v>62628.766101000001</v>
      </c>
      <c r="B378" s="21">
        <v>35.007809999999999</v>
      </c>
      <c r="C378" s="21">
        <v>35.033864000000001</v>
      </c>
      <c r="D378" s="21">
        <v>35.292822000000001</v>
      </c>
      <c r="E378" s="21">
        <v>35.395778999999997</v>
      </c>
      <c r="F378" s="21">
        <v>0.61940700000000004</v>
      </c>
      <c r="G378" s="21">
        <v>2.556273</v>
      </c>
      <c r="H378" s="21">
        <v>21.442063999999998</v>
      </c>
      <c r="I378" s="39">
        <f t="shared" si="48"/>
        <v>35.020837</v>
      </c>
      <c r="J378" s="39">
        <f t="shared" si="49"/>
        <v>35.344300500000003</v>
      </c>
      <c r="K378" s="31">
        <f t="shared" si="50"/>
        <v>1217.7970473091</v>
      </c>
      <c r="L378" s="31">
        <f t="shared" si="51"/>
        <v>50.236468845853551</v>
      </c>
      <c r="M378" s="31">
        <f t="shared" si="52"/>
        <v>49.409724173798963</v>
      </c>
      <c r="N378" s="24"/>
    </row>
    <row r="379" spans="1:14">
      <c r="A379" s="21">
        <v>61084.244727999998</v>
      </c>
      <c r="B379" s="21">
        <v>35.058230000000002</v>
      </c>
      <c r="C379" s="21">
        <v>35.083868000000002</v>
      </c>
      <c r="D379" s="21">
        <v>35.341591000000001</v>
      </c>
      <c r="E379" s="21">
        <v>35.444215</v>
      </c>
      <c r="F379" s="21">
        <v>0.29469400000000001</v>
      </c>
      <c r="G379" s="21">
        <v>2.4494060000000002</v>
      </c>
      <c r="H379" s="21">
        <v>21.578319999999998</v>
      </c>
      <c r="I379" s="39">
        <f t="shared" si="48"/>
        <v>35.071049000000002</v>
      </c>
      <c r="J379" s="39">
        <f t="shared" si="49"/>
        <v>35.392903000000004</v>
      </c>
      <c r="K379" s="31">
        <f t="shared" si="50"/>
        <v>1217.7887271806999</v>
      </c>
      <c r="L379" s="31">
        <f t="shared" si="51"/>
        <v>50.107082296446379</v>
      </c>
      <c r="M379" s="31">
        <f t="shared" si="52"/>
        <v>49.286864889426852</v>
      </c>
      <c r="N379" s="24"/>
    </row>
    <row r="380" spans="1:14">
      <c r="A380" s="21">
        <v>60038.643797999997</v>
      </c>
      <c r="B380" s="21">
        <v>35.000287999999998</v>
      </c>
      <c r="C380" s="21">
        <v>35.030766</v>
      </c>
      <c r="D380" s="21">
        <v>35.291958999999999</v>
      </c>
      <c r="E380" s="21">
        <v>35.388455999999998</v>
      </c>
      <c r="F380" s="21">
        <v>0.455731</v>
      </c>
      <c r="G380" s="21">
        <v>2.7587169999999999</v>
      </c>
      <c r="H380" s="21">
        <v>21.719942</v>
      </c>
      <c r="I380" s="39">
        <f t="shared" si="48"/>
        <v>35.015526999999999</v>
      </c>
      <c r="J380" s="39">
        <f t="shared" si="49"/>
        <v>35.340207499999998</v>
      </c>
      <c r="K380" s="31">
        <f t="shared" si="50"/>
        <v>1217.7979271760998</v>
      </c>
      <c r="L380" s="31">
        <f t="shared" si="51"/>
        <v>50.250174528852767</v>
      </c>
      <c r="M380" s="31">
        <f t="shared" si="52"/>
        <v>49.420086680172972</v>
      </c>
      <c r="N380" s="24"/>
    </row>
    <row r="381" spans="1:14">
      <c r="A381" s="21">
        <v>58516.391404000002</v>
      </c>
      <c r="B381" s="21">
        <v>35.009416999999999</v>
      </c>
      <c r="C381" s="21">
        <v>35.035366000000003</v>
      </c>
      <c r="D381" s="21">
        <v>35.297818999999997</v>
      </c>
      <c r="E381" s="21">
        <v>35.397914999999998</v>
      </c>
      <c r="F381" s="21">
        <v>0.44839800000000002</v>
      </c>
      <c r="G381" s="21">
        <v>2.9658370000000001</v>
      </c>
      <c r="H381" s="21">
        <v>21.849743</v>
      </c>
      <c r="I381" s="39">
        <f t="shared" si="48"/>
        <v>35.022391499999998</v>
      </c>
      <c r="J381" s="39">
        <f t="shared" si="49"/>
        <v>35.347866999999994</v>
      </c>
      <c r="K381" s="31">
        <f t="shared" si="50"/>
        <v>1217.79678972845</v>
      </c>
      <c r="L381" s="31">
        <f t="shared" si="51"/>
        <v>50.232457342181647</v>
      </c>
      <c r="M381" s="31">
        <f t="shared" si="52"/>
        <v>49.40069667883256</v>
      </c>
      <c r="N381" s="24"/>
    </row>
    <row r="382" spans="1:14" ht="15" customHeight="1">
      <c r="A382" s="21">
        <v>56987.507963999997</v>
      </c>
      <c r="B382" s="21">
        <v>34.928624999999997</v>
      </c>
      <c r="C382" s="21">
        <v>34.949559000000001</v>
      </c>
      <c r="D382" s="21">
        <v>35.214534</v>
      </c>
      <c r="E382" s="21">
        <v>35.309328000000001</v>
      </c>
      <c r="F382" s="21">
        <v>0.660084</v>
      </c>
      <c r="G382" s="21">
        <v>3.3867289999999999</v>
      </c>
      <c r="H382" s="21">
        <v>21.982990999999998</v>
      </c>
      <c r="I382" s="39">
        <f t="shared" si="48"/>
        <v>34.939092000000002</v>
      </c>
      <c r="J382" s="39">
        <f t="shared" si="49"/>
        <v>35.261931000000004</v>
      </c>
      <c r="K382" s="31">
        <f t="shared" si="50"/>
        <v>1217.8105924555998</v>
      </c>
      <c r="L382" s="31">
        <f t="shared" si="51"/>
        <v>50.447948337595335</v>
      </c>
      <c r="M382" s="31">
        <f t="shared" si="52"/>
        <v>49.618746977967135</v>
      </c>
      <c r="N382" s="24"/>
    </row>
    <row r="383" spans="1:14">
      <c r="A383" s="21">
        <v>55809.936232</v>
      </c>
      <c r="B383" s="21">
        <v>34.968345999999997</v>
      </c>
      <c r="C383" s="21">
        <v>34.988455000000002</v>
      </c>
      <c r="D383" s="21">
        <v>35.252873000000001</v>
      </c>
      <c r="E383" s="21">
        <v>35.349699999999999</v>
      </c>
      <c r="F383" s="21">
        <v>1.0547880000000001</v>
      </c>
      <c r="G383" s="21">
        <v>3.931724</v>
      </c>
      <c r="H383" s="21">
        <v>22.174648999999999</v>
      </c>
      <c r="I383" s="39">
        <f t="shared" si="48"/>
        <v>34.978400499999999</v>
      </c>
      <c r="J383" s="39">
        <f t="shared" si="49"/>
        <v>35.301286500000003</v>
      </c>
      <c r="K383" s="31">
        <f t="shared" si="50"/>
        <v>1217.8040790371499</v>
      </c>
      <c r="L383" s="31">
        <f t="shared" si="51"/>
        <v>50.34612458938841</v>
      </c>
      <c r="M383" s="31">
        <f t="shared" si="52"/>
        <v>49.518750576396542</v>
      </c>
      <c r="N383" s="24"/>
    </row>
    <row r="384" spans="1:14">
      <c r="A384" s="21">
        <v>53861.185477999999</v>
      </c>
      <c r="B384" s="21">
        <v>35.011355999999999</v>
      </c>
      <c r="C384" s="21">
        <v>35.030740999999999</v>
      </c>
      <c r="D384" s="21">
        <v>35.294494</v>
      </c>
      <c r="E384" s="21">
        <v>35.392957000000003</v>
      </c>
      <c r="F384" s="21">
        <v>1.1779299999999999</v>
      </c>
      <c r="G384" s="21">
        <v>4.310327</v>
      </c>
      <c r="H384" s="21">
        <v>22.314335999999997</v>
      </c>
      <c r="I384" s="39">
        <f t="shared" si="48"/>
        <v>35.021048499999999</v>
      </c>
      <c r="J384" s="39">
        <f t="shared" si="49"/>
        <v>35.343725500000005</v>
      </c>
      <c r="K384" s="31">
        <f t="shared" si="50"/>
        <v>1217.79701226355</v>
      </c>
      <c r="L384" s="31">
        <f t="shared" si="51"/>
        <v>50.235923032213122</v>
      </c>
      <c r="M384" s="31">
        <f t="shared" si="52"/>
        <v>49.411179786634193</v>
      </c>
      <c r="N384" s="24"/>
    </row>
    <row r="385" spans="1:14">
      <c r="A385" s="21">
        <v>52799.011185000003</v>
      </c>
      <c r="B385" s="21">
        <v>34.934609000000002</v>
      </c>
      <c r="C385" s="21">
        <v>34.948790000000002</v>
      </c>
      <c r="D385" s="21">
        <v>35.215991000000002</v>
      </c>
      <c r="E385" s="21">
        <v>35.316777000000002</v>
      </c>
      <c r="F385" s="21">
        <v>0.75012500000000004</v>
      </c>
      <c r="G385" s="21">
        <v>4.0007299999999999</v>
      </c>
      <c r="H385" s="21">
        <v>22.458147999999998</v>
      </c>
      <c r="I385" s="39">
        <f t="shared" si="48"/>
        <v>34.941699499999999</v>
      </c>
      <c r="J385" s="39">
        <f t="shared" si="49"/>
        <v>35.266384000000002</v>
      </c>
      <c r="K385" s="31">
        <f t="shared" si="50"/>
        <v>1217.8101603928499</v>
      </c>
      <c r="L385" s="31">
        <f t="shared" si="51"/>
        <v>50.441186443275569</v>
      </c>
      <c r="M385" s="31">
        <f t="shared" si="52"/>
        <v>49.607420882841211</v>
      </c>
      <c r="N385" s="24"/>
    </row>
    <row r="386" spans="1:14">
      <c r="A386" s="21">
        <v>50938.898108000001</v>
      </c>
      <c r="B386" s="21">
        <v>34.981501999999999</v>
      </c>
      <c r="C386" s="21">
        <v>34.997284000000001</v>
      </c>
      <c r="D386" s="21">
        <v>35.270538999999999</v>
      </c>
      <c r="E386" s="21">
        <v>35.368183000000002</v>
      </c>
      <c r="F386" s="21">
        <v>1.021914</v>
      </c>
      <c r="G386" s="21">
        <v>4.5234680000000003</v>
      </c>
      <c r="H386" s="21">
        <v>22.963377999999999</v>
      </c>
      <c r="I386" s="39">
        <f t="shared" si="48"/>
        <v>34.989393</v>
      </c>
      <c r="J386" s="39">
        <f t="shared" si="49"/>
        <v>35.319361000000001</v>
      </c>
      <c r="K386" s="31">
        <f t="shared" si="50"/>
        <v>1217.8022575799</v>
      </c>
      <c r="L386" s="31">
        <f t="shared" si="51"/>
        <v>50.317693097596475</v>
      </c>
      <c r="M386" s="31">
        <f t="shared" si="52"/>
        <v>49.472903914160042</v>
      </c>
      <c r="N386" s="24"/>
    </row>
    <row r="387" spans="1:14">
      <c r="A387" s="21">
        <v>48877.809616999999</v>
      </c>
      <c r="B387" s="21">
        <v>35.025629000000002</v>
      </c>
      <c r="C387" s="21">
        <v>35.040348000000002</v>
      </c>
      <c r="D387" s="21">
        <v>35.315283000000001</v>
      </c>
      <c r="E387" s="21">
        <v>35.412948</v>
      </c>
      <c r="F387" s="21">
        <v>1.167062</v>
      </c>
      <c r="G387" s="21">
        <v>4.8987550000000004</v>
      </c>
      <c r="H387" s="21">
        <v>23.085428999999998</v>
      </c>
      <c r="I387" s="39">
        <f t="shared" si="48"/>
        <v>35.032988500000002</v>
      </c>
      <c r="J387" s="39">
        <f t="shared" si="49"/>
        <v>35.364115499999997</v>
      </c>
      <c r="K387" s="31">
        <f t="shared" ref="K387:K419" si="53">-0.1657*I387 + 1223.6</f>
        <v>1217.79503380555</v>
      </c>
      <c r="L387" s="31">
        <f t="shared" ref="L387:M413" si="54">0.0001079829*I387^4 - 0.0183178852*I387^3 + 1.2075396235*I387^2 - 38.3125480287*I387 + 535.330907391</f>
        <v>50.205120981580194</v>
      </c>
      <c r="M387" s="31">
        <f t="shared" si="54"/>
        <v>49.359592609436504</v>
      </c>
      <c r="N387" s="24"/>
    </row>
    <row r="388" spans="1:14">
      <c r="A388" s="21">
        <v>47966.805973000002</v>
      </c>
      <c r="B388" s="21">
        <v>34.957675000000002</v>
      </c>
      <c r="C388" s="21">
        <v>34.971183000000003</v>
      </c>
      <c r="D388" s="21">
        <v>35.254193999999998</v>
      </c>
      <c r="E388" s="21">
        <v>35.350192</v>
      </c>
      <c r="F388" s="21">
        <v>0.70156700000000005</v>
      </c>
      <c r="G388" s="21">
        <v>4.5260020000000001</v>
      </c>
      <c r="H388" s="21">
        <v>23.260831999999997</v>
      </c>
      <c r="I388" s="39">
        <f t="shared" si="48"/>
        <v>34.964429000000003</v>
      </c>
      <c r="J388" s="39">
        <f t="shared" si="49"/>
        <v>35.302193000000003</v>
      </c>
      <c r="K388" s="31">
        <f t="shared" si="53"/>
        <v>1217.8063941147</v>
      </c>
      <c r="L388" s="31">
        <f t="shared" si="54"/>
        <v>50.382288323280363</v>
      </c>
      <c r="M388" s="31">
        <f t="shared" si="54"/>
        <v>49.516450038053449</v>
      </c>
      <c r="N388" s="24"/>
    </row>
    <row r="389" spans="1:14">
      <c r="A389" s="21">
        <v>46270.180264000002</v>
      </c>
      <c r="B389" s="21">
        <v>35.001869999999997</v>
      </c>
      <c r="C389" s="21">
        <v>35.012718999999997</v>
      </c>
      <c r="D389" s="21">
        <v>35.298236000000003</v>
      </c>
      <c r="E389" s="21">
        <v>35.397641999999998</v>
      </c>
      <c r="F389" s="21">
        <v>0.76345200000000002</v>
      </c>
      <c r="G389" s="21">
        <v>4.7631350000000001</v>
      </c>
      <c r="H389" s="21">
        <v>23.359054999999998</v>
      </c>
      <c r="I389" s="39">
        <f t="shared" si="48"/>
        <v>35.0072945</v>
      </c>
      <c r="J389" s="39">
        <f t="shared" si="49"/>
        <v>35.347938999999997</v>
      </c>
      <c r="K389" s="31">
        <f t="shared" si="53"/>
        <v>1217.79929130135</v>
      </c>
      <c r="L389" s="31">
        <f t="shared" si="54"/>
        <v>50.271432161984535</v>
      </c>
      <c r="M389" s="31">
        <f t="shared" si="54"/>
        <v>49.400514452574043</v>
      </c>
      <c r="N389" s="24"/>
    </row>
    <row r="390" spans="1:14">
      <c r="A390" s="21">
        <v>45025.864227999999</v>
      </c>
      <c r="B390" s="21">
        <v>35.024279999999997</v>
      </c>
      <c r="C390" s="21">
        <v>35.037227999999999</v>
      </c>
      <c r="D390" s="21">
        <v>35.326414</v>
      </c>
      <c r="E390" s="21">
        <v>35.421880999999999</v>
      </c>
      <c r="F390" s="21">
        <v>0.82927700000000004</v>
      </c>
      <c r="G390" s="21">
        <v>4.9524299999999997</v>
      </c>
      <c r="H390" s="21">
        <v>23.482567</v>
      </c>
      <c r="I390" s="39">
        <f t="shared" si="48"/>
        <v>35.030754000000002</v>
      </c>
      <c r="J390" s="39">
        <f t="shared" si="49"/>
        <v>35.374147499999999</v>
      </c>
      <c r="K390" s="31">
        <f t="shared" si="53"/>
        <v>1217.7954040621999</v>
      </c>
      <c r="L390" s="31">
        <f t="shared" si="54"/>
        <v>50.210883720043853</v>
      </c>
      <c r="M390" s="31">
        <f t="shared" si="54"/>
        <v>49.334234138637612</v>
      </c>
      <c r="N390" s="24"/>
    </row>
    <row r="391" spans="1:14">
      <c r="A391" s="21">
        <v>44032.875583000001</v>
      </c>
      <c r="B391" s="21">
        <v>35.047825000000003</v>
      </c>
      <c r="C391" s="21">
        <v>35.060254</v>
      </c>
      <c r="D391" s="21">
        <v>35.352826999999998</v>
      </c>
      <c r="E391" s="21">
        <v>35.445484999999998</v>
      </c>
      <c r="F391" s="21">
        <v>0.394179</v>
      </c>
      <c r="G391" s="21">
        <v>4.6012519999999997</v>
      </c>
      <c r="H391" s="21">
        <v>23.423313999999998</v>
      </c>
      <c r="I391" s="39">
        <f t="shared" si="48"/>
        <v>35.054039500000002</v>
      </c>
      <c r="J391" s="39">
        <f t="shared" si="49"/>
        <v>35.399155999999998</v>
      </c>
      <c r="K391" s="31">
        <f t="shared" si="53"/>
        <v>1217.7915456548499</v>
      </c>
      <c r="L391" s="31">
        <f t="shared" si="54"/>
        <v>50.150868771111391</v>
      </c>
      <c r="M391" s="31">
        <f t="shared" si="54"/>
        <v>49.271083796663788</v>
      </c>
      <c r="N391" s="24"/>
    </row>
    <row r="392" spans="1:14">
      <c r="A392" s="21">
        <v>42279.911245000003</v>
      </c>
      <c r="B392" s="21">
        <v>35.071637000000003</v>
      </c>
      <c r="C392" s="21">
        <v>35.084632999999997</v>
      </c>
      <c r="D392" s="21">
        <v>35.382742</v>
      </c>
      <c r="E392" s="21">
        <v>35.473861999999997</v>
      </c>
      <c r="F392" s="21">
        <v>0.80345800000000001</v>
      </c>
      <c r="G392" s="21">
        <v>5.1626209999999997</v>
      </c>
      <c r="H392" s="21">
        <v>23.468138999999997</v>
      </c>
      <c r="I392" s="39">
        <f t="shared" si="48"/>
        <v>35.078135000000003</v>
      </c>
      <c r="J392" s="39">
        <f t="shared" si="49"/>
        <v>35.428302000000002</v>
      </c>
      <c r="K392" s="31">
        <f t="shared" si="53"/>
        <v>1217.7875530305</v>
      </c>
      <c r="L392" s="31">
        <f t="shared" si="54"/>
        <v>50.088854436296515</v>
      </c>
      <c r="M392" s="31">
        <f t="shared" si="54"/>
        <v>49.197602575218184</v>
      </c>
      <c r="N392" s="24"/>
    </row>
    <row r="393" spans="1:14">
      <c r="A393" s="21">
        <v>40946.911810999998</v>
      </c>
      <c r="B393" s="21">
        <v>34.933411</v>
      </c>
      <c r="C393" s="21">
        <v>34.944986</v>
      </c>
      <c r="D393" s="21">
        <v>35.253855999999999</v>
      </c>
      <c r="E393" s="21">
        <v>35.345368000000001</v>
      </c>
      <c r="F393" s="21">
        <v>1.1209690000000001</v>
      </c>
      <c r="G393" s="21">
        <v>5.5864070000000003</v>
      </c>
      <c r="H393" s="21">
        <v>23.477770999999997</v>
      </c>
      <c r="I393" s="39">
        <f t="shared" si="48"/>
        <v>34.939198500000003</v>
      </c>
      <c r="J393" s="39">
        <f t="shared" si="49"/>
        <v>35.299611999999996</v>
      </c>
      <c r="K393" s="31">
        <f t="shared" si="53"/>
        <v>1217.81057480855</v>
      </c>
      <c r="L393" s="31">
        <f t="shared" si="54"/>
        <v>50.447672135790185</v>
      </c>
      <c r="M393" s="31">
        <f t="shared" si="54"/>
        <v>49.523000488484058</v>
      </c>
      <c r="N393" s="24"/>
    </row>
    <row r="394" spans="1:14">
      <c r="A394" s="21">
        <v>39051.411178000002</v>
      </c>
      <c r="B394" s="21">
        <v>34.969869000000003</v>
      </c>
      <c r="C394" s="21">
        <v>34.982621000000002</v>
      </c>
      <c r="D394" s="21">
        <v>35.295808999999998</v>
      </c>
      <c r="E394" s="21">
        <v>35.384774</v>
      </c>
      <c r="F394" s="21">
        <v>1.2180390000000001</v>
      </c>
      <c r="G394" s="21">
        <v>5.8136419999999998</v>
      </c>
      <c r="H394" s="21">
        <v>23.292755</v>
      </c>
      <c r="I394" s="39">
        <f t="shared" si="48"/>
        <v>34.976245000000006</v>
      </c>
      <c r="J394" s="39">
        <f t="shared" si="49"/>
        <v>35.340291499999999</v>
      </c>
      <c r="K394" s="31">
        <f t="shared" si="53"/>
        <v>1217.8044362035</v>
      </c>
      <c r="L394" s="31">
        <f t="shared" si="54"/>
        <v>50.351701881624876</v>
      </c>
      <c r="M394" s="31">
        <f t="shared" si="54"/>
        <v>49.419873986940047</v>
      </c>
      <c r="N394" s="24"/>
    </row>
    <row r="395" spans="1:14">
      <c r="A395" s="21">
        <v>38259.339617999998</v>
      </c>
      <c r="B395" s="21">
        <v>34.991061999999999</v>
      </c>
      <c r="C395" s="21">
        <v>35.004204999999999</v>
      </c>
      <c r="D395" s="21">
        <v>35.318562999999997</v>
      </c>
      <c r="E395" s="21">
        <v>35.407333000000001</v>
      </c>
      <c r="F395" s="21">
        <v>0.78622800000000004</v>
      </c>
      <c r="G395" s="21">
        <v>5.4404810000000001</v>
      </c>
      <c r="H395" s="21">
        <v>23.192591</v>
      </c>
      <c r="I395" s="39">
        <f t="shared" si="48"/>
        <v>34.997633499999999</v>
      </c>
      <c r="J395" s="39">
        <f t="shared" si="49"/>
        <v>35.362948000000003</v>
      </c>
      <c r="K395" s="31">
        <f t="shared" si="53"/>
        <v>1217.80089212905</v>
      </c>
      <c r="L395" s="31">
        <f t="shared" si="54"/>
        <v>50.296391854966487</v>
      </c>
      <c r="M395" s="31">
        <f t="shared" si="54"/>
        <v>49.362544739996679</v>
      </c>
      <c r="N395" s="24"/>
    </row>
    <row r="396" spans="1:14">
      <c r="A396" s="21">
        <v>36759.771176000002</v>
      </c>
      <c r="B396" s="21">
        <v>34.934525000000001</v>
      </c>
      <c r="C396" s="21">
        <v>34.947322</v>
      </c>
      <c r="D396" s="21">
        <v>35.267330999999999</v>
      </c>
      <c r="E396" s="21">
        <v>35.362197000000002</v>
      </c>
      <c r="F396" s="21">
        <v>0.99845799999999996</v>
      </c>
      <c r="G396" s="21">
        <v>5.7505810000000004</v>
      </c>
      <c r="H396" s="21">
        <v>23.021450999999999</v>
      </c>
      <c r="I396" s="39">
        <f t="shared" si="48"/>
        <v>34.940923499999997</v>
      </c>
      <c r="J396" s="39">
        <f t="shared" si="49"/>
        <v>35.314763999999997</v>
      </c>
      <c r="K396" s="31">
        <f t="shared" si="53"/>
        <v>1217.8102889760498</v>
      </c>
      <c r="L396" s="31">
        <f t="shared" si="54"/>
        <v>50.443198692332999</v>
      </c>
      <c r="M396" s="31">
        <f t="shared" si="54"/>
        <v>49.484559740066629</v>
      </c>
      <c r="N396" s="24"/>
    </row>
    <row r="397" spans="1:14">
      <c r="A397" s="21">
        <v>35228.461665000003</v>
      </c>
      <c r="B397" s="21">
        <v>34.961345000000001</v>
      </c>
      <c r="C397" s="21">
        <v>34.977082000000003</v>
      </c>
      <c r="D397" s="21">
        <v>35.301371000000003</v>
      </c>
      <c r="E397" s="21">
        <v>35.394157</v>
      </c>
      <c r="F397" s="21">
        <v>1.0916300000000001</v>
      </c>
      <c r="G397" s="21">
        <v>5.9270630000000004</v>
      </c>
      <c r="H397" s="21">
        <v>22.793768</v>
      </c>
      <c r="I397" s="39">
        <f t="shared" si="48"/>
        <v>34.969213500000002</v>
      </c>
      <c r="J397" s="39">
        <f t="shared" si="49"/>
        <v>35.347763999999998</v>
      </c>
      <c r="K397" s="31">
        <f t="shared" si="53"/>
        <v>1217.8056013230498</v>
      </c>
      <c r="L397" s="31">
        <f t="shared" si="54"/>
        <v>50.369900722903481</v>
      </c>
      <c r="M397" s="31">
        <f t="shared" si="54"/>
        <v>49.400957364963347</v>
      </c>
      <c r="N397" s="24"/>
    </row>
    <row r="398" spans="1:14">
      <c r="A398" s="21">
        <v>33895.180525999996</v>
      </c>
      <c r="B398" s="21">
        <v>34.988239</v>
      </c>
      <c r="C398" s="21">
        <v>35.004240000000003</v>
      </c>
      <c r="D398" s="21">
        <v>35.332242000000001</v>
      </c>
      <c r="E398" s="21">
        <v>35.425930999999999</v>
      </c>
      <c r="F398" s="21">
        <v>1.1564319999999999</v>
      </c>
      <c r="G398" s="21">
        <v>6.0654669999999999</v>
      </c>
      <c r="H398" s="21">
        <v>22.464350999999997</v>
      </c>
      <c r="I398" s="39">
        <f t="shared" si="48"/>
        <v>34.996239500000001</v>
      </c>
      <c r="J398" s="39">
        <f t="shared" si="49"/>
        <v>35.3790865</v>
      </c>
      <c r="K398" s="31">
        <f t="shared" si="53"/>
        <v>1217.8011231148498</v>
      </c>
      <c r="L398" s="31">
        <f t="shared" si="54"/>
        <v>50.299994525484863</v>
      </c>
      <c r="M398" s="31">
        <f t="shared" si="54"/>
        <v>49.321755038197125</v>
      </c>
      <c r="N398" s="24"/>
    </row>
    <row r="399" spans="1:14">
      <c r="A399" s="21">
        <v>33179.438327999997</v>
      </c>
      <c r="B399" s="21">
        <v>35.013570999999999</v>
      </c>
      <c r="C399" s="21">
        <v>35.030192</v>
      </c>
      <c r="D399" s="21">
        <v>35.360847999999997</v>
      </c>
      <c r="E399" s="21">
        <v>35.453786000000001</v>
      </c>
      <c r="F399" s="21">
        <v>0.76483299999999999</v>
      </c>
      <c r="G399" s="21">
        <v>5.7014269999999998</v>
      </c>
      <c r="H399" s="21">
        <v>22.361322999999999</v>
      </c>
      <c r="I399" s="39">
        <f t="shared" si="48"/>
        <v>35.021881499999999</v>
      </c>
      <c r="J399" s="39">
        <f t="shared" si="49"/>
        <v>35.407316999999999</v>
      </c>
      <c r="K399" s="31">
        <f t="shared" si="53"/>
        <v>1217.7968742354499</v>
      </c>
      <c r="L399" s="31">
        <f t="shared" si="54"/>
        <v>50.23377339402532</v>
      </c>
      <c r="M399" s="31">
        <f t="shared" si="54"/>
        <v>49.250496079988352</v>
      </c>
      <c r="N399" s="24"/>
    </row>
    <row r="400" spans="1:14">
      <c r="A400" s="21">
        <v>31134.000071999999</v>
      </c>
      <c r="B400" s="21">
        <v>35.036918</v>
      </c>
      <c r="C400" s="21">
        <v>35.054751000000003</v>
      </c>
      <c r="D400" s="21">
        <v>35.395726000000003</v>
      </c>
      <c r="E400" s="21">
        <v>35.487693</v>
      </c>
      <c r="F400" s="21">
        <v>0.94766099999999998</v>
      </c>
      <c r="G400" s="21">
        <v>5.9833170000000004</v>
      </c>
      <c r="H400" s="21">
        <v>21.936686999999999</v>
      </c>
      <c r="I400" s="39">
        <f t="shared" si="48"/>
        <v>35.045834499999998</v>
      </c>
      <c r="J400" s="39">
        <f t="shared" si="49"/>
        <v>35.441709500000002</v>
      </c>
      <c r="K400" s="31">
        <f t="shared" si="53"/>
        <v>1217.7929052233499</v>
      </c>
      <c r="L400" s="31">
        <f t="shared" si="54"/>
        <v>50.172006371441398</v>
      </c>
      <c r="M400" s="31">
        <f t="shared" si="54"/>
        <v>49.163842513251325</v>
      </c>
      <c r="N400" s="24"/>
    </row>
    <row r="401" spans="1:14">
      <c r="A401" s="21">
        <v>29909.842583000001</v>
      </c>
      <c r="B401" s="21">
        <v>34.913891</v>
      </c>
      <c r="C401" s="21">
        <v>34.928857999999998</v>
      </c>
      <c r="D401" s="21">
        <v>35.28105</v>
      </c>
      <c r="E401" s="21">
        <v>35.374785000000003</v>
      </c>
      <c r="F401" s="21">
        <v>0.97460199999999997</v>
      </c>
      <c r="G401" s="21">
        <v>6.0587150000000003</v>
      </c>
      <c r="H401" s="21">
        <v>21.681581999999999</v>
      </c>
      <c r="I401" s="39">
        <f t="shared" si="48"/>
        <v>34.921374499999999</v>
      </c>
      <c r="J401" s="39">
        <f t="shared" si="49"/>
        <v>35.327917499999998</v>
      </c>
      <c r="K401" s="31">
        <f t="shared" si="53"/>
        <v>1217.81352824535</v>
      </c>
      <c r="L401" s="31">
        <f t="shared" si="54"/>
        <v>50.493922468508799</v>
      </c>
      <c r="M401" s="31">
        <f t="shared" si="54"/>
        <v>49.451217083223582</v>
      </c>
      <c r="N401" s="24"/>
    </row>
    <row r="402" spans="1:14">
      <c r="A402" s="21">
        <v>28361.069383999999</v>
      </c>
      <c r="B402" s="21">
        <v>34.945245</v>
      </c>
      <c r="C402" s="21">
        <v>34.961263000000002</v>
      </c>
      <c r="D402" s="21">
        <v>35.319978999999996</v>
      </c>
      <c r="E402" s="21">
        <v>35.413488000000001</v>
      </c>
      <c r="F402" s="21">
        <v>1.044343</v>
      </c>
      <c r="G402" s="21">
        <v>6.1985450000000002</v>
      </c>
      <c r="H402" s="21">
        <v>21.304637</v>
      </c>
      <c r="I402" s="39">
        <f t="shared" si="48"/>
        <v>34.953254000000001</v>
      </c>
      <c r="J402" s="39">
        <f t="shared" si="49"/>
        <v>35.366733499999995</v>
      </c>
      <c r="K402" s="31">
        <f t="shared" si="53"/>
        <v>1217.8082458121999</v>
      </c>
      <c r="L402" s="31">
        <f t="shared" si="54"/>
        <v>50.411235582464656</v>
      </c>
      <c r="M402" s="31">
        <f t="shared" si="54"/>
        <v>49.352973494476714</v>
      </c>
      <c r="N402" s="24"/>
    </row>
    <row r="403" spans="1:14">
      <c r="A403" s="21">
        <v>26931.917156</v>
      </c>
      <c r="B403" s="21">
        <v>34.951653999999998</v>
      </c>
      <c r="C403" s="21">
        <v>34.97034</v>
      </c>
      <c r="D403" s="21">
        <v>35.336559000000001</v>
      </c>
      <c r="E403" s="21">
        <v>35.428939999999997</v>
      </c>
      <c r="F403" s="21">
        <v>1.002656</v>
      </c>
      <c r="G403" s="21">
        <v>6.2066249999999998</v>
      </c>
      <c r="H403" s="21">
        <v>20.945378999999999</v>
      </c>
      <c r="I403" s="39">
        <f t="shared" si="48"/>
        <v>34.960996999999999</v>
      </c>
      <c r="J403" s="39">
        <f t="shared" si="49"/>
        <v>35.382749500000003</v>
      </c>
      <c r="K403" s="31">
        <f t="shared" si="53"/>
        <v>1217.8069627970999</v>
      </c>
      <c r="L403" s="31">
        <f t="shared" si="54"/>
        <v>50.391176355799416</v>
      </c>
      <c r="M403" s="31">
        <f t="shared" si="54"/>
        <v>49.312502277900762</v>
      </c>
      <c r="N403" s="24"/>
    </row>
    <row r="404" spans="1:14">
      <c r="A404" s="21">
        <v>25484.314144</v>
      </c>
      <c r="B404" s="21">
        <v>34.985875999999998</v>
      </c>
      <c r="C404" s="21">
        <v>35.005063999999997</v>
      </c>
      <c r="D404" s="21">
        <v>35.381312999999999</v>
      </c>
      <c r="E404" s="21">
        <v>35.474778999999998</v>
      </c>
      <c r="F404" s="21">
        <v>0.91620500000000005</v>
      </c>
      <c r="G404" s="21">
        <v>6.1831509999999996</v>
      </c>
      <c r="H404" s="21">
        <v>20.628677</v>
      </c>
      <c r="I404" s="39">
        <f t="shared" si="48"/>
        <v>34.995469999999997</v>
      </c>
      <c r="J404" s="39">
        <f t="shared" si="49"/>
        <v>35.428045999999995</v>
      </c>
      <c r="K404" s="31">
        <f t="shared" si="53"/>
        <v>1217.801250621</v>
      </c>
      <c r="L404" s="31">
        <f t="shared" si="54"/>
        <v>50.301983360263193</v>
      </c>
      <c r="M404" s="31">
        <f t="shared" si="54"/>
        <v>49.198247440931482</v>
      </c>
      <c r="N404" s="24"/>
    </row>
    <row r="405" spans="1:14">
      <c r="A405" s="21">
        <v>23713.074728</v>
      </c>
      <c r="B405" s="21">
        <v>34.990845</v>
      </c>
      <c r="C405" s="21">
        <v>35.011730999999997</v>
      </c>
      <c r="D405" s="21">
        <v>35.402957999999998</v>
      </c>
      <c r="E405" s="21">
        <v>35.499687000000002</v>
      </c>
      <c r="F405" s="21">
        <v>1.1763110000000001</v>
      </c>
      <c r="G405" s="21">
        <v>6.5125359999999999</v>
      </c>
      <c r="H405" s="21">
        <v>20.209304999999997</v>
      </c>
      <c r="I405" s="39">
        <f t="shared" si="48"/>
        <v>35.001288000000002</v>
      </c>
      <c r="J405" s="39">
        <f t="shared" si="49"/>
        <v>35.451322500000003</v>
      </c>
      <c r="K405" s="31">
        <f t="shared" si="53"/>
        <v>1217.8002865783999</v>
      </c>
      <c r="L405" s="31">
        <f t="shared" si="54"/>
        <v>50.286948557153778</v>
      </c>
      <c r="M405" s="31">
        <f t="shared" si="54"/>
        <v>49.13965331260124</v>
      </c>
      <c r="N405" s="24"/>
    </row>
    <row r="406" spans="1:14">
      <c r="A406" s="21">
        <v>21982.620889000002</v>
      </c>
      <c r="B406" s="21">
        <v>35.003427000000002</v>
      </c>
      <c r="C406" s="21">
        <v>35.023631000000002</v>
      </c>
      <c r="D406" s="21">
        <v>35.431820000000002</v>
      </c>
      <c r="E406" s="21">
        <v>35.531548000000001</v>
      </c>
      <c r="F406" s="21">
        <v>1.4084650000000001</v>
      </c>
      <c r="G406" s="21">
        <v>6.8228970000000002</v>
      </c>
      <c r="H406" s="21">
        <v>19.857070999999998</v>
      </c>
      <c r="I406" s="39">
        <f t="shared" si="48"/>
        <v>35.013529000000005</v>
      </c>
      <c r="J406" s="39">
        <f t="shared" si="49"/>
        <v>35.481684000000001</v>
      </c>
      <c r="K406" s="31">
        <f t="shared" si="53"/>
        <v>1217.7982582446998</v>
      </c>
      <c r="L406" s="31">
        <f t="shared" si="54"/>
        <v>50.255332716640396</v>
      </c>
      <c r="M406" s="31">
        <f t="shared" si="54"/>
        <v>49.063343936546858</v>
      </c>
      <c r="N406" s="24"/>
    </row>
    <row r="407" spans="1:14">
      <c r="A407" s="21">
        <v>20503.579732999999</v>
      </c>
      <c r="B407" s="21">
        <v>35.005896</v>
      </c>
      <c r="C407" s="21">
        <v>35.027155999999998</v>
      </c>
      <c r="D407" s="21">
        <v>35.458703999999997</v>
      </c>
      <c r="E407" s="21">
        <v>35.558629000000003</v>
      </c>
      <c r="F407" s="21">
        <v>1.586128</v>
      </c>
      <c r="G407" s="21">
        <v>7.0637679999999996</v>
      </c>
      <c r="H407" s="21">
        <v>19.597306999999997</v>
      </c>
      <c r="I407" s="39">
        <f t="shared" si="48"/>
        <v>35.016525999999999</v>
      </c>
      <c r="J407" s="39">
        <f t="shared" si="49"/>
        <v>35.508666500000004</v>
      </c>
      <c r="K407" s="31">
        <f t="shared" si="53"/>
        <v>1217.7977616418</v>
      </c>
      <c r="L407" s="31">
        <f t="shared" si="54"/>
        <v>50.247595667564042</v>
      </c>
      <c r="M407" s="31">
        <f t="shared" si="54"/>
        <v>48.995640730810237</v>
      </c>
      <c r="N407" s="24"/>
    </row>
    <row r="408" spans="1:14">
      <c r="A408" s="21">
        <v>19232.230841000001</v>
      </c>
      <c r="B408" s="21">
        <v>34.995683999999997</v>
      </c>
      <c r="C408" s="21">
        <v>35.017871</v>
      </c>
      <c r="D408" s="21">
        <v>35.470759999999999</v>
      </c>
      <c r="E408" s="21">
        <v>35.570636999999998</v>
      </c>
      <c r="F408" s="21">
        <v>1.322031</v>
      </c>
      <c r="G408" s="21">
        <v>6.8485009999999997</v>
      </c>
      <c r="H408" s="21">
        <v>19.334392999999999</v>
      </c>
      <c r="I408" s="39">
        <f t="shared" si="48"/>
        <v>35.006777499999998</v>
      </c>
      <c r="J408" s="39">
        <f t="shared" si="49"/>
        <v>35.520698499999995</v>
      </c>
      <c r="K408" s="31">
        <f t="shared" si="53"/>
        <v>1217.7993769682498</v>
      </c>
      <c r="L408" s="31">
        <f t="shared" si="54"/>
        <v>50.272767490425167</v>
      </c>
      <c r="M408" s="31">
        <f t="shared" si="54"/>
        <v>48.96548495376021</v>
      </c>
      <c r="N408" s="24"/>
    </row>
    <row r="409" spans="1:14">
      <c r="A409" s="21">
        <v>17711.453813</v>
      </c>
      <c r="B409" s="21">
        <v>35.007556000000001</v>
      </c>
      <c r="C409" s="21">
        <v>35.029328</v>
      </c>
      <c r="D409" s="21">
        <v>35.510356000000002</v>
      </c>
      <c r="E409" s="21">
        <v>35.614392000000002</v>
      </c>
      <c r="F409" s="21">
        <v>1.303269</v>
      </c>
      <c r="G409" s="21">
        <v>6.9014139999999999</v>
      </c>
      <c r="H409" s="21">
        <v>19.129353999999999</v>
      </c>
      <c r="I409" s="39">
        <f t="shared" si="48"/>
        <v>35.018442</v>
      </c>
      <c r="J409" s="39">
        <f t="shared" si="49"/>
        <v>35.562374000000005</v>
      </c>
      <c r="K409" s="31">
        <f t="shared" si="53"/>
        <v>1217.7974441606</v>
      </c>
      <c r="L409" s="31">
        <f t="shared" si="54"/>
        <v>50.242650057113451</v>
      </c>
      <c r="M409" s="31">
        <f t="shared" si="54"/>
        <v>48.861196959013455</v>
      </c>
      <c r="N409" s="24"/>
    </row>
    <row r="410" spans="1:14">
      <c r="A410" s="21">
        <v>15897.834026</v>
      </c>
      <c r="B410" s="21">
        <v>35.007472</v>
      </c>
      <c r="C410" s="21">
        <v>35.029409000000001</v>
      </c>
      <c r="D410" s="21">
        <v>35.554063999999997</v>
      </c>
      <c r="E410" s="21">
        <v>35.660715000000003</v>
      </c>
      <c r="F410" s="21">
        <v>1.187468</v>
      </c>
      <c r="G410" s="21">
        <v>6.8745539999999998</v>
      </c>
      <c r="H410" s="21">
        <v>18.862554999999997</v>
      </c>
      <c r="I410" s="39">
        <f t="shared" si="48"/>
        <v>35.018440499999997</v>
      </c>
      <c r="J410" s="39">
        <f t="shared" si="49"/>
        <v>35.607389499999996</v>
      </c>
      <c r="K410" s="31">
        <f t="shared" si="53"/>
        <v>1217.7974444091499</v>
      </c>
      <c r="L410" s="31">
        <f t="shared" si="54"/>
        <v>50.242653928714844</v>
      </c>
      <c r="M410" s="31">
        <f t="shared" si="54"/>
        <v>48.748834452282949</v>
      </c>
      <c r="N410" s="24"/>
    </row>
    <row r="411" spans="1:14">
      <c r="A411" s="21">
        <v>14135.875819999999</v>
      </c>
      <c r="B411" s="21">
        <v>34.962499000000001</v>
      </c>
      <c r="C411" s="21">
        <v>34.987262000000001</v>
      </c>
      <c r="D411" s="21">
        <v>35.583427</v>
      </c>
      <c r="E411" s="21">
        <v>35.687441999999997</v>
      </c>
      <c r="F411" s="21">
        <v>1.0325709999999999</v>
      </c>
      <c r="G411" s="21">
        <v>6.8045869999999997</v>
      </c>
      <c r="H411" s="21">
        <v>18.647172999999999</v>
      </c>
      <c r="I411" s="39">
        <f t="shared" si="48"/>
        <v>34.974880499999998</v>
      </c>
      <c r="J411" s="39">
        <f t="shared" si="49"/>
        <v>35.635434500000002</v>
      </c>
      <c r="K411" s="31">
        <f t="shared" si="53"/>
        <v>1217.8046623011498</v>
      </c>
      <c r="L411" s="31">
        <f t="shared" si="54"/>
        <v>50.355232859786838</v>
      </c>
      <c r="M411" s="31">
        <f t="shared" si="54"/>
        <v>48.678979881436135</v>
      </c>
      <c r="N411" s="24"/>
    </row>
    <row r="412" spans="1:14">
      <c r="A412" s="21">
        <v>12418.418157</v>
      </c>
      <c r="B412" s="21">
        <v>34.993425999999999</v>
      </c>
      <c r="C412" s="21">
        <v>35.012487</v>
      </c>
      <c r="D412" s="21">
        <v>35.663941000000001</v>
      </c>
      <c r="E412" s="21">
        <v>35.777245000000001</v>
      </c>
      <c r="F412" s="21">
        <v>0.88958300000000001</v>
      </c>
      <c r="G412" s="21">
        <v>6.7662990000000001</v>
      </c>
      <c r="H412" s="21">
        <v>18.486484999999998</v>
      </c>
      <c r="I412" s="39">
        <f t="shared" si="48"/>
        <v>35.002956499999996</v>
      </c>
      <c r="J412" s="39">
        <f t="shared" si="49"/>
        <v>35.720593000000001</v>
      </c>
      <c r="K412" s="31">
        <f t="shared" si="53"/>
        <v>1217.8000101079499</v>
      </c>
      <c r="L412" s="31">
        <f t="shared" si="54"/>
        <v>50.282637812520761</v>
      </c>
      <c r="M412" s="31">
        <f t="shared" si="54"/>
        <v>48.467559294331522</v>
      </c>
      <c r="N412" s="24"/>
    </row>
    <row r="413" spans="1:14">
      <c r="A413" s="21">
        <v>10669.021677999999</v>
      </c>
      <c r="B413" s="21">
        <v>35.005052999999997</v>
      </c>
      <c r="C413" s="21">
        <v>35.028739000000002</v>
      </c>
      <c r="D413" s="21">
        <v>35.771999999999998</v>
      </c>
      <c r="E413" s="21">
        <v>35.888801000000001</v>
      </c>
      <c r="F413" s="21">
        <v>0.75942100000000001</v>
      </c>
      <c r="G413" s="21">
        <v>6.7298280000000004</v>
      </c>
      <c r="H413" s="21">
        <v>18.243431999999999</v>
      </c>
      <c r="I413" s="39">
        <f t="shared" si="48"/>
        <v>35.016896000000003</v>
      </c>
      <c r="J413" s="39">
        <f t="shared" si="49"/>
        <v>35.830400499999996</v>
      </c>
      <c r="K413" s="31">
        <f t="shared" si="53"/>
        <v>1217.7977003327999</v>
      </c>
      <c r="L413" s="31">
        <f t="shared" si="54"/>
        <v>50.246640573100308</v>
      </c>
      <c r="M413" s="31">
        <f>0.0001079829*J413^4 - 0.0183178852*J413^3 + 1.2075396235*J413^2 - 38.3125480287*J413 + 535.330907391</f>
        <v>48.196467294245394</v>
      </c>
      <c r="N413" s="24"/>
    </row>
    <row r="414" spans="1:14">
      <c r="A414" s="21">
        <v>9104.9053729999996</v>
      </c>
      <c r="B414" s="21">
        <v>34.907076000000004</v>
      </c>
      <c r="C414" s="21">
        <v>34.929969999999997</v>
      </c>
      <c r="D414" s="21">
        <v>35.853580000000001</v>
      </c>
      <c r="E414" s="21">
        <v>35.961219999999997</v>
      </c>
      <c r="F414" s="21">
        <v>0.63419899999999996</v>
      </c>
      <c r="G414" s="21">
        <v>6.6999269999999997</v>
      </c>
      <c r="H414" s="21">
        <v>18.210532999999998</v>
      </c>
      <c r="I414" s="39">
        <f t="shared" si="48"/>
        <v>34.918523</v>
      </c>
      <c r="J414" s="39">
        <f t="shared" si="49"/>
        <v>35.907399999999996</v>
      </c>
      <c r="K414" s="31">
        <f t="shared" si="53"/>
        <v>1217.8140007388999</v>
      </c>
      <c r="L414" s="31">
        <f t="shared" ref="L414:M419" si="55">0.0001079829*I414^4 - 0.0183178852*I414^3 + 1.2075396235*I414^2 - 38.3125480287*I414 + 535.330907391</f>
        <v>50.501326270300751</v>
      </c>
      <c r="M414" s="31">
        <f t="shared" si="55"/>
        <v>48.007384159903495</v>
      </c>
      <c r="N414" s="24"/>
    </row>
    <row r="415" spans="1:14">
      <c r="A415" s="21">
        <v>7468.6054299999996</v>
      </c>
      <c r="B415" s="21">
        <v>34.915925999999999</v>
      </c>
      <c r="C415" s="21">
        <v>34.939762999999999</v>
      </c>
      <c r="D415" s="21">
        <v>36.019841999999997</v>
      </c>
      <c r="E415" s="21">
        <v>36.139400000000002</v>
      </c>
      <c r="F415" s="21">
        <v>0.60433300000000001</v>
      </c>
      <c r="G415" s="21">
        <v>6.7546460000000002</v>
      </c>
      <c r="H415" s="21">
        <v>18.010232999999999</v>
      </c>
      <c r="I415" s="39">
        <f t="shared" si="48"/>
        <v>34.927844499999999</v>
      </c>
      <c r="J415" s="39">
        <f t="shared" si="49"/>
        <v>36.079621000000003</v>
      </c>
      <c r="K415" s="31">
        <f t="shared" si="53"/>
        <v>1217.8124561663499</v>
      </c>
      <c r="L415" s="31">
        <f t="shared" si="55"/>
        <v>50.47712812051293</v>
      </c>
      <c r="M415" s="31">
        <f t="shared" si="55"/>
        <v>47.587449601932349</v>
      </c>
      <c r="N415" s="24"/>
    </row>
    <row r="416" spans="1:14">
      <c r="A416" s="21">
        <v>5412.8552989999998</v>
      </c>
      <c r="B416" s="21">
        <v>34.938343000000003</v>
      </c>
      <c r="C416" s="21">
        <v>34.959671</v>
      </c>
      <c r="D416" s="21">
        <v>36.328972999999998</v>
      </c>
      <c r="E416" s="21">
        <v>36.472824000000003</v>
      </c>
      <c r="F416" s="21">
        <v>0.68066199999999999</v>
      </c>
      <c r="G416" s="21">
        <v>6.926113</v>
      </c>
      <c r="H416" s="21">
        <v>17.643570999999998</v>
      </c>
      <c r="I416" s="39">
        <f t="shared" si="48"/>
        <v>34.949007000000002</v>
      </c>
      <c r="J416" s="39">
        <f t="shared" si="49"/>
        <v>36.400898499999997</v>
      </c>
      <c r="K416" s="31">
        <f t="shared" si="53"/>
        <v>1217.8089495401</v>
      </c>
      <c r="L416" s="31">
        <f t="shared" si="55"/>
        <v>50.422241962203543</v>
      </c>
      <c r="M416" s="31">
        <f t="shared" si="55"/>
        <v>46.814817505945598</v>
      </c>
      <c r="N416" s="24"/>
    </row>
    <row r="417" spans="1:14">
      <c r="A417" s="21">
        <v>4129.7651260000002</v>
      </c>
      <c r="B417" s="21">
        <v>34.956139999999998</v>
      </c>
      <c r="C417" s="21">
        <v>34.979070999999998</v>
      </c>
      <c r="D417" s="21">
        <v>36.824745999999998</v>
      </c>
      <c r="E417" s="21">
        <v>36.975234999999998</v>
      </c>
      <c r="F417" s="21">
        <v>0.44480399999999998</v>
      </c>
      <c r="G417" s="21">
        <v>6.7356340000000001</v>
      </c>
      <c r="H417" s="21">
        <v>17.341372999999997</v>
      </c>
      <c r="I417" s="39">
        <f t="shared" si="48"/>
        <v>34.967605499999998</v>
      </c>
      <c r="J417" s="39">
        <f t="shared" si="49"/>
        <v>36.899990500000001</v>
      </c>
      <c r="K417" s="31">
        <f t="shared" si="53"/>
        <v>1217.8058677686499</v>
      </c>
      <c r="L417" s="31">
        <f t="shared" si="55"/>
        <v>50.374063613797716</v>
      </c>
      <c r="M417" s="31">
        <f t="shared" si="55"/>
        <v>45.641266263939315</v>
      </c>
      <c r="N417" s="24"/>
    </row>
    <row r="418" spans="1:14">
      <c r="A418" s="21">
        <v>2816.4615050000002</v>
      </c>
      <c r="B418" s="21">
        <v>34.971265000000002</v>
      </c>
      <c r="C418" s="21">
        <v>34.993966</v>
      </c>
      <c r="D418" s="21">
        <v>37.398842999999999</v>
      </c>
      <c r="E418" s="21">
        <v>37.587426000000001</v>
      </c>
      <c r="F418" s="21">
        <v>0.30838700000000002</v>
      </c>
      <c r="G418" s="21">
        <v>6.6364650000000003</v>
      </c>
      <c r="H418" s="21">
        <v>17.027657999999999</v>
      </c>
      <c r="I418" s="39">
        <f t="shared" si="48"/>
        <v>34.982615500000001</v>
      </c>
      <c r="J418" s="39">
        <f t="shared" si="49"/>
        <v>37.493134499999996</v>
      </c>
      <c r="K418" s="31">
        <f t="shared" si="53"/>
        <v>1217.8033806116498</v>
      </c>
      <c r="L418" s="31">
        <f t="shared" si="55"/>
        <v>50.335220497488535</v>
      </c>
      <c r="M418" s="31">
        <f t="shared" si="55"/>
        <v>44.286563801774832</v>
      </c>
      <c r="N418" s="24"/>
    </row>
    <row r="419" spans="1:14">
      <c r="A419" s="21">
        <v>465.18676199999999</v>
      </c>
      <c r="B419" s="21">
        <v>34.981668999999997</v>
      </c>
      <c r="C419" s="21">
        <v>35.002339999999997</v>
      </c>
      <c r="D419" s="21">
        <v>37.927788999999997</v>
      </c>
      <c r="E419" s="21">
        <v>38.140568000000002</v>
      </c>
      <c r="F419" s="21">
        <v>0.30440200000000001</v>
      </c>
      <c r="G419" s="21">
        <v>6.7395500000000004</v>
      </c>
      <c r="H419" s="21">
        <v>16.225842999999998</v>
      </c>
      <c r="I419" s="39">
        <f t="shared" si="48"/>
        <v>34.992004499999993</v>
      </c>
      <c r="J419" s="39">
        <f t="shared" si="49"/>
        <v>38.034178499999996</v>
      </c>
      <c r="K419" s="31">
        <f t="shared" si="53"/>
        <v>1217.8018248543499</v>
      </c>
      <c r="L419" s="31">
        <f t="shared" si="55"/>
        <v>50.310941367478563</v>
      </c>
      <c r="M419" s="31">
        <f t="shared" si="55"/>
        <v>43.086490321990482</v>
      </c>
      <c r="N419" s="24"/>
    </row>
    <row r="420" spans="1:14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7">
        <f>AVERAGE(K374:K416)</f>
        <v>1217.8017309833731</v>
      </c>
      <c r="L420" s="27">
        <f>AVERAGE(L374:L417)</f>
        <v>50.311062630618657</v>
      </c>
      <c r="M420" s="27">
        <f>AVERAGE(M374:M417)</f>
        <v>49.059630325754306</v>
      </c>
      <c r="N420" s="24"/>
    </row>
    <row r="421" spans="1:14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</row>
    <row r="422" spans="1:14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</row>
    <row r="423" spans="1:14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</row>
    <row r="424" spans="1:1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</row>
    <row r="425" spans="1:14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</row>
    <row r="426" spans="1:14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2021-12-30T14:37:35Z</dcterms:modified>
</cp:coreProperties>
</file>