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8_{E871CD40-5224-4F5E-8209-E089546FC621}" xr6:coauthVersionLast="47" xr6:coauthVersionMax="47" xr10:uidLastSave="{00000000-0000-0000-0000-000000000000}"/>
  <bookViews>
    <workbookView xWindow="-110" yWindow="-110" windowWidth="19420" windowHeight="10420" tabRatio="796" xr2:uid="{00000000-000D-0000-FFFF-FFFF00000000}"/>
  </bookViews>
  <sheets>
    <sheet name="3500 rpm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K4" i="3" s="1"/>
  <c r="J4" i="3"/>
  <c r="I5" i="3"/>
  <c r="K5" i="3" s="1"/>
  <c r="J5" i="3"/>
  <c r="I6" i="3"/>
  <c r="K6" i="3" s="1"/>
  <c r="J6" i="3"/>
  <c r="I7" i="3"/>
  <c r="K7" i="3" s="1"/>
  <c r="J7" i="3"/>
  <c r="I8" i="3"/>
  <c r="K8" i="3" s="1"/>
  <c r="J8" i="3"/>
  <c r="I9" i="3"/>
  <c r="K9" i="3" s="1"/>
  <c r="J9" i="3"/>
  <c r="I10" i="3"/>
  <c r="K10" i="3" s="1"/>
  <c r="J10" i="3"/>
  <c r="I11" i="3"/>
  <c r="K11" i="3" s="1"/>
  <c r="J11" i="3"/>
  <c r="I12" i="3"/>
  <c r="K12" i="3" s="1"/>
  <c r="J12" i="3"/>
  <c r="I13" i="3"/>
  <c r="K13" i="3" s="1"/>
  <c r="J13" i="3"/>
  <c r="M13" i="3" l="1"/>
  <c r="M12" i="3"/>
  <c r="M11" i="3"/>
  <c r="M10" i="3"/>
  <c r="M9" i="3"/>
  <c r="M8" i="3"/>
  <c r="M7" i="3"/>
  <c r="M6" i="3"/>
  <c r="M5" i="3"/>
  <c r="M4" i="3"/>
  <c r="L13" i="3"/>
  <c r="L12" i="3"/>
  <c r="L11" i="3"/>
  <c r="L10" i="3"/>
  <c r="L9" i="3"/>
  <c r="L8" i="3"/>
  <c r="L7" i="3"/>
  <c r="L6" i="3"/>
  <c r="L5" i="3"/>
  <c r="L4" i="3"/>
  <c r="I14" i="3"/>
  <c r="K14" i="3" s="1"/>
  <c r="J14" i="3"/>
  <c r="M14" i="3" s="1"/>
  <c r="I15" i="3"/>
  <c r="K15" i="3" s="1"/>
  <c r="J15" i="3"/>
  <c r="I16" i="3"/>
  <c r="K16" i="3" s="1"/>
  <c r="J16" i="3"/>
  <c r="M16" i="3" s="1"/>
  <c r="I17" i="3"/>
  <c r="K17" i="3" s="1"/>
  <c r="J17" i="3"/>
  <c r="M17" i="3" s="1"/>
  <c r="I18" i="3"/>
  <c r="K18" i="3" s="1"/>
  <c r="J18" i="3"/>
  <c r="M18" i="3" s="1"/>
  <c r="I19" i="3"/>
  <c r="K19" i="3" s="1"/>
  <c r="J19" i="3"/>
  <c r="I20" i="3"/>
  <c r="K20" i="3" s="1"/>
  <c r="J20" i="3"/>
  <c r="I21" i="3"/>
  <c r="K21" i="3" s="1"/>
  <c r="J21" i="3"/>
  <c r="M21" i="3" s="1"/>
  <c r="I22" i="3"/>
  <c r="K22" i="3" s="1"/>
  <c r="J22" i="3"/>
  <c r="M22" i="3" s="1"/>
  <c r="I23" i="3"/>
  <c r="L23" i="3" s="1"/>
  <c r="J23" i="3"/>
  <c r="I24" i="3"/>
  <c r="K24" i="3" s="1"/>
  <c r="J24" i="3"/>
  <c r="M24" i="3" s="1"/>
  <c r="I25" i="3"/>
  <c r="K25" i="3" s="1"/>
  <c r="J25" i="3"/>
  <c r="M25" i="3" s="1"/>
  <c r="I26" i="3"/>
  <c r="K26" i="3" s="1"/>
  <c r="J26" i="3"/>
  <c r="M26" i="3" s="1"/>
  <c r="I27" i="3"/>
  <c r="L27" i="3" s="1"/>
  <c r="J27" i="3"/>
  <c r="I28" i="3"/>
  <c r="L28" i="3" s="1"/>
  <c r="J28" i="3"/>
  <c r="I29" i="3"/>
  <c r="K29" i="3" s="1"/>
  <c r="J29" i="3"/>
  <c r="M29" i="3" s="1"/>
  <c r="I30" i="3"/>
  <c r="K30" i="3" s="1"/>
  <c r="J30" i="3"/>
  <c r="M30" i="3" s="1"/>
  <c r="I31" i="3"/>
  <c r="K31" i="3" s="1"/>
  <c r="J31" i="3"/>
  <c r="J3" i="3"/>
  <c r="M3" i="3" s="1"/>
  <c r="I3" i="3"/>
  <c r="L3" i="3" s="1"/>
  <c r="L30" i="3" l="1"/>
  <c r="K28" i="3"/>
  <c r="L20" i="3"/>
  <c r="L26" i="3"/>
  <c r="M20" i="3"/>
  <c r="L25" i="3"/>
  <c r="L16" i="3"/>
  <c r="L21" i="3"/>
  <c r="L14" i="3"/>
  <c r="L29" i="3"/>
  <c r="L18" i="3"/>
  <c r="L24" i="3"/>
  <c r="M28" i="3"/>
  <c r="L22" i="3"/>
  <c r="L17" i="3"/>
  <c r="M31" i="3"/>
  <c r="M27" i="3"/>
  <c r="M23" i="3"/>
  <c r="M19" i="3"/>
  <c r="M15" i="3"/>
  <c r="L19" i="3"/>
  <c r="L15" i="3"/>
  <c r="K27" i="3"/>
  <c r="K23" i="3"/>
  <c r="L31" i="3"/>
  <c r="K3" i="3"/>
</calcChain>
</file>

<file path=xl/sharedStrings.xml><?xml version="1.0" encoding="utf-8"?>
<sst xmlns="http://schemas.openxmlformats.org/spreadsheetml/2006/main" count="26" uniqueCount="19">
  <si>
    <t>Flow rate</t>
  </si>
  <si>
    <t>Inlet Temperature T1</t>
  </si>
  <si>
    <t>Inlet Temperature T2</t>
  </si>
  <si>
    <t>Outlet Temperature T3</t>
  </si>
  <si>
    <t>Outlet Temperature T4</t>
  </si>
  <si>
    <t>Inlet Pressure P1</t>
  </si>
  <si>
    <t>Net Shaft Torque</t>
  </si>
  <si>
    <t>Average Inlet Temp Tm,i</t>
  </si>
  <si>
    <t>Average Outlet Temp Tm,o</t>
  </si>
  <si>
    <r>
      <t>Inlet Density ρi</t>
    </r>
    <r>
      <rPr>
        <b/>
        <sz val="12.65"/>
        <color theme="1"/>
        <rFont val="Calibri"/>
        <family val="2"/>
      </rPr>
      <t xml:space="preserve"> </t>
    </r>
  </si>
  <si>
    <t>[kg/h]</t>
  </si>
  <si>
    <t>[°C]</t>
  </si>
  <si>
    <t xml:space="preserve"> [bar]</t>
  </si>
  <si>
    <t>[N.m]</t>
  </si>
  <si>
    <t>[kg/m³]</t>
  </si>
  <si>
    <t xml:space="preserve"> [cP]</t>
  </si>
  <si>
    <t>Outlet Pressure P2</t>
  </si>
  <si>
    <r>
      <t xml:space="preserve"> Inlet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i</t>
    </r>
  </si>
  <si>
    <r>
      <t xml:space="preserve"> Outlet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</si>
</sst>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2.65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00FF00"/>
      <color rgb="FFFF9900"/>
      <color rgb="FF009900"/>
      <color rgb="FFCC00FF"/>
      <color rgb="FF3399FF"/>
      <color rgb="FF0000FF"/>
      <color rgb="FFFFCA21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abSelected="1" zoomScaleNormal="100" workbookViewId="0">
      <selection activeCell="A2" sqref="A2:XFD2"/>
    </sheetView>
  </sheetViews>
  <sheetFormatPr defaultRowHeight="14.5"/>
  <cols>
    <col min="1" max="1" width="21.90625" bestFit="1" customWidth="1"/>
    <col min="2" max="2" width="24.54296875" bestFit="1" customWidth="1"/>
    <col min="3" max="3" width="18.81640625" bestFit="1" customWidth="1"/>
    <col min="4" max="5" width="20.1796875" bestFit="1" customWidth="1"/>
    <col min="6" max="6" width="15" bestFit="1" customWidth="1"/>
    <col min="7" max="7" width="16.453125" bestFit="1" customWidth="1"/>
    <col min="8" max="8" width="15.453125" bestFit="1" customWidth="1"/>
    <col min="9" max="9" width="21.81640625" bestFit="1" customWidth="1"/>
    <col min="10" max="10" width="23.90625" bestFit="1" customWidth="1"/>
    <col min="11" max="11" width="13.54296875" bestFit="1" customWidth="1"/>
    <col min="12" max="12" width="15.81640625" bestFit="1" customWidth="1"/>
    <col min="13" max="13" width="17.36328125" bestFit="1" customWidth="1"/>
  </cols>
  <sheetData>
    <row r="1" spans="1:14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16</v>
      </c>
      <c r="H1" s="6" t="s">
        <v>6</v>
      </c>
      <c r="I1" s="2" t="s">
        <v>7</v>
      </c>
      <c r="J1" s="2" t="s">
        <v>8</v>
      </c>
      <c r="K1" s="3" t="s">
        <v>9</v>
      </c>
      <c r="L1" s="1" t="s">
        <v>17</v>
      </c>
      <c r="M1" s="1" t="s">
        <v>18</v>
      </c>
      <c r="N1" s="8"/>
    </row>
    <row r="2" spans="1:14">
      <c r="A2" s="6" t="s">
        <v>10</v>
      </c>
      <c r="B2" s="6" t="s">
        <v>11</v>
      </c>
      <c r="C2" s="6" t="s">
        <v>11</v>
      </c>
      <c r="D2" s="6" t="s">
        <v>11</v>
      </c>
      <c r="E2" s="6" t="s">
        <v>11</v>
      </c>
      <c r="F2" s="6" t="s">
        <v>12</v>
      </c>
      <c r="G2" s="6" t="s">
        <v>12</v>
      </c>
      <c r="H2" s="6" t="s">
        <v>13</v>
      </c>
      <c r="I2" s="2" t="s">
        <v>11</v>
      </c>
      <c r="J2" s="2" t="s">
        <v>11</v>
      </c>
      <c r="K2" s="3" t="s">
        <v>14</v>
      </c>
      <c r="L2" s="1" t="s">
        <v>15</v>
      </c>
      <c r="M2" s="1" t="s">
        <v>15</v>
      </c>
    </row>
    <row r="3" spans="1:14">
      <c r="A3" s="4">
        <v>29845.949573000002</v>
      </c>
      <c r="B3" s="4">
        <v>18.776150999999999</v>
      </c>
      <c r="C3" s="4">
        <v>18.826919</v>
      </c>
      <c r="D3" s="4">
        <v>19.521623000000002</v>
      </c>
      <c r="E3" s="4">
        <v>19.478458</v>
      </c>
      <c r="F3" s="4">
        <v>4.3652579999999999</v>
      </c>
      <c r="G3" s="4">
        <v>4.5056000000000003</v>
      </c>
      <c r="H3" s="4">
        <v>39.41677</v>
      </c>
      <c r="I3" s="5">
        <f t="shared" ref="I3:I31" si="0">(B3+C3)/2</f>
        <v>18.801535000000001</v>
      </c>
      <c r="J3" s="5">
        <f t="shared" ref="J3:J31" si="1">(D3+E3)/2</f>
        <v>19.500040500000001</v>
      </c>
      <c r="K3" s="7">
        <f t="shared" ref="K3:K31" si="2">-0.6*I3+1259.5</f>
        <v>1248.219079</v>
      </c>
      <c r="L3" s="7">
        <f t="shared" ref="L3:L31" si="3">0.00159*I3^4-0.27101*I3^3+17.72234*I3^2-540.89799*I3+6780.11105</f>
        <v>1272.6790379357644</v>
      </c>
      <c r="M3" s="7">
        <f t="shared" ref="M3:M31" si="4">0.00159*J3^4-0.27101*J3^3+17.72234*J3^2-540.89799*J3+6780.11105</f>
        <v>1191.9084308613219</v>
      </c>
    </row>
    <row r="4" spans="1:14">
      <c r="A4" s="4">
        <v>28615.282412</v>
      </c>
      <c r="B4" s="4">
        <v>18.755462000000001</v>
      </c>
      <c r="C4" s="4">
        <v>18.800303</v>
      </c>
      <c r="D4" s="4">
        <v>19.518073999999999</v>
      </c>
      <c r="E4" s="4">
        <v>19.461680999999999</v>
      </c>
      <c r="F4" s="4">
        <v>3.6649910000000001</v>
      </c>
      <c r="G4" s="4">
        <v>4.2040579999999999</v>
      </c>
      <c r="H4" s="4">
        <v>38.903617000000004</v>
      </c>
      <c r="I4" s="5">
        <f t="shared" si="0"/>
        <v>18.7778825</v>
      </c>
      <c r="J4" s="5">
        <f t="shared" si="1"/>
        <v>19.489877499999999</v>
      </c>
      <c r="K4" s="7">
        <f t="shared" si="2"/>
        <v>1248.2332704999999</v>
      </c>
      <c r="L4" s="7">
        <f t="shared" si="3"/>
        <v>1275.5115395803023</v>
      </c>
      <c r="M4" s="7">
        <f t="shared" si="4"/>
        <v>1193.0444327746118</v>
      </c>
    </row>
    <row r="5" spans="1:14">
      <c r="A5" s="4">
        <v>27546.749038999998</v>
      </c>
      <c r="B5" s="4">
        <v>18.779820999999998</v>
      </c>
      <c r="C5" s="4">
        <v>18.855060999999999</v>
      </c>
      <c r="D5" s="4">
        <v>19.534056</v>
      </c>
      <c r="E5" s="4">
        <v>19.482710000000001</v>
      </c>
      <c r="F5" s="4">
        <v>3.1074679999999999</v>
      </c>
      <c r="G5" s="4">
        <v>3.9370069999999999</v>
      </c>
      <c r="H5" s="4">
        <v>38.496631999999998</v>
      </c>
      <c r="I5" s="5">
        <f t="shared" si="0"/>
        <v>18.817440999999999</v>
      </c>
      <c r="J5" s="5">
        <f t="shared" si="1"/>
        <v>19.508383000000002</v>
      </c>
      <c r="K5" s="7">
        <f t="shared" si="2"/>
        <v>1248.2095354</v>
      </c>
      <c r="L5" s="7">
        <f t="shared" si="3"/>
        <v>1270.7778728007715</v>
      </c>
      <c r="M5" s="7">
        <f t="shared" si="4"/>
        <v>1190.9767696711624</v>
      </c>
    </row>
    <row r="6" spans="1:14">
      <c r="A6" s="4">
        <v>26626.091240999998</v>
      </c>
      <c r="B6" s="4">
        <v>18.724142000000001</v>
      </c>
      <c r="C6" s="4">
        <v>18.786296</v>
      </c>
      <c r="D6" s="4">
        <v>19.465029999999999</v>
      </c>
      <c r="E6" s="4">
        <v>19.414860000000001</v>
      </c>
      <c r="F6" s="4">
        <v>2.6599240000000002</v>
      </c>
      <c r="G6" s="4">
        <v>3.7358419999999999</v>
      </c>
      <c r="H6" s="4">
        <v>38.198655000000002</v>
      </c>
      <c r="I6" s="5">
        <f t="shared" si="0"/>
        <v>18.755219</v>
      </c>
      <c r="J6" s="5">
        <f t="shared" si="1"/>
        <v>19.439945000000002</v>
      </c>
      <c r="K6" s="7">
        <f t="shared" si="2"/>
        <v>1248.2468686</v>
      </c>
      <c r="L6" s="7">
        <f t="shared" si="3"/>
        <v>1278.2317118819446</v>
      </c>
      <c r="M6" s="7">
        <f t="shared" si="4"/>
        <v>1198.6423204991206</v>
      </c>
    </row>
    <row r="7" spans="1:14">
      <c r="A7" s="4">
        <v>25630.941009999999</v>
      </c>
      <c r="B7" s="4">
        <v>18.724065</v>
      </c>
      <c r="C7" s="4">
        <v>18.695848999999999</v>
      </c>
      <c r="D7" s="4">
        <v>19.41891</v>
      </c>
      <c r="E7" s="4">
        <v>19.365345000000001</v>
      </c>
      <c r="F7" s="4">
        <v>2.1752030000000002</v>
      </c>
      <c r="G7" s="4">
        <v>3.5278109999999998</v>
      </c>
      <c r="H7" s="4">
        <v>37.809685999999999</v>
      </c>
      <c r="I7" s="5">
        <f t="shared" si="0"/>
        <v>18.709956999999999</v>
      </c>
      <c r="J7" s="5">
        <f t="shared" si="1"/>
        <v>19.392127500000001</v>
      </c>
      <c r="K7" s="7">
        <f t="shared" si="2"/>
        <v>1248.2740257999999</v>
      </c>
      <c r="L7" s="7">
        <f t="shared" si="3"/>
        <v>1283.6821880995703</v>
      </c>
      <c r="M7" s="7">
        <f t="shared" si="4"/>
        <v>1204.0289084172446</v>
      </c>
    </row>
    <row r="8" spans="1:14">
      <c r="A8" s="4">
        <v>25253.038378000001</v>
      </c>
      <c r="B8" s="4">
        <v>18.700703000000001</v>
      </c>
      <c r="C8" s="4">
        <v>18.777808</v>
      </c>
      <c r="D8" s="4">
        <v>19.644639999999999</v>
      </c>
      <c r="E8" s="4">
        <v>19.590185999999999</v>
      </c>
      <c r="F8" s="4">
        <v>1.804549</v>
      </c>
      <c r="G8" s="4">
        <v>3.3570039999999999</v>
      </c>
      <c r="H8" s="4">
        <v>37.535402000000005</v>
      </c>
      <c r="I8" s="5">
        <f t="shared" si="0"/>
        <v>18.739255499999999</v>
      </c>
      <c r="J8" s="5">
        <f t="shared" si="1"/>
        <v>19.617412999999999</v>
      </c>
      <c r="K8" s="7">
        <f t="shared" si="2"/>
        <v>1248.2564467</v>
      </c>
      <c r="L8" s="7">
        <f t="shared" si="3"/>
        <v>1280.1513149147895</v>
      </c>
      <c r="M8" s="7">
        <f t="shared" si="4"/>
        <v>1178.8707755626992</v>
      </c>
    </row>
    <row r="9" spans="1:14">
      <c r="A9" s="4">
        <v>24154.654683000001</v>
      </c>
      <c r="B9" s="4">
        <v>18.762912</v>
      </c>
      <c r="C9" s="4">
        <v>18.846886999999999</v>
      </c>
      <c r="D9" s="4">
        <v>19.695125000000001</v>
      </c>
      <c r="E9" s="4">
        <v>19.641925000000001</v>
      </c>
      <c r="F9" s="4">
        <v>1.19269</v>
      </c>
      <c r="G9" s="4">
        <v>3.089448</v>
      </c>
      <c r="H9" s="4">
        <v>36.96846</v>
      </c>
      <c r="I9" s="5">
        <f t="shared" si="0"/>
        <v>18.804899499999998</v>
      </c>
      <c r="J9" s="5">
        <f t="shared" si="1"/>
        <v>19.668525000000002</v>
      </c>
      <c r="K9" s="7">
        <f t="shared" si="2"/>
        <v>1248.2170603</v>
      </c>
      <c r="L9" s="7">
        <f t="shared" si="3"/>
        <v>1272.2766509991998</v>
      </c>
      <c r="M9" s="7">
        <f t="shared" si="4"/>
        <v>1173.2402570287586</v>
      </c>
    </row>
    <row r="10" spans="1:14">
      <c r="A10" s="4">
        <v>23127.413096</v>
      </c>
      <c r="B10" s="4">
        <v>18.822279999999999</v>
      </c>
      <c r="C10" s="4">
        <v>18.899649</v>
      </c>
      <c r="D10" s="4">
        <v>19.700887000000002</v>
      </c>
      <c r="E10" s="4">
        <v>19.655712000000001</v>
      </c>
      <c r="F10" s="4">
        <v>0.71269199999999999</v>
      </c>
      <c r="G10" s="4">
        <v>2.8657059999999999</v>
      </c>
      <c r="H10" s="4">
        <v>36.580839000000005</v>
      </c>
      <c r="I10" s="5">
        <f t="shared" si="0"/>
        <v>18.860964500000001</v>
      </c>
      <c r="J10" s="5">
        <f t="shared" si="1"/>
        <v>19.678299500000001</v>
      </c>
      <c r="K10" s="7">
        <f t="shared" si="2"/>
        <v>1248.1834213</v>
      </c>
      <c r="L10" s="7">
        <f t="shared" si="3"/>
        <v>1265.5907197866372</v>
      </c>
      <c r="M10" s="7">
        <f t="shared" si="4"/>
        <v>1172.1667244598493</v>
      </c>
    </row>
    <row r="11" spans="1:14" ht="14.4" customHeight="1">
      <c r="A11" s="4">
        <v>22403.89919</v>
      </c>
      <c r="B11" s="4">
        <v>18.836300000000001</v>
      </c>
      <c r="C11" s="4">
        <v>18.867483</v>
      </c>
      <c r="D11" s="4">
        <v>19.665149</v>
      </c>
      <c r="E11" s="4">
        <v>19.621217000000001</v>
      </c>
      <c r="F11" s="4">
        <v>0.89799600000000002</v>
      </c>
      <c r="G11" s="4">
        <v>3.204529</v>
      </c>
      <c r="H11" s="4">
        <v>36.345556999999999</v>
      </c>
      <c r="I11" s="5">
        <f t="shared" si="0"/>
        <v>18.851891500000001</v>
      </c>
      <c r="J11" s="5">
        <f t="shared" si="1"/>
        <v>19.643183000000001</v>
      </c>
      <c r="K11" s="7">
        <f t="shared" si="2"/>
        <v>1248.1888650999999</v>
      </c>
      <c r="L11" s="7">
        <f t="shared" si="3"/>
        <v>1266.6702349578254</v>
      </c>
      <c r="M11" s="7">
        <f t="shared" si="4"/>
        <v>1176.0283939025903</v>
      </c>
    </row>
    <row r="12" spans="1:14">
      <c r="A12" s="4">
        <v>21499.925060000001</v>
      </c>
      <c r="B12" s="4">
        <v>18.845375000000001</v>
      </c>
      <c r="C12" s="4">
        <v>18.887149999999998</v>
      </c>
      <c r="D12" s="4">
        <v>19.681937000000001</v>
      </c>
      <c r="E12" s="4">
        <v>19.636189000000002</v>
      </c>
      <c r="F12" s="4">
        <v>0.762351</v>
      </c>
      <c r="G12" s="4">
        <v>3.3041900000000002</v>
      </c>
      <c r="H12" s="4">
        <v>35.958764000000002</v>
      </c>
      <c r="I12" s="5">
        <f t="shared" si="0"/>
        <v>18.866262499999998</v>
      </c>
      <c r="J12" s="5">
        <f t="shared" si="1"/>
        <v>19.659063000000003</v>
      </c>
      <c r="K12" s="7">
        <f t="shared" si="2"/>
        <v>1248.1802425000001</v>
      </c>
      <c r="L12" s="7">
        <f t="shared" si="3"/>
        <v>1264.9607983577944</v>
      </c>
      <c r="M12" s="7">
        <f t="shared" si="4"/>
        <v>1174.2804545913095</v>
      </c>
    </row>
    <row r="13" spans="1:14">
      <c r="A13" s="4">
        <v>20489.934549000001</v>
      </c>
      <c r="B13" s="4">
        <v>18.782682999999999</v>
      </c>
      <c r="C13" s="4">
        <v>18.732084</v>
      </c>
      <c r="D13" s="4">
        <v>19.659310999999999</v>
      </c>
      <c r="E13" s="4">
        <v>19.612753999999999</v>
      </c>
      <c r="F13" s="4">
        <v>1.031312</v>
      </c>
      <c r="G13" s="4">
        <v>3.812014</v>
      </c>
      <c r="H13" s="4">
        <v>35.708179000000001</v>
      </c>
      <c r="I13" s="5">
        <f t="shared" si="0"/>
        <v>18.7573835</v>
      </c>
      <c r="J13" s="5">
        <f t="shared" si="1"/>
        <v>19.636032499999999</v>
      </c>
      <c r="K13" s="7">
        <f t="shared" si="2"/>
        <v>1248.2455699</v>
      </c>
      <c r="L13" s="7">
        <f t="shared" si="3"/>
        <v>1277.971660642952</v>
      </c>
      <c r="M13" s="7">
        <f t="shared" si="4"/>
        <v>1176.8163563926846</v>
      </c>
    </row>
    <row r="14" spans="1:14">
      <c r="A14" s="4">
        <v>19373.993265000001</v>
      </c>
      <c r="B14" s="4">
        <v>18.753626000000001</v>
      </c>
      <c r="C14" s="4">
        <v>18.797656</v>
      </c>
      <c r="D14" s="4">
        <v>19.741031</v>
      </c>
      <c r="E14" s="4">
        <v>19.689917000000001</v>
      </c>
      <c r="F14" s="4">
        <v>0.76962200000000003</v>
      </c>
      <c r="G14" s="4">
        <v>3.8566349999999998</v>
      </c>
      <c r="H14" s="4">
        <v>35.230083999999998</v>
      </c>
      <c r="I14" s="5">
        <f t="shared" si="0"/>
        <v>18.775641</v>
      </c>
      <c r="J14" s="5">
        <f t="shared" si="1"/>
        <v>19.715474</v>
      </c>
      <c r="K14" s="7">
        <f t="shared" si="2"/>
        <v>1248.2346153999999</v>
      </c>
      <c r="L14" s="7">
        <f t="shared" si="3"/>
        <v>1275.7803076506907</v>
      </c>
      <c r="M14" s="7">
        <f t="shared" si="4"/>
        <v>1168.0933002919837</v>
      </c>
    </row>
    <row r="15" spans="1:14">
      <c r="A15" s="4">
        <v>18265.065503000002</v>
      </c>
      <c r="B15" s="4">
        <v>18.765473</v>
      </c>
      <c r="C15" s="4">
        <v>18.850435999999998</v>
      </c>
      <c r="D15" s="4">
        <v>19.70721</v>
      </c>
      <c r="E15" s="4">
        <v>19.661822000000001</v>
      </c>
      <c r="F15" s="4">
        <v>1.0406599999999999</v>
      </c>
      <c r="G15" s="4">
        <v>4.2394769999999999</v>
      </c>
      <c r="H15" s="4">
        <v>34.760559000000001</v>
      </c>
      <c r="I15" s="5">
        <f t="shared" si="0"/>
        <v>18.807954500000001</v>
      </c>
      <c r="J15" s="5">
        <f t="shared" si="1"/>
        <v>19.684516000000002</v>
      </c>
      <c r="K15" s="7">
        <f t="shared" si="2"/>
        <v>1248.2152272999999</v>
      </c>
      <c r="L15" s="7">
        <f t="shared" si="3"/>
        <v>1271.9113934791631</v>
      </c>
      <c r="M15" s="7">
        <f t="shared" si="4"/>
        <v>1171.4845053486397</v>
      </c>
    </row>
    <row r="16" spans="1:14">
      <c r="A16" s="4">
        <v>17190.015693000001</v>
      </c>
      <c r="B16" s="4">
        <v>18.811581</v>
      </c>
      <c r="C16" s="4">
        <v>18.864101000000002</v>
      </c>
      <c r="D16" s="4">
        <v>19.704367000000001</v>
      </c>
      <c r="E16" s="4">
        <v>19.663011999999998</v>
      </c>
      <c r="F16" s="4">
        <v>0.92221799999999998</v>
      </c>
      <c r="G16" s="4">
        <v>4.3740610000000002</v>
      </c>
      <c r="H16" s="4">
        <v>34.261015999999998</v>
      </c>
      <c r="I16" s="5">
        <f t="shared" si="0"/>
        <v>18.837841000000001</v>
      </c>
      <c r="J16" s="5">
        <f t="shared" si="1"/>
        <v>19.6836895</v>
      </c>
      <c r="K16" s="7">
        <f t="shared" si="2"/>
        <v>1248.1972954</v>
      </c>
      <c r="L16" s="7">
        <f t="shared" si="3"/>
        <v>1268.3438583439238</v>
      </c>
      <c r="M16" s="7">
        <f t="shared" si="4"/>
        <v>1171.5751840444254</v>
      </c>
    </row>
    <row r="17" spans="1:13">
      <c r="A17" s="4">
        <v>16142.257994</v>
      </c>
      <c r="B17" s="4">
        <v>18.772131000000002</v>
      </c>
      <c r="C17" s="4">
        <v>18.810970000000001</v>
      </c>
      <c r="D17" s="4">
        <v>19.687577999999998</v>
      </c>
      <c r="E17" s="4">
        <v>19.646668999999999</v>
      </c>
      <c r="F17" s="4">
        <v>1.207748</v>
      </c>
      <c r="G17" s="4">
        <v>4.9149979999999998</v>
      </c>
      <c r="H17" s="4">
        <v>34.064848000000005</v>
      </c>
      <c r="I17" s="5">
        <f t="shared" si="0"/>
        <v>18.7915505</v>
      </c>
      <c r="J17" s="5">
        <f t="shared" si="1"/>
        <v>19.667123499999999</v>
      </c>
      <c r="K17" s="7">
        <f t="shared" si="2"/>
        <v>1248.2250696999999</v>
      </c>
      <c r="L17" s="7">
        <f t="shared" si="3"/>
        <v>1273.8739368887318</v>
      </c>
      <c r="M17" s="7">
        <f t="shared" si="4"/>
        <v>1173.3942685672673</v>
      </c>
    </row>
    <row r="18" spans="1:13">
      <c r="A18" s="4">
        <v>15140.697221</v>
      </c>
      <c r="B18" s="4">
        <v>18.85012</v>
      </c>
      <c r="C18" s="4">
        <v>18.895721999999999</v>
      </c>
      <c r="D18" s="4">
        <v>19.773128</v>
      </c>
      <c r="E18" s="4">
        <v>19.732541000000001</v>
      </c>
      <c r="F18" s="4">
        <v>0.73018700000000003</v>
      </c>
      <c r="G18" s="4">
        <v>4.6813339999999997</v>
      </c>
      <c r="H18" s="4">
        <v>33.769100000000002</v>
      </c>
      <c r="I18" s="5">
        <f t="shared" si="0"/>
        <v>18.872920999999998</v>
      </c>
      <c r="J18" s="5">
        <f t="shared" si="1"/>
        <v>19.752834499999999</v>
      </c>
      <c r="K18" s="7">
        <f t="shared" si="2"/>
        <v>1248.1762474</v>
      </c>
      <c r="L18" s="7">
        <f t="shared" si="3"/>
        <v>1264.1695763187836</v>
      </c>
      <c r="M18" s="7">
        <f t="shared" si="4"/>
        <v>1164.0145356769899</v>
      </c>
    </row>
    <row r="19" spans="1:13">
      <c r="A19" s="4">
        <v>13970.485710000001</v>
      </c>
      <c r="B19" s="4">
        <v>18.862127999999998</v>
      </c>
      <c r="C19" s="4">
        <v>18.874119</v>
      </c>
      <c r="D19" s="4">
        <v>19.741931000000001</v>
      </c>
      <c r="E19" s="4">
        <v>19.698896999999999</v>
      </c>
      <c r="F19" s="4">
        <v>1.0747709999999999</v>
      </c>
      <c r="G19" s="4">
        <v>5.2792329999999996</v>
      </c>
      <c r="H19" s="4">
        <v>33.552930000000003</v>
      </c>
      <c r="I19" s="5">
        <f t="shared" si="0"/>
        <v>18.868123499999999</v>
      </c>
      <c r="J19" s="5">
        <f t="shared" si="1"/>
        <v>19.720413999999998</v>
      </c>
      <c r="K19" s="7">
        <f t="shared" si="2"/>
        <v>1248.1791258999999</v>
      </c>
      <c r="L19" s="7">
        <f t="shared" si="3"/>
        <v>1264.7396062430098</v>
      </c>
      <c r="M19" s="7">
        <f t="shared" si="4"/>
        <v>1167.5531207138711</v>
      </c>
    </row>
    <row r="20" spans="1:13">
      <c r="A20" s="4">
        <v>12944.750754999999</v>
      </c>
      <c r="B20" s="4">
        <v>18.844662</v>
      </c>
      <c r="C20" s="4">
        <v>18.848894000000001</v>
      </c>
      <c r="D20" s="4">
        <v>19.786390000000001</v>
      </c>
      <c r="E20" s="4">
        <v>19.748507</v>
      </c>
      <c r="F20" s="4">
        <v>0.75649500000000003</v>
      </c>
      <c r="G20" s="4">
        <v>5.2078490000000004</v>
      </c>
      <c r="H20" s="4">
        <v>33.257718000000004</v>
      </c>
      <c r="I20" s="5">
        <f t="shared" si="0"/>
        <v>18.846778</v>
      </c>
      <c r="J20" s="5">
        <f t="shared" si="1"/>
        <v>19.7674485</v>
      </c>
      <c r="K20" s="7">
        <f t="shared" si="2"/>
        <v>1248.1919332</v>
      </c>
      <c r="L20" s="7">
        <f t="shared" si="3"/>
        <v>1267.279064278543</v>
      </c>
      <c r="M20" s="7">
        <f t="shared" si="4"/>
        <v>1162.4231715014967</v>
      </c>
    </row>
    <row r="21" spans="1:13">
      <c r="A21" s="4">
        <v>12084.397094</v>
      </c>
      <c r="B21" s="4">
        <v>18.768574999999998</v>
      </c>
      <c r="C21" s="4">
        <v>18.775983</v>
      </c>
      <c r="D21" s="4">
        <v>19.842327999999998</v>
      </c>
      <c r="E21" s="4">
        <v>19.801061000000001</v>
      </c>
      <c r="F21" s="4">
        <v>1.004597</v>
      </c>
      <c r="G21" s="4">
        <v>5.6453870000000004</v>
      </c>
      <c r="H21" s="4">
        <v>33.105435</v>
      </c>
      <c r="I21" s="5">
        <f t="shared" si="0"/>
        <v>18.772278999999997</v>
      </c>
      <c r="J21" s="5">
        <f t="shared" si="1"/>
        <v>19.8216945</v>
      </c>
      <c r="K21" s="7">
        <f t="shared" si="2"/>
        <v>1248.2366325999999</v>
      </c>
      <c r="L21" s="7">
        <f t="shared" si="3"/>
        <v>1276.1835394309146</v>
      </c>
      <c r="M21" s="7">
        <f t="shared" si="4"/>
        <v>1156.5362244333892</v>
      </c>
    </row>
    <row r="22" spans="1:13">
      <c r="A22" s="4">
        <v>11011.530398000001</v>
      </c>
      <c r="B22" s="4">
        <v>18.842417000000001</v>
      </c>
      <c r="C22" s="4">
        <v>18.854735000000002</v>
      </c>
      <c r="D22" s="4">
        <v>20.023391</v>
      </c>
      <c r="E22" s="4">
        <v>19.976458999999998</v>
      </c>
      <c r="F22" s="4">
        <v>0.65434000000000003</v>
      </c>
      <c r="G22" s="4">
        <v>5.532527</v>
      </c>
      <c r="H22" s="4">
        <v>32.794142999999998</v>
      </c>
      <c r="I22" s="5">
        <f t="shared" si="0"/>
        <v>18.848576000000001</v>
      </c>
      <c r="J22" s="5">
        <f t="shared" si="1"/>
        <v>19.999924999999998</v>
      </c>
      <c r="K22" s="7">
        <f t="shared" si="2"/>
        <v>1248.1908544</v>
      </c>
      <c r="L22" s="7">
        <f t="shared" si="3"/>
        <v>1267.06495427151</v>
      </c>
      <c r="M22" s="7">
        <f t="shared" si="4"/>
        <v>1137.4152252589365</v>
      </c>
    </row>
    <row r="23" spans="1:13">
      <c r="A23" s="4">
        <v>10026.815468000001</v>
      </c>
      <c r="B23" s="4">
        <v>18.803405999999999</v>
      </c>
      <c r="C23" s="4">
        <v>18.824376999999998</v>
      </c>
      <c r="D23" s="4">
        <v>20.179846999999999</v>
      </c>
      <c r="E23" s="4">
        <v>20.130994000000001</v>
      </c>
      <c r="F23" s="4">
        <v>0.98632299999999995</v>
      </c>
      <c r="G23" s="4">
        <v>6.0988319999999998</v>
      </c>
      <c r="H23" s="4">
        <v>32.564405000000001</v>
      </c>
      <c r="I23" s="5">
        <f t="shared" si="0"/>
        <v>18.813891499999997</v>
      </c>
      <c r="J23" s="5">
        <f t="shared" si="1"/>
        <v>20.155420499999998</v>
      </c>
      <c r="K23" s="7">
        <f t="shared" si="2"/>
        <v>1248.2116650999999</v>
      </c>
      <c r="L23" s="7">
        <f t="shared" si="3"/>
        <v>1271.2018723270294</v>
      </c>
      <c r="M23" s="7">
        <f t="shared" si="4"/>
        <v>1121.0073427414363</v>
      </c>
    </row>
    <row r="24" spans="1:13">
      <c r="A24" s="4">
        <v>9068.5181119999997</v>
      </c>
      <c r="B24" s="4">
        <v>18.714067</v>
      </c>
      <c r="C24" s="4">
        <v>18.748974</v>
      </c>
      <c r="D24" s="4">
        <v>20.452507000000001</v>
      </c>
      <c r="E24" s="4">
        <v>20.399411000000001</v>
      </c>
      <c r="F24" s="4">
        <v>0.902281</v>
      </c>
      <c r="G24" s="4">
        <v>6.2521509999999996</v>
      </c>
      <c r="H24" s="4">
        <v>32.302171000000001</v>
      </c>
      <c r="I24" s="5">
        <f t="shared" si="0"/>
        <v>18.731520500000002</v>
      </c>
      <c r="J24" s="5">
        <f t="shared" si="1"/>
        <v>20.425958999999999</v>
      </c>
      <c r="K24" s="7">
        <f t="shared" si="2"/>
        <v>1248.2610877</v>
      </c>
      <c r="L24" s="7">
        <f t="shared" si="3"/>
        <v>1281.0825145723875</v>
      </c>
      <c r="M24" s="7">
        <f t="shared" si="4"/>
        <v>1093.0588442219341</v>
      </c>
    </row>
    <row r="25" spans="1:13">
      <c r="A25" s="4">
        <v>7718.9219430000003</v>
      </c>
      <c r="B25" s="4">
        <v>18.741318</v>
      </c>
      <c r="C25" s="4">
        <v>18.757203000000001</v>
      </c>
      <c r="D25" s="4">
        <v>20.802526</v>
      </c>
      <c r="E25" s="4">
        <v>20.738989</v>
      </c>
      <c r="F25" s="4">
        <v>1.3097540000000001</v>
      </c>
      <c r="G25" s="4">
        <v>6.9596429999999998</v>
      </c>
      <c r="H25" s="4">
        <v>32.015025000000001</v>
      </c>
      <c r="I25" s="5">
        <f t="shared" si="0"/>
        <v>18.749260499999998</v>
      </c>
      <c r="J25" s="5">
        <f t="shared" si="1"/>
        <v>20.770757500000002</v>
      </c>
      <c r="K25" s="7">
        <f t="shared" si="2"/>
        <v>1248.2504437</v>
      </c>
      <c r="L25" s="7">
        <f t="shared" si="3"/>
        <v>1278.9478708535898</v>
      </c>
      <c r="M25" s="7">
        <f t="shared" si="4"/>
        <v>1058.5177248766022</v>
      </c>
    </row>
    <row r="26" spans="1:13">
      <c r="A26" s="4">
        <v>6765.2454580000003</v>
      </c>
      <c r="B26" s="4">
        <v>18.740507000000001</v>
      </c>
      <c r="C26" s="4">
        <v>18.748443999999999</v>
      </c>
      <c r="D26" s="4">
        <v>21.067988</v>
      </c>
      <c r="E26" s="4">
        <v>21.023800000000001</v>
      </c>
      <c r="F26" s="4">
        <v>0.44858799999999999</v>
      </c>
      <c r="G26" s="4">
        <v>6.3151229999999998</v>
      </c>
      <c r="H26" s="4">
        <v>31.632144000000004</v>
      </c>
      <c r="I26" s="5">
        <f t="shared" si="0"/>
        <v>18.7444755</v>
      </c>
      <c r="J26" s="5">
        <f t="shared" si="1"/>
        <v>21.045894000000001</v>
      </c>
      <c r="K26" s="7">
        <f t="shared" si="2"/>
        <v>1248.2533146999999</v>
      </c>
      <c r="L26" s="7">
        <f t="shared" si="3"/>
        <v>1279.5232853240004</v>
      </c>
      <c r="M26" s="7">
        <f t="shared" si="4"/>
        <v>1031.8013171532875</v>
      </c>
    </row>
    <row r="27" spans="1:13">
      <c r="A27" s="4">
        <v>5242.4897430000001</v>
      </c>
      <c r="B27" s="4">
        <v>18.774794</v>
      </c>
      <c r="C27" s="4">
        <v>18.802810999999998</v>
      </c>
      <c r="D27" s="4">
        <v>21.730460999999998</v>
      </c>
      <c r="E27" s="4">
        <v>21.684467999999999</v>
      </c>
      <c r="F27" s="4">
        <v>0.980294</v>
      </c>
      <c r="G27" s="4">
        <v>7.2223889999999997</v>
      </c>
      <c r="H27" s="4">
        <v>31.344374999999999</v>
      </c>
      <c r="I27" s="5">
        <f t="shared" si="0"/>
        <v>18.788802499999999</v>
      </c>
      <c r="J27" s="5">
        <f t="shared" si="1"/>
        <v>21.7074645</v>
      </c>
      <c r="K27" s="7">
        <f t="shared" si="2"/>
        <v>1248.2267185000001</v>
      </c>
      <c r="L27" s="7">
        <f t="shared" si="3"/>
        <v>1274.2030082197116</v>
      </c>
      <c r="M27" s="7">
        <f t="shared" si="4"/>
        <v>970.52617521493175</v>
      </c>
    </row>
    <row r="28" spans="1:13">
      <c r="A28" s="4">
        <v>4600.6991040000003</v>
      </c>
      <c r="B28" s="4">
        <v>18.812521</v>
      </c>
      <c r="C28" s="4">
        <v>18.868867999999999</v>
      </c>
      <c r="D28" s="4">
        <v>22.272475</v>
      </c>
      <c r="E28" s="4">
        <v>22.232582000000001</v>
      </c>
      <c r="F28" s="4">
        <v>0.95934900000000001</v>
      </c>
      <c r="G28" s="4">
        <v>7.3584949999999996</v>
      </c>
      <c r="H28" s="4">
        <v>31.210566</v>
      </c>
      <c r="I28" s="5">
        <f t="shared" si="0"/>
        <v>18.840694499999998</v>
      </c>
      <c r="J28" s="5">
        <f t="shared" si="1"/>
        <v>22.2525285</v>
      </c>
      <c r="K28" s="7">
        <f t="shared" si="2"/>
        <v>1248.1955833</v>
      </c>
      <c r="L28" s="7">
        <f t="shared" si="3"/>
        <v>1268.0037791047034</v>
      </c>
      <c r="M28" s="7">
        <f t="shared" si="4"/>
        <v>923.05746379795073</v>
      </c>
    </row>
    <row r="29" spans="1:13">
      <c r="A29" s="4">
        <v>3225.2030719999998</v>
      </c>
      <c r="B29" s="4">
        <v>18.703374</v>
      </c>
      <c r="C29" s="4">
        <v>18.752728000000001</v>
      </c>
      <c r="D29" s="4">
        <v>23.517987999999999</v>
      </c>
      <c r="E29" s="4">
        <v>23.47109</v>
      </c>
      <c r="F29" s="4">
        <v>0.43687300000000001</v>
      </c>
      <c r="G29" s="4">
        <v>7.229565</v>
      </c>
      <c r="H29" s="4">
        <v>30.778818000000001</v>
      </c>
      <c r="I29" s="5">
        <f t="shared" si="0"/>
        <v>18.728051000000001</v>
      </c>
      <c r="J29" s="5">
        <f t="shared" si="1"/>
        <v>23.494539</v>
      </c>
      <c r="K29" s="7">
        <f t="shared" si="2"/>
        <v>1248.2631693999999</v>
      </c>
      <c r="L29" s="7">
        <f t="shared" si="3"/>
        <v>1281.5004270681957</v>
      </c>
      <c r="M29" s="7">
        <f t="shared" si="4"/>
        <v>824.36138469995603</v>
      </c>
    </row>
    <row r="30" spans="1:13">
      <c r="A30" s="4">
        <v>1444.261798</v>
      </c>
      <c r="B30" s="4">
        <v>18.725839000000001</v>
      </c>
      <c r="C30" s="4">
        <v>18.822288</v>
      </c>
      <c r="D30" s="4">
        <v>26.687989999999999</v>
      </c>
      <c r="E30" s="4">
        <v>26.570526999999998</v>
      </c>
      <c r="F30" s="4">
        <v>1.1165970000000001</v>
      </c>
      <c r="G30" s="4">
        <v>8.6074859999999997</v>
      </c>
      <c r="H30" s="4">
        <v>29.924132</v>
      </c>
      <c r="I30" s="5">
        <f t="shared" si="0"/>
        <v>18.7740635</v>
      </c>
      <c r="J30" s="5">
        <f t="shared" si="1"/>
        <v>26.629258499999999</v>
      </c>
      <c r="K30" s="7">
        <f t="shared" si="2"/>
        <v>1248.2355619</v>
      </c>
      <c r="L30" s="7">
        <f t="shared" si="3"/>
        <v>1275.9694935644593</v>
      </c>
      <c r="M30" s="7">
        <f t="shared" si="4"/>
        <v>625.59077243005322</v>
      </c>
    </row>
    <row r="31" spans="1:13">
      <c r="A31" s="4">
        <v>292.75641200000001</v>
      </c>
      <c r="B31" s="4">
        <v>18.797066000000001</v>
      </c>
      <c r="C31" s="4">
        <v>18.831721000000002</v>
      </c>
      <c r="D31" s="4">
        <v>35.764294999999997</v>
      </c>
      <c r="E31" s="4">
        <v>35.574876000000003</v>
      </c>
      <c r="F31" s="4">
        <v>0.98939600000000005</v>
      </c>
      <c r="G31" s="4">
        <v>8.792484</v>
      </c>
      <c r="H31" s="4">
        <v>24.271912</v>
      </c>
      <c r="I31" s="5">
        <f t="shared" si="0"/>
        <v>18.814393500000001</v>
      </c>
      <c r="J31" s="5">
        <f t="shared" si="1"/>
        <v>35.669585499999997</v>
      </c>
      <c r="K31" s="7">
        <f t="shared" si="2"/>
        <v>1248.2113638999999</v>
      </c>
      <c r="L31" s="7">
        <f t="shared" si="3"/>
        <v>1271.1418978884922</v>
      </c>
      <c r="M31" s="7">
        <f t="shared" si="4"/>
        <v>309.59132200112526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2025-06-25T15:47:26Z</dcterms:modified>
</cp:coreProperties>
</file>